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grr\temp\"/>
    </mc:Choice>
  </mc:AlternateContent>
  <bookViews>
    <workbookView xWindow="0" yWindow="0" windowWidth="28800" windowHeight="11865" activeTab="3"/>
  </bookViews>
  <sheets>
    <sheet name="0.КОМПАНИЯ" sheetId="3" r:id="rId1"/>
    <sheet name="1.РОСНЕФТЬ" sheetId="4" r:id="rId2"/>
    <sheet name="Вкладка" sheetId="5" r:id="rId3"/>
    <sheet name="ЕщеВкладка" sheetId="6" r:id="rId4"/>
    <sheet name="5.ДругаяКомпания" sheetId="11" r:id="rId5"/>
    <sheet name="ВосточноПравый" sheetId="7" r:id="rId6"/>
    <sheet name="ВосточноПравыйГИН" sheetId="8" r:id="rId7"/>
    <sheet name="Первомайский" sheetId="2" r:id="rId8"/>
    <sheet name="ЮжноСредний" sheetId="9" r:id="rId9"/>
    <sheet name="ЮжноОчередной" sheetId="10" r:id="rId10"/>
  </sheets>
  <externalReferences>
    <externalReference r:id="rId11"/>
  </externalReferences>
  <definedNames>
    <definedName name="cmndBase">#REF!</definedName>
    <definedName name="cmndDayMonthTo">#REF!</definedName>
    <definedName name="cmndDays">#REF!</definedName>
    <definedName name="cmndDocNum">#REF!</definedName>
    <definedName name="cmndDocSer">#REF!</definedName>
    <definedName name="cmndFIO">#REF!</definedName>
    <definedName name="cmndOrdDay">#REF!</definedName>
    <definedName name="cmndOrdMonth">#REF!</definedName>
    <definedName name="cmndOrdNum">#REF!</definedName>
    <definedName name="cmndOrdYear">#REF!</definedName>
    <definedName name="cmndPoint">#REF!</definedName>
    <definedName name="cmndPoint1">#REF!</definedName>
    <definedName name="cmndPos">#REF!</definedName>
    <definedName name="cmndYearTo">#REF!</definedName>
    <definedName name="cntAddition">#REF!</definedName>
    <definedName name="cntDay">#REF!</definedName>
    <definedName name="cntMonth">#REF!</definedName>
    <definedName name="cntName">#REF!</definedName>
    <definedName name="cntNumber">#REF!</definedName>
    <definedName name="cntPayer">#REF!</definedName>
    <definedName name="cntPayer1">#REF!</definedName>
    <definedName name="cntPayerAddr1">#REF!</definedName>
    <definedName name="cntPayerAddr2">#REF!</definedName>
    <definedName name="cntPayerBank1">#REF!</definedName>
    <definedName name="cntPayerBank2">#REF!</definedName>
    <definedName name="cntPayerBank3">#REF!</definedName>
    <definedName name="cntPayerCount">#REF!</definedName>
    <definedName name="cntPayerCountCor">#REF!</definedName>
    <definedName name="cntPriceC">#REF!</definedName>
    <definedName name="cntPriceR">#REF!</definedName>
    <definedName name="cntQnt">#REF!</definedName>
    <definedName name="cntSumC">#REF!</definedName>
    <definedName name="cntSumR">#REF!</definedName>
    <definedName name="cntSuppAddr1">#REF!</definedName>
    <definedName name="cntSuppAddr2">#REF!</definedName>
    <definedName name="cntSuppBank">#REF!</definedName>
    <definedName name="cntSuppCount">#REF!</definedName>
    <definedName name="cntSuppCountCor">#REF!</definedName>
    <definedName name="cntSupplier">#REF!</definedName>
    <definedName name="cntSuppMFO1">#REF!</definedName>
    <definedName name="cntSuppMFO2">#REF!</definedName>
    <definedName name="cntSuppTlf">#REF!</definedName>
    <definedName name="cntUnit">#REF!</definedName>
    <definedName name="cntYear">#REF!</definedName>
    <definedName name="dvrCustomer">#REF!</definedName>
    <definedName name="dvrDay">#REF!</definedName>
    <definedName name="dvrDocDay">#REF!</definedName>
    <definedName name="dvrDocIss">#REF!</definedName>
    <definedName name="dvrDocMonth">#REF!</definedName>
    <definedName name="dvrDocNum">#REF!</definedName>
    <definedName name="dvrDocSer">#REF!</definedName>
    <definedName name="dvrDocYear">#REF!</definedName>
    <definedName name="dvrMonth">#REF!</definedName>
    <definedName name="dvrName">#REF!</definedName>
    <definedName name="dvrNo">#REF!</definedName>
    <definedName name="dvrNumber">#REF!</definedName>
    <definedName name="dvrOrder">#REF!</definedName>
    <definedName name="dvrPayer">#REF!</definedName>
    <definedName name="dvrPayerBank1">#REF!</definedName>
    <definedName name="dvrPayerBank2">#REF!</definedName>
    <definedName name="dvrPayerCount">#REF!</definedName>
    <definedName name="dvrQnt">#REF!</definedName>
    <definedName name="dvrReceiver">#REF!</definedName>
    <definedName name="dvrSupplier">#REF!</definedName>
    <definedName name="dvrUnit">#REF!</definedName>
    <definedName name="dvrValidDay">#REF!</definedName>
    <definedName name="dvrValidMonth">#REF!</definedName>
    <definedName name="dvrValidYear">#REF!</definedName>
    <definedName name="dvrYear">#REF!</definedName>
    <definedName name="elkAddr1">#REF!</definedName>
    <definedName name="elkAddr2">#REF!</definedName>
    <definedName name="elkCount">#REF!</definedName>
    <definedName name="elkCountFrom">#REF!</definedName>
    <definedName name="elkCountTo">#REF!</definedName>
    <definedName name="elkDateFrom">#REF!</definedName>
    <definedName name="elkDateTo">#REF!</definedName>
    <definedName name="elkDiscount">#REF!</definedName>
    <definedName name="elkKAddr1">#REF!</definedName>
    <definedName name="elkKAddr2">#REF!</definedName>
    <definedName name="elkKCount">#REF!</definedName>
    <definedName name="elkKCountFrom">#REF!</definedName>
    <definedName name="elkKCountTo">#REF!</definedName>
    <definedName name="elkKDateFrom">#REF!</definedName>
    <definedName name="elkKDateTo">#REF!</definedName>
    <definedName name="elkKDiscount">#REF!</definedName>
    <definedName name="elkKNumber">#REF!</definedName>
    <definedName name="elkKSumC">#REF!</definedName>
    <definedName name="elkKSumR">#REF!</definedName>
    <definedName name="elkKTarif">#REF!</definedName>
    <definedName name="elkNumber">#REF!</definedName>
    <definedName name="elkSumC">#REF!</definedName>
    <definedName name="elkSumR">#REF!</definedName>
    <definedName name="elkTarif">#REF!</definedName>
    <definedName name="hhh">#REF!</definedName>
    <definedName name="nakDay">#REF!</definedName>
    <definedName name="nakFrom">#REF!</definedName>
    <definedName name="nakMonth">#REF!</definedName>
    <definedName name="nakName">#REF!</definedName>
    <definedName name="nakNo">#REF!</definedName>
    <definedName name="nakNumber">#REF!</definedName>
    <definedName name="nakPriceC">#REF!</definedName>
    <definedName name="nakPriceR">#REF!</definedName>
    <definedName name="nakQnt">#REF!</definedName>
    <definedName name="nakSumC">#REF!</definedName>
    <definedName name="nakSumR">#REF!</definedName>
    <definedName name="nakTo">#REF!</definedName>
    <definedName name="nakYear">#REF!</definedName>
    <definedName name="pmnCCode1">#REF!</definedName>
    <definedName name="pmnCCode2">#REF!</definedName>
    <definedName name="pmnDay">#REF!</definedName>
    <definedName name="pmnDCode1">#REF!</definedName>
    <definedName name="pmnDCode2">#REF!</definedName>
    <definedName name="pmnDirection">#REF!</definedName>
    <definedName name="pmnMonth">#REF!</definedName>
    <definedName name="pmnNumber">#REF!</definedName>
    <definedName name="pmnOper">#REF!</definedName>
    <definedName name="pmnPayer">#REF!</definedName>
    <definedName name="pmnPayer1">#REF!</definedName>
    <definedName name="pmnPayerBank1">#REF!</definedName>
    <definedName name="pmnPayerBank2">#REF!</definedName>
    <definedName name="pmnPayerBank3">#REF!</definedName>
    <definedName name="pmnPayerCode">#REF!</definedName>
    <definedName name="pmnPayerCount1">#REF!</definedName>
    <definedName name="pmnPayerCount2">#REF!</definedName>
    <definedName name="pmnPayerCount3">#REF!</definedName>
    <definedName name="pmnRecBank1">#REF!</definedName>
    <definedName name="pmnRecBank2">#REF!</definedName>
    <definedName name="pmnRecBank3">#REF!</definedName>
    <definedName name="pmnRecCode">#REF!</definedName>
    <definedName name="pmnRecCount1">#REF!</definedName>
    <definedName name="pmnRecCount2">#REF!</definedName>
    <definedName name="pmnRecCount3">#REF!</definedName>
    <definedName name="pmnReceiver">#REF!</definedName>
    <definedName name="pmnReceiver1">#REF!</definedName>
    <definedName name="pmnSum1">#REF!</definedName>
    <definedName name="pmnSum2">#REF!</definedName>
    <definedName name="pmnWNalog">#REF!</definedName>
    <definedName name="pmnWSum1">#REF!</definedName>
    <definedName name="pmnWSum2">#REF!</definedName>
    <definedName name="pmnWSum3">#REF!</definedName>
    <definedName name="pmnYear">#REF!</definedName>
    <definedName name="priApplication1">#REF!</definedName>
    <definedName name="priApplication2">#REF!</definedName>
    <definedName name="priDate1">#REF!</definedName>
    <definedName name="priDate2">#REF!</definedName>
    <definedName name="priKDay">#REF!</definedName>
    <definedName name="priKMonth">#REF!</definedName>
    <definedName name="priKNumber">#REF!</definedName>
    <definedName name="priKOrgn">#REF!</definedName>
    <definedName name="priKPayer1">#REF!</definedName>
    <definedName name="priKPayer2">#REF!</definedName>
    <definedName name="priKPayer3">#REF!</definedName>
    <definedName name="priKSubject1">#REF!</definedName>
    <definedName name="priKSubject2">#REF!</definedName>
    <definedName name="priKSubject3">#REF!</definedName>
    <definedName name="priKWSum1">#REF!</definedName>
    <definedName name="priKWSum2">#REF!</definedName>
    <definedName name="priKWSum3">#REF!</definedName>
    <definedName name="priKWSum4">#REF!</definedName>
    <definedName name="priKWSum5">#REF!</definedName>
    <definedName name="priKWSumC">#REF!</definedName>
    <definedName name="priKYear">#REF!</definedName>
    <definedName name="priNumber">#REF!</definedName>
    <definedName name="priOrgn">#REF!</definedName>
    <definedName name="priPayer">#REF!</definedName>
    <definedName name="priSubject1">#REF!</definedName>
    <definedName name="priSubject2">#REF!</definedName>
    <definedName name="priSum">#REF!</definedName>
    <definedName name="priWSum1">#REF!</definedName>
    <definedName name="priWSum2">#REF!</definedName>
    <definedName name="priWSumC">#REF!</definedName>
    <definedName name="rasApplication1">#REF!</definedName>
    <definedName name="rasApplication2">#REF!</definedName>
    <definedName name="rasDate1">#REF!</definedName>
    <definedName name="rasDate2">#REF!</definedName>
    <definedName name="rasDoc1">#REF!</definedName>
    <definedName name="rasDoc2">#REF!</definedName>
    <definedName name="rasNumber">#REF!</definedName>
    <definedName name="rasOrgn">#REF!</definedName>
    <definedName name="rasRecDay">#REF!</definedName>
    <definedName name="rasReceiver">#REF!</definedName>
    <definedName name="rasRecMonth">#REF!</definedName>
    <definedName name="rasRecYear">#REF!</definedName>
    <definedName name="rasSubject1">#REF!</definedName>
    <definedName name="rasSubject2">#REF!</definedName>
    <definedName name="rasSum">#REF!</definedName>
    <definedName name="rasWRecSum1">#REF!</definedName>
    <definedName name="rasWRecSum2">#REF!</definedName>
    <definedName name="rasWRecSumC">#REF!</definedName>
    <definedName name="rasWSum1">#REF!</definedName>
    <definedName name="rasWSum2">#REF!</definedName>
    <definedName name="rasWSumC">#REF!</definedName>
    <definedName name="tlfAprt">#REF!</definedName>
    <definedName name="tlfBank">#REF!</definedName>
    <definedName name="tlfCorp">#REF!</definedName>
    <definedName name="tlfCount">#REF!</definedName>
    <definedName name="tlfFIO">#REF!</definedName>
    <definedName name="tlfHouse">#REF!</definedName>
    <definedName name="tlfKAprt">#REF!</definedName>
    <definedName name="tlfKBank">#REF!</definedName>
    <definedName name="tlfKCorp">#REF!</definedName>
    <definedName name="tlfKCount">#REF!</definedName>
    <definedName name="tlfKFio">#REF!</definedName>
    <definedName name="tlfKHouse">#REF!</definedName>
    <definedName name="tlfKMonth">#REF!</definedName>
    <definedName name="tlfKStreet">#REF!</definedName>
    <definedName name="tlfKSum">#REF!</definedName>
    <definedName name="tlfKTarif">#REF!</definedName>
    <definedName name="tlfKTlfNum">#REF!</definedName>
    <definedName name="tlfKTotal">#REF!</definedName>
    <definedName name="tlfKYear">#REF!</definedName>
    <definedName name="tlfMonth">#REF!</definedName>
    <definedName name="tlfStreet">#REF!</definedName>
    <definedName name="tlfSum">#REF!</definedName>
    <definedName name="tlfTarif">#REF!</definedName>
    <definedName name="tlfTlfNum">#REF!</definedName>
    <definedName name="tlfTotal">#REF!</definedName>
    <definedName name="tlfYear">#REF!</definedName>
    <definedName name="Z_116A4C15_40B2_432A_B073_D64E4F331F20_.wvu.PrintArea" localSheetId="9" hidden="1">ЮжноОчередной!$A$1:$G$92</definedName>
    <definedName name="Z_116A4C15_40B2_432A_B073_D64E4F331F20_.wvu.PrintArea" localSheetId="8" hidden="1">ЮжноСредний!$A$1:$G$92</definedName>
    <definedName name="Z_2750E826_51B1_443C_9AE4_46038EE0E136_.wvu.PrintArea" localSheetId="9" hidden="1">ЮжноОчередной!$A$1:$G$92</definedName>
    <definedName name="Z_2750E826_51B1_443C_9AE4_46038EE0E136_.wvu.PrintArea" localSheetId="8" hidden="1">ЮжноСредний!$A$1:$G$92</definedName>
    <definedName name="Z_9338BE53_DFD9_4DD9_A502_840BEFAA4F58_.wvu.PrintArea" localSheetId="9" hidden="1">ЮжноОчередной!$A$1:$G$92</definedName>
    <definedName name="Z_9338BE53_DFD9_4DD9_A502_840BEFAA4F58_.wvu.PrintArea" localSheetId="8" hidden="1">ЮжноСредний!$A$1:$G$92</definedName>
    <definedName name="Z_C79CEAFA_AABE_4E98_A361_FF2325FD0852_.wvu.PrintArea" localSheetId="9" hidden="1">ЮжноОчередной!$A$1:$G$92</definedName>
    <definedName name="Z_C79CEAFA_AABE_4E98_A361_FF2325FD0852_.wvu.PrintArea" localSheetId="8" hidden="1">ЮжноСредний!$A$1:$G$92</definedName>
    <definedName name="Z_CA52D973_85D4_43B8_9703_B18A3AE0E5B0_.wvu.PrintArea" localSheetId="9" hidden="1">ЮжноОчередной!$A$1:$G$92</definedName>
    <definedName name="Z_CA52D973_85D4_43B8_9703_B18A3AE0E5B0_.wvu.PrintArea" localSheetId="8" hidden="1">ЮжноСредний!$A$1:$G$92</definedName>
    <definedName name="Z_CD1C94DA_51B9_464D_9D50_B3EAEC6F78DE_.wvu.PrintArea" localSheetId="9" hidden="1">ЮжноОчередной!$A$1:$G$92</definedName>
    <definedName name="Z_CD1C94DA_51B9_464D_9D50_B3EAEC6F78DE_.wvu.PrintArea" localSheetId="8" hidden="1">ЮжноСредний!$A$1:$G$92</definedName>
    <definedName name="апр">#REF!</definedName>
    <definedName name="длрор">#REF!</definedName>
    <definedName name="_xlnm.Print_Titles" localSheetId="2">Вкладка!$3:$8</definedName>
    <definedName name="НижнчастьЗапСург2">#REF!</definedName>
    <definedName name="_xlnm.Print_Area" localSheetId="0">'0.КОМПАНИЯ'!$A$1:$G$93</definedName>
    <definedName name="_xlnm.Print_Area" localSheetId="1">'1.РОСНЕФТЬ'!$A$1:$G$92</definedName>
    <definedName name="_xlnm.Print_Area" localSheetId="4">'5.ДругаяКомпания'!$A$1:$G$93</definedName>
    <definedName name="_xlnm.Print_Area" localSheetId="2">Вкладка!$A$1:$G$92</definedName>
    <definedName name="_xlnm.Print_Area" localSheetId="5">ВосточноПравый!$A$2:$G$92</definedName>
    <definedName name="_xlnm.Print_Area" localSheetId="6">ВосточноПравыйГИН!$A$2:$G$92</definedName>
    <definedName name="_xlnm.Print_Area" localSheetId="3">ЕщеВкладка!$A$1:$G$92</definedName>
    <definedName name="_xlnm.Print_Area" localSheetId="7">Первомайский!$A$1:$G$92</definedName>
    <definedName name="_xlnm.Print_Area" localSheetId="9">ЮжноОчередной!$A$1:$F$92</definedName>
    <definedName name="_xlnm.Print_Area" localSheetId="8">ЮжноСредний!$A$1:$F$92</definedName>
    <definedName name="ролл">#REF!</definedName>
    <definedName name="Тычельский">#REF!</definedName>
    <definedName name="ф">#REF!</definedName>
    <definedName name="форма">#REF!</definedName>
    <definedName name="юдш">#REF!</definedName>
    <definedName name="я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5" i="11" l="1"/>
  <c r="D55" i="11"/>
  <c r="E49" i="11"/>
  <c r="D49" i="11"/>
  <c r="E41" i="11"/>
  <c r="D41" i="11"/>
  <c r="E35" i="11"/>
  <c r="D35" i="11"/>
  <c r="E20" i="11"/>
  <c r="D20" i="11"/>
  <c r="E16" i="11"/>
  <c r="D16" i="11"/>
  <c r="E15" i="11"/>
  <c r="D15" i="11"/>
  <c r="I1" i="11" s="1"/>
  <c r="E84" i="10"/>
  <c r="E26" i="10"/>
  <c r="E18" i="10"/>
  <c r="E16" i="10" s="1"/>
  <c r="E15" i="10" s="1"/>
  <c r="D16" i="10"/>
  <c r="D15" i="10"/>
  <c r="E84" i="9"/>
  <c r="I1" i="9" s="1"/>
  <c r="E84" i="8"/>
  <c r="E26" i="8"/>
  <c r="D23" i="8"/>
  <c r="D15" i="8" s="1"/>
  <c r="E16" i="8"/>
  <c r="E15" i="8" s="1"/>
  <c r="E23" i="7"/>
  <c r="E15" i="7"/>
  <c r="E26" i="5"/>
  <c r="E16" i="5"/>
  <c r="D16" i="5"/>
  <c r="E15" i="5"/>
  <c r="D15" i="5"/>
  <c r="E91" i="4"/>
  <c r="D91" i="4"/>
  <c r="E90" i="4"/>
  <c r="D90" i="4"/>
  <c r="E89" i="4"/>
  <c r="D89" i="4"/>
  <c r="E88" i="4"/>
  <c r="D88" i="4"/>
  <c r="E87" i="4"/>
  <c r="D87" i="4"/>
  <c r="E86" i="4"/>
  <c r="D86" i="4"/>
  <c r="E85" i="4"/>
  <c r="D85" i="4"/>
  <c r="E84" i="4"/>
  <c r="D84" i="4"/>
  <c r="E82" i="4"/>
  <c r="D82" i="4"/>
  <c r="E81" i="4"/>
  <c r="D81" i="4"/>
  <c r="E80" i="4"/>
  <c r="D80" i="4"/>
  <c r="E79" i="4"/>
  <c r="D79" i="4"/>
  <c r="E78" i="4"/>
  <c r="D78" i="4"/>
  <c r="E76" i="4"/>
  <c r="D76" i="4"/>
  <c r="E75" i="4"/>
  <c r="D75" i="4"/>
  <c r="E74" i="4"/>
  <c r="D74" i="4"/>
  <c r="E73" i="4"/>
  <c r="D73" i="4"/>
  <c r="E72" i="4"/>
  <c r="D72" i="4"/>
  <c r="E70" i="4"/>
  <c r="D70" i="4"/>
  <c r="E69" i="4"/>
  <c r="D69" i="4"/>
  <c r="E67" i="4"/>
  <c r="D67" i="4"/>
  <c r="E66" i="4"/>
  <c r="D66" i="4"/>
  <c r="E64" i="4"/>
  <c r="D64" i="4"/>
  <c r="E63" i="4"/>
  <c r="D63" i="4"/>
  <c r="E61" i="4"/>
  <c r="D61" i="4"/>
  <c r="E60" i="4"/>
  <c r="D60" i="4"/>
  <c r="E59" i="4"/>
  <c r="D59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7" i="4"/>
  <c r="D47" i="4"/>
  <c r="E46" i="4"/>
  <c r="D46" i="4"/>
  <c r="E45" i="4"/>
  <c r="D45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I1" i="2"/>
  <c r="I1" i="10" l="1"/>
</calcChain>
</file>

<file path=xl/sharedStrings.xml><?xml version="1.0" encoding="utf-8"?>
<sst xmlns="http://schemas.openxmlformats.org/spreadsheetml/2006/main" count="2440" uniqueCount="206">
  <si>
    <t>Таблица № 3</t>
  </si>
  <si>
    <t>Инна</t>
  </si>
  <si>
    <t>готово</t>
  </si>
  <si>
    <t>Лицензия</t>
  </si>
  <si>
    <t>Шельфовое продолжение **</t>
  </si>
  <si>
    <t>нет</t>
  </si>
  <si>
    <t>(Номер лицензии, участок)</t>
  </si>
  <si>
    <t>ВИНК*</t>
  </si>
  <si>
    <t>доля</t>
  </si>
  <si>
    <t>(наименование )</t>
  </si>
  <si>
    <t>№ п/п</t>
  </si>
  <si>
    <t>ПОКАЗАТЕЛИ</t>
  </si>
  <si>
    <t>Ед. измер.</t>
  </si>
  <si>
    <t>2022 г.
(факт)</t>
  </si>
  <si>
    <t>2023 г. 
(план)</t>
  </si>
  <si>
    <t>Примечание/комментарий</t>
  </si>
  <si>
    <t>1.</t>
  </si>
  <si>
    <t>ДОБЫЧА УВ СЫРЬЯ</t>
  </si>
  <si>
    <t>1.1.</t>
  </si>
  <si>
    <t>Нефть</t>
  </si>
  <si>
    <t>млн. т</t>
  </si>
  <si>
    <t>1.2.</t>
  </si>
  <si>
    <t>Конденсат</t>
  </si>
  <si>
    <t>1.3.</t>
  </si>
  <si>
    <t>Газ (свободный + газовая шапка)</t>
  </si>
  <si>
    <r>
      <t>млрд. м</t>
    </r>
    <r>
      <rPr>
        <vertAlign val="superscript"/>
        <sz val="10"/>
        <rFont val="Times New Roman"/>
        <family val="1"/>
        <charset val="204"/>
      </rPr>
      <t>3</t>
    </r>
  </si>
  <si>
    <t>1.4.</t>
  </si>
  <si>
    <t>Попутный газ</t>
  </si>
  <si>
    <r>
      <t>млрд м</t>
    </r>
    <r>
      <rPr>
        <vertAlign val="superscript"/>
        <sz val="10"/>
        <rFont val="Times New Roman"/>
        <family val="1"/>
        <charset val="204"/>
      </rPr>
      <t>3</t>
    </r>
  </si>
  <si>
    <t>2.</t>
  </si>
  <si>
    <t>ЗАТРАТЫ НА ГРР, ВСЕГО</t>
  </si>
  <si>
    <t>млн. р.</t>
  </si>
  <si>
    <t>2.1.</t>
  </si>
  <si>
    <t>Глубокое бурение, всего</t>
  </si>
  <si>
    <t>2.1.1.</t>
  </si>
  <si>
    <t>параметрическое</t>
  </si>
  <si>
    <t>2.1.2.</t>
  </si>
  <si>
    <t>поисковое</t>
  </si>
  <si>
    <t>2.1.3.</t>
  </si>
  <si>
    <t>разведочное</t>
  </si>
  <si>
    <t>2.2.</t>
  </si>
  <si>
    <t>Сейсморазведка, всего</t>
  </si>
  <si>
    <t>2.2.1.</t>
  </si>
  <si>
    <t>сейсморазведка 2Д</t>
  </si>
  <si>
    <t>2.2.2.</t>
  </si>
  <si>
    <t>сейсморазведка 3Д</t>
  </si>
  <si>
    <t>2.3.</t>
  </si>
  <si>
    <t>НИОКР</t>
  </si>
  <si>
    <t>2.4.</t>
  </si>
  <si>
    <t>Прочие работы</t>
  </si>
  <si>
    <t>3.</t>
  </si>
  <si>
    <t>РЕЗУЛЬТАТЫ ГРР</t>
  </si>
  <si>
    <t>3.1.</t>
  </si>
  <si>
    <t>м</t>
  </si>
  <si>
    <t>3.1.1.</t>
  </si>
  <si>
    <t>3.1.2.</t>
  </si>
  <si>
    <t>3.1.3.</t>
  </si>
  <si>
    <t>3.1.4.</t>
  </si>
  <si>
    <t>закончено строительством поисковых скважин</t>
  </si>
  <si>
    <t>шт.</t>
  </si>
  <si>
    <t>3.1.4.1.</t>
  </si>
  <si>
    <t>из них продуктивных</t>
  </si>
  <si>
    <t>3.1.5.</t>
  </si>
  <si>
    <t>закончено строительством разведочных скважин</t>
  </si>
  <si>
    <t>3.1.5.1.</t>
  </si>
  <si>
    <t>3.2.</t>
  </si>
  <si>
    <r>
      <t>Прирост запасов УВ категории АВ</t>
    </r>
    <r>
      <rPr>
        <b/>
        <i/>
        <u/>
        <vertAlign val="subscript"/>
        <sz val="10"/>
        <rFont val="Times New Roman"/>
        <family val="1"/>
        <charset val="204"/>
      </rPr>
      <t>1</t>
    </r>
    <r>
      <rPr>
        <b/>
        <i/>
        <u/>
        <sz val="10"/>
        <rFont val="Times New Roman"/>
        <family val="1"/>
        <charset val="204"/>
      </rPr>
      <t>C</t>
    </r>
    <r>
      <rPr>
        <b/>
        <i/>
        <u/>
        <vertAlign val="subscript"/>
        <sz val="10"/>
        <rFont val="Times New Roman"/>
        <family val="1"/>
        <charset val="204"/>
      </rPr>
      <t>1</t>
    </r>
  </si>
  <si>
    <t>3.2.1.</t>
  </si>
  <si>
    <t>нефть</t>
  </si>
  <si>
    <t>3.2.1.1.</t>
  </si>
  <si>
    <t xml:space="preserve">в т.ч. за счет ГРР </t>
  </si>
  <si>
    <t>3.2.1.2.</t>
  </si>
  <si>
    <t>за счет переоценки</t>
  </si>
  <si>
    <t>3.2.2.</t>
  </si>
  <si>
    <t>конденсат</t>
  </si>
  <si>
    <t>3.2.2.1.</t>
  </si>
  <si>
    <t>3.2.2.2.</t>
  </si>
  <si>
    <t>3.2.3.</t>
  </si>
  <si>
    <t>газ (свободный + газовая шапка)</t>
  </si>
  <si>
    <t>3.2.3.1.</t>
  </si>
  <si>
    <t>3.2.3.2.</t>
  </si>
  <si>
    <t>3.2.4.</t>
  </si>
  <si>
    <t>В т.ч. на вновь открытых месторождениях</t>
  </si>
  <si>
    <t>3.2.4.1.</t>
  </si>
  <si>
    <t xml:space="preserve">млн. т </t>
  </si>
  <si>
    <t>3.2.4.2.</t>
  </si>
  <si>
    <t>3.2.4.3.</t>
  </si>
  <si>
    <t>3.3.</t>
  </si>
  <si>
    <r>
      <t>Прирост запасов УВ категории В</t>
    </r>
    <r>
      <rPr>
        <b/>
        <i/>
        <u/>
        <vertAlign val="subscript"/>
        <sz val="10"/>
        <rFont val="Times New Roman"/>
        <family val="1"/>
        <charset val="204"/>
      </rPr>
      <t>2</t>
    </r>
    <r>
      <rPr>
        <b/>
        <i/>
        <u/>
        <sz val="10"/>
        <rFont val="Times New Roman"/>
        <family val="1"/>
        <charset val="204"/>
      </rPr>
      <t>С</t>
    </r>
    <r>
      <rPr>
        <b/>
        <i/>
        <u/>
        <vertAlign val="subscript"/>
        <sz val="10"/>
        <rFont val="Times New Roman"/>
        <family val="1"/>
        <charset val="204"/>
      </rPr>
      <t>2</t>
    </r>
  </si>
  <si>
    <t>3.3.1.</t>
  </si>
  <si>
    <t>3.3.1.1.</t>
  </si>
  <si>
    <t>3.3.1.2.</t>
  </si>
  <si>
    <t>3.3.2.</t>
  </si>
  <si>
    <t>3.3.2.1.</t>
  </si>
  <si>
    <t>3.3.2.2.</t>
  </si>
  <si>
    <t>3.3.3.</t>
  </si>
  <si>
    <t>3.3.3.1.</t>
  </si>
  <si>
    <t>3.3.3.2.</t>
  </si>
  <si>
    <t>3.3.4.</t>
  </si>
  <si>
    <t>3.3.4.1.</t>
  </si>
  <si>
    <t>3.3.4.2.</t>
  </si>
  <si>
    <t>3.3.4.3.</t>
  </si>
  <si>
    <t>3.4.</t>
  </si>
  <si>
    <r>
      <t>Нетрадиционные источники УВС. Прирост категории АВ</t>
    </r>
    <r>
      <rPr>
        <b/>
        <i/>
        <u/>
        <vertAlign val="subscript"/>
        <sz val="10"/>
        <rFont val="Times New Roman"/>
        <family val="1"/>
        <charset val="204"/>
      </rPr>
      <t>1</t>
    </r>
    <r>
      <rPr>
        <b/>
        <i/>
        <u/>
        <sz val="10"/>
        <rFont val="Times New Roman"/>
        <family val="1"/>
        <charset val="204"/>
      </rPr>
      <t>С</t>
    </r>
    <r>
      <rPr>
        <b/>
        <i/>
        <u/>
        <vertAlign val="subscript"/>
        <sz val="10"/>
        <rFont val="Times New Roman"/>
        <family val="1"/>
        <charset val="204"/>
      </rPr>
      <t>1</t>
    </r>
  </si>
  <si>
    <t>3.4.1.</t>
  </si>
  <si>
    <t>сланцевый газ</t>
  </si>
  <si>
    <t>3.4.2.</t>
  </si>
  <si>
    <t>сланцевая нефть</t>
  </si>
  <si>
    <t>3.5.</t>
  </si>
  <si>
    <r>
      <t>Нетрадиционные источники УВС. Прирост категории С</t>
    </r>
    <r>
      <rPr>
        <b/>
        <i/>
        <u/>
        <vertAlign val="subscript"/>
        <sz val="10"/>
        <rFont val="Times New Roman"/>
        <family val="1"/>
        <charset val="204"/>
      </rPr>
      <t>2</t>
    </r>
    <r>
      <rPr>
        <b/>
        <i/>
        <u/>
        <sz val="10"/>
        <rFont val="Times New Roman"/>
        <family val="1"/>
        <charset val="204"/>
      </rPr>
      <t xml:space="preserve"> (В</t>
    </r>
    <r>
      <rPr>
        <b/>
        <i/>
        <u/>
        <vertAlign val="subscript"/>
        <sz val="10"/>
        <rFont val="Times New Roman"/>
        <family val="1"/>
        <charset val="204"/>
      </rPr>
      <t>2</t>
    </r>
    <r>
      <rPr>
        <b/>
        <i/>
        <u/>
        <sz val="10"/>
        <rFont val="Times New Roman"/>
        <family val="1"/>
        <charset val="204"/>
      </rPr>
      <t>)</t>
    </r>
  </si>
  <si>
    <t>3.5.1.</t>
  </si>
  <si>
    <t>3.5.2.</t>
  </si>
  <si>
    <t>3.6.</t>
  </si>
  <si>
    <t>Сейсморазведка</t>
  </si>
  <si>
    <t>3.6.1.</t>
  </si>
  <si>
    <t>пог. км</t>
  </si>
  <si>
    <t>3.6.2.</t>
  </si>
  <si>
    <r>
      <t>км</t>
    </r>
    <r>
      <rPr>
        <vertAlign val="superscript"/>
        <sz val="10"/>
        <rFont val="Times New Roman"/>
        <family val="1"/>
        <charset val="204"/>
      </rPr>
      <t>2</t>
    </r>
  </si>
  <si>
    <t>3.7.</t>
  </si>
  <si>
    <t>Подготовлено сейсморазведкой перспективных объектов с ресурсами</t>
  </si>
  <si>
    <t>3.7.1.</t>
  </si>
  <si>
    <t>3.7.2.</t>
  </si>
  <si>
    <t>газ (конденсат)</t>
  </si>
  <si>
    <t>3.8.</t>
  </si>
  <si>
    <t>Выведено (списано) по результатам бурения поисковых объектов</t>
  </si>
  <si>
    <t>3.8.1.</t>
  </si>
  <si>
    <t>3.8.2.</t>
  </si>
  <si>
    <t>3.9.</t>
  </si>
  <si>
    <r>
      <t>Состояние ресурсов кат. Д</t>
    </r>
    <r>
      <rPr>
        <b/>
        <i/>
        <u/>
        <vertAlign val="subscript"/>
        <sz val="10"/>
        <rFont val="Times New Roman"/>
        <family val="1"/>
        <charset val="204"/>
      </rPr>
      <t>0</t>
    </r>
    <r>
      <rPr>
        <b/>
        <i/>
        <u/>
        <sz val="10"/>
        <rFont val="Times New Roman"/>
        <family val="1"/>
        <charset val="204"/>
      </rPr>
      <t xml:space="preserve"> на 01.01.2023 г.</t>
    </r>
  </si>
  <si>
    <t>3.9.1.</t>
  </si>
  <si>
    <t>3.9.2.</t>
  </si>
  <si>
    <t>газ</t>
  </si>
  <si>
    <t>3.9.3.</t>
  </si>
  <si>
    <t>3.10.</t>
  </si>
  <si>
    <t>Открыто месторождений, всего</t>
  </si>
  <si>
    <t>3.10.1.</t>
  </si>
  <si>
    <t>нефтяных</t>
  </si>
  <si>
    <t>3.10.2.</t>
  </si>
  <si>
    <t>газовых</t>
  </si>
  <si>
    <t>3.10.3.</t>
  </si>
  <si>
    <t>нефтегазовых и газонефтяных</t>
  </si>
  <si>
    <t>3.10.4.</t>
  </si>
  <si>
    <t>нефтегазоконденсатных и газоконденсатных</t>
  </si>
  <si>
    <t>4.</t>
  </si>
  <si>
    <t>Оценка выполнения лицензионных условий***)</t>
  </si>
  <si>
    <t>балл</t>
  </si>
  <si>
    <t>Настя</t>
  </si>
  <si>
    <t>самостоятельная</t>
  </si>
  <si>
    <t>да/нет</t>
  </si>
  <si>
    <t>50,5%                             49,5%</t>
  </si>
  <si>
    <t>Примечание/
комментарий</t>
  </si>
  <si>
    <t>Таблица 3</t>
  </si>
  <si>
    <t>2022 г. (факт)</t>
  </si>
  <si>
    <t>2023 г. (план)</t>
  </si>
  <si>
    <t>млн.т.</t>
  </si>
  <si>
    <t>млн.р.</t>
  </si>
  <si>
    <t>Сейсморазведка 2Д</t>
  </si>
  <si>
    <t>Сейсморазведка 3Д</t>
  </si>
  <si>
    <t>ПРОЧИЕ РАБОТЫ</t>
  </si>
  <si>
    <t>закончено стр-вом поисковых скважин</t>
  </si>
  <si>
    <t>закончено стр-вом разведочных скважин</t>
  </si>
  <si>
    <t>Прирост запасов УВ категории АВ1C1</t>
  </si>
  <si>
    <r>
      <t>млрд.м</t>
    </r>
    <r>
      <rPr>
        <vertAlign val="superscript"/>
        <sz val="10"/>
        <rFont val="Times New Roman"/>
        <family val="1"/>
        <charset val="204"/>
      </rPr>
      <t>3</t>
    </r>
  </si>
  <si>
    <t>Прирост запасов УВ категории В2С2</t>
  </si>
  <si>
    <t>Нетрадиционные источники УВС. 
Прирост категории АВ1С1</t>
  </si>
  <si>
    <t>Нетрадиционные источники УВС. 
Прирост категории С2 (В2)</t>
  </si>
  <si>
    <t>пог.км.</t>
  </si>
  <si>
    <t>млн.т</t>
  </si>
  <si>
    <r>
      <t>Состояние ресурсов D</t>
    </r>
    <r>
      <rPr>
        <b/>
        <i/>
        <u/>
        <vertAlign val="subscript"/>
        <sz val="10"/>
        <rFont val="Times New Roman"/>
        <family val="1"/>
        <charset val="204"/>
      </rPr>
      <t>0</t>
    </r>
    <r>
      <rPr>
        <b/>
        <i/>
        <u/>
        <sz val="10"/>
        <rFont val="Times New Roman"/>
        <family val="1"/>
        <charset val="204"/>
      </rPr>
      <t xml:space="preserve"> на 01.01.2023 г.</t>
    </r>
  </si>
  <si>
    <t>Оценка выполнения лицензионных условий</t>
  </si>
  <si>
    <t> доля</t>
  </si>
  <si>
    <t>100% </t>
  </si>
  <si>
    <t>П О К А З А Т Е Л И</t>
  </si>
  <si>
    <t>Таблица №3</t>
  </si>
  <si>
    <t>ПАО "ЛУКОЙЛ"</t>
  </si>
  <si>
    <t>3.3.4.1</t>
  </si>
  <si>
    <t>3.3.4.2</t>
  </si>
  <si>
    <t>3.3.4.3</t>
  </si>
  <si>
    <t>Алия</t>
  </si>
  <si>
    <r>
      <t xml:space="preserve">Основные  показатели  геологоразведочных  работ  на  нефть  и  газ,                                                                             выполненных в 2022 г.     </t>
    </r>
    <r>
      <rPr>
        <b/>
        <u/>
        <sz val="14"/>
        <color theme="1"/>
        <rFont val="Times New Roman"/>
        <family val="1"/>
        <charset val="204"/>
      </rPr>
      <t xml:space="preserve">ООО"КОМПАНИЯ"  </t>
    </r>
    <r>
      <rPr>
        <b/>
        <sz val="14"/>
        <color theme="1"/>
        <rFont val="Times New Roman"/>
        <family val="1"/>
        <charset val="204"/>
      </rPr>
      <t xml:space="preserve">      
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(наименование компании)      </t>
    </r>
    <r>
      <rPr>
        <b/>
        <sz val="14"/>
        <color theme="1"/>
        <rFont val="Times New Roman"/>
        <family val="1"/>
        <charset val="204"/>
      </rPr>
      <t xml:space="preserve">
за счет собственных средств в пределах </t>
    </r>
    <r>
      <rPr>
        <b/>
        <u/>
        <sz val="14"/>
        <color theme="1"/>
        <rFont val="Times New Roman"/>
        <family val="1"/>
        <charset val="204"/>
      </rPr>
      <t>ХМАО-Югры</t>
    </r>
    <r>
      <rPr>
        <b/>
        <sz val="14"/>
        <color theme="1"/>
        <rFont val="Times New Roman"/>
        <family val="1"/>
        <charset val="204"/>
      </rPr>
      <t xml:space="preserve">
                                                                            </t>
    </r>
    <r>
      <rPr>
        <sz val="11"/>
        <color theme="1"/>
        <rFont val="Times New Roman"/>
        <family val="1"/>
        <charset val="204"/>
      </rPr>
      <t>(наименование субъекта Российской Федерации 
                                                                                                      или акватории континентального шельфа)</t>
    </r>
    <r>
      <rPr>
        <sz val="14"/>
        <color theme="1"/>
        <rFont val="Times New Roman"/>
        <family val="1"/>
        <charset val="204"/>
      </rPr>
      <t xml:space="preserve">        </t>
    </r>
    <r>
      <rPr>
        <b/>
        <sz val="14"/>
        <color theme="1"/>
        <rFont val="Times New Roman"/>
        <family val="1"/>
        <charset val="204"/>
      </rPr>
      <t xml:space="preserve">                                
                                                                 и планов этих работ на 2023 г.    </t>
    </r>
  </si>
  <si>
    <r>
      <t>Основные показатели геологоразведочных работ на нефть и газ, выполненных в
2022 г.__</t>
    </r>
    <r>
      <rPr>
        <u/>
        <sz val="12"/>
        <color theme="1"/>
        <rFont val="Times New Roman"/>
        <family val="1"/>
        <charset val="204"/>
      </rPr>
      <t>ПАО "ПП "НАЗВАНИЕ КОМПАНИИ"</t>
    </r>
    <r>
      <rPr>
        <b/>
        <sz val="12"/>
        <color theme="1"/>
        <rFont val="Times New Roman"/>
        <family val="1"/>
        <charset val="204"/>
      </rPr>
      <t xml:space="preserve">___________________________________________________________________________________        
                                                                                          </t>
    </r>
    <r>
      <rPr>
        <sz val="10"/>
        <color theme="1"/>
        <rFont val="Times New Roman"/>
        <family val="1"/>
        <charset val="204"/>
      </rPr>
      <t xml:space="preserve">(наименование компании)      </t>
    </r>
    <r>
      <rPr>
        <b/>
        <sz val="12"/>
        <color theme="1"/>
        <rFont val="Times New Roman"/>
        <family val="1"/>
        <charset val="204"/>
      </rPr>
      <t xml:space="preserve">
за счет собственных средств в пределах </t>
    </r>
    <r>
      <rPr>
        <u/>
        <sz val="12"/>
        <color theme="1"/>
        <rFont val="Times New Roman"/>
        <family val="1"/>
        <charset val="204"/>
      </rPr>
      <t>ХМАО-ЮГРА_</t>
    </r>
    <r>
      <rPr>
        <sz val="12"/>
        <color theme="1"/>
        <rFont val="Times New Roman"/>
        <family val="1"/>
        <charset val="204"/>
      </rPr>
      <t>___________________</t>
    </r>
    <r>
      <rPr>
        <b/>
        <sz val="12"/>
        <color theme="1"/>
        <rFont val="Times New Roman"/>
        <family val="1"/>
        <charset val="204"/>
      </rPr>
      <t xml:space="preserve">___________________________________  
                                                                         </t>
    </r>
    <r>
      <rPr>
        <sz val="10"/>
        <color theme="1"/>
        <rFont val="Times New Roman"/>
        <family val="1"/>
        <charset val="204"/>
      </rPr>
      <t xml:space="preserve">(наименование субъекта Российской Федерации или акватории континентального шельфа)        </t>
    </r>
    <r>
      <rPr>
        <b/>
        <sz val="12"/>
        <color theme="1"/>
        <rFont val="Times New Roman"/>
        <family val="1"/>
        <charset val="204"/>
      </rPr>
      <t xml:space="preserve">                                
                                                                                    и планов этих работ на 2023 г.    </t>
    </r>
  </si>
  <si>
    <t>ПАО "ПП "НАЗВАНИЕ КОМПАНИИ"</t>
  </si>
  <si>
    <r>
      <t xml:space="preserve">Основные показатели геологоразведочных работ на нефть и газ, выполненных в  2022 г. </t>
    </r>
    <r>
      <rPr>
        <b/>
        <u/>
        <sz val="13"/>
        <color theme="1"/>
        <rFont val="Times New Roman"/>
        <family val="1"/>
        <charset val="204"/>
      </rPr>
      <t>ПАО "ПП "Компания"</t>
    </r>
    <r>
      <rPr>
        <b/>
        <sz val="13"/>
        <color theme="1"/>
        <rFont val="Times New Roman"/>
        <family val="1"/>
        <charset val="204"/>
      </rPr>
      <t xml:space="preserve"> на территории деятельности ООО "РН-ДочерняяКомпания" за счет собственных средств в пределах Ханты-Мансийского автономного округа - Югры и планов этих работ на 2023 г.</t>
    </r>
  </si>
  <si>
    <t>ХМН 232345 НР Это-Название</t>
  </si>
  <si>
    <t>ПАО "ПП "Компания"</t>
  </si>
  <si>
    <r>
      <t xml:space="preserve">Основные  показатели  геологоразведочных  работ  на  нефть  и  газ,                                                                             выполненных в 2022 г.      </t>
    </r>
    <r>
      <rPr>
        <b/>
        <u/>
        <sz val="14"/>
        <color theme="1"/>
        <rFont val="Times New Roman"/>
        <family val="1"/>
        <charset val="204"/>
      </rPr>
      <t xml:space="preserve">ПАО "НН "Фирма"  </t>
    </r>
    <r>
      <rPr>
        <b/>
        <sz val="14"/>
        <color theme="1"/>
        <rFont val="Times New Roman"/>
        <family val="1"/>
        <charset val="204"/>
      </rPr>
      <t xml:space="preserve">      
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(наименование компании)      </t>
    </r>
    <r>
      <rPr>
        <b/>
        <sz val="14"/>
        <color theme="1"/>
        <rFont val="Times New Roman"/>
        <family val="1"/>
        <charset val="204"/>
      </rPr>
      <t xml:space="preserve">
за счет собственных средств в пределах ___________________________________
                                                                            </t>
    </r>
    <r>
      <rPr>
        <sz val="11"/>
        <color theme="1"/>
        <rFont val="Times New Roman"/>
        <family val="1"/>
        <charset val="204"/>
      </rPr>
      <t>(наименование субъекта Российской Федерации 
                                                                                                      или акватории континентального шельфа)</t>
    </r>
    <r>
      <rPr>
        <sz val="14"/>
        <color theme="1"/>
        <rFont val="Times New Roman"/>
        <family val="1"/>
        <charset val="204"/>
      </rPr>
      <t xml:space="preserve">        </t>
    </r>
    <r>
      <rPr>
        <b/>
        <sz val="14"/>
        <color theme="1"/>
        <rFont val="Times New Roman"/>
        <family val="1"/>
        <charset val="204"/>
      </rPr>
      <t xml:space="preserve">                                
                                                                 и планов этих работ на 2023 г.    </t>
    </r>
  </si>
  <si>
    <t>ХМН 16326 НР, Очередной участок</t>
  </si>
  <si>
    <t>ПАО "НН "Фирма"</t>
  </si>
  <si>
    <r>
      <t>Основные  показатели  геологоразведочных  работ  на  нефть  и  газ,                                                                             выполненных в 2022 г.     ООО</t>
    </r>
    <r>
      <rPr>
        <b/>
        <u/>
        <sz val="14"/>
        <color theme="1"/>
        <rFont val="Times New Roman"/>
        <family val="1"/>
        <charset val="204"/>
      </rPr>
      <t xml:space="preserve"> "ТТК Северо-Обычное"   </t>
    </r>
    <r>
      <rPr>
        <b/>
        <sz val="14"/>
        <color theme="1"/>
        <rFont val="Times New Roman"/>
        <family val="1"/>
        <charset val="204"/>
      </rPr>
      <t xml:space="preserve">      
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</t>
    </r>
    <r>
      <rPr>
        <sz val="11"/>
        <color theme="1"/>
        <rFont val="Times New Roman"/>
        <family val="1"/>
        <charset val="204"/>
      </rPr>
      <t xml:space="preserve">(наименование компании)      </t>
    </r>
    <r>
      <rPr>
        <b/>
        <sz val="14"/>
        <color theme="1"/>
        <rFont val="Times New Roman"/>
        <family val="1"/>
        <charset val="204"/>
      </rPr>
      <t xml:space="preserve">
за счет собственных средств в пределах </t>
    </r>
    <r>
      <rPr>
        <b/>
        <u/>
        <sz val="14"/>
        <color theme="1"/>
        <rFont val="Times New Roman"/>
        <family val="1"/>
        <charset val="204"/>
      </rPr>
      <t>ХМАО-Югры</t>
    </r>
    <r>
      <rPr>
        <b/>
        <sz val="14"/>
        <color theme="1"/>
        <rFont val="Times New Roman"/>
        <family val="1"/>
        <charset val="204"/>
      </rPr>
      <t xml:space="preserve">
                                                                            </t>
    </r>
    <r>
      <rPr>
        <sz val="11"/>
        <color theme="1"/>
        <rFont val="Times New Roman"/>
        <family val="1"/>
        <charset val="204"/>
      </rPr>
      <t>(наименование субъекта Российской Федерации 
                                                                                                      или акватории континентального шельфа)</t>
    </r>
    <r>
      <rPr>
        <sz val="14"/>
        <color theme="1"/>
        <rFont val="Times New Roman"/>
        <family val="1"/>
        <charset val="204"/>
      </rPr>
      <t xml:space="preserve">        </t>
    </r>
    <r>
      <rPr>
        <b/>
        <sz val="14"/>
        <color theme="1"/>
        <rFont val="Times New Roman"/>
        <family val="1"/>
        <charset val="204"/>
      </rPr>
      <t xml:space="preserve">                                
                                                                 и планов этих работ на 2023 г.    </t>
    </r>
  </si>
  <si>
    <t>ХМН 03725 НЭ, Северо-Обычное</t>
  </si>
  <si>
    <t>АО "ТТК"</t>
  </si>
  <si>
    <r>
      <t>Основные показатели геологоразведочных работ на нефть и газ, выполненных в
2022 г.__</t>
    </r>
    <r>
      <rPr>
        <u/>
        <sz val="12"/>
        <color theme="1"/>
        <rFont val="Times New Roman"/>
        <family val="1"/>
        <charset val="204"/>
      </rPr>
      <t>ПАО "КК "НазваниеОрганизации" территория деятельности ООО "РН-СвязанноеСНефтью"</t>
    </r>
    <r>
      <rPr>
        <b/>
        <sz val="12"/>
        <color theme="1"/>
        <rFont val="Times New Roman"/>
        <family val="1"/>
        <charset val="204"/>
      </rPr>
      <t xml:space="preserve">______________________________        
                                                                                          </t>
    </r>
    <r>
      <rPr>
        <sz val="10"/>
        <color theme="1"/>
        <rFont val="Times New Roman"/>
        <family val="1"/>
        <charset val="204"/>
      </rPr>
      <t xml:space="preserve">(наименование компании)      </t>
    </r>
    <r>
      <rPr>
        <b/>
        <sz val="12"/>
        <color theme="1"/>
        <rFont val="Times New Roman"/>
        <family val="1"/>
        <charset val="204"/>
      </rPr>
      <t xml:space="preserve">
за счет собственных средств в пределах </t>
    </r>
    <r>
      <rPr>
        <u/>
        <sz val="12"/>
        <color theme="1"/>
        <rFont val="Times New Roman"/>
        <family val="1"/>
        <charset val="204"/>
      </rPr>
      <t>ХМАО-ЮГРА_</t>
    </r>
    <r>
      <rPr>
        <sz val="12"/>
        <color theme="1"/>
        <rFont val="Times New Roman"/>
        <family val="1"/>
        <charset val="204"/>
      </rPr>
      <t>___________________</t>
    </r>
    <r>
      <rPr>
        <b/>
        <sz val="12"/>
        <color theme="1"/>
        <rFont val="Times New Roman"/>
        <family val="1"/>
        <charset val="204"/>
      </rPr>
      <t xml:space="preserve">___________________________________  
                                                                         </t>
    </r>
    <r>
      <rPr>
        <sz val="10"/>
        <color theme="1"/>
        <rFont val="Times New Roman"/>
        <family val="1"/>
        <charset val="204"/>
      </rPr>
      <t xml:space="preserve">(наименование субъекта Российской Федерации или акватории континентального шельфа)        </t>
    </r>
    <r>
      <rPr>
        <b/>
        <sz val="12"/>
        <color theme="1"/>
        <rFont val="Times New Roman"/>
        <family val="1"/>
        <charset val="204"/>
      </rPr>
      <t xml:space="preserve">                                
                                                                                    и планов этих работ на 2023 г.    </t>
    </r>
  </si>
  <si>
    <t>ПАО "КК "НазваниеОрганизации"</t>
  </si>
  <si>
    <t>ООО "РН-СвязанноеСНефтью"</t>
  </si>
  <si>
    <t>ХМН 03309 НЭ, Восточно-Правый</t>
  </si>
  <si>
    <r>
      <t>Основные показатели геологоразведочных работ на нефть и газ, выполненных в
2022 г.__</t>
    </r>
    <r>
      <rPr>
        <u/>
        <sz val="12"/>
        <color theme="1"/>
        <rFont val="Times New Roman"/>
        <family val="1"/>
        <charset val="204"/>
      </rPr>
      <t>ПАО "НК "Организация" территория деятельности ООО "РН-Нефтегазовое"</t>
    </r>
    <r>
      <rPr>
        <b/>
        <sz val="12"/>
        <color theme="1"/>
        <rFont val="Times New Roman"/>
        <family val="1"/>
        <charset val="204"/>
      </rPr>
      <t xml:space="preserve">______________________________        
                                                                                          </t>
    </r>
    <r>
      <rPr>
        <sz val="10"/>
        <color theme="1"/>
        <rFont val="Times New Roman"/>
        <family val="1"/>
        <charset val="204"/>
      </rPr>
      <t xml:space="preserve">(наименование компании)      </t>
    </r>
    <r>
      <rPr>
        <b/>
        <sz val="12"/>
        <color theme="1"/>
        <rFont val="Times New Roman"/>
        <family val="1"/>
        <charset val="204"/>
      </rPr>
      <t xml:space="preserve">
за счет собственных средств в пределах </t>
    </r>
    <r>
      <rPr>
        <u/>
        <sz val="12"/>
        <color theme="1"/>
        <rFont val="Times New Roman"/>
        <family val="1"/>
        <charset val="204"/>
      </rPr>
      <t>ХМАО-ЮГРА_</t>
    </r>
    <r>
      <rPr>
        <sz val="12"/>
        <color theme="1"/>
        <rFont val="Times New Roman"/>
        <family val="1"/>
        <charset val="204"/>
      </rPr>
      <t>___________________</t>
    </r>
    <r>
      <rPr>
        <b/>
        <sz val="12"/>
        <color theme="1"/>
        <rFont val="Times New Roman"/>
        <family val="1"/>
        <charset val="204"/>
      </rPr>
      <t xml:space="preserve">___________________________________  
                                                                         </t>
    </r>
    <r>
      <rPr>
        <sz val="10"/>
        <color theme="1"/>
        <rFont val="Times New Roman"/>
        <family val="1"/>
        <charset val="204"/>
      </rPr>
      <t xml:space="preserve">(наименование субъекта Российской Федерации или акватории континентального шельфа)        </t>
    </r>
    <r>
      <rPr>
        <b/>
        <sz val="12"/>
        <color theme="1"/>
        <rFont val="Times New Roman"/>
        <family val="1"/>
        <charset val="204"/>
      </rPr>
      <t xml:space="preserve">                                
                                                                                    и планов этих работ на 2023 г.    </t>
    </r>
  </si>
  <si>
    <t>ПАО "НК "Организация"</t>
  </si>
  <si>
    <t>ХМН 03722 НП, Нижележащие горизонты Восточно-Правого месторождения на Восточно-Правом участке</t>
  </si>
  <si>
    <t>ООО "РН-Нефтегазовое"</t>
  </si>
  <si>
    <r>
      <t xml:space="preserve">Основные  показатели  геологоразведочных  работ  на  нефть  и  газ,                                                                             выполненных в 2022 г.                   </t>
    </r>
    <r>
      <rPr>
        <b/>
        <u/>
        <sz val="14"/>
        <rFont val="Times New Roman"/>
        <family val="1"/>
        <charset val="204"/>
      </rPr>
      <t>АО «НазваниеГорода» ВНК</t>
    </r>
    <r>
      <rPr>
        <b/>
        <sz val="14"/>
        <rFont val="Times New Roman"/>
        <family val="1"/>
        <charset val="204"/>
      </rPr>
      <t xml:space="preserve">        
                                                              </t>
    </r>
    <r>
      <rPr>
        <b/>
        <sz val="11"/>
        <rFont val="Times New Roman"/>
        <family val="1"/>
        <charset val="204"/>
      </rPr>
      <t xml:space="preserve">  </t>
    </r>
    <r>
      <rPr>
        <sz val="11"/>
        <rFont val="Times New Roman"/>
        <family val="1"/>
        <charset val="204"/>
      </rPr>
      <t xml:space="preserve">(наименование компании)      </t>
    </r>
    <r>
      <rPr>
        <b/>
        <sz val="14"/>
        <rFont val="Times New Roman"/>
        <family val="1"/>
        <charset val="204"/>
      </rPr>
      <t xml:space="preserve">
за счет собственных средств в пределах     </t>
    </r>
    <r>
      <rPr>
        <b/>
        <u/>
        <sz val="14"/>
        <rFont val="Times New Roman"/>
        <family val="1"/>
        <charset val="204"/>
      </rPr>
      <t>ХМАО-Югры</t>
    </r>
    <r>
      <rPr>
        <b/>
        <sz val="14"/>
        <rFont val="Times New Roman"/>
        <family val="1"/>
        <charset val="204"/>
      </rPr>
      <t xml:space="preserve">
                                                                            </t>
    </r>
    <r>
      <rPr>
        <sz val="11"/>
        <rFont val="Times New Roman"/>
        <family val="1"/>
        <charset val="204"/>
      </rPr>
      <t>(наименование субъекта Российской Федерации 
                                                                                                      или акватории континентального шельфа)</t>
    </r>
    <r>
      <rPr>
        <sz val="14"/>
        <rFont val="Times New Roman"/>
        <family val="1"/>
        <charset val="204"/>
      </rPr>
      <t xml:space="preserve">        </t>
    </r>
    <r>
      <rPr>
        <b/>
        <sz val="14"/>
        <rFont val="Times New Roman"/>
        <family val="1"/>
        <charset val="204"/>
      </rPr>
      <t xml:space="preserve">                                
                                                                 и планов этих работ на 2023 г.    </t>
    </r>
  </si>
  <si>
    <t>ХМН 03789 НЭ, Первомайский</t>
  </si>
  <si>
    <t>КонтораПоДобыче</t>
  </si>
  <si>
    <r>
      <rPr>
        <b/>
        <sz val="14"/>
        <color theme="1"/>
        <rFont val="Times New Roman"/>
        <family val="1"/>
        <charset val="204"/>
      </rPr>
      <t xml:space="preserve">Основные показатели геологоразведочных работ на  нефть и   газ,   выполненных   
 в  2022 г.   </t>
    </r>
    <r>
      <rPr>
        <b/>
        <u/>
        <sz val="14"/>
        <color theme="1"/>
        <rFont val="Times New Roman"/>
        <family val="1"/>
        <charset val="204"/>
      </rPr>
      <t xml:space="preserve">   ООО "ЛУКОЙЛ-Какойто провинции"  </t>
    </r>
    <r>
      <rPr>
        <b/>
        <sz val="14"/>
        <color theme="1"/>
        <rFont val="Times New Roman"/>
        <family val="1"/>
        <charset val="204"/>
      </rPr>
      <t xml:space="preserve">     
</t>
    </r>
    <r>
      <rPr>
        <sz val="10"/>
        <color theme="1"/>
        <rFont val="Times New Roman"/>
        <family val="1"/>
        <charset val="204"/>
      </rPr>
      <t xml:space="preserve">(наименование компании)    </t>
    </r>
    <r>
      <rPr>
        <b/>
        <sz val="10"/>
        <color theme="1"/>
        <rFont val="Times New Roman"/>
        <family val="1"/>
        <charset val="204"/>
      </rPr>
      <t xml:space="preserve"> </t>
    </r>
    <r>
      <rPr>
        <b/>
        <sz val="14"/>
        <color theme="1"/>
        <rFont val="Times New Roman"/>
        <family val="1"/>
        <charset val="204"/>
      </rPr>
      <t xml:space="preserve"> 
за счет собственных средств в пределах Ханты-Мансийского автономного округа – Югра</t>
    </r>
    <r>
      <rPr>
        <b/>
        <sz val="11"/>
        <color theme="1"/>
        <rFont val="Calibri"/>
        <family val="2"/>
        <charset val="204"/>
        <scheme val="minor"/>
      </rPr>
      <t xml:space="preserve">  </t>
    </r>
    <r>
      <rPr>
        <sz val="11"/>
        <color theme="1"/>
        <rFont val="Calibri"/>
        <family val="2"/>
        <charset val="204"/>
        <scheme val="minor"/>
      </rPr>
      <t xml:space="preserve">
          </t>
    </r>
    <r>
      <rPr>
        <sz val="10"/>
        <color theme="1"/>
        <rFont val="Times New Roman"/>
        <family val="1"/>
        <charset val="204"/>
      </rPr>
      <t xml:space="preserve">(наименование субъекта Российской Федерации или акватории континентального шельфа)                                        
</t>
    </r>
    <r>
      <rPr>
        <b/>
        <sz val="14"/>
        <color theme="1"/>
        <rFont val="Times New Roman"/>
        <family val="1"/>
        <charset val="204"/>
      </rPr>
      <t xml:space="preserve">и планов этих работ на 2023 г.   </t>
    </r>
    <r>
      <rPr>
        <sz val="11"/>
        <color theme="1"/>
        <rFont val="Calibri"/>
        <family val="2"/>
        <charset val="204"/>
        <scheme val="minor"/>
      </rPr>
      <t xml:space="preserve"> 
</t>
    </r>
  </si>
  <si>
    <t>ХМН 14450 НР, Южно-Средний</t>
  </si>
  <si>
    <t>ХМН 03189 НР, Южно-Очередной</t>
  </si>
  <si>
    <t>ХМН 021878 НР Ледяной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</si>
</sst>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164" formatCode="_-* #,##0.000_р_._-;\-* #,##0.000_р_._-;_-* &quot;-&quot;??????_р_._-;_-@_-"/>
    <numFmt numFmtId="165" formatCode="_-* #,##0.000000_р_._-;\-* #,##0.000000_р_._-;_-* &quot;-&quot;??????_р_._-;_-@_-"/>
    <numFmt numFmtId="166" formatCode="_-* #,##0_р_._-;\-* #,##0_р_._-;_-* &quot;-&quot;_р_._-;_-@_-"/>
    <numFmt numFmtId="167" formatCode="_-* #,##0_р_._-;\-* #,##0_р_._-;_-* &quot;-&quot;???_р_._-;_-@_-"/>
    <numFmt numFmtId="168" formatCode="_-* #,##0.000_р_._-;\-* #,##0.000_р_._-;_-* &quot;-&quot;???_р_._-;_-@_-"/>
    <numFmt numFmtId="169" formatCode="_-* #,##0.000_р_._-;\-* #,##0.000_р_._-;_-* &quot;-&quot;_р_._-;_-@_-"/>
    <numFmt numFmtId="170" formatCode="_-* #,##0.0_р_._-;\-* #,##0.0_р_._-;_-* &quot;-&quot;_р_._-;_-@_-"/>
    <numFmt numFmtId="171" formatCode="0.000"/>
    <numFmt numFmtId="172" formatCode="0.0"/>
    <numFmt numFmtId="173" formatCode="#,##0_ ;\-#,##0\ "/>
    <numFmt numFmtId="174" formatCode="#,##0.000_ ;\-#,##0.000\ "/>
    <numFmt numFmtId="175" formatCode="0.0000"/>
    <numFmt numFmtId="176" formatCode="#,##0.000"/>
    <numFmt numFmtId="177" formatCode="#,##0.0000_ ;\-#,##0.0000\ "/>
  </numFmts>
  <fonts count="4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4"/>
      <name val="Times New Roman"/>
      <family val="1"/>
      <charset val="204"/>
    </font>
    <font>
      <b/>
      <u/>
      <sz val="14"/>
      <name val="Times New Roman"/>
      <family val="1"/>
      <charset val="204"/>
    </font>
    <font>
      <b/>
      <sz val="11"/>
      <name val="Times New Roman"/>
      <family val="1"/>
      <charset val="204"/>
    </font>
    <font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i/>
      <u/>
      <sz val="1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vertAlign val="superscript"/>
      <sz val="10"/>
      <name val="Times New Roman"/>
      <family val="1"/>
      <charset val="204"/>
    </font>
    <font>
      <b/>
      <i/>
      <u/>
      <vertAlign val="subscript"/>
      <sz val="1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3"/>
      <color theme="1"/>
      <name val="Times New Roman"/>
      <family val="1"/>
      <charset val="204"/>
    </font>
    <font>
      <b/>
      <u/>
      <sz val="13"/>
      <color theme="1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charset val="204"/>
    </font>
    <font>
      <sz val="11"/>
      <color rgb="FFC00000"/>
      <name val="Calibri"/>
      <family val="2"/>
      <scheme val="minor"/>
    </font>
    <font>
      <sz val="11"/>
      <color theme="1"/>
      <name val="Calibri"/>
      <family val="1"/>
      <charset val="204"/>
      <scheme val="minor"/>
    </font>
    <font>
      <sz val="14"/>
      <color rgb="FFFF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2">
    <xf numFmtId="0" fontId="0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34" fillId="0" borderId="0"/>
    <xf numFmtId="0" fontId="1" fillId="0" borderId="0"/>
    <xf numFmtId="0" fontId="3" fillId="0" borderId="0"/>
    <xf numFmtId="0" fontId="1" fillId="0" borderId="0"/>
    <xf numFmtId="0" fontId="32" fillId="0" borderId="0"/>
  </cellStyleXfs>
  <cellXfs count="366">
    <xf numFmtId="0" fontId="0" fillId="0" borderId="0" xfId="0"/>
    <xf numFmtId="0" fontId="4" fillId="0" borderId="0" xfId="1" applyFont="1"/>
    <xf numFmtId="0" fontId="5" fillId="0" borderId="0" xfId="2" applyFont="1" applyAlignment="1">
      <alignment horizontal="right" vertical="top" wrapText="1"/>
    </xf>
    <xf numFmtId="0" fontId="6" fillId="0" borderId="0" xfId="2" applyFont="1" applyAlignment="1">
      <alignment horizontal="right" vertical="top" wrapText="1"/>
    </xf>
    <xf numFmtId="164" fontId="4" fillId="0" borderId="0" xfId="1" applyNumberFormat="1" applyFont="1"/>
    <xf numFmtId="0" fontId="7" fillId="0" borderId="1" xfId="2" applyFont="1" applyBorder="1" applyAlignment="1">
      <alignment horizontal="left" vertical="center" wrapText="1"/>
    </xf>
    <xf numFmtId="0" fontId="6" fillId="0" borderId="0" xfId="2" applyFont="1"/>
    <xf numFmtId="0" fontId="11" fillId="0" borderId="2" xfId="2" applyFont="1" applyBorder="1" applyAlignment="1">
      <alignment horizontal="center" vertical="center"/>
    </xf>
    <xf numFmtId="0" fontId="4" fillId="0" borderId="2" xfId="2" applyFont="1" applyBorder="1" applyAlignment="1">
      <alignment horizontal="center"/>
    </xf>
    <xf numFmtId="0" fontId="11" fillId="0" borderId="2" xfId="2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top"/>
    </xf>
    <xf numFmtId="0" fontId="4" fillId="0" borderId="2" xfId="2" applyFont="1" applyBorder="1" applyAlignment="1">
      <alignment horizontal="center" vertical="center"/>
    </xf>
    <xf numFmtId="9" fontId="4" fillId="0" borderId="2" xfId="2" applyNumberFormat="1" applyFont="1" applyBorder="1" applyAlignment="1">
      <alignment horizontal="center" vertical="center"/>
    </xf>
    <xf numFmtId="0" fontId="12" fillId="0" borderId="1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/>
    </xf>
    <xf numFmtId="0" fontId="4" fillId="0" borderId="4" xfId="1" applyFont="1" applyBorder="1"/>
    <xf numFmtId="0" fontId="13" fillId="0" borderId="4" xfId="1" applyFont="1" applyBorder="1" applyAlignment="1">
      <alignment horizontal="right"/>
    </xf>
    <xf numFmtId="0" fontId="13" fillId="0" borderId="5" xfId="1" applyFont="1" applyBorder="1" applyAlignment="1">
      <alignment horizontal="right"/>
    </xf>
    <xf numFmtId="0" fontId="13" fillId="0" borderId="4" xfId="1" applyFont="1" applyBorder="1" applyAlignment="1">
      <alignment horizontal="center"/>
    </xf>
    <xf numFmtId="0" fontId="13" fillId="0" borderId="0" xfId="1" applyFont="1"/>
    <xf numFmtId="0" fontId="14" fillId="0" borderId="2" xfId="1" applyFont="1" applyBorder="1" applyAlignment="1">
      <alignment horizontal="center"/>
    </xf>
    <xf numFmtId="164" fontId="11" fillId="0" borderId="2" xfId="1" applyNumberFormat="1" applyFont="1" applyBorder="1" applyAlignment="1">
      <alignment horizontal="center" vertical="center" wrapText="1"/>
    </xf>
    <xf numFmtId="164" fontId="11" fillId="0" borderId="3" xfId="1" applyNumberFormat="1" applyFont="1" applyBorder="1" applyAlignment="1">
      <alignment horizontal="center" vertical="center" wrapText="1"/>
    </xf>
    <xf numFmtId="165" fontId="15" fillId="0" borderId="2" xfId="1" applyNumberFormat="1" applyFont="1" applyBorder="1" applyAlignment="1">
      <alignment horizontal="center"/>
    </xf>
    <xf numFmtId="0" fontId="15" fillId="0" borderId="0" xfId="1" applyFont="1"/>
    <xf numFmtId="164" fontId="4" fillId="0" borderId="2" xfId="1" applyNumberFormat="1" applyFont="1" applyBorder="1" applyAlignment="1">
      <alignment horizontal="center" vertical="center" wrapText="1"/>
    </xf>
    <xf numFmtId="164" fontId="4" fillId="0" borderId="3" xfId="1" applyNumberFormat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/>
    </xf>
    <xf numFmtId="0" fontId="13" fillId="0" borderId="4" xfId="1" applyFont="1" applyBorder="1" applyAlignment="1">
      <alignment horizontal="center" vertical="center" wrapText="1"/>
    </xf>
    <xf numFmtId="0" fontId="13" fillId="0" borderId="5" xfId="1" applyFont="1" applyBorder="1" applyAlignment="1">
      <alignment horizontal="center" vertical="center" wrapText="1"/>
    </xf>
    <xf numFmtId="166" fontId="15" fillId="0" borderId="2" xfId="1" applyNumberFormat="1" applyFont="1" applyBorder="1" applyAlignment="1">
      <alignment horizontal="center" vertical="center" wrapText="1"/>
    </xf>
    <xf numFmtId="166" fontId="15" fillId="0" borderId="3" xfId="1" applyNumberFormat="1" applyFont="1" applyBorder="1" applyAlignment="1">
      <alignment horizontal="center" vertical="center" wrapText="1"/>
    </xf>
    <xf numFmtId="167" fontId="13" fillId="0" borderId="2" xfId="1" applyNumberFormat="1" applyFont="1" applyBorder="1" applyAlignment="1">
      <alignment horizontal="center" vertical="center" wrapText="1"/>
    </xf>
    <xf numFmtId="167" fontId="13" fillId="0" borderId="3" xfId="1" applyNumberFormat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wrapText="1"/>
    </xf>
    <xf numFmtId="168" fontId="13" fillId="0" borderId="0" xfId="1" applyNumberFormat="1" applyFont="1"/>
    <xf numFmtId="0" fontId="14" fillId="0" borderId="2" xfId="1" applyFont="1" applyBorder="1" applyAlignment="1">
      <alignment horizontal="center" vertical="center"/>
    </xf>
    <xf numFmtId="166" fontId="13" fillId="0" borderId="4" xfId="1" applyNumberFormat="1" applyFont="1" applyBorder="1" applyAlignment="1">
      <alignment horizontal="center" vertical="center" wrapText="1"/>
    </xf>
    <xf numFmtId="166" fontId="13" fillId="0" borderId="5" xfId="1" applyNumberFormat="1" applyFont="1" applyBorder="1" applyAlignment="1">
      <alignment horizontal="center" vertical="center" wrapText="1"/>
    </xf>
    <xf numFmtId="168" fontId="13" fillId="0" borderId="2" xfId="1" applyNumberFormat="1" applyFont="1" applyBorder="1" applyAlignment="1">
      <alignment horizontal="center" vertical="center" wrapText="1"/>
    </xf>
    <xf numFmtId="168" fontId="13" fillId="0" borderId="3" xfId="1" applyNumberFormat="1" applyFont="1" applyBorder="1" applyAlignment="1">
      <alignment horizontal="center" vertical="center" wrapText="1"/>
    </xf>
    <xf numFmtId="165" fontId="15" fillId="0" borderId="2" xfId="1" applyNumberFormat="1" applyFont="1" applyBorder="1" applyAlignment="1">
      <alignment horizontal="center" vertical="center" wrapText="1"/>
    </xf>
    <xf numFmtId="49" fontId="4" fillId="0" borderId="2" xfId="1" applyNumberFormat="1" applyFont="1" applyBorder="1" applyAlignment="1">
      <alignment horizontal="center" vertical="center"/>
    </xf>
    <xf numFmtId="169" fontId="13" fillId="0" borderId="2" xfId="1" applyNumberFormat="1" applyFont="1" applyBorder="1" applyAlignment="1">
      <alignment horizontal="center" vertical="center" wrapText="1"/>
    </xf>
    <xf numFmtId="169" fontId="13" fillId="0" borderId="3" xfId="1" applyNumberFormat="1" applyFont="1" applyBorder="1" applyAlignment="1">
      <alignment horizontal="center" vertical="center" wrapText="1"/>
    </xf>
    <xf numFmtId="0" fontId="14" fillId="0" borderId="2" xfId="1" applyFont="1" applyBorder="1" applyAlignment="1">
      <alignment horizontal="center" wrapText="1"/>
    </xf>
    <xf numFmtId="170" fontId="13" fillId="0" borderId="4" xfId="1" applyNumberFormat="1" applyFont="1" applyBorder="1" applyAlignment="1">
      <alignment horizontal="center" vertical="center" wrapText="1"/>
    </xf>
    <xf numFmtId="170" fontId="13" fillId="0" borderId="5" xfId="1" applyNumberFormat="1" applyFont="1" applyBorder="1" applyAlignment="1">
      <alignment horizontal="center" vertical="center" wrapText="1"/>
    </xf>
    <xf numFmtId="169" fontId="13" fillId="0" borderId="4" xfId="1" applyNumberFormat="1" applyFont="1" applyBorder="1" applyAlignment="1">
      <alignment horizontal="center" vertical="center" wrapText="1"/>
    </xf>
    <xf numFmtId="167" fontId="13" fillId="0" borderId="3" xfId="1" applyNumberFormat="1" applyFont="1" applyBorder="1" applyAlignment="1">
      <alignment vertical="center" wrapText="1"/>
    </xf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166" fontId="4" fillId="0" borderId="2" xfId="1" applyNumberFormat="1" applyFont="1" applyBorder="1" applyAlignment="1">
      <alignment vertical="center" wrapText="1"/>
    </xf>
    <xf numFmtId="0" fontId="4" fillId="0" borderId="0" xfId="1" applyFont="1" applyFill="1"/>
    <xf numFmtId="0" fontId="18" fillId="0" borderId="1" xfId="2" applyFont="1" applyBorder="1" applyAlignment="1">
      <alignment horizontal="left" vertical="center" wrapText="1"/>
    </xf>
    <xf numFmtId="0" fontId="1" fillId="0" borderId="0" xfId="2"/>
    <xf numFmtId="0" fontId="23" fillId="0" borderId="2" xfId="2" applyFont="1" applyBorder="1" applyAlignment="1">
      <alignment horizontal="center" vertical="center"/>
    </xf>
    <xf numFmtId="2" fontId="24" fillId="0" borderId="2" xfId="2" applyNumberFormat="1" applyFont="1" applyBorder="1" applyAlignment="1">
      <alignment horizontal="center" vertical="center" wrapText="1"/>
    </xf>
    <xf numFmtId="0" fontId="23" fillId="0" borderId="2" xfId="2" applyFont="1" applyFill="1" applyBorder="1" applyAlignment="1">
      <alignment horizontal="center" vertical="center" wrapText="1"/>
    </xf>
    <xf numFmtId="0" fontId="24" fillId="0" borderId="2" xfId="2" applyFont="1" applyFill="1" applyBorder="1" applyAlignment="1">
      <alignment horizontal="center" vertical="center"/>
    </xf>
    <xf numFmtId="9" fontId="24" fillId="0" borderId="2" xfId="2" applyNumberFormat="1" applyFont="1" applyBorder="1" applyAlignment="1">
      <alignment horizontal="center" vertical="center"/>
    </xf>
    <xf numFmtId="0" fontId="25" fillId="0" borderId="1" xfId="2" applyFont="1" applyBorder="1" applyAlignment="1">
      <alignment horizontal="center" vertical="center" wrapText="1"/>
    </xf>
    <xf numFmtId="0" fontId="25" fillId="0" borderId="1" xfId="2" applyFont="1" applyFill="1" applyBorder="1" applyAlignment="1">
      <alignment horizontal="center" vertical="center" wrapText="1"/>
    </xf>
    <xf numFmtId="0" fontId="25" fillId="2" borderId="2" xfId="2" applyFont="1" applyFill="1" applyBorder="1" applyAlignment="1">
      <alignment horizontal="center" vertical="center" wrapText="1"/>
    </xf>
    <xf numFmtId="0" fontId="23" fillId="0" borderId="2" xfId="2" applyFont="1" applyBorder="1" applyAlignment="1">
      <alignment horizontal="center" vertical="center" wrapText="1"/>
    </xf>
    <xf numFmtId="0" fontId="23" fillId="0" borderId="2" xfId="2" applyFont="1" applyFill="1" applyBorder="1" applyAlignment="1">
      <alignment horizontal="center" vertical="center" wrapText="1"/>
    </xf>
    <xf numFmtId="0" fontId="23" fillId="0" borderId="3" xfId="2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right"/>
    </xf>
    <xf numFmtId="0" fontId="4" fillId="0" borderId="5" xfId="1" applyFont="1" applyFill="1" applyBorder="1" applyAlignment="1">
      <alignment horizontal="right"/>
    </xf>
    <xf numFmtId="171" fontId="5" fillId="0" borderId="2" xfId="1" applyNumberFormat="1" applyFont="1" applyFill="1" applyBorder="1" applyAlignment="1">
      <alignment horizontal="center" vertical="center" wrapText="1"/>
    </xf>
    <xf numFmtId="171" fontId="5" fillId="0" borderId="3" xfId="1" applyNumberFormat="1" applyFont="1" applyFill="1" applyBorder="1" applyAlignment="1">
      <alignment horizontal="center" vertical="center" wrapText="1"/>
    </xf>
    <xf numFmtId="165" fontId="23" fillId="0" borderId="2" xfId="1" applyNumberFormat="1" applyFont="1" applyBorder="1" applyAlignment="1">
      <alignment horizontal="center"/>
    </xf>
    <xf numFmtId="0" fontId="11" fillId="0" borderId="0" xfId="1" applyFont="1"/>
    <xf numFmtId="172" fontId="11" fillId="0" borderId="2" xfId="1" applyNumberFormat="1" applyFont="1" applyFill="1" applyBorder="1" applyAlignment="1">
      <alignment horizontal="center" vertical="center" wrapText="1"/>
    </xf>
    <xf numFmtId="172" fontId="4" fillId="0" borderId="2" xfId="1" applyNumberFormat="1" applyFont="1" applyFill="1" applyBorder="1" applyAlignment="1">
      <alignment horizontal="center" vertical="center" wrapText="1"/>
    </xf>
    <xf numFmtId="172" fontId="4" fillId="0" borderId="3" xfId="1" applyNumberFormat="1" applyFont="1" applyFill="1" applyBorder="1" applyAlignment="1">
      <alignment horizontal="center" vertical="center" wrapText="1"/>
    </xf>
    <xf numFmtId="2" fontId="4" fillId="0" borderId="2" xfId="1" applyNumberFormat="1" applyFont="1" applyFill="1" applyBorder="1" applyAlignment="1">
      <alignment horizontal="center" vertical="center" wrapText="1"/>
    </xf>
    <xf numFmtId="2" fontId="4" fillId="0" borderId="3" xfId="1" applyNumberFormat="1" applyFont="1" applyFill="1" applyBorder="1" applyAlignment="1">
      <alignment horizontal="center" vertical="center" wrapText="1"/>
    </xf>
    <xf numFmtId="2" fontId="5" fillId="0" borderId="3" xfId="1" applyNumberFormat="1" applyFont="1" applyFill="1" applyBorder="1" applyAlignment="1">
      <alignment horizontal="center" vertical="center" wrapText="1"/>
    </xf>
    <xf numFmtId="2" fontId="11" fillId="0" borderId="2" xfId="1" applyNumberFormat="1" applyFont="1" applyFill="1" applyBorder="1" applyAlignment="1">
      <alignment horizontal="center" vertical="center" wrapText="1"/>
    </xf>
    <xf numFmtId="2" fontId="11" fillId="0" borderId="3" xfId="1" applyNumberFormat="1" applyFont="1" applyFill="1" applyBorder="1" applyAlignment="1">
      <alignment horizontal="center" vertical="center" wrapText="1"/>
    </xf>
    <xf numFmtId="0" fontId="13" fillId="0" borderId="4" xfId="1" applyFont="1" applyFill="1" applyBorder="1" applyAlignment="1">
      <alignment horizontal="center" vertical="center" wrapText="1"/>
    </xf>
    <xf numFmtId="0" fontId="13" fillId="0" borderId="5" xfId="1" applyFont="1" applyFill="1" applyBorder="1" applyAlignment="1">
      <alignment horizontal="center" vertical="center" wrapText="1"/>
    </xf>
    <xf numFmtId="173" fontId="11" fillId="0" borderId="2" xfId="1" applyNumberFormat="1" applyFont="1" applyFill="1" applyBorder="1" applyAlignment="1">
      <alignment horizontal="center" vertical="center" wrapText="1"/>
    </xf>
    <xf numFmtId="167" fontId="4" fillId="0" borderId="2" xfId="1" applyNumberFormat="1" applyFont="1" applyFill="1" applyBorder="1" applyAlignment="1">
      <alignment horizontal="center" vertical="center" wrapText="1"/>
    </xf>
    <xf numFmtId="167" fontId="4" fillId="0" borderId="3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Fill="1" applyBorder="1" applyAlignment="1">
      <alignment horizontal="center" vertical="center" wrapText="1"/>
    </xf>
    <xf numFmtId="166" fontId="4" fillId="0" borderId="5" xfId="1" applyNumberFormat="1" applyFont="1" applyFill="1" applyBorder="1" applyAlignment="1">
      <alignment horizontal="center" vertical="center" wrapText="1"/>
    </xf>
    <xf numFmtId="166" fontId="4" fillId="0" borderId="4" xfId="1" applyNumberFormat="1" applyFont="1" applyBorder="1" applyAlignment="1">
      <alignment horizontal="center" vertical="center" wrapText="1"/>
    </xf>
    <xf numFmtId="174" fontId="4" fillId="0" borderId="2" xfId="1" applyNumberFormat="1" applyFont="1" applyFill="1" applyBorder="1" applyAlignment="1">
      <alignment horizontal="center" vertical="center" wrapText="1"/>
    </xf>
    <xf numFmtId="165" fontId="23" fillId="0" borderId="2" xfId="1" applyNumberFormat="1" applyFont="1" applyBorder="1" applyAlignment="1">
      <alignment horizontal="center" vertical="center" wrapText="1"/>
    </xf>
    <xf numFmtId="174" fontId="4" fillId="0" borderId="3" xfId="1" applyNumberFormat="1" applyFont="1" applyFill="1" applyBorder="1" applyAlignment="1">
      <alignment horizontal="center" vertical="center" wrapText="1"/>
    </xf>
    <xf numFmtId="168" fontId="4" fillId="0" borderId="2" xfId="1" applyNumberFormat="1" applyFont="1" applyFill="1" applyBorder="1" applyAlignment="1">
      <alignment horizontal="center" vertical="center" wrapText="1"/>
    </xf>
    <xf numFmtId="168" fontId="4" fillId="0" borderId="3" xfId="1" applyNumberFormat="1" applyFont="1" applyFill="1" applyBorder="1" applyAlignment="1">
      <alignment horizontal="center" vertical="center" wrapText="1"/>
    </xf>
    <xf numFmtId="169" fontId="4" fillId="0" borderId="2" xfId="1" applyNumberFormat="1" applyFont="1" applyFill="1" applyBorder="1" applyAlignment="1">
      <alignment horizontal="center" vertical="center" wrapText="1"/>
    </xf>
    <xf numFmtId="169" fontId="4" fillId="0" borderId="3" xfId="1" applyNumberFormat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170" fontId="4" fillId="0" borderId="4" xfId="1" applyNumberFormat="1" applyFont="1" applyFill="1" applyBorder="1" applyAlignment="1">
      <alignment horizontal="center" vertical="center" wrapText="1"/>
    </xf>
    <xf numFmtId="170" fontId="4" fillId="0" borderId="5" xfId="1" applyNumberFormat="1" applyFont="1" applyFill="1" applyBorder="1" applyAlignment="1">
      <alignment horizontal="center" vertical="center" wrapText="1"/>
    </xf>
    <xf numFmtId="169" fontId="4" fillId="0" borderId="4" xfId="1" applyNumberFormat="1" applyFont="1" applyBorder="1" applyAlignment="1">
      <alignment horizontal="center" vertical="center" wrapText="1"/>
    </xf>
    <xf numFmtId="167" fontId="4" fillId="0" borderId="3" xfId="1" applyNumberFormat="1" applyFont="1" applyFill="1" applyBorder="1" applyAlignment="1">
      <alignment vertical="center" wrapText="1"/>
    </xf>
    <xf numFmtId="166" fontId="13" fillId="0" borderId="4" xfId="1" applyNumberFormat="1" applyFont="1" applyFill="1" applyBorder="1" applyAlignment="1">
      <alignment horizontal="center" vertical="center" wrapText="1"/>
    </xf>
    <xf numFmtId="166" fontId="13" fillId="0" borderId="5" xfId="1" applyNumberFormat="1" applyFont="1" applyFill="1" applyBorder="1" applyAlignment="1">
      <alignment horizontal="center" vertical="center" wrapText="1"/>
    </xf>
    <xf numFmtId="168" fontId="24" fillId="0" borderId="2" xfId="1" applyNumberFormat="1" applyFont="1" applyFill="1" applyBorder="1" applyAlignment="1">
      <alignment horizontal="center" vertical="center" wrapText="1"/>
    </xf>
    <xf numFmtId="168" fontId="24" fillId="0" borderId="3" xfId="1" applyNumberFormat="1" applyFont="1" applyFill="1" applyBorder="1" applyAlignment="1">
      <alignment horizontal="center" vertical="center" wrapText="1"/>
    </xf>
    <xf numFmtId="166" fontId="4" fillId="0" borderId="2" xfId="1" applyNumberFormat="1" applyFont="1" applyFill="1" applyBorder="1" applyAlignment="1">
      <alignment vertical="center" wrapText="1"/>
    </xf>
    <xf numFmtId="0" fontId="25" fillId="0" borderId="1" xfId="2" applyFont="1" applyBorder="1" applyAlignment="1">
      <alignment horizontal="left" vertical="center" wrapText="1"/>
    </xf>
    <xf numFmtId="0" fontId="24" fillId="0" borderId="2" xfId="2" applyFont="1" applyBorder="1" applyAlignment="1">
      <alignment horizontal="center"/>
    </xf>
    <xf numFmtId="0" fontId="23" fillId="0" borderId="2" xfId="2" applyFont="1" applyBorder="1" applyAlignment="1">
      <alignment horizontal="center" vertical="center" wrapText="1"/>
    </xf>
    <xf numFmtId="0" fontId="24" fillId="0" borderId="2" xfId="2" applyFont="1" applyBorder="1" applyAlignment="1">
      <alignment horizontal="center" vertical="top"/>
    </xf>
    <xf numFmtId="0" fontId="25" fillId="0" borderId="2" xfId="2" applyFont="1" applyBorder="1" applyAlignment="1">
      <alignment horizontal="center" vertical="center" wrapText="1"/>
    </xf>
    <xf numFmtId="0" fontId="24" fillId="0" borderId="2" xfId="2" applyFont="1" applyBorder="1" applyAlignment="1">
      <alignment horizontal="center" vertical="center"/>
    </xf>
    <xf numFmtId="0" fontId="24" fillId="0" borderId="6" xfId="2" applyFont="1" applyBorder="1" applyAlignment="1">
      <alignment horizontal="center" vertical="center" wrapText="1"/>
    </xf>
    <xf numFmtId="0" fontId="24" fillId="0" borderId="7" xfId="2" applyFont="1" applyBorder="1" applyAlignment="1">
      <alignment horizontal="center" vertical="center" wrapText="1"/>
    </xf>
    <xf numFmtId="0" fontId="25" fillId="0" borderId="2" xfId="2" applyFont="1" applyBorder="1" applyAlignment="1">
      <alignment horizontal="center" vertical="center" wrapText="1"/>
    </xf>
    <xf numFmtId="0" fontId="23" fillId="0" borderId="3" xfId="2" applyFont="1" applyBorder="1" applyAlignment="1">
      <alignment horizontal="center" vertical="center" wrapText="1"/>
    </xf>
    <xf numFmtId="0" fontId="4" fillId="0" borderId="4" xfId="1" applyFont="1" applyBorder="1" applyAlignment="1">
      <alignment horizontal="right"/>
    </xf>
    <xf numFmtId="0" fontId="4" fillId="0" borderId="5" xfId="1" applyFont="1" applyBorder="1" applyAlignment="1">
      <alignment horizontal="right"/>
    </xf>
    <xf numFmtId="171" fontId="24" fillId="0" borderId="2" xfId="3" applyNumberFormat="1" applyFont="1" applyFill="1" applyBorder="1" applyAlignment="1">
      <alignment horizontal="center" vertical="center" wrapText="1"/>
    </xf>
    <xf numFmtId="1" fontId="24" fillId="0" borderId="2" xfId="3" applyNumberFormat="1" applyFont="1" applyFill="1" applyBorder="1" applyAlignment="1">
      <alignment horizontal="center" vertical="center" wrapText="1"/>
    </xf>
    <xf numFmtId="171" fontId="23" fillId="0" borderId="2" xfId="3" applyNumberFormat="1" applyFont="1" applyFill="1" applyBorder="1" applyAlignment="1">
      <alignment horizontal="center" vertical="center" wrapText="1"/>
    </xf>
    <xf numFmtId="0" fontId="4" fillId="0" borderId="0" xfId="4" applyFont="1"/>
    <xf numFmtId="0" fontId="4" fillId="0" borderId="0" xfId="2" applyFont="1" applyAlignment="1">
      <alignment vertical="center" wrapText="1"/>
    </xf>
    <xf numFmtId="0" fontId="4" fillId="0" borderId="0" xfId="4" applyFont="1" applyAlignment="1">
      <alignment vertical="center"/>
    </xf>
    <xf numFmtId="0" fontId="28" fillId="0" borderId="1" xfId="2" applyFont="1" applyBorder="1" applyAlignment="1">
      <alignment horizontal="center" vertical="center" wrapText="1"/>
    </xf>
    <xf numFmtId="0" fontId="28" fillId="0" borderId="0" xfId="2" applyFont="1" applyBorder="1" applyAlignment="1">
      <alignment horizontal="center" vertical="center" wrapText="1"/>
    </xf>
    <xf numFmtId="0" fontId="23" fillId="0" borderId="2" xfId="5" applyFont="1" applyBorder="1" applyAlignment="1">
      <alignment horizontal="center"/>
    </xf>
    <xf numFmtId="0" fontId="23" fillId="0" borderId="0" xfId="2" applyFont="1" applyBorder="1" applyAlignment="1">
      <alignment horizontal="center" vertical="center"/>
    </xf>
    <xf numFmtId="0" fontId="23" fillId="0" borderId="2" xfId="2" applyFont="1" applyBorder="1" applyAlignment="1">
      <alignment horizontal="center"/>
    </xf>
    <xf numFmtId="9" fontId="23" fillId="0" borderId="0" xfId="6" applyFont="1" applyFill="1" applyBorder="1" applyAlignment="1">
      <alignment horizontal="center" vertical="center" wrapText="1"/>
    </xf>
    <xf numFmtId="0" fontId="23" fillId="0" borderId="0" xfId="2" applyFont="1" applyBorder="1" applyAlignment="1">
      <alignment horizontal="center" vertical="center"/>
    </xf>
    <xf numFmtId="0" fontId="24" fillId="0" borderId="0" xfId="2" applyFont="1" applyBorder="1" applyAlignment="1">
      <alignment horizontal="center" vertical="top"/>
    </xf>
    <xf numFmtId="0" fontId="23" fillId="0" borderId="0" xfId="2" applyFont="1" applyBorder="1" applyAlignment="1">
      <alignment horizontal="center" vertical="center" wrapText="1"/>
    </xf>
    <xf numFmtId="9" fontId="23" fillId="0" borderId="0" xfId="6" applyFont="1" applyFill="1" applyBorder="1" applyAlignment="1">
      <alignment horizontal="center" vertical="center" wrapText="1"/>
    </xf>
    <xf numFmtId="0" fontId="4" fillId="0" borderId="0" xfId="4" applyFont="1" applyAlignment="1">
      <alignment horizontal="center" vertical="center" wrapText="1"/>
    </xf>
    <xf numFmtId="0" fontId="4" fillId="0" borderId="2" xfId="4" applyFont="1" applyBorder="1" applyAlignment="1">
      <alignment horizontal="center" vertical="center" wrapText="1"/>
    </xf>
    <xf numFmtId="0" fontId="11" fillId="0" borderId="2" xfId="4" applyFont="1" applyBorder="1" applyAlignment="1">
      <alignment horizontal="center" vertical="center" wrapText="1"/>
    </xf>
    <xf numFmtId="0" fontId="30" fillId="0" borderId="2" xfId="4" applyFont="1" applyBorder="1" applyAlignment="1">
      <alignment horizontal="center" vertical="center" wrapText="1"/>
    </xf>
    <xf numFmtId="0" fontId="31" fillId="0" borderId="2" xfId="4" applyFont="1" applyBorder="1" applyAlignment="1">
      <alignment horizontal="center" vertical="center" wrapText="1"/>
    </xf>
    <xf numFmtId="0" fontId="4" fillId="0" borderId="2" xfId="4" applyFont="1" applyBorder="1" applyAlignment="1">
      <alignment horizontal="center"/>
    </xf>
    <xf numFmtId="0" fontId="4" fillId="0" borderId="2" xfId="4" applyFont="1" applyBorder="1" applyAlignment="1">
      <alignment horizontal="center" vertical="center"/>
    </xf>
    <xf numFmtId="0" fontId="11" fillId="0" borderId="2" xfId="4" applyFont="1" applyFill="1" applyBorder="1" applyAlignment="1">
      <alignment horizontal="right"/>
    </xf>
    <xf numFmtId="0" fontId="11" fillId="0" borderId="2" xfId="4" applyFont="1" applyFill="1" applyBorder="1" applyAlignment="1">
      <alignment horizontal="center"/>
    </xf>
    <xf numFmtId="0" fontId="4" fillId="0" borderId="4" xfId="4" applyFont="1" applyFill="1" applyBorder="1"/>
    <xf numFmtId="0" fontId="4" fillId="0" borderId="4" xfId="4" applyFont="1" applyFill="1" applyBorder="1" applyAlignment="1">
      <alignment horizontal="center" vertical="center" wrapText="1"/>
    </xf>
    <xf numFmtId="0" fontId="4" fillId="0" borderId="4" xfId="4" applyFont="1" applyFill="1" applyBorder="1" applyAlignment="1"/>
    <xf numFmtId="0" fontId="4" fillId="0" borderId="2" xfId="4" applyFont="1" applyFill="1" applyBorder="1" applyAlignment="1">
      <alignment horizontal="right" vertical="center"/>
    </xf>
    <xf numFmtId="0" fontId="4" fillId="0" borderId="2" xfId="4" applyFont="1" applyFill="1" applyBorder="1"/>
    <xf numFmtId="165" fontId="25" fillId="0" borderId="2" xfId="4" applyNumberFormat="1" applyFont="1" applyFill="1" applyBorder="1" applyAlignment="1">
      <alignment horizontal="center" vertical="center" wrapText="1"/>
    </xf>
    <xf numFmtId="165" fontId="23" fillId="0" borderId="2" xfId="4" applyNumberFormat="1" applyFont="1" applyFill="1" applyBorder="1" applyAlignment="1">
      <alignment vertical="center" wrapText="1"/>
    </xf>
    <xf numFmtId="0" fontId="11" fillId="3" borderId="0" xfId="4" applyFont="1" applyFill="1"/>
    <xf numFmtId="0" fontId="11" fillId="0" borderId="2" xfId="4" applyFont="1" applyFill="1" applyBorder="1"/>
    <xf numFmtId="168" fontId="12" fillId="0" borderId="2" xfId="4" applyNumberFormat="1" applyFont="1" applyFill="1" applyBorder="1" applyAlignment="1">
      <alignment horizontal="center" vertical="center" wrapText="1"/>
    </xf>
    <xf numFmtId="0" fontId="11" fillId="0" borderId="0" xfId="4" applyFont="1"/>
    <xf numFmtId="0" fontId="14" fillId="0" borderId="2" xfId="4" applyFont="1" applyFill="1" applyBorder="1" applyAlignment="1">
      <alignment horizontal="center"/>
    </xf>
    <xf numFmtId="0" fontId="4" fillId="0" borderId="2" xfId="4" applyFont="1" applyFill="1" applyBorder="1" applyAlignment="1">
      <alignment horizontal="right"/>
    </xf>
    <xf numFmtId="0" fontId="4" fillId="0" borderId="2" xfId="4" applyFont="1" applyFill="1" applyBorder="1" applyAlignment="1">
      <alignment horizontal="center"/>
    </xf>
    <xf numFmtId="168" fontId="32" fillId="0" borderId="2" xfId="4" applyNumberFormat="1" applyFont="1" applyFill="1" applyBorder="1" applyAlignment="1">
      <alignment horizontal="center" vertical="center" wrapText="1"/>
    </xf>
    <xf numFmtId="0" fontId="33" fillId="0" borderId="4" xfId="4" applyFont="1" applyFill="1" applyBorder="1" applyAlignment="1">
      <alignment horizontal="center" vertical="center" wrapText="1"/>
    </xf>
    <xf numFmtId="0" fontId="13" fillId="0" borderId="4" xfId="4" applyFont="1" applyFill="1" applyBorder="1" applyAlignment="1">
      <alignment vertical="center" wrapText="1"/>
    </xf>
    <xf numFmtId="166" fontId="12" fillId="0" borderId="2" xfId="4" applyNumberFormat="1" applyFont="1" applyFill="1" applyBorder="1" applyAlignment="1">
      <alignment horizontal="center" vertical="center" wrapText="1"/>
    </xf>
    <xf numFmtId="167" fontId="32" fillId="0" borderId="2" xfId="4" applyNumberFormat="1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wrapText="1"/>
    </xf>
    <xf numFmtId="166" fontId="32" fillId="0" borderId="4" xfId="4" applyNumberFormat="1" applyFont="1" applyFill="1" applyBorder="1" applyAlignment="1">
      <alignment horizontal="center" vertical="center" wrapText="1"/>
    </xf>
    <xf numFmtId="166" fontId="4" fillId="0" borderId="4" xfId="4" applyNumberFormat="1" applyFont="1" applyFill="1" applyBorder="1" applyAlignment="1">
      <alignment vertical="center" wrapText="1"/>
    </xf>
    <xf numFmtId="169" fontId="32" fillId="0" borderId="2" xfId="4" applyNumberFormat="1" applyFont="1" applyFill="1" applyBorder="1" applyAlignment="1">
      <alignment horizontal="center" vertical="center" wrapText="1"/>
    </xf>
    <xf numFmtId="0" fontId="32" fillId="0" borderId="4" xfId="4" applyFont="1" applyFill="1" applyBorder="1" applyAlignment="1">
      <alignment horizontal="center" vertical="center" wrapText="1"/>
    </xf>
    <xf numFmtId="0" fontId="11" fillId="0" borderId="2" xfId="4" applyFont="1" applyFill="1" applyBorder="1" applyAlignment="1">
      <alignment horizontal="right" vertical="center"/>
    </xf>
    <xf numFmtId="0" fontId="14" fillId="0" borderId="2" xfId="4" applyFont="1" applyFill="1" applyBorder="1" applyAlignment="1">
      <alignment horizontal="center" wrapText="1"/>
    </xf>
    <xf numFmtId="170" fontId="32" fillId="0" borderId="4" xfId="4" applyNumberFormat="1" applyFont="1" applyFill="1" applyBorder="1" applyAlignment="1">
      <alignment horizontal="center" vertical="center" wrapText="1"/>
    </xf>
    <xf numFmtId="169" fontId="4" fillId="0" borderId="4" xfId="4" applyNumberFormat="1" applyFont="1" applyFill="1" applyBorder="1" applyAlignment="1">
      <alignment vertical="center" wrapText="1"/>
    </xf>
    <xf numFmtId="166" fontId="33" fillId="0" borderId="4" xfId="4" applyNumberFormat="1" applyFont="1" applyFill="1" applyBorder="1" applyAlignment="1">
      <alignment horizontal="center" vertical="center" wrapText="1"/>
    </xf>
    <xf numFmtId="0" fontId="4" fillId="0" borderId="6" xfId="4" applyFont="1" applyFill="1" applyBorder="1" applyAlignment="1">
      <alignment horizontal="right" vertical="center"/>
    </xf>
    <xf numFmtId="0" fontId="4" fillId="0" borderId="6" xfId="4" applyFont="1" applyFill="1" applyBorder="1" applyAlignment="1">
      <alignment horizontal="center" vertical="center"/>
    </xf>
    <xf numFmtId="0" fontId="4" fillId="0" borderId="7" xfId="4" applyFont="1" applyFill="1" applyBorder="1" applyAlignment="1">
      <alignment horizontal="right" vertical="center"/>
    </xf>
    <xf numFmtId="0" fontId="4" fillId="0" borderId="7" xfId="4" applyFont="1" applyFill="1" applyBorder="1" applyAlignment="1">
      <alignment horizontal="center" vertical="center"/>
    </xf>
    <xf numFmtId="0" fontId="4" fillId="0" borderId="8" xfId="4" applyFont="1" applyFill="1" applyBorder="1" applyAlignment="1">
      <alignment horizontal="right" vertical="center"/>
    </xf>
    <xf numFmtId="0" fontId="4" fillId="0" borderId="8" xfId="4" applyFont="1" applyFill="1" applyBorder="1" applyAlignment="1">
      <alignment horizontal="center" vertical="center"/>
    </xf>
    <xf numFmtId="0" fontId="14" fillId="0" borderId="2" xfId="4" applyFont="1" applyFill="1" applyBorder="1" applyAlignment="1">
      <alignment horizontal="center" vertical="center" wrapText="1"/>
    </xf>
    <xf numFmtId="168" fontId="27" fillId="0" borderId="2" xfId="4" applyNumberFormat="1" applyFont="1" applyFill="1" applyBorder="1" applyAlignment="1">
      <alignment horizontal="center" vertical="center" wrapText="1"/>
    </xf>
    <xf numFmtId="0" fontId="4" fillId="0" borderId="2" xfId="4" applyFont="1" applyFill="1" applyBorder="1" applyAlignment="1">
      <alignment horizontal="center" vertical="top"/>
    </xf>
    <xf numFmtId="0" fontId="4" fillId="0" borderId="2" xfId="4" applyFont="1" applyFill="1" applyBorder="1" applyAlignment="1">
      <alignment vertical="center"/>
    </xf>
    <xf numFmtId="166" fontId="32" fillId="0" borderId="2" xfId="4" applyNumberFormat="1" applyFont="1" applyFill="1" applyBorder="1" applyAlignment="1">
      <alignment horizontal="center" vertical="center" wrapText="1"/>
    </xf>
    <xf numFmtId="0" fontId="4" fillId="0" borderId="0" xfId="4" applyFont="1" applyFill="1"/>
    <xf numFmtId="0" fontId="24" fillId="0" borderId="2" xfId="5" applyFont="1" applyBorder="1" applyAlignment="1">
      <alignment horizontal="center"/>
    </xf>
    <xf numFmtId="172" fontId="4" fillId="0" borderId="0" xfId="1" applyNumberFormat="1" applyFont="1"/>
    <xf numFmtId="0" fontId="35" fillId="0" borderId="0" xfId="7" applyFont="1" applyAlignment="1">
      <alignment horizontal="right"/>
    </xf>
    <xf numFmtId="0" fontId="35" fillId="0" borderId="0" xfId="7" applyFont="1"/>
    <xf numFmtId="0" fontId="35" fillId="0" borderId="0" xfId="7" applyFont="1" applyFill="1"/>
    <xf numFmtId="0" fontId="25" fillId="0" borderId="0" xfId="2" applyFont="1" applyBorder="1" applyAlignment="1">
      <alignment horizontal="center" vertical="center" wrapText="1"/>
    </xf>
    <xf numFmtId="0" fontId="10" fillId="0" borderId="2" xfId="7" applyFont="1" applyBorder="1" applyAlignment="1">
      <alignment horizontal="center" vertical="center"/>
    </xf>
    <xf numFmtId="0" fontId="7" fillId="0" borderId="2" xfId="7" applyFont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top"/>
    </xf>
    <xf numFmtId="0" fontId="10" fillId="0" borderId="9" xfId="7" applyFont="1" applyFill="1" applyBorder="1" applyAlignment="1">
      <alignment horizontal="center" vertical="center"/>
    </xf>
    <xf numFmtId="0" fontId="10" fillId="0" borderId="10" xfId="7" applyFont="1" applyFill="1" applyBorder="1" applyAlignment="1">
      <alignment horizontal="center" vertical="center"/>
    </xf>
    <xf numFmtId="0" fontId="10" fillId="0" borderId="11" xfId="7" applyFont="1" applyFill="1" applyBorder="1" applyAlignment="1">
      <alignment horizontal="center" vertical="center"/>
    </xf>
    <xf numFmtId="0" fontId="10" fillId="0" borderId="12" xfId="7" applyFont="1" applyFill="1" applyBorder="1" applyAlignment="1">
      <alignment horizontal="center" vertical="center"/>
    </xf>
    <xf numFmtId="0" fontId="32" fillId="0" borderId="0" xfId="7" applyFont="1" applyBorder="1" applyAlignment="1">
      <alignment horizontal="center" vertical="center" wrapText="1"/>
    </xf>
    <xf numFmtId="0" fontId="32" fillId="0" borderId="2" xfId="7" applyFont="1" applyBorder="1" applyAlignment="1">
      <alignment horizontal="center" vertical="center" wrapText="1"/>
    </xf>
    <xf numFmtId="0" fontId="12" fillId="0" borderId="3" xfId="7" applyFont="1" applyBorder="1" applyAlignment="1">
      <alignment vertical="center"/>
    </xf>
    <xf numFmtId="0" fontId="12" fillId="0" borderId="2" xfId="7" applyFont="1" applyBorder="1" applyAlignment="1">
      <alignment vertical="center" wrapText="1"/>
    </xf>
    <xf numFmtId="0" fontId="12" fillId="0" borderId="2" xfId="7" applyFont="1" applyFill="1" applyBorder="1" applyAlignment="1">
      <alignment vertical="center"/>
    </xf>
    <xf numFmtId="0" fontId="12" fillId="0" borderId="2" xfId="7" applyFont="1" applyFill="1" applyBorder="1" applyAlignment="1">
      <alignment vertical="center" wrapText="1"/>
    </xf>
    <xf numFmtId="0" fontId="32" fillId="0" borderId="2" xfId="7" applyFont="1" applyBorder="1" applyAlignment="1">
      <alignment horizontal="center" vertical="center"/>
    </xf>
    <xf numFmtId="0" fontId="32" fillId="0" borderId="2" xfId="7" applyFont="1" applyFill="1" applyBorder="1" applyAlignment="1">
      <alignment horizontal="center" vertical="center" wrapText="1"/>
    </xf>
    <xf numFmtId="0" fontId="32" fillId="0" borderId="2" xfId="7" applyFont="1" applyFill="1" applyBorder="1" applyAlignment="1">
      <alignment horizontal="center" vertical="center"/>
    </xf>
    <xf numFmtId="0" fontId="32" fillId="0" borderId="4" xfId="7" applyFont="1" applyFill="1" applyBorder="1" applyAlignment="1">
      <alignment vertical="center" wrapText="1"/>
    </xf>
    <xf numFmtId="0" fontId="32" fillId="0" borderId="4" xfId="7" applyFont="1" applyFill="1" applyBorder="1" applyAlignment="1">
      <alignment vertical="center"/>
    </xf>
    <xf numFmtId="0" fontId="32" fillId="0" borderId="4" xfId="7" applyFont="1" applyBorder="1" applyAlignment="1">
      <alignment horizontal="center" vertical="center"/>
    </xf>
    <xf numFmtId="171" fontId="32" fillId="0" borderId="2" xfId="7" applyNumberFormat="1" applyFont="1" applyFill="1" applyBorder="1" applyAlignment="1">
      <alignment horizontal="center" vertical="center" wrapText="1"/>
    </xf>
    <xf numFmtId="0" fontId="36" fillId="0" borderId="2" xfId="7" applyFont="1" applyBorder="1" applyAlignment="1">
      <alignment horizontal="center" vertical="center"/>
    </xf>
    <xf numFmtId="0" fontId="32" fillId="0" borderId="2" xfId="7" applyFont="1" applyFill="1" applyBorder="1" applyAlignment="1">
      <alignment vertical="center" wrapText="1"/>
    </xf>
    <xf numFmtId="0" fontId="36" fillId="0" borderId="2" xfId="7" applyFont="1" applyBorder="1" applyAlignment="1">
      <alignment horizontal="center" vertical="center" wrapText="1"/>
    </xf>
    <xf numFmtId="0" fontId="32" fillId="0" borderId="4" xfId="7" applyFont="1" applyFill="1" applyBorder="1" applyAlignment="1">
      <alignment horizontal="center" vertical="center" wrapText="1"/>
    </xf>
    <xf numFmtId="0" fontId="32" fillId="0" borderId="4" xfId="7" applyFont="1" applyFill="1" applyBorder="1" applyAlignment="1">
      <alignment horizontal="center" vertical="center"/>
    </xf>
    <xf numFmtId="1" fontId="32" fillId="0" borderId="2" xfId="7" applyNumberFormat="1" applyFont="1" applyFill="1" applyBorder="1" applyAlignment="1">
      <alignment horizontal="center" vertical="center" wrapText="1"/>
    </xf>
    <xf numFmtId="0" fontId="32" fillId="0" borderId="4" xfId="7" applyFont="1" applyBorder="1" applyAlignment="1">
      <alignment vertical="center"/>
    </xf>
    <xf numFmtId="0" fontId="37" fillId="0" borderId="0" xfId="7" applyFont="1"/>
    <xf numFmtId="0" fontId="10" fillId="0" borderId="2" xfId="7" applyFont="1" applyBorder="1" applyAlignment="1">
      <alignment horizontal="center" vertical="center" wrapText="1"/>
    </xf>
    <xf numFmtId="0" fontId="4" fillId="0" borderId="0" xfId="7" applyFont="1" applyAlignment="1">
      <alignment vertical="center" wrapText="1"/>
    </xf>
    <xf numFmtId="172" fontId="32" fillId="0" borderId="2" xfId="7" applyNumberFormat="1" applyFont="1" applyFill="1" applyBorder="1" applyAlignment="1">
      <alignment horizontal="center" vertical="center" wrapText="1"/>
    </xf>
    <xf numFmtId="0" fontId="4" fillId="0" borderId="13" xfId="7" applyFont="1" applyBorder="1" applyAlignment="1">
      <alignment vertical="center" wrapText="1"/>
    </xf>
    <xf numFmtId="0" fontId="4" fillId="0" borderId="0" xfId="7" applyFont="1" applyBorder="1" applyAlignment="1">
      <alignment vertical="center" wrapText="1"/>
    </xf>
    <xf numFmtId="0" fontId="1" fillId="0" borderId="0" xfId="8"/>
    <xf numFmtId="0" fontId="1" fillId="0" borderId="0" xfId="8" applyFill="1"/>
    <xf numFmtId="0" fontId="6" fillId="0" borderId="0" xfId="8" applyFont="1" applyFill="1" applyAlignment="1">
      <alignment vertical="center" wrapText="1"/>
    </xf>
    <xf numFmtId="0" fontId="4" fillId="0" borderId="0" xfId="8" applyFont="1" applyAlignment="1">
      <alignment vertical="center" wrapText="1"/>
    </xf>
    <xf numFmtId="0" fontId="0" fillId="0" borderId="0" xfId="8" applyFont="1"/>
    <xf numFmtId="175" fontId="1" fillId="0" borderId="0" xfId="8" applyNumberFormat="1"/>
    <xf numFmtId="0" fontId="38" fillId="3" borderId="0" xfId="8" applyFont="1" applyFill="1" applyAlignment="1">
      <alignment horizontal="center" wrapText="1"/>
    </xf>
    <xf numFmtId="0" fontId="1" fillId="3" borderId="0" xfId="8" applyFill="1" applyAlignment="1">
      <alignment horizontal="center" wrapText="1"/>
    </xf>
    <xf numFmtId="0" fontId="9" fillId="3" borderId="6" xfId="9" applyFont="1" applyFill="1" applyBorder="1" applyAlignment="1">
      <alignment horizontal="right" vertical="center"/>
    </xf>
    <xf numFmtId="0" fontId="5" fillId="3" borderId="3" xfId="9" applyFont="1" applyFill="1" applyBorder="1" applyAlignment="1">
      <alignment horizontal="center" vertical="top"/>
    </xf>
    <xf numFmtId="0" fontId="5" fillId="3" borderId="14" xfId="9" applyFont="1" applyFill="1" applyBorder="1" applyAlignment="1">
      <alignment horizontal="center" vertical="top"/>
    </xf>
    <xf numFmtId="0" fontId="9" fillId="0" borderId="9" xfId="9" applyFont="1" applyFill="1" applyBorder="1" applyAlignment="1">
      <alignment horizontal="center" vertical="center" wrapText="1"/>
    </xf>
    <xf numFmtId="0" fontId="9" fillId="0" borderId="10" xfId="9" applyFont="1" applyFill="1" applyBorder="1" applyAlignment="1">
      <alignment horizontal="center" vertical="center" wrapText="1"/>
    </xf>
    <xf numFmtId="0" fontId="9" fillId="3" borderId="6" xfId="9" applyFont="1" applyFill="1" applyBorder="1" applyAlignment="1">
      <alignment horizontal="center" vertical="center"/>
    </xf>
    <xf numFmtId="0" fontId="32" fillId="3" borderId="0" xfId="9" applyFont="1" applyFill="1"/>
    <xf numFmtId="0" fontId="9" fillId="3" borderId="7" xfId="9" applyFont="1" applyFill="1" applyBorder="1" applyAlignment="1">
      <alignment horizontal="right" vertical="center"/>
    </xf>
    <xf numFmtId="0" fontId="21" fillId="0" borderId="3" xfId="2" applyFont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9" fillId="0" borderId="11" xfId="9" applyFont="1" applyFill="1" applyBorder="1" applyAlignment="1">
      <alignment horizontal="center" vertical="center" wrapText="1"/>
    </xf>
    <xf numFmtId="0" fontId="9" fillId="0" borderId="12" xfId="9" applyFont="1" applyFill="1" applyBorder="1" applyAlignment="1">
      <alignment horizontal="center" vertical="center" wrapText="1"/>
    </xf>
    <xf numFmtId="0" fontId="9" fillId="3" borderId="7" xfId="9" applyFont="1" applyFill="1" applyBorder="1" applyAlignment="1">
      <alignment horizontal="center" vertical="center"/>
    </xf>
    <xf numFmtId="0" fontId="20" fillId="0" borderId="3" xfId="2" applyFont="1" applyBorder="1" applyAlignment="1">
      <alignment horizontal="center"/>
    </xf>
    <xf numFmtId="0" fontId="20" fillId="0" borderId="14" xfId="2" applyFont="1" applyBorder="1" applyAlignment="1">
      <alignment horizontal="center"/>
    </xf>
    <xf numFmtId="0" fontId="20" fillId="0" borderId="9" xfId="2" applyFont="1" applyFill="1" applyBorder="1" applyAlignment="1">
      <alignment horizontal="center" vertical="center"/>
    </xf>
    <xf numFmtId="0" fontId="20" fillId="0" borderId="10" xfId="2" applyFont="1" applyFill="1" applyBorder="1" applyAlignment="1">
      <alignment horizontal="center" vertical="center"/>
    </xf>
    <xf numFmtId="9" fontId="20" fillId="0" borderId="6" xfId="2" applyNumberFormat="1" applyFont="1" applyBorder="1" applyAlignment="1">
      <alignment horizontal="center" vertical="center"/>
    </xf>
    <xf numFmtId="0" fontId="20" fillId="0" borderId="11" xfId="2" applyFont="1" applyFill="1" applyBorder="1" applyAlignment="1">
      <alignment horizontal="center" vertical="center"/>
    </xf>
    <xf numFmtId="0" fontId="20" fillId="0" borderId="12" xfId="2" applyFont="1" applyFill="1" applyBorder="1" applyAlignment="1">
      <alignment horizontal="center" vertical="center"/>
    </xf>
    <xf numFmtId="9" fontId="20" fillId="0" borderId="7" xfId="2" applyNumberFormat="1" applyFont="1" applyBorder="1" applyAlignment="1">
      <alignment horizontal="center" vertical="center"/>
    </xf>
    <xf numFmtId="0" fontId="1" fillId="0" borderId="0" xfId="8" applyAlignment="1">
      <alignment horizontal="center" wrapText="1"/>
    </xf>
    <xf numFmtId="0" fontId="1" fillId="0" borderId="0" xfId="8" applyFill="1" applyAlignment="1">
      <alignment horizontal="center" wrapText="1"/>
    </xf>
    <xf numFmtId="0" fontId="23" fillId="0" borderId="2" xfId="10" applyFont="1" applyBorder="1" applyAlignment="1">
      <alignment horizontal="center" vertical="center" wrapText="1"/>
    </xf>
    <xf numFmtId="2" fontId="23" fillId="0" borderId="2" xfId="10" applyNumberFormat="1" applyFont="1" applyFill="1" applyBorder="1" applyAlignment="1">
      <alignment horizontal="center" vertical="center" wrapText="1"/>
    </xf>
    <xf numFmtId="2" fontId="23" fillId="0" borderId="3" xfId="10" applyNumberFormat="1" applyFont="1" applyFill="1" applyBorder="1" applyAlignment="1">
      <alignment horizontal="center" vertical="center" wrapText="1"/>
    </xf>
    <xf numFmtId="0" fontId="23" fillId="0" borderId="2" xfId="10" applyFont="1" applyBorder="1" applyAlignment="1">
      <alignment vertical="center" wrapText="1"/>
    </xf>
    <xf numFmtId="1" fontId="4" fillId="0" borderId="2" xfId="1" applyNumberFormat="1" applyFont="1" applyFill="1" applyBorder="1" applyAlignment="1">
      <alignment horizontal="center" vertical="center"/>
    </xf>
    <xf numFmtId="1" fontId="4" fillId="0" borderId="3" xfId="1" applyNumberFormat="1" applyFont="1" applyFill="1" applyBorder="1" applyAlignment="1">
      <alignment horizontal="center" vertical="center"/>
    </xf>
    <xf numFmtId="0" fontId="23" fillId="0" borderId="2" xfId="8" applyFont="1" applyBorder="1" applyAlignment="1">
      <alignment horizontal="right" vertical="center"/>
    </xf>
    <xf numFmtId="0" fontId="22" fillId="0" borderId="4" xfId="8" applyFont="1" applyFill="1" applyBorder="1" applyAlignment="1">
      <alignment horizontal="left" vertical="center" wrapText="1"/>
    </xf>
    <xf numFmtId="0" fontId="22" fillId="0" borderId="5" xfId="8" applyFont="1" applyFill="1" applyBorder="1" applyAlignment="1">
      <alignment horizontal="left" vertical="center"/>
    </xf>
    <xf numFmtId="0" fontId="22" fillId="0" borderId="4" xfId="8" applyFont="1" applyBorder="1" applyAlignment="1">
      <alignment vertical="center"/>
    </xf>
    <xf numFmtId="0" fontId="24" fillId="0" borderId="2" xfId="8" applyFont="1" applyBorder="1" applyAlignment="1">
      <alignment horizontal="right" vertical="center"/>
    </xf>
    <xf numFmtId="171" fontId="11" fillId="0" borderId="2" xfId="8" applyNumberFormat="1" applyFont="1" applyFill="1" applyBorder="1" applyAlignment="1">
      <alignment horizontal="center" vertical="center" wrapText="1"/>
    </xf>
    <xf numFmtId="171" fontId="23" fillId="0" borderId="3" xfId="8" applyNumberFormat="1" applyFont="1" applyFill="1" applyBorder="1" applyAlignment="1">
      <alignment horizontal="center" vertical="center"/>
    </xf>
    <xf numFmtId="0" fontId="1" fillId="0" borderId="2" xfId="8" applyBorder="1" applyAlignment="1"/>
    <xf numFmtId="2" fontId="24" fillId="0" borderId="2" xfId="8" applyNumberFormat="1" applyFont="1" applyFill="1" applyBorder="1" applyAlignment="1">
      <alignment horizontal="center" vertical="center" wrapText="1"/>
    </xf>
    <xf numFmtId="2" fontId="24" fillId="0" borderId="3" xfId="8" applyNumberFormat="1" applyFont="1" applyFill="1" applyBorder="1" applyAlignment="1">
      <alignment horizontal="center" vertical="center"/>
    </xf>
    <xf numFmtId="171" fontId="24" fillId="0" borderId="2" xfId="8" applyNumberFormat="1" applyFont="1" applyFill="1" applyBorder="1" applyAlignment="1">
      <alignment horizontal="center" vertical="center" wrapText="1"/>
    </xf>
    <xf numFmtId="171" fontId="24" fillId="0" borderId="3" xfId="8" applyNumberFormat="1" applyFont="1" applyFill="1" applyBorder="1" applyAlignment="1">
      <alignment horizontal="center" vertical="center" wrapText="1"/>
    </xf>
    <xf numFmtId="4" fontId="11" fillId="0" borderId="2" xfId="8" applyNumberFormat="1" applyFont="1" applyFill="1" applyBorder="1" applyAlignment="1">
      <alignment horizontal="center" vertical="center" wrapText="1"/>
    </xf>
    <xf numFmtId="4" fontId="11" fillId="0" borderId="3" xfId="8" applyNumberFormat="1" applyFont="1" applyFill="1" applyBorder="1" applyAlignment="1">
      <alignment horizontal="center" vertical="center" wrapText="1"/>
    </xf>
    <xf numFmtId="4" fontId="4" fillId="0" borderId="2" xfId="8" applyNumberFormat="1" applyFont="1" applyFill="1" applyBorder="1" applyAlignment="1">
      <alignment horizontal="center" vertical="center" wrapText="1"/>
    </xf>
    <xf numFmtId="4" fontId="4" fillId="0" borderId="3" xfId="8" applyNumberFormat="1" applyFont="1" applyFill="1" applyBorder="1" applyAlignment="1">
      <alignment horizontal="center" vertical="center" wrapText="1"/>
    </xf>
    <xf numFmtId="4" fontId="4" fillId="0" borderId="4" xfId="8" applyNumberFormat="1" applyFont="1" applyFill="1" applyBorder="1" applyAlignment="1">
      <alignment horizontal="center" vertical="center" wrapText="1"/>
    </xf>
    <xf numFmtId="4" fontId="4" fillId="0" borderId="5" xfId="8" applyNumberFormat="1" applyFont="1" applyFill="1" applyBorder="1" applyAlignment="1">
      <alignment horizontal="center" vertical="center"/>
    </xf>
    <xf numFmtId="0" fontId="39" fillId="0" borderId="4" xfId="8" applyFont="1" applyBorder="1" applyAlignment="1">
      <alignment vertical="center"/>
    </xf>
    <xf numFmtId="3" fontId="11" fillId="0" borderId="2" xfId="8" applyNumberFormat="1" applyFont="1" applyFill="1" applyBorder="1" applyAlignment="1">
      <alignment horizontal="center" vertical="center" wrapText="1"/>
    </xf>
    <xf numFmtId="3" fontId="11" fillId="0" borderId="3" xfId="8" applyNumberFormat="1" applyFont="1" applyFill="1" applyBorder="1" applyAlignment="1">
      <alignment horizontal="center" vertical="center" wrapText="1"/>
    </xf>
    <xf numFmtId="4" fontId="4" fillId="0" borderId="3" xfId="8" applyNumberFormat="1" applyFont="1" applyFill="1" applyBorder="1" applyAlignment="1">
      <alignment horizontal="center" vertical="center"/>
    </xf>
    <xf numFmtId="0" fontId="4" fillId="0" borderId="2" xfId="8" applyFont="1" applyFill="1" applyBorder="1" applyAlignment="1">
      <alignment horizontal="center" vertical="center" wrapText="1"/>
    </xf>
    <xf numFmtId="0" fontId="4" fillId="0" borderId="3" xfId="8" applyFont="1" applyFill="1" applyBorder="1" applyAlignment="1">
      <alignment horizontal="center" vertical="center"/>
    </xf>
    <xf numFmtId="0" fontId="24" fillId="0" borderId="2" xfId="8" applyFont="1" applyFill="1" applyBorder="1" applyAlignment="1">
      <alignment horizontal="center" vertical="center" wrapText="1"/>
    </xf>
    <xf numFmtId="0" fontId="24" fillId="0" borderId="3" xfId="8" applyFont="1" applyFill="1" applyBorder="1" applyAlignment="1">
      <alignment horizontal="center" vertical="center"/>
    </xf>
    <xf numFmtId="0" fontId="24" fillId="0" borderId="4" xfId="8" applyFont="1" applyFill="1" applyBorder="1" applyAlignment="1">
      <alignment horizontal="center" vertical="center" wrapText="1"/>
    </xf>
    <xf numFmtId="0" fontId="24" fillId="0" borderId="5" xfId="8" applyFont="1" applyFill="1" applyBorder="1" applyAlignment="1">
      <alignment horizontal="center" vertical="center"/>
    </xf>
    <xf numFmtId="171" fontId="23" fillId="0" borderId="2" xfId="8" applyNumberFormat="1" applyFont="1" applyFill="1" applyBorder="1" applyAlignment="1">
      <alignment horizontal="center" vertical="center" wrapText="1"/>
    </xf>
    <xf numFmtId="171" fontId="23" fillId="0" borderId="3" xfId="8" applyNumberFormat="1" applyFont="1" applyFill="1" applyBorder="1" applyAlignment="1">
      <alignment horizontal="center" vertical="center" wrapText="1"/>
    </xf>
    <xf numFmtId="171" fontId="24" fillId="0" borderId="3" xfId="8" applyNumberFormat="1" applyFont="1" applyFill="1" applyBorder="1" applyAlignment="1">
      <alignment horizontal="center" vertical="center"/>
    </xf>
    <xf numFmtId="171" fontId="24" fillId="0" borderId="4" xfId="8" applyNumberFormat="1" applyFont="1" applyFill="1" applyBorder="1" applyAlignment="1">
      <alignment horizontal="center" vertical="center" wrapText="1"/>
    </xf>
    <xf numFmtId="171" fontId="24" fillId="0" borderId="5" xfId="8" applyNumberFormat="1" applyFont="1" applyFill="1" applyBorder="1" applyAlignment="1">
      <alignment horizontal="center" vertical="center"/>
    </xf>
    <xf numFmtId="0" fontId="1" fillId="0" borderId="2" xfId="8" applyBorder="1" applyAlignment="1">
      <alignment horizontal="center"/>
    </xf>
    <xf numFmtId="171" fontId="4" fillId="0" borderId="2" xfId="8" applyNumberFormat="1" applyFont="1" applyFill="1" applyBorder="1" applyAlignment="1">
      <alignment horizontal="center" vertical="center" wrapText="1"/>
    </xf>
    <xf numFmtId="171" fontId="4" fillId="0" borderId="3" xfId="8" applyNumberFormat="1" applyFont="1" applyFill="1" applyBorder="1" applyAlignment="1">
      <alignment horizontal="center" vertical="center" wrapText="1"/>
    </xf>
    <xf numFmtId="0" fontId="1" fillId="3" borderId="0" xfId="8" applyFill="1"/>
    <xf numFmtId="171" fontId="1" fillId="3" borderId="0" xfId="8" applyNumberFormat="1" applyFill="1"/>
    <xf numFmtId="14" fontId="24" fillId="0" borderId="2" xfId="8" applyNumberFormat="1" applyFont="1" applyBorder="1" applyAlignment="1">
      <alignment horizontal="right" vertical="center"/>
    </xf>
    <xf numFmtId="0" fontId="13" fillId="0" borderId="5" xfId="8" applyFont="1" applyFill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4" fillId="0" borderId="3" xfId="8" applyFont="1" applyFill="1" applyBorder="1" applyAlignment="1">
      <alignment horizontal="center" vertical="center" wrapText="1"/>
    </xf>
    <xf numFmtId="0" fontId="23" fillId="0" borderId="2" xfId="8" applyFont="1" applyFill="1" applyBorder="1" applyAlignment="1">
      <alignment horizontal="center" vertical="center" wrapText="1"/>
    </xf>
    <xf numFmtId="0" fontId="23" fillId="0" borderId="3" xfId="8" applyFont="1" applyFill="1" applyBorder="1" applyAlignment="1">
      <alignment horizontal="center" vertical="center" wrapText="1"/>
    </xf>
    <xf numFmtId="0" fontId="1" fillId="0" borderId="14" xfId="8" applyBorder="1" applyAlignment="1"/>
    <xf numFmtId="0" fontId="40" fillId="0" borderId="2" xfId="8" applyFont="1" applyFill="1" applyBorder="1"/>
    <xf numFmtId="0" fontId="1" fillId="0" borderId="15" xfId="8" applyBorder="1"/>
    <xf numFmtId="0" fontId="24" fillId="0" borderId="2" xfId="8" applyFont="1" applyBorder="1" applyAlignment="1">
      <alignment horizontal="center" vertical="center"/>
    </xf>
    <xf numFmtId="1" fontId="24" fillId="0" borderId="2" xfId="8" applyNumberFormat="1" applyFont="1" applyFill="1" applyBorder="1" applyAlignment="1">
      <alignment horizontal="center" vertical="center" wrapText="1"/>
    </xf>
    <xf numFmtId="0" fontId="27" fillId="0" borderId="2" xfId="8" applyFont="1" applyBorder="1" applyAlignment="1">
      <alignment vertical="top" wrapText="1"/>
    </xf>
    <xf numFmtId="176" fontId="11" fillId="0" borderId="2" xfId="8" applyNumberFormat="1" applyFont="1" applyFill="1" applyBorder="1" applyAlignment="1">
      <alignment horizontal="center" vertical="center" wrapText="1"/>
    </xf>
    <xf numFmtId="176" fontId="11" fillId="0" borderId="3" xfId="8" applyNumberFormat="1" applyFont="1" applyFill="1" applyBorder="1" applyAlignment="1">
      <alignment horizontal="center" vertical="center" wrapText="1"/>
    </xf>
    <xf numFmtId="176" fontId="4" fillId="0" borderId="2" xfId="8" applyNumberFormat="1" applyFont="1" applyFill="1" applyBorder="1" applyAlignment="1">
      <alignment horizontal="center" vertical="center" wrapText="1"/>
    </xf>
    <xf numFmtId="176" fontId="4" fillId="0" borderId="3" xfId="8" applyNumberFormat="1" applyFont="1" applyFill="1" applyBorder="1" applyAlignment="1">
      <alignment horizontal="center" vertical="center" wrapText="1"/>
    </xf>
    <xf numFmtId="3" fontId="4" fillId="0" borderId="3" xfId="8" applyNumberFormat="1" applyFont="1" applyFill="1" applyBorder="1" applyAlignment="1">
      <alignment horizontal="center" vertical="center"/>
    </xf>
    <xf numFmtId="177" fontId="4" fillId="0" borderId="0" xfId="1" applyNumberFormat="1" applyFont="1"/>
    <xf numFmtId="0" fontId="24" fillId="0" borderId="2" xfId="2" applyFont="1" applyBorder="1" applyAlignment="1">
      <alignment horizontal="center" vertical="center" wrapText="1"/>
    </xf>
    <xf numFmtId="0" fontId="27" fillId="0" borderId="3" xfId="11" applyFont="1" applyBorder="1" applyAlignment="1">
      <alignment horizontal="center" vertical="center"/>
    </xf>
    <xf numFmtId="0" fontId="27" fillId="0" borderId="14" xfId="11" applyFont="1" applyBorder="1" applyAlignment="1">
      <alignment horizontal="center" vertical="center"/>
    </xf>
    <xf numFmtId="174" fontId="24" fillId="0" borderId="2" xfId="1" applyNumberFormat="1" applyFont="1" applyBorder="1" applyAlignment="1">
      <alignment horizontal="center" vertical="center" wrapText="1"/>
    </xf>
    <xf numFmtId="174" fontId="24" fillId="0" borderId="3" xfId="1" applyNumberFormat="1" applyFont="1" applyBorder="1" applyAlignment="1">
      <alignment horizontal="center" vertical="center" wrapText="1"/>
    </xf>
    <xf numFmtId="165" fontId="21" fillId="0" borderId="2" xfId="1" applyNumberFormat="1" applyFont="1" applyBorder="1" applyAlignment="1">
      <alignment horizontal="center" vertical="center" wrapText="1"/>
    </xf>
    <xf numFmtId="165" fontId="21" fillId="0" borderId="2" xfId="1" applyNumberFormat="1" applyFont="1" applyBorder="1" applyAlignment="1">
      <alignment horizontal="center" vertical="center"/>
    </xf>
    <xf numFmtId="174" fontId="4" fillId="0" borderId="3" xfId="1" applyNumberFormat="1" applyFont="1" applyBorder="1" applyAlignment="1">
      <alignment horizontal="center" vertical="center" wrapText="1"/>
    </xf>
    <xf numFmtId="2" fontId="11" fillId="0" borderId="2" xfId="1" applyNumberFormat="1" applyFont="1" applyBorder="1" applyAlignment="1">
      <alignment horizontal="center" vertical="center" wrapText="1"/>
    </xf>
    <xf numFmtId="2" fontId="4" fillId="0" borderId="2" xfId="1" applyNumberFormat="1" applyFont="1" applyBorder="1" applyAlignment="1">
      <alignment horizontal="center" vertical="center" wrapText="1"/>
    </xf>
    <xf numFmtId="2" fontId="4" fillId="0" borderId="3" xfId="1" applyNumberFormat="1" applyFont="1" applyBorder="1" applyAlignment="1">
      <alignment horizontal="center" vertical="center" wrapText="1"/>
    </xf>
    <xf numFmtId="2" fontId="11" fillId="0" borderId="3" xfId="1" applyNumberFormat="1" applyFont="1" applyBorder="1" applyAlignment="1">
      <alignment horizontal="center" vertical="center" wrapText="1"/>
    </xf>
    <xf numFmtId="1" fontId="11" fillId="0" borderId="2" xfId="1" applyNumberFormat="1" applyFont="1" applyBorder="1" applyAlignment="1">
      <alignment horizontal="center" vertical="center" wrapText="1"/>
    </xf>
    <xf numFmtId="1" fontId="4" fillId="0" borderId="2" xfId="1" applyNumberFormat="1" applyFont="1" applyBorder="1" applyAlignment="1">
      <alignment horizontal="center" vertical="center" wrapText="1"/>
    </xf>
    <xf numFmtId="1" fontId="4" fillId="0" borderId="3" xfId="1" applyNumberFormat="1" applyFont="1" applyBorder="1" applyAlignment="1">
      <alignment horizontal="center" vertical="center" wrapText="1"/>
    </xf>
    <xf numFmtId="166" fontId="4" fillId="0" borderId="5" xfId="1" applyNumberFormat="1" applyFont="1" applyBorder="1" applyAlignment="1">
      <alignment horizontal="center" vertical="center" wrapText="1"/>
    </xf>
    <xf numFmtId="171" fontId="4" fillId="0" borderId="2" xfId="1" applyNumberFormat="1" applyFont="1" applyBorder="1" applyAlignment="1">
      <alignment horizontal="center" vertical="center" wrapText="1"/>
    </xf>
    <xf numFmtId="169" fontId="4" fillId="0" borderId="2" xfId="1" applyNumberFormat="1" applyFont="1" applyBorder="1" applyAlignment="1">
      <alignment horizontal="center" vertical="center" wrapText="1"/>
    </xf>
    <xf numFmtId="169" fontId="4" fillId="0" borderId="3" xfId="1" applyNumberFormat="1" applyFont="1" applyBorder="1" applyAlignment="1">
      <alignment horizontal="center" vertical="center" wrapText="1"/>
    </xf>
    <xf numFmtId="174" fontId="4" fillId="0" borderId="2" xfId="1" applyNumberFormat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 vertical="center" wrapText="1"/>
    </xf>
    <xf numFmtId="168" fontId="4" fillId="0" borderId="2" xfId="1" applyNumberFormat="1" applyFont="1" applyBorder="1" applyAlignment="1">
      <alignment horizontal="center" vertical="center" wrapText="1"/>
    </xf>
    <xf numFmtId="168" fontId="4" fillId="0" borderId="3" xfId="1" applyNumberFormat="1" applyFont="1" applyBorder="1" applyAlignment="1">
      <alignment horizontal="center" vertical="center" wrapText="1"/>
    </xf>
    <xf numFmtId="170" fontId="4" fillId="0" borderId="4" xfId="1" applyNumberFormat="1" applyFont="1" applyBorder="1" applyAlignment="1">
      <alignment horizontal="center" vertical="center" wrapText="1"/>
    </xf>
    <xf numFmtId="170" fontId="4" fillId="0" borderId="5" xfId="1" applyNumberFormat="1" applyFont="1" applyBorder="1" applyAlignment="1">
      <alignment horizontal="center" vertical="center" wrapText="1"/>
    </xf>
    <xf numFmtId="167" fontId="4" fillId="0" borderId="2" xfId="1" applyNumberFormat="1" applyFont="1" applyBorder="1" applyAlignment="1">
      <alignment horizontal="center" vertical="center" wrapText="1"/>
    </xf>
    <xf numFmtId="167" fontId="4" fillId="0" borderId="3" xfId="1" applyNumberFormat="1" applyFont="1" applyBorder="1" applyAlignment="1">
      <alignment vertical="center" wrapText="1"/>
    </xf>
    <xf numFmtId="173" fontId="4" fillId="0" borderId="3" xfId="1" applyNumberFormat="1" applyFont="1" applyBorder="1" applyAlignment="1">
      <alignment horizontal="center" vertical="center" wrapText="1"/>
    </xf>
    <xf numFmtId="167" fontId="4" fillId="0" borderId="3" xfId="1" applyNumberFormat="1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 wrapText="1"/>
    </xf>
    <xf numFmtId="171" fontId="24" fillId="0" borderId="2" xfId="1" applyNumberFormat="1" applyFont="1" applyBorder="1" applyAlignment="1">
      <alignment horizontal="center" vertical="center" wrapText="1"/>
    </xf>
    <xf numFmtId="171" fontId="24" fillId="0" borderId="3" xfId="1" applyNumberFormat="1" applyFont="1" applyBorder="1" applyAlignment="1">
      <alignment horizontal="center" vertical="center" wrapText="1"/>
    </xf>
    <xf numFmtId="173" fontId="4" fillId="0" borderId="2" xfId="1" applyNumberFormat="1" applyFont="1" applyBorder="1" applyAlignment="1">
      <alignment horizontal="center" vertical="center" wrapText="1"/>
    </xf>
  </cellXfs>
  <cellStyles count="12">
    <cellStyle name="Обычный" xfId="0" builtinId="0"/>
    <cellStyle name="Обычный 2" xfId="4"/>
    <cellStyle name="Обычный 2 2" xfId="11"/>
    <cellStyle name="Обычный 2 2 16" xfId="2"/>
    <cellStyle name="Обычный 2 2 16 2" xfId="8"/>
    <cellStyle name="Обычный 2 2 2" xfId="5"/>
    <cellStyle name="Обычный 2 2 2 2" xfId="10"/>
    <cellStyle name="Обычный 2 5" xfId="9"/>
    <cellStyle name="Обычный 3" xfId="7"/>
    <cellStyle name="Обычный 5" xfId="1"/>
    <cellStyle name="Обычный 5 17" xfId="3"/>
    <cellStyle name="Процентный 2" xfId="6"/>
  </cellStyles>
  <dxfs count="2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grr/&#1058;&#1072;&#1073;&#1083;&#1080;&#1094;&#1099;%203_&#1057;&#1042;&#1054;&#1044;&#1053;&#1040;&#1071;_&#1061;&#1052;&#1040;&#1054;_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ЛУТО"/>
      <sheetName val="1.РОСНЕФТЬ"/>
      <sheetName val="АйЯунский"/>
      <sheetName val="Назымский"/>
      <sheetName val="ВосточноПравдинский"/>
      <sheetName val="ВосточноПравдинскийГИН"/>
      <sheetName val="ВосточноСалымский"/>
      <sheetName val="ВосточноСургутский"/>
      <sheetName val="ВосточноТокайский"/>
      <sheetName val="Встречный"/>
      <sheetName val="Ефремовский"/>
      <sheetName val="ЗападноУгутский"/>
      <sheetName val="Киняминский"/>
      <sheetName val="Кудринский"/>
      <sheetName val="Майский"/>
      <sheetName val="Малобалыкский"/>
      <sheetName val="Мамонтовский"/>
      <sheetName val="Обминский"/>
      <sheetName val="Петелинский"/>
      <sheetName val="Правдинский"/>
      <sheetName val="Приобский"/>
      <sheetName val="Приразломный"/>
      <sheetName val="СалымскийЛемпинскаяПолощадь"/>
      <sheetName val="СалымскийПластЮС0"/>
      <sheetName val="Лемпинский2"/>
      <sheetName val="СевероСалымский"/>
      <sheetName val="СолкинскийЮжнаяЧасть"/>
      <sheetName val="СреднебалыкскийОсновнаяЧасть"/>
      <sheetName val="СреднебалыкскийЮжнаяЧасть"/>
      <sheetName val="Среднеугутский"/>
      <sheetName val="Тепловский"/>
      <sheetName val="Угутский"/>
      <sheetName val="УстьБалыкский"/>
      <sheetName val="Фаинский"/>
      <sheetName val="Чупальский"/>
      <sheetName val="Эргинский"/>
      <sheetName val="ЮжноБалыкский"/>
      <sheetName val="ЮжноСургутский"/>
      <sheetName val="ЮжноТепловский"/>
      <sheetName val="Сургутский5"/>
      <sheetName val="СевероПетелинский"/>
      <sheetName val="ВосточноШапшинский2"/>
      <sheetName val="Гальнадский"/>
      <sheetName val="Салымский7"/>
      <sheetName val="ЮжноАсомкинский"/>
      <sheetName val="2.РННяганьнефтегаз"/>
      <sheetName val="ЕмЕговский"/>
      <sheetName val="КаменныйРНН"/>
      <sheetName val="3.РНУватнефтегаз"/>
      <sheetName val="Полуньяхский"/>
      <sheetName val="Юганский11"/>
      <sheetName val="Юганский12"/>
      <sheetName val="Юганский13"/>
      <sheetName val="Юганский20"/>
      <sheetName val="ЮжноГавриковский"/>
      <sheetName val="4.ННКВарьеганнефтегаз"/>
      <sheetName val="Бахиловский"/>
      <sheetName val="ВКЕ"/>
      <sheetName val="СевероХохряковсий"/>
      <sheetName val="СевероХохряковскийНП"/>
      <sheetName val="Сусликовский"/>
      <sheetName val="СусликовскийНП"/>
      <sheetName val="5.ННКСевероВарьеганское"/>
      <sheetName val="6.ННКННП"/>
      <sheetName val="Хохряковский"/>
      <sheetName val="Пермяковский"/>
      <sheetName val="Кошильский"/>
      <sheetName val="КоликЕганский"/>
      <sheetName val="Малосикторский"/>
      <sheetName val="Вонтерский"/>
      <sheetName val="ЮжноУзунский"/>
      <sheetName val="ВосточноКоликеганский"/>
      <sheetName val="АйЕганский"/>
      <sheetName val="ВанЕганский"/>
      <sheetName val="Ермаковский"/>
      <sheetName val="Малочерногорский"/>
      <sheetName val="Хохловский"/>
      <sheetName val="7.Самотлорнефтегаз"/>
      <sheetName val="СамотлорскийЮг"/>
      <sheetName val="ГунЕган"/>
      <sheetName val="СамотлорскийСевер"/>
      <sheetName val="ЮжноМых"/>
      <sheetName val="Тюменский"/>
      <sheetName val="ВостТюмен"/>
      <sheetName val="ЛорЕган"/>
      <sheetName val="НовоМолод"/>
      <sheetName val="8.КорпорацияЮграНефть"/>
      <sheetName val="9.Конданефть"/>
      <sheetName val="ЗападноЭргин"/>
      <sheetName val="Кондинский"/>
      <sheetName val="Чапровский"/>
      <sheetName val="ЮжноЭргин"/>
      <sheetName val="Новоендыр"/>
      <sheetName val="10.БашНефть"/>
      <sheetName val="КирскоКоттынский"/>
      <sheetName val="Люкпайский"/>
      <sheetName val="Хазарский"/>
      <sheetName val="11.Соровскнефть"/>
      <sheetName val="ВостВуемский"/>
      <sheetName val="ВостУнлорский"/>
      <sheetName val="Мытаяхинский"/>
      <sheetName val="СевероИтьях3"/>
      <sheetName val="Тортасинский"/>
      <sheetName val="12.Томскнефть"/>
      <sheetName val="Первомайский"/>
      <sheetName val="Полуденный"/>
      <sheetName val="Нижневартовский"/>
      <sheetName val="Вахский"/>
      <sheetName val="Советский"/>
      <sheetName val="Стрежевской"/>
      <sheetName val="Северный"/>
      <sheetName val="13.Салымнефть"/>
      <sheetName val="14.Тарховское"/>
      <sheetName val="Ершовый"/>
      <sheetName val="ЗапСороминский"/>
      <sheetName val="Никольский"/>
      <sheetName val="Сороминский"/>
      <sheetName val="ТульЕган"/>
      <sheetName val="ВостЕршовый"/>
      <sheetName val="15.Руфьеганнефтегаз"/>
      <sheetName val="РуфьЕганский"/>
      <sheetName val="Мыхлорский"/>
      <sheetName val="ЮжноРуфьеганский"/>
      <sheetName val="19.Няганьнефть"/>
      <sheetName val="20.Колванефть"/>
      <sheetName val="СевЮтымский"/>
      <sheetName val="Ямской"/>
      <sheetName val="21.Каюмнефть"/>
      <sheetName val="22.ГазпромнефтьХантос"/>
      <sheetName val="ВосточноКиняминский"/>
      <sheetName val="ЗападноЗимний"/>
      <sheetName val="Зимний"/>
      <sheetName val="Карабашский84"/>
      <sheetName val="Ледовый"/>
      <sheetName val="Малоюганский"/>
      <sheetName val="Ореховский"/>
      <sheetName val="СевероВайский"/>
      <sheetName val="СевероИнгольский"/>
      <sheetName val="Снежный"/>
      <sheetName val="Средневайский"/>
      <sheetName val="Холодный"/>
      <sheetName val="ПриобскоеНЭ"/>
      <sheetName val="ПриобскоеНП"/>
      <sheetName val="ЮжноКиняминский"/>
      <sheetName val="Южный"/>
      <sheetName val="23.ГазпромнефтьННГ"/>
      <sheetName val="Холмогорский"/>
      <sheetName val="Пограничный"/>
      <sheetName val="Отдельный"/>
      <sheetName val="Вынгапурский"/>
      <sheetName val="24.Карабашские6"/>
      <sheetName val="Карабашский17"/>
      <sheetName val="Карабашский18"/>
      <sheetName val="Карабашский19"/>
      <sheetName val="Карабашский25"/>
      <sheetName val="Карабашский26"/>
      <sheetName val="Карабашский27"/>
      <sheetName val="26.ГазпромнефтьСалым"/>
      <sheetName val="Салымский3"/>
      <sheetName val="Салымский5"/>
      <sheetName val="Салымский3Ю0"/>
      <sheetName val="27.ГазпромнефтьПальян"/>
      <sheetName val="СевВостКраснМест"/>
      <sheetName val="СевВостКраснМестЮ"/>
      <sheetName val="28.ГазпромнефтьТехПарт"/>
      <sheetName val="Нялинский"/>
      <sheetName val="Панлорский5"/>
      <sheetName val="Юильский3"/>
      <sheetName val="Ляминский6"/>
      <sheetName val="СевероИтьяхский1"/>
      <sheetName val="29.ЕвротэкЮгра"/>
      <sheetName val="Карабашский1"/>
      <sheetName val="Карабашский2"/>
      <sheetName val="Карабашский3"/>
      <sheetName val="Карабашский9"/>
      <sheetName val="Килейский"/>
      <sheetName val="30.АСБГЕО"/>
      <sheetName val="31.НОВАТЭКюрхар"/>
      <sheetName val="32.Славнефть"/>
      <sheetName val="33.МНГ"/>
      <sheetName val="Аганский"/>
      <sheetName val="Ватинский"/>
      <sheetName val="ЗапЧистинный"/>
      <sheetName val="Кетовский"/>
      <sheetName val="Луговой"/>
      <sheetName val="Мегионский"/>
      <sheetName val="Мыхпайский"/>
      <sheetName val="НовоПокурский"/>
      <sheetName val="ПокамасовскийМНГ"/>
      <sheetName val="Полевой"/>
      <sheetName val="СевероОстровной"/>
      <sheetName val="СевПокурский"/>
      <sheetName val="ЮжАганский"/>
      <sheetName val="ЮжЛокосовский"/>
      <sheetName val="ЮжПокамассовский"/>
      <sheetName val="ЮжЮганский1"/>
      <sheetName val="34.ММНГ"/>
      <sheetName val="Чистинный"/>
      <sheetName val="ЗападноАригольский"/>
      <sheetName val="35.НВ"/>
      <sheetName val="Аригольский"/>
      <sheetName val="ЗападноАсомкинский"/>
      <sheetName val="ЗУБ"/>
      <sheetName val="Кысомский"/>
      <sheetName val="Максимкинский"/>
      <sheetName val="СевероАсом"/>
      <sheetName val="СевероОрех"/>
      <sheetName val="Узунский"/>
      <sheetName val="ЮжноОстНГ"/>
      <sheetName val="ЮжноОстровной"/>
      <sheetName val="36.ОНГГ"/>
      <sheetName val="Тайлаковский"/>
      <sheetName val="ТайлаковскийНГ"/>
      <sheetName val="37.СалымПетролеумДевелопмент"/>
      <sheetName val="Ваделыпский"/>
      <sheetName val="Верхнесалымский"/>
      <sheetName val="ВосточноШапшинский1"/>
      <sheetName val="ЗападноСалымский"/>
      <sheetName val="ЮжноЯмской"/>
      <sheetName val="38.Салымский2"/>
      <sheetName val="39.РуссНефть"/>
      <sheetName val="Валюнинское"/>
      <sheetName val="ВШапшинский"/>
      <sheetName val="Водораздельный"/>
      <sheetName val="ВЭниторский"/>
      <sheetName val="Егурьяхский"/>
      <sheetName val="Елизаровский"/>
      <sheetName val="ЗВарьеганский"/>
      <sheetName val="ЗМогутлорский"/>
      <sheetName val="Красноленинский2"/>
      <sheetName val="Мохтиковский"/>
      <sheetName val="нгНШапшинского"/>
      <sheetName val="НШапшинский"/>
      <sheetName val="НовоАганский"/>
      <sheetName val="Овальный"/>
      <sheetName val="Песчаный"/>
      <sheetName val="Рославльский"/>
      <sheetName val="Снегириный3"/>
      <sheetName val="СШапшинский"/>
      <sheetName val="Тагринский"/>
      <sheetName val="ХМФроловский"/>
      <sheetName val="Черногорский"/>
      <sheetName val="Чухлорский"/>
      <sheetName val="40.Варьеганнефть"/>
      <sheetName val="42.ЮграНефтеРазведка"/>
      <sheetName val="ВосточноОльховскоеМ"/>
      <sheetName val="ЗападноМытаяхинскоеМ"/>
      <sheetName val="ВосточноОльховский"/>
      <sheetName val="ЗападноМытаяхинский"/>
      <sheetName val="Куимлорский"/>
      <sheetName val="СевероОнтохский"/>
      <sheetName val="Хангокуртский2"/>
      <sheetName val="Хангокуртский3"/>
      <sheetName val="47.Киевское"/>
      <sheetName val="48.Алатау3"/>
      <sheetName val="ЮжноКульеганский1"/>
      <sheetName val="ЗападноКульеганский"/>
      <sheetName val="49.Сибгеко"/>
      <sheetName val="Колтогорский"/>
      <sheetName val="ЗапКолтогорский"/>
      <sheetName val="50.АганЭнерджи"/>
      <sheetName val="52.Петротэк"/>
      <sheetName val="Коимсапский"/>
      <sheetName val="ВосточноУнтыгейский"/>
      <sheetName val="53.УнтыгейНефть"/>
      <sheetName val="54.КанБайкал"/>
      <sheetName val="55.ЮрскНефть"/>
      <sheetName val="56.Атайнефть"/>
      <sheetName val="57.Пулытьинское"/>
      <sheetName val="Пулытьинский"/>
      <sheetName val="ХМН03420НП"/>
      <sheetName val="59.СевероКатыгъеганский"/>
      <sheetName val="60.Тауровское"/>
      <sheetName val="61.ТауровскийУчасток"/>
      <sheetName val="63.Удачный"/>
      <sheetName val="64.ЗападноМултановский"/>
      <sheetName val="65.Юганский16"/>
      <sheetName val="66.Юганский18"/>
      <sheetName val="67.Юганский19"/>
      <sheetName val="68.Юганский21"/>
      <sheetName val="69.Юганский22"/>
      <sheetName val="70.Тендерресурс"/>
      <sheetName val="ЗападноВэнгапуровский2"/>
      <sheetName val="ЗападноУнлорский"/>
      <sheetName val="Малополуденный"/>
      <sheetName val="Молодежный"/>
      <sheetName val="Торъешский"/>
      <sheetName val="ЮжноЛыхминское"/>
      <sheetName val="71.Абазаровское"/>
      <sheetName val="72.Айкаеганское"/>
      <sheetName val="73.СевероМоимское"/>
      <sheetName val="74.Рыбаловское"/>
      <sheetName val="75.Малоатлымское"/>
      <sheetName val="76.Бушковское"/>
      <sheetName val="77.Торъешское"/>
      <sheetName val="78.Молодёжное"/>
      <sheetName val="79.ЮжноМоимское"/>
      <sheetName val="80.Октябрьское"/>
      <sheetName val="81.СевероМолодёжное"/>
      <sheetName val="82.Мултановский"/>
      <sheetName val="83.Ингольский2"/>
      <sheetName val="84.ЮжноВладигорский"/>
      <sheetName val="85.СевероАйкурусский"/>
      <sheetName val="86.ЛукойлЗС"/>
      <sheetName val="ПНГ"/>
      <sheetName val="Ключевой"/>
      <sheetName val="Покачевский"/>
      <sheetName val="Кечимовский"/>
      <sheetName val="ЮжноПокачевский"/>
      <sheetName val="НонгЕганский"/>
      <sheetName val="Мишаевский"/>
      <sheetName val="СевероПокачевский"/>
      <sheetName val="Юккунский"/>
      <sheetName val="Марталлеровский"/>
      <sheetName val="ВосточноЧухлорский"/>
      <sheetName val="ВосточноЯнчинский"/>
      <sheetName val="Щучий"/>
      <sheetName val="СевероЕгурьяхский1"/>
      <sheetName val="ЮккунЕганский"/>
      <sheetName val="ЛНГ"/>
      <sheetName val="ЗападноЛивадийский"/>
      <sheetName val="ЗападноЧумпасский"/>
      <sheetName val="Курраганский"/>
      <sheetName val="ЛасЕганский"/>
      <sheetName val="Локосовский"/>
      <sheetName val="Малоключевой"/>
      <sheetName val="Нивагальский"/>
      <sheetName val="Покамасовский"/>
      <sheetName val="Поточный"/>
      <sheetName val="СевероЕгурьяхский2"/>
      <sheetName val="СевероПокамасовский"/>
      <sheetName val="СевероПоточный"/>
      <sheetName val="Урьевский"/>
      <sheetName val="Чумпасский"/>
      <sheetName val="УНГ"/>
      <sheetName val="Андреевский"/>
      <sheetName val="ВосточноЛазаревский"/>
      <sheetName val="Даниловский"/>
      <sheetName val="Дорожный"/>
      <sheetName val="ЗападноСемивидовский"/>
      <sheetName val="ЗападноТугровский"/>
      <sheetName val="Каменный"/>
      <sheetName val="Лазаревский"/>
      <sheetName val="Ловинский"/>
      <sheetName val="МортымьяТетеревский"/>
      <sheetName val="Мулымьинский"/>
      <sheetName val="Пайтыхский"/>
      <sheetName val="ПотанайКартопьинский"/>
      <sheetName val="СевероДаниловский"/>
      <sheetName val="СевероСемивидовский"/>
      <sheetName val="Сыморьяхский"/>
      <sheetName val="Тальниковый"/>
      <sheetName val="Толумский"/>
      <sheetName val="Тангинский"/>
      <sheetName val="Трехозерный"/>
      <sheetName val="Убинский"/>
      <sheetName val="Узбекский"/>
      <sheetName val="Умытьинский"/>
      <sheetName val="Филипповский"/>
      <sheetName val="Шушминский"/>
      <sheetName val="Экутальский"/>
      <sheetName val="Яхлинский"/>
      <sheetName val="ЗападноНовомостовский"/>
      <sheetName val="ЗападноТолумский"/>
      <sheetName val="ЗападноТальниковый"/>
      <sheetName val="ВосточноКаюмовский"/>
      <sheetName val="ЮжноЭйтьянский"/>
      <sheetName val="ВосточноТугровский"/>
      <sheetName val="Терпеевский"/>
      <sheetName val="ВосточноЛахсентурский"/>
      <sheetName val="Хангокуртский4"/>
      <sheetName val="Логовой"/>
      <sheetName val="ЗападноТалинский"/>
      <sheetName val="ПОВХ"/>
      <sheetName val="Ватьёганский"/>
      <sheetName val="ВатьёганскийЦДНГ4"/>
      <sheetName val="Выинтойский"/>
      <sheetName val="ЗападноВынгапуровский"/>
      <sheetName val="ЗападноКотухтинский"/>
      <sheetName val="ЗападноПовховский"/>
      <sheetName val="Повховский"/>
      <sheetName val="СевероВатьёганскийНЭ"/>
      <sheetName val="СевероВатьёганский"/>
      <sheetName val="СевероВыинтойский1"/>
      <sheetName val="СевероВыинтойский2"/>
      <sheetName val="ЮжноВыинтойский"/>
      <sheetName val="УстьКотухтинский"/>
      <sheetName val="Янчинский"/>
      <sheetName val="ЮжноСардаковский"/>
      <sheetName val="БНГ"/>
      <sheetName val="Большой"/>
      <sheetName val="Ольховский"/>
      <sheetName val="СевероКислор"/>
      <sheetName val="Центральный"/>
      <sheetName val="Сергинский"/>
      <sheetName val="КНГ"/>
      <sheetName val="ВосточноГрибной"/>
      <sheetName val="ВосточноИкилорский"/>
      <sheetName val="ВосточноПеревальный"/>
      <sheetName val="ВосточноПридорожный"/>
      <sheetName val="Грибной"/>
      <sheetName val="Дружный"/>
      <sheetName val="ЗападноИкилорский"/>
      <sheetName val="Икилорский"/>
      <sheetName val="Имилорский"/>
      <sheetName val="Кочевской"/>
      <sheetName val="Кустовой"/>
      <sheetName val="Надеждинский"/>
      <sheetName val="Новоортьягунский"/>
      <sheetName val="Равенский"/>
      <sheetName val="Свободный"/>
      <sheetName val="СевероКогалымский"/>
      <sheetName val="СевероКонитлорский"/>
      <sheetName val="СевероКочевской"/>
      <sheetName val="СевероНовоортьягунский1"/>
      <sheetName val="СевероНовоортьягунский2"/>
      <sheetName val="СевероЯгунский"/>
      <sheetName val="ТевлинскоРусскинской"/>
      <sheetName val="ЮжноКустовой"/>
      <sheetName val="ЮжноХолмогорский"/>
      <sheetName val="ЮжноЯгунский"/>
      <sheetName val="Яркий"/>
      <sheetName val="87.Турсунт"/>
      <sheetName val="Славинский"/>
      <sheetName val="Хултурский"/>
      <sheetName val="ЗападноСлавинский"/>
      <sheetName val="88.ЛукойлАИК"/>
      <sheetName val="89.РИТЭК"/>
      <sheetName val="Апрельский"/>
      <sheetName val="АпрельскийНГ"/>
      <sheetName val="Галяновский"/>
      <sheetName val="ГаляновскийНГ"/>
      <sheetName val="СреднеНазымский"/>
      <sheetName val="90.Югранефтепром"/>
      <sheetName val="Верхненазымский"/>
      <sheetName val="ВосточноКовенский"/>
      <sheetName val="Емангальский1"/>
      <sheetName val="Емангальский2"/>
      <sheetName val="Емангальский3"/>
      <sheetName val="Ляминский3"/>
      <sheetName val="Ляминский15"/>
      <sheetName val="Ляминский16"/>
      <sheetName val="Ляминский18"/>
      <sheetName val="Ляминский19"/>
      <sheetName val="Ташинский"/>
      <sheetName val="ЮжноИтьяхский"/>
      <sheetName val="92.Инга"/>
      <sheetName val="ПоттымскоИнгинский"/>
      <sheetName val="ВосточноИнгинский"/>
      <sheetName val="93.ТрансОйл"/>
      <sheetName val="95.Сургутнефтегаз"/>
      <sheetName val="Большеатлымский"/>
      <sheetName val="НСелияровский"/>
      <sheetName val="СХорлорский"/>
      <sheetName val="АйПимский"/>
      <sheetName val="Алехинский"/>
      <sheetName val="Биттемский"/>
      <sheetName val="Быстринский"/>
      <sheetName val="Вайский1"/>
      <sheetName val="Вайский2"/>
      <sheetName val="Вайский4"/>
      <sheetName val="Ватлорский"/>
      <sheetName val="Вачимский"/>
      <sheetName val="ВКазымский"/>
      <sheetName val="Верхненадымский"/>
      <sheetName val="ВЕловый"/>
      <sheetName val="ВКонитлорский"/>
      <sheetName val="ВЛяминский"/>
      <sheetName val="ВМытаяхинский"/>
      <sheetName val="ВНазымский"/>
      <sheetName val="ВРогожниковский"/>
      <sheetName val="ВСахалинский"/>
      <sheetName val="ВСергинский"/>
      <sheetName val="ВСургутский"/>
      <sheetName val="ВСыньеганское"/>
      <sheetName val="ВТромъеганский"/>
      <sheetName val="ВТуканский"/>
      <sheetName val="ВЮкъяунский"/>
      <sheetName val="Высотный"/>
      <sheetName val="Дунаевский"/>
      <sheetName val="Емангальский"/>
      <sheetName val="Жумажановский"/>
      <sheetName val="Заболотный"/>
      <sheetName val="ЗВатлорский"/>
      <sheetName val="ЗКамынский"/>
      <sheetName val="ЗКарпаманский"/>
      <sheetName val="ЗНазымское"/>
      <sheetName val="ЗНялинский"/>
      <sheetName val="ЗПолуньяхский"/>
      <sheetName val="ЗСолкинский"/>
      <sheetName val="ЗСургутский"/>
      <sheetName val="ЗТуканский"/>
      <sheetName val="ЗТуманный"/>
      <sheetName val="ЗЮильское"/>
      <sheetName val="Итьяхский"/>
      <sheetName val="Июльский"/>
      <sheetName val="Камынский"/>
      <sheetName val="Комарьинский"/>
      <sheetName val="Конитлорский"/>
      <sheetName val="Кондинский2"/>
      <sheetName val="Кондинский3"/>
      <sheetName val="Кондинский4"/>
      <sheetName val="Кондинский5"/>
      <sheetName val="Ларкинский"/>
      <sheetName val="Леклорский"/>
      <sheetName val="Лосевой"/>
      <sheetName val="ЛунгорскийНП"/>
      <sheetName val="ЛунгорскийНЭ"/>
      <sheetName val="Ляминский1"/>
      <sheetName val="Лянторский"/>
      <sheetName val="Маслиховский"/>
      <sheetName val="имФилипенко"/>
      <sheetName val="имЛогачева"/>
      <sheetName val="имМедведева"/>
      <sheetName val="НСортымский"/>
      <sheetName val="НижчастьЗапСург"/>
      <sheetName val="Новобыстринский"/>
      <sheetName val="Новонялинский"/>
      <sheetName val="Нятлонгский"/>
      <sheetName val="Озерное1"/>
      <sheetName val="Панлорский1"/>
      <sheetName val="Панлорский4"/>
      <sheetName val="Рогожниковский4"/>
      <sheetName val="Рогожниковский5"/>
      <sheetName val="Рогожниковский6"/>
      <sheetName val="Рогожниковский"/>
      <sheetName val="бл2Рогожниковский"/>
      <sheetName val="Родниковый"/>
      <sheetName val="Русскинской"/>
      <sheetName val="Савуйский"/>
      <sheetName val="Сайгатинский"/>
      <sheetName val="Салымский4"/>
      <sheetName val="Сахалинский"/>
      <sheetName val="СЛабатьюганский"/>
      <sheetName val="СМытаяхинское"/>
      <sheetName val="СНазымское"/>
      <sheetName val="ССелияровский"/>
      <sheetName val="СТуканский"/>
      <sheetName val="СЮрьевский"/>
      <sheetName val="севчастьСолкинский"/>
      <sheetName val="Сурьеганский"/>
      <sheetName val="Сыньеганский"/>
      <sheetName val="Сыхтымский"/>
      <sheetName val="Тончинский"/>
      <sheetName val="Тромъеганский"/>
      <sheetName val="Туканский"/>
      <sheetName val="Тундринский"/>
      <sheetName val="Тянский"/>
      <sheetName val="имШпильмана"/>
      <sheetName val="Федоровский"/>
      <sheetName val="Хорлорский"/>
      <sheetName val="Хошиплорский"/>
      <sheetName val="Чанатойский"/>
      <sheetName val="Юганский"/>
      <sheetName val="Юганский2"/>
      <sheetName val="Юганский3"/>
      <sheetName val="Юганский5"/>
      <sheetName val="Юганский9"/>
      <sheetName val="Юганский10"/>
      <sheetName val="Юганский15"/>
      <sheetName val="Юганский44"/>
      <sheetName val="ЮАйкурусский"/>
      <sheetName val="ЮВатлорский"/>
      <sheetName val="ЮЖумажановский"/>
      <sheetName val="ЮКамынский"/>
      <sheetName val="ЮКонитлорский"/>
      <sheetName val="ЮЛяминское"/>
      <sheetName val="ЮМытаяхинский"/>
      <sheetName val="ЮНазымское"/>
      <sheetName val="ЮОльховский"/>
      <sheetName val="ЮСанлорский"/>
      <sheetName val="ЮСоимлорский"/>
      <sheetName val="ЮТуканский"/>
      <sheetName val="ЮЧанатойский"/>
      <sheetName val="Юильское"/>
      <sheetName val="Яунлорский"/>
      <sheetName val="97.Алатау2"/>
      <sheetName val="ВХохряковский"/>
      <sheetName val="Березовский61"/>
      <sheetName val="Елизаровский1"/>
      <sheetName val="99.Алатау5"/>
      <sheetName val="СевероТокайский"/>
      <sheetName val="ЮжноГальнидский"/>
      <sheetName val="101.Алатау8"/>
      <sheetName val="102.Карабашский83"/>
      <sheetName val="106.ЗападноСибирскаяНГК"/>
      <sheetName val="Учьинский"/>
      <sheetName val="Малотапский"/>
      <sheetName val="107.ТрансНафтаГаздобыча"/>
      <sheetName val="Озерный"/>
      <sheetName val="Шухтунгортский"/>
      <sheetName val="108.Сабунский"/>
      <sheetName val="110.КНГК"/>
      <sheetName val="111.Колтогорский5"/>
      <sheetName val="112.Урманный"/>
      <sheetName val="119.Большеюганский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L93"/>
  <sheetViews>
    <sheetView zoomScale="80" zoomScaleNormal="80" zoomScaleSheetLayoutView="85" workbookViewId="0">
      <selection activeCell="B10" sqref="B10"/>
    </sheetView>
  </sheetViews>
  <sheetFormatPr defaultColWidth="9.140625" defaultRowHeight="12.75" x14ac:dyDescent="0.2"/>
  <cols>
    <col min="1" max="1" width="12.28515625" style="1" customWidth="1"/>
    <col min="2" max="2" width="46.5703125" style="1" customWidth="1"/>
    <col min="3" max="3" width="10.140625" style="1" customWidth="1"/>
    <col min="4" max="5" width="18.140625" style="64" customWidth="1"/>
    <col min="6" max="6" width="24.42578125" style="1" customWidth="1"/>
    <col min="7" max="7" width="23" style="1" customWidth="1"/>
    <col min="8" max="16384" width="9.140625" style="1"/>
  </cols>
  <sheetData>
    <row r="1" spans="1:8" ht="15" x14ac:dyDescent="0.2">
      <c r="E1" s="2" t="s">
        <v>0</v>
      </c>
      <c r="F1" s="3"/>
      <c r="G1" s="1" t="s">
        <v>146</v>
      </c>
      <c r="H1" s="1" t="s">
        <v>2</v>
      </c>
    </row>
    <row r="2" spans="1:8" s="66" customFormat="1" ht="147.75" customHeight="1" x14ac:dyDescent="0.25">
      <c r="A2" s="65" t="s">
        <v>179</v>
      </c>
      <c r="B2" s="65"/>
      <c r="C2" s="65"/>
      <c r="D2" s="65"/>
      <c r="E2" s="65"/>
      <c r="F2" s="65"/>
    </row>
    <row r="3" spans="1:8" s="66" customFormat="1" ht="15" x14ac:dyDescent="0.25">
      <c r="A3" s="67" t="s">
        <v>3</v>
      </c>
      <c r="B3" s="68" t="s">
        <v>205</v>
      </c>
      <c r="C3" s="68"/>
      <c r="D3" s="69" t="s">
        <v>4</v>
      </c>
      <c r="E3" s="69"/>
      <c r="F3" s="67" t="s">
        <v>5</v>
      </c>
    </row>
    <row r="4" spans="1:8" s="66" customFormat="1" ht="15" x14ac:dyDescent="0.25">
      <c r="A4" s="67"/>
      <c r="B4" s="68" t="s">
        <v>6</v>
      </c>
      <c r="C4" s="68"/>
      <c r="D4" s="69"/>
      <c r="E4" s="69"/>
      <c r="F4" s="67"/>
    </row>
    <row r="5" spans="1:8" x14ac:dyDescent="0.2">
      <c r="A5" s="67" t="s">
        <v>7</v>
      </c>
      <c r="B5" s="68" t="s">
        <v>147</v>
      </c>
      <c r="C5" s="68"/>
      <c r="D5" s="70" t="s">
        <v>8</v>
      </c>
      <c r="E5" s="70"/>
      <c r="F5" s="71">
        <v>1</v>
      </c>
    </row>
    <row r="6" spans="1:8" x14ac:dyDescent="0.2">
      <c r="A6" s="67"/>
      <c r="B6" s="68" t="s">
        <v>9</v>
      </c>
      <c r="C6" s="68"/>
      <c r="D6" s="70"/>
      <c r="E6" s="70"/>
      <c r="F6" s="71"/>
    </row>
    <row r="7" spans="1:8" ht="15.75" x14ac:dyDescent="0.2">
      <c r="A7" s="72"/>
      <c r="B7" s="72"/>
      <c r="C7" s="72"/>
      <c r="D7" s="73"/>
      <c r="E7" s="73"/>
      <c r="F7" s="74"/>
    </row>
    <row r="8" spans="1:8" ht="25.5" x14ac:dyDescent="0.2">
      <c r="A8" s="75" t="s">
        <v>10</v>
      </c>
      <c r="B8" s="75" t="s">
        <v>11</v>
      </c>
      <c r="C8" s="75" t="s">
        <v>12</v>
      </c>
      <c r="D8" s="76" t="s">
        <v>13</v>
      </c>
      <c r="E8" s="77" t="s">
        <v>14</v>
      </c>
      <c r="F8" s="75" t="s">
        <v>15</v>
      </c>
    </row>
    <row r="9" spans="1:8" x14ac:dyDescent="0.2">
      <c r="A9" s="17">
        <v>1</v>
      </c>
      <c r="B9" s="18">
        <v>2</v>
      </c>
      <c r="C9" s="18">
        <v>3</v>
      </c>
      <c r="D9" s="78">
        <v>4</v>
      </c>
      <c r="E9" s="79">
        <v>5</v>
      </c>
      <c r="F9" s="18">
        <v>6</v>
      </c>
    </row>
    <row r="10" spans="1:8" ht="12.75" customHeight="1" x14ac:dyDescent="0.2">
      <c r="A10" s="20" t="s">
        <v>16</v>
      </c>
      <c r="B10" s="21" t="s">
        <v>17</v>
      </c>
      <c r="C10" s="22"/>
      <c r="D10" s="80"/>
      <c r="E10" s="81"/>
      <c r="F10" s="34"/>
    </row>
    <row r="11" spans="1:8" s="85" customFormat="1" ht="15" x14ac:dyDescent="0.25">
      <c r="A11" s="18" t="s">
        <v>18</v>
      </c>
      <c r="B11" s="27" t="s">
        <v>19</v>
      </c>
      <c r="C11" s="17" t="s">
        <v>20</v>
      </c>
      <c r="D11" s="82"/>
      <c r="E11" s="83"/>
      <c r="F11" s="84"/>
    </row>
    <row r="12" spans="1:8" s="85" customFormat="1" ht="15" x14ac:dyDescent="0.25">
      <c r="A12" s="18" t="s">
        <v>21</v>
      </c>
      <c r="B12" s="27" t="s">
        <v>22</v>
      </c>
      <c r="C12" s="17" t="s">
        <v>20</v>
      </c>
      <c r="D12" s="82"/>
      <c r="E12" s="83"/>
      <c r="F12" s="84"/>
    </row>
    <row r="13" spans="1:8" ht="16.5" x14ac:dyDescent="0.25">
      <c r="A13" s="18" t="s">
        <v>23</v>
      </c>
      <c r="B13" s="27" t="s">
        <v>24</v>
      </c>
      <c r="C13" s="17" t="s">
        <v>25</v>
      </c>
      <c r="D13" s="82"/>
      <c r="E13" s="83"/>
      <c r="F13" s="84"/>
    </row>
    <row r="14" spans="1:8" ht="16.5" x14ac:dyDescent="0.25">
      <c r="A14" s="18" t="s">
        <v>26</v>
      </c>
      <c r="B14" s="27" t="s">
        <v>27</v>
      </c>
      <c r="C14" s="17" t="s">
        <v>28</v>
      </c>
      <c r="D14" s="82"/>
      <c r="E14" s="83"/>
      <c r="F14" s="84"/>
    </row>
    <row r="15" spans="1:8" x14ac:dyDescent="0.2">
      <c r="A15" s="20" t="s">
        <v>29</v>
      </c>
      <c r="B15" s="21" t="s">
        <v>30</v>
      </c>
      <c r="C15" s="17" t="s">
        <v>31</v>
      </c>
      <c r="D15" s="86"/>
      <c r="E15" s="86"/>
      <c r="F15" s="84"/>
    </row>
    <row r="16" spans="1:8" s="85" customFormat="1" ht="13.5" x14ac:dyDescent="0.25">
      <c r="A16" s="18" t="s">
        <v>32</v>
      </c>
      <c r="B16" s="27" t="s">
        <v>33</v>
      </c>
      <c r="C16" s="17" t="s">
        <v>31</v>
      </c>
      <c r="D16" s="86"/>
      <c r="E16" s="86"/>
      <c r="F16" s="84"/>
    </row>
    <row r="17" spans="1:12" x14ac:dyDescent="0.2">
      <c r="A17" s="18" t="s">
        <v>34</v>
      </c>
      <c r="B17" s="17" t="s">
        <v>35</v>
      </c>
      <c r="C17" s="17" t="s">
        <v>31</v>
      </c>
      <c r="D17" s="87"/>
      <c r="E17" s="88"/>
      <c r="F17" s="84"/>
    </row>
    <row r="18" spans="1:12" x14ac:dyDescent="0.2">
      <c r="A18" s="18" t="s">
        <v>36</v>
      </c>
      <c r="B18" s="17" t="s">
        <v>37</v>
      </c>
      <c r="C18" s="17" t="s">
        <v>31</v>
      </c>
      <c r="D18" s="87"/>
      <c r="E18" s="88"/>
      <c r="F18" s="84"/>
    </row>
    <row r="19" spans="1:12" s="85" customFormat="1" x14ac:dyDescent="0.2">
      <c r="A19" s="18" t="s">
        <v>38</v>
      </c>
      <c r="B19" s="17" t="s">
        <v>39</v>
      </c>
      <c r="C19" s="17" t="s">
        <v>31</v>
      </c>
      <c r="D19" s="87"/>
      <c r="E19" s="88"/>
      <c r="F19" s="84"/>
    </row>
    <row r="20" spans="1:12" s="85" customFormat="1" ht="13.5" x14ac:dyDescent="0.25">
      <c r="A20" s="18" t="s">
        <v>40</v>
      </c>
      <c r="B20" s="27" t="s">
        <v>41</v>
      </c>
      <c r="C20" s="17" t="s">
        <v>31</v>
      </c>
      <c r="D20" s="86"/>
      <c r="E20" s="86"/>
      <c r="F20" s="84"/>
    </row>
    <row r="21" spans="1:12" x14ac:dyDescent="0.2">
      <c r="A21" s="18" t="s">
        <v>42</v>
      </c>
      <c r="B21" s="17" t="s">
        <v>43</v>
      </c>
      <c r="C21" s="17" t="s">
        <v>31</v>
      </c>
      <c r="D21" s="89"/>
      <c r="E21" s="90"/>
      <c r="F21" s="84"/>
    </row>
    <row r="22" spans="1:12" s="85" customFormat="1" x14ac:dyDescent="0.2">
      <c r="A22" s="18" t="s">
        <v>44</v>
      </c>
      <c r="B22" s="17" t="s">
        <v>45</v>
      </c>
      <c r="C22" s="17" t="s">
        <v>31</v>
      </c>
      <c r="D22" s="89"/>
      <c r="E22" s="90"/>
      <c r="F22" s="84"/>
    </row>
    <row r="23" spans="1:12" ht="15" x14ac:dyDescent="0.25">
      <c r="A23" s="18" t="s">
        <v>46</v>
      </c>
      <c r="B23" s="27" t="s">
        <v>47</v>
      </c>
      <c r="C23" s="17" t="s">
        <v>31</v>
      </c>
      <c r="D23" s="82"/>
      <c r="E23" s="91"/>
      <c r="F23" s="84"/>
    </row>
    <row r="24" spans="1:12" ht="13.5" x14ac:dyDescent="0.25">
      <c r="A24" s="18" t="s">
        <v>48</v>
      </c>
      <c r="B24" s="27" t="s">
        <v>49</v>
      </c>
      <c r="C24" s="17" t="s">
        <v>31</v>
      </c>
      <c r="D24" s="92"/>
      <c r="E24" s="93"/>
      <c r="F24" s="84"/>
    </row>
    <row r="25" spans="1:12" x14ac:dyDescent="0.2">
      <c r="A25" s="20" t="s">
        <v>50</v>
      </c>
      <c r="B25" s="21" t="s">
        <v>51</v>
      </c>
      <c r="C25" s="34"/>
      <c r="D25" s="94"/>
      <c r="E25" s="95"/>
      <c r="F25" s="25"/>
    </row>
    <row r="26" spans="1:12" ht="12" customHeight="1" x14ac:dyDescent="0.25">
      <c r="A26" s="18" t="s">
        <v>52</v>
      </c>
      <c r="B26" s="27" t="s">
        <v>33</v>
      </c>
      <c r="C26" s="17" t="s">
        <v>53</v>
      </c>
      <c r="D26" s="96"/>
      <c r="E26" s="96"/>
      <c r="F26" s="84"/>
    </row>
    <row r="27" spans="1:12" x14ac:dyDescent="0.2">
      <c r="A27" s="18" t="s">
        <v>54</v>
      </c>
      <c r="B27" s="17" t="s">
        <v>35</v>
      </c>
      <c r="C27" s="17" t="s">
        <v>53</v>
      </c>
      <c r="D27" s="97"/>
      <c r="E27" s="98"/>
      <c r="F27" s="84"/>
    </row>
    <row r="28" spans="1:12" ht="13.5" customHeight="1" x14ac:dyDescent="0.2">
      <c r="A28" s="18" t="s">
        <v>55</v>
      </c>
      <c r="B28" s="17" t="s">
        <v>37</v>
      </c>
      <c r="C28" s="17" t="s">
        <v>53</v>
      </c>
      <c r="D28" s="97"/>
      <c r="E28" s="98"/>
      <c r="F28" s="84"/>
    </row>
    <row r="29" spans="1:12" x14ac:dyDescent="0.2">
      <c r="A29" s="18" t="s">
        <v>56</v>
      </c>
      <c r="B29" s="17" t="s">
        <v>39</v>
      </c>
      <c r="C29" s="17" t="s">
        <v>53</v>
      </c>
      <c r="D29" s="97"/>
      <c r="E29" s="98"/>
      <c r="F29" s="84"/>
    </row>
    <row r="30" spans="1:12" x14ac:dyDescent="0.2">
      <c r="A30" s="18" t="s">
        <v>57</v>
      </c>
      <c r="B30" s="41" t="s">
        <v>58</v>
      </c>
      <c r="C30" s="17" t="s">
        <v>59</v>
      </c>
      <c r="D30" s="97"/>
      <c r="E30" s="98"/>
      <c r="F30" s="84"/>
      <c r="G30" s="26"/>
      <c r="H30" s="26"/>
      <c r="I30" s="26"/>
      <c r="J30" s="26"/>
      <c r="K30" s="26"/>
      <c r="L30" s="26"/>
    </row>
    <row r="31" spans="1:12" x14ac:dyDescent="0.2">
      <c r="A31" s="18" t="s">
        <v>60</v>
      </c>
      <c r="B31" s="17" t="s">
        <v>61</v>
      </c>
      <c r="C31" s="17" t="s">
        <v>59</v>
      </c>
      <c r="D31" s="97"/>
      <c r="E31" s="98"/>
      <c r="F31" s="84"/>
      <c r="G31" s="26"/>
      <c r="H31" s="42"/>
      <c r="I31" s="26"/>
      <c r="J31" s="26"/>
      <c r="K31" s="26"/>
      <c r="L31" s="26"/>
    </row>
    <row r="32" spans="1:12" x14ac:dyDescent="0.2">
      <c r="A32" s="18" t="s">
        <v>62</v>
      </c>
      <c r="B32" s="41" t="s">
        <v>63</v>
      </c>
      <c r="C32" s="17" t="s">
        <v>59</v>
      </c>
      <c r="D32" s="97"/>
      <c r="E32" s="98"/>
      <c r="F32" s="84"/>
      <c r="G32" s="26"/>
      <c r="H32" s="26"/>
      <c r="I32" s="26"/>
      <c r="J32" s="26"/>
      <c r="K32" s="26"/>
      <c r="L32" s="26"/>
    </row>
    <row r="33" spans="1:12" x14ac:dyDescent="0.2">
      <c r="A33" s="18" t="s">
        <v>64</v>
      </c>
      <c r="B33" s="17" t="s">
        <v>61</v>
      </c>
      <c r="C33" s="17" t="s">
        <v>59</v>
      </c>
      <c r="D33" s="97"/>
      <c r="E33" s="98"/>
      <c r="F33" s="84"/>
      <c r="G33" s="26"/>
      <c r="H33" s="26"/>
      <c r="I33" s="26"/>
      <c r="J33" s="26"/>
      <c r="K33" s="26"/>
      <c r="L33" s="26"/>
    </row>
    <row r="34" spans="1:12" ht="13.5" x14ac:dyDescent="0.2">
      <c r="A34" s="18" t="s">
        <v>65</v>
      </c>
      <c r="B34" s="43" t="s">
        <v>66</v>
      </c>
      <c r="C34" s="34"/>
      <c r="D34" s="99"/>
      <c r="E34" s="100"/>
      <c r="F34" s="101"/>
      <c r="G34" s="26"/>
      <c r="H34" s="26"/>
      <c r="I34" s="26"/>
      <c r="J34" s="26"/>
      <c r="K34" s="26"/>
      <c r="L34" s="26"/>
    </row>
    <row r="35" spans="1:12" x14ac:dyDescent="0.2">
      <c r="A35" s="18" t="s">
        <v>67</v>
      </c>
      <c r="B35" s="17" t="s">
        <v>68</v>
      </c>
      <c r="C35" s="17" t="s">
        <v>20</v>
      </c>
      <c r="D35" s="102"/>
      <c r="E35" s="102"/>
      <c r="F35" s="103"/>
      <c r="G35" s="26"/>
      <c r="H35" s="26"/>
      <c r="I35" s="26"/>
      <c r="J35" s="26"/>
      <c r="K35" s="26"/>
      <c r="L35" s="26"/>
    </row>
    <row r="36" spans="1:12" x14ac:dyDescent="0.2">
      <c r="A36" s="18" t="s">
        <v>69</v>
      </c>
      <c r="B36" s="17" t="s">
        <v>70</v>
      </c>
      <c r="C36" s="17" t="s">
        <v>20</v>
      </c>
      <c r="D36" s="102"/>
      <c r="E36" s="104"/>
      <c r="F36" s="103"/>
      <c r="G36" s="26"/>
      <c r="H36" s="26"/>
      <c r="I36" s="26"/>
      <c r="J36" s="26"/>
      <c r="K36" s="26"/>
      <c r="L36" s="26"/>
    </row>
    <row r="37" spans="1:12" ht="12.75" customHeight="1" x14ac:dyDescent="0.2">
      <c r="A37" s="18" t="s">
        <v>71</v>
      </c>
      <c r="B37" s="17" t="s">
        <v>72</v>
      </c>
      <c r="C37" s="17" t="s">
        <v>20</v>
      </c>
      <c r="D37" s="102"/>
      <c r="E37" s="104"/>
      <c r="F37" s="103"/>
      <c r="G37" s="26"/>
      <c r="H37" s="26"/>
      <c r="I37" s="26"/>
      <c r="J37" s="26"/>
      <c r="K37" s="26"/>
      <c r="L37" s="26"/>
    </row>
    <row r="38" spans="1:12" x14ac:dyDescent="0.2">
      <c r="A38" s="18" t="s">
        <v>73</v>
      </c>
      <c r="B38" s="17" t="s">
        <v>74</v>
      </c>
      <c r="C38" s="17" t="s">
        <v>20</v>
      </c>
      <c r="D38" s="102"/>
      <c r="E38" s="102"/>
      <c r="F38" s="103"/>
      <c r="G38" s="26"/>
      <c r="H38" s="26"/>
      <c r="I38" s="26"/>
      <c r="J38" s="26"/>
      <c r="K38" s="26"/>
      <c r="L38" s="26"/>
    </row>
    <row r="39" spans="1:12" x14ac:dyDescent="0.2">
      <c r="A39" s="18" t="s">
        <v>75</v>
      </c>
      <c r="B39" s="17" t="s">
        <v>70</v>
      </c>
      <c r="C39" s="17" t="s">
        <v>20</v>
      </c>
      <c r="D39" s="102"/>
      <c r="E39" s="104"/>
      <c r="F39" s="103"/>
      <c r="G39" s="26"/>
      <c r="H39" s="26"/>
      <c r="I39" s="26"/>
      <c r="J39" s="26"/>
      <c r="K39" s="26"/>
      <c r="L39" s="26"/>
    </row>
    <row r="40" spans="1:12" x14ac:dyDescent="0.2">
      <c r="A40" s="18" t="s">
        <v>76</v>
      </c>
      <c r="B40" s="17" t="s">
        <v>72</v>
      </c>
      <c r="C40" s="17" t="s">
        <v>20</v>
      </c>
      <c r="D40" s="102"/>
      <c r="E40" s="104"/>
      <c r="F40" s="103"/>
    </row>
    <row r="41" spans="1:12" ht="15.75" x14ac:dyDescent="0.2">
      <c r="A41" s="18" t="s">
        <v>77</v>
      </c>
      <c r="B41" s="17" t="s">
        <v>78</v>
      </c>
      <c r="C41" s="17" t="s">
        <v>25</v>
      </c>
      <c r="D41" s="102"/>
      <c r="E41" s="102"/>
      <c r="F41" s="103"/>
    </row>
    <row r="42" spans="1:12" ht="15.75" x14ac:dyDescent="0.2">
      <c r="A42" s="18" t="s">
        <v>79</v>
      </c>
      <c r="B42" s="17" t="s">
        <v>70</v>
      </c>
      <c r="C42" s="17" t="s">
        <v>25</v>
      </c>
      <c r="D42" s="102"/>
      <c r="E42" s="104"/>
      <c r="F42" s="103"/>
    </row>
    <row r="43" spans="1:12" ht="12.75" customHeight="1" x14ac:dyDescent="0.2">
      <c r="A43" s="18" t="s">
        <v>80</v>
      </c>
      <c r="B43" s="17" t="s">
        <v>72</v>
      </c>
      <c r="C43" s="17" t="s">
        <v>25</v>
      </c>
      <c r="D43" s="105"/>
      <c r="E43" s="106"/>
      <c r="F43" s="103"/>
    </row>
    <row r="44" spans="1:12" ht="13.5" x14ac:dyDescent="0.25">
      <c r="A44" s="49" t="s">
        <v>81</v>
      </c>
      <c r="B44" s="27" t="s">
        <v>82</v>
      </c>
      <c r="C44" s="34"/>
      <c r="D44" s="99"/>
      <c r="E44" s="100"/>
      <c r="F44" s="101"/>
    </row>
    <row r="45" spans="1:12" x14ac:dyDescent="0.2">
      <c r="A45" s="49" t="s">
        <v>83</v>
      </c>
      <c r="B45" s="17" t="s">
        <v>68</v>
      </c>
      <c r="C45" s="17" t="s">
        <v>84</v>
      </c>
      <c r="D45" s="107"/>
      <c r="E45" s="108"/>
      <c r="F45" s="103"/>
    </row>
    <row r="46" spans="1:12" x14ac:dyDescent="0.2">
      <c r="A46" s="49" t="s">
        <v>85</v>
      </c>
      <c r="B46" s="17" t="s">
        <v>74</v>
      </c>
      <c r="C46" s="17" t="s">
        <v>84</v>
      </c>
      <c r="D46" s="107"/>
      <c r="E46" s="108"/>
      <c r="F46" s="103"/>
    </row>
    <row r="47" spans="1:12" ht="15.75" x14ac:dyDescent="0.2">
      <c r="A47" s="49" t="s">
        <v>86</v>
      </c>
      <c r="B47" s="17" t="s">
        <v>78</v>
      </c>
      <c r="C47" s="17" t="s">
        <v>25</v>
      </c>
      <c r="D47" s="107"/>
      <c r="E47" s="108"/>
      <c r="F47" s="103"/>
    </row>
    <row r="48" spans="1:12" ht="13.5" x14ac:dyDescent="0.25">
      <c r="A48" s="49" t="s">
        <v>87</v>
      </c>
      <c r="B48" s="27" t="s">
        <v>88</v>
      </c>
      <c r="C48" s="34"/>
      <c r="D48" s="99"/>
      <c r="E48" s="100"/>
      <c r="F48" s="101"/>
    </row>
    <row r="49" spans="1:12" x14ac:dyDescent="0.2">
      <c r="A49" s="49" t="s">
        <v>89</v>
      </c>
      <c r="B49" s="17" t="s">
        <v>68</v>
      </c>
      <c r="C49" s="17" t="s">
        <v>20</v>
      </c>
      <c r="D49" s="89"/>
      <c r="E49" s="89"/>
      <c r="F49" s="103"/>
    </row>
    <row r="50" spans="1:12" x14ac:dyDescent="0.2">
      <c r="A50" s="49" t="s">
        <v>90</v>
      </c>
      <c r="B50" s="17" t="s">
        <v>70</v>
      </c>
      <c r="C50" s="17" t="s">
        <v>20</v>
      </c>
      <c r="D50" s="89"/>
      <c r="E50" s="90"/>
      <c r="F50" s="103"/>
    </row>
    <row r="51" spans="1:12" ht="12.75" customHeight="1" x14ac:dyDescent="0.2">
      <c r="A51" s="49" t="s">
        <v>91</v>
      </c>
      <c r="B51" s="17" t="s">
        <v>72</v>
      </c>
      <c r="C51" s="17" t="s">
        <v>20</v>
      </c>
      <c r="D51" s="89"/>
      <c r="E51" s="90"/>
      <c r="F51" s="103"/>
    </row>
    <row r="52" spans="1:12" ht="12.75" customHeight="1" x14ac:dyDescent="0.2">
      <c r="A52" s="49" t="s">
        <v>92</v>
      </c>
      <c r="B52" s="17" t="s">
        <v>74</v>
      </c>
      <c r="C52" s="17" t="s">
        <v>20</v>
      </c>
      <c r="D52" s="89"/>
      <c r="E52" s="89"/>
      <c r="F52" s="103"/>
    </row>
    <row r="53" spans="1:12" ht="12.75" customHeight="1" x14ac:dyDescent="0.2">
      <c r="A53" s="49" t="s">
        <v>93</v>
      </c>
      <c r="B53" s="17" t="s">
        <v>70</v>
      </c>
      <c r="C53" s="17" t="s">
        <v>20</v>
      </c>
      <c r="D53" s="89"/>
      <c r="E53" s="90"/>
      <c r="F53" s="103"/>
    </row>
    <row r="54" spans="1:12" x14ac:dyDescent="0.2">
      <c r="A54" s="49" t="s">
        <v>94</v>
      </c>
      <c r="B54" s="17" t="s">
        <v>72</v>
      </c>
      <c r="C54" s="17" t="s">
        <v>20</v>
      </c>
      <c r="D54" s="89"/>
      <c r="E54" s="90"/>
      <c r="F54" s="103"/>
      <c r="G54" s="26"/>
      <c r="H54" s="26"/>
      <c r="I54" s="26"/>
      <c r="J54" s="26"/>
      <c r="K54" s="26"/>
      <c r="L54" s="26"/>
    </row>
    <row r="55" spans="1:12" ht="15.75" x14ac:dyDescent="0.2">
      <c r="A55" s="49" t="s">
        <v>95</v>
      </c>
      <c r="B55" s="17" t="s">
        <v>78</v>
      </c>
      <c r="C55" s="17" t="s">
        <v>25</v>
      </c>
      <c r="D55" s="89"/>
      <c r="E55" s="89"/>
      <c r="F55" s="103"/>
      <c r="G55" s="26"/>
      <c r="H55" s="26"/>
      <c r="I55" s="26"/>
      <c r="J55" s="26"/>
      <c r="K55" s="26"/>
      <c r="L55" s="26"/>
    </row>
    <row r="56" spans="1:12" ht="15.75" x14ac:dyDescent="0.2">
      <c r="A56" s="49" t="s">
        <v>96</v>
      </c>
      <c r="B56" s="17" t="s">
        <v>70</v>
      </c>
      <c r="C56" s="17" t="s">
        <v>25</v>
      </c>
      <c r="D56" s="89"/>
      <c r="E56" s="90"/>
      <c r="F56" s="103"/>
      <c r="G56" s="26"/>
      <c r="H56" s="26"/>
      <c r="I56" s="26"/>
      <c r="J56" s="26"/>
      <c r="K56" s="26"/>
      <c r="L56" s="26"/>
    </row>
    <row r="57" spans="1:12" ht="12.75" customHeight="1" x14ac:dyDescent="0.2">
      <c r="A57" s="49" t="s">
        <v>97</v>
      </c>
      <c r="B57" s="17" t="s">
        <v>72</v>
      </c>
      <c r="C57" s="17" t="s">
        <v>25</v>
      </c>
      <c r="D57" s="89"/>
      <c r="E57" s="90"/>
      <c r="F57" s="103"/>
      <c r="G57" s="26"/>
      <c r="H57" s="26"/>
      <c r="I57" s="26"/>
      <c r="J57" s="26"/>
      <c r="K57" s="26"/>
      <c r="L57" s="26"/>
    </row>
    <row r="58" spans="1:12" ht="13.5" x14ac:dyDescent="0.25">
      <c r="A58" s="49" t="s">
        <v>98</v>
      </c>
      <c r="B58" s="27" t="s">
        <v>82</v>
      </c>
      <c r="C58" s="34"/>
      <c r="D58" s="109"/>
      <c r="E58" s="110"/>
      <c r="F58" s="101"/>
    </row>
    <row r="59" spans="1:12" ht="12.75" customHeight="1" x14ac:dyDescent="0.2">
      <c r="A59" s="49" t="s">
        <v>99</v>
      </c>
      <c r="B59" s="17" t="s">
        <v>68</v>
      </c>
      <c r="C59" s="17" t="s">
        <v>20</v>
      </c>
      <c r="D59" s="105"/>
      <c r="E59" s="106"/>
      <c r="F59" s="103"/>
    </row>
    <row r="60" spans="1:12" x14ac:dyDescent="0.2">
      <c r="A60" s="49" t="s">
        <v>100</v>
      </c>
      <c r="B60" s="17" t="s">
        <v>74</v>
      </c>
      <c r="C60" s="17" t="s">
        <v>20</v>
      </c>
      <c r="D60" s="105"/>
      <c r="E60" s="106"/>
      <c r="F60" s="103"/>
    </row>
    <row r="61" spans="1:12" ht="15.75" x14ac:dyDescent="0.2">
      <c r="A61" s="18" t="s">
        <v>101</v>
      </c>
      <c r="B61" s="17" t="s">
        <v>78</v>
      </c>
      <c r="C61" s="17" t="s">
        <v>25</v>
      </c>
      <c r="D61" s="105"/>
      <c r="E61" s="106"/>
      <c r="F61" s="103"/>
    </row>
    <row r="62" spans="1:12" ht="32.85" customHeight="1" x14ac:dyDescent="0.25">
      <c r="A62" s="18" t="s">
        <v>102</v>
      </c>
      <c r="B62" s="52" t="s">
        <v>103</v>
      </c>
      <c r="C62" s="34"/>
      <c r="D62" s="111"/>
      <c r="E62" s="112"/>
      <c r="F62" s="113"/>
    </row>
    <row r="63" spans="1:12" ht="12.75" customHeight="1" x14ac:dyDescent="0.2">
      <c r="A63" s="18" t="s">
        <v>104</v>
      </c>
      <c r="B63" s="17" t="s">
        <v>105</v>
      </c>
      <c r="C63" s="17" t="s">
        <v>25</v>
      </c>
      <c r="D63" s="107"/>
      <c r="E63" s="108"/>
      <c r="F63" s="103"/>
    </row>
    <row r="64" spans="1:12" ht="12.75" customHeight="1" x14ac:dyDescent="0.2">
      <c r="A64" s="18" t="s">
        <v>106</v>
      </c>
      <c r="B64" s="17" t="s">
        <v>107</v>
      </c>
      <c r="C64" s="17" t="s">
        <v>20</v>
      </c>
      <c r="D64" s="107"/>
      <c r="E64" s="108"/>
      <c r="F64" s="103"/>
    </row>
    <row r="65" spans="1:6" ht="26.65" customHeight="1" x14ac:dyDescent="0.25">
      <c r="A65" s="18" t="s">
        <v>108</v>
      </c>
      <c r="B65" s="52" t="s">
        <v>109</v>
      </c>
      <c r="C65" s="34"/>
      <c r="D65" s="111"/>
      <c r="E65" s="112"/>
      <c r="F65" s="113"/>
    </row>
    <row r="66" spans="1:6" ht="12.75" customHeight="1" x14ac:dyDescent="0.2">
      <c r="A66" s="18" t="s">
        <v>110</v>
      </c>
      <c r="B66" s="17" t="s">
        <v>105</v>
      </c>
      <c r="C66" s="17" t="s">
        <v>25</v>
      </c>
      <c r="D66" s="107"/>
      <c r="E66" s="108"/>
      <c r="F66" s="103"/>
    </row>
    <row r="67" spans="1:6" ht="13.15" customHeight="1" x14ac:dyDescent="0.2">
      <c r="A67" s="18" t="s">
        <v>111</v>
      </c>
      <c r="B67" s="17" t="s">
        <v>107</v>
      </c>
      <c r="C67" s="17" t="s">
        <v>20</v>
      </c>
      <c r="D67" s="107"/>
      <c r="E67" s="108"/>
      <c r="F67" s="103"/>
    </row>
    <row r="68" spans="1:6" ht="12.75" customHeight="1" x14ac:dyDescent="0.25">
      <c r="A68" s="18" t="s">
        <v>112</v>
      </c>
      <c r="B68" s="27" t="s">
        <v>113</v>
      </c>
      <c r="C68" s="34"/>
      <c r="D68" s="99"/>
      <c r="E68" s="100"/>
      <c r="F68" s="113"/>
    </row>
    <row r="69" spans="1:6" ht="14.65" customHeight="1" x14ac:dyDescent="0.2">
      <c r="A69" s="18" t="s">
        <v>114</v>
      </c>
      <c r="B69" s="17" t="s">
        <v>43</v>
      </c>
      <c r="C69" s="17" t="s">
        <v>115</v>
      </c>
      <c r="D69" s="97"/>
      <c r="E69" s="114"/>
      <c r="F69" s="103"/>
    </row>
    <row r="70" spans="1:6" ht="15.6" customHeight="1" x14ac:dyDescent="0.2">
      <c r="A70" s="18" t="s">
        <v>116</v>
      </c>
      <c r="B70" s="17" t="s">
        <v>45</v>
      </c>
      <c r="C70" s="17" t="s">
        <v>117</v>
      </c>
      <c r="D70" s="97"/>
      <c r="E70" s="98"/>
      <c r="F70" s="103"/>
    </row>
    <row r="71" spans="1:6" ht="29.85" customHeight="1" x14ac:dyDescent="0.25">
      <c r="A71" s="18" t="s">
        <v>118</v>
      </c>
      <c r="B71" s="52" t="s">
        <v>119</v>
      </c>
      <c r="C71" s="34"/>
      <c r="D71" s="115"/>
      <c r="E71" s="116"/>
      <c r="F71" s="113"/>
    </row>
    <row r="72" spans="1:6" ht="13.15" customHeight="1" x14ac:dyDescent="0.2">
      <c r="A72" s="57" t="s">
        <v>120</v>
      </c>
      <c r="B72" s="58" t="s">
        <v>68</v>
      </c>
      <c r="C72" s="17" t="s">
        <v>59</v>
      </c>
      <c r="D72" s="97"/>
      <c r="E72" s="98"/>
      <c r="F72" s="103"/>
    </row>
    <row r="73" spans="1:6" ht="12.75" customHeight="1" x14ac:dyDescent="0.2">
      <c r="A73" s="57"/>
      <c r="B73" s="59"/>
      <c r="C73" s="17" t="s">
        <v>20</v>
      </c>
      <c r="D73" s="97"/>
      <c r="E73" s="98"/>
      <c r="F73" s="103"/>
    </row>
    <row r="74" spans="1:6" x14ac:dyDescent="0.2">
      <c r="A74" s="57" t="s">
        <v>121</v>
      </c>
      <c r="B74" s="58" t="s">
        <v>122</v>
      </c>
      <c r="C74" s="17" t="s">
        <v>59</v>
      </c>
      <c r="D74" s="97"/>
      <c r="E74" s="98"/>
      <c r="F74" s="103"/>
    </row>
    <row r="75" spans="1:6" ht="15.75" x14ac:dyDescent="0.2">
      <c r="A75" s="57"/>
      <c r="B75" s="60"/>
      <c r="C75" s="17" t="s">
        <v>25</v>
      </c>
      <c r="D75" s="97"/>
      <c r="E75" s="98"/>
      <c r="F75" s="103"/>
    </row>
    <row r="76" spans="1:6" x14ac:dyDescent="0.2">
      <c r="A76" s="57"/>
      <c r="B76" s="59"/>
      <c r="C76" s="17" t="s">
        <v>20</v>
      </c>
      <c r="D76" s="97"/>
      <c r="E76" s="98"/>
      <c r="F76" s="103"/>
    </row>
    <row r="77" spans="1:6" ht="27.2" customHeight="1" x14ac:dyDescent="0.2">
      <c r="A77" s="18" t="s">
        <v>123</v>
      </c>
      <c r="B77" s="61" t="s">
        <v>124</v>
      </c>
      <c r="C77" s="34"/>
      <c r="D77" s="115"/>
      <c r="E77" s="116"/>
      <c r="F77" s="113"/>
    </row>
    <row r="78" spans="1:6" x14ac:dyDescent="0.2">
      <c r="A78" s="57" t="s">
        <v>125</v>
      </c>
      <c r="B78" s="58" t="s">
        <v>68</v>
      </c>
      <c r="C78" s="17" t="s">
        <v>59</v>
      </c>
      <c r="D78" s="97"/>
      <c r="E78" s="98"/>
      <c r="F78" s="103"/>
    </row>
    <row r="79" spans="1:6" ht="13.7" customHeight="1" x14ac:dyDescent="0.2">
      <c r="A79" s="57"/>
      <c r="B79" s="59"/>
      <c r="C79" s="17" t="s">
        <v>20</v>
      </c>
      <c r="D79" s="105"/>
      <c r="E79" s="106"/>
      <c r="F79" s="103"/>
    </row>
    <row r="80" spans="1:6" ht="13.5" customHeight="1" x14ac:dyDescent="0.2">
      <c r="A80" s="57" t="s">
        <v>126</v>
      </c>
      <c r="B80" s="58" t="s">
        <v>122</v>
      </c>
      <c r="C80" s="17" t="s">
        <v>59</v>
      </c>
      <c r="D80" s="97"/>
      <c r="E80" s="98"/>
      <c r="F80" s="103"/>
    </row>
    <row r="81" spans="1:6" ht="13.5" customHeight="1" x14ac:dyDescent="0.2">
      <c r="A81" s="57"/>
      <c r="B81" s="60"/>
      <c r="C81" s="17" t="s">
        <v>25</v>
      </c>
      <c r="D81" s="97"/>
      <c r="E81" s="98"/>
      <c r="F81" s="103"/>
    </row>
    <row r="82" spans="1:6" x14ac:dyDescent="0.2">
      <c r="A82" s="57"/>
      <c r="B82" s="59"/>
      <c r="C82" s="17" t="s">
        <v>20</v>
      </c>
      <c r="D82" s="97"/>
      <c r="E82" s="98"/>
      <c r="F82" s="103"/>
    </row>
    <row r="83" spans="1:6" ht="13.5" x14ac:dyDescent="0.25">
      <c r="A83" s="18" t="s">
        <v>127</v>
      </c>
      <c r="B83" s="27" t="s">
        <v>128</v>
      </c>
      <c r="C83" s="34"/>
      <c r="D83" s="115"/>
      <c r="E83" s="116"/>
      <c r="F83" s="113"/>
    </row>
    <row r="84" spans="1:6" x14ac:dyDescent="0.2">
      <c r="A84" s="18" t="s">
        <v>129</v>
      </c>
      <c r="B84" s="17" t="s">
        <v>68</v>
      </c>
      <c r="C84" s="17" t="s">
        <v>20</v>
      </c>
      <c r="D84" s="117"/>
      <c r="E84" s="118"/>
      <c r="F84" s="103"/>
    </row>
    <row r="85" spans="1:6" ht="15.75" x14ac:dyDescent="0.2">
      <c r="A85" s="18" t="s">
        <v>130</v>
      </c>
      <c r="B85" s="17" t="s">
        <v>131</v>
      </c>
      <c r="C85" s="17" t="s">
        <v>25</v>
      </c>
      <c r="D85" s="117"/>
      <c r="E85" s="118"/>
      <c r="F85" s="103"/>
    </row>
    <row r="86" spans="1:6" ht="13.5" customHeight="1" x14ac:dyDescent="0.2">
      <c r="A86" s="17" t="s">
        <v>132</v>
      </c>
      <c r="B86" s="17" t="s">
        <v>74</v>
      </c>
      <c r="C86" s="17" t="s">
        <v>20</v>
      </c>
      <c r="D86" s="105"/>
      <c r="E86" s="106"/>
      <c r="F86" s="103"/>
    </row>
    <row r="87" spans="1:6" ht="13.5" customHeight="1" x14ac:dyDescent="0.25">
      <c r="A87" s="18" t="s">
        <v>133</v>
      </c>
      <c r="B87" s="27" t="s">
        <v>134</v>
      </c>
      <c r="C87" s="17" t="s">
        <v>59</v>
      </c>
      <c r="D87" s="97"/>
      <c r="E87" s="98"/>
      <c r="F87" s="103"/>
    </row>
    <row r="88" spans="1:6" x14ac:dyDescent="0.2">
      <c r="A88" s="18" t="s">
        <v>135</v>
      </c>
      <c r="B88" s="17" t="s">
        <v>136</v>
      </c>
      <c r="C88" s="17" t="s">
        <v>59</v>
      </c>
      <c r="D88" s="97"/>
      <c r="E88" s="98"/>
      <c r="F88" s="103"/>
    </row>
    <row r="89" spans="1:6" ht="15.6" customHeight="1" x14ac:dyDescent="0.2">
      <c r="A89" s="18" t="s">
        <v>137</v>
      </c>
      <c r="B89" s="17" t="s">
        <v>138</v>
      </c>
      <c r="C89" s="17" t="s">
        <v>59</v>
      </c>
      <c r="D89" s="97"/>
      <c r="E89" s="98"/>
      <c r="F89" s="103"/>
    </row>
    <row r="90" spans="1:6" ht="15.6" customHeight="1" x14ac:dyDescent="0.2">
      <c r="A90" s="18" t="s">
        <v>139</v>
      </c>
      <c r="B90" s="17" t="s">
        <v>140</v>
      </c>
      <c r="C90" s="17" t="s">
        <v>59</v>
      </c>
      <c r="D90" s="97"/>
      <c r="E90" s="98"/>
      <c r="F90" s="103"/>
    </row>
    <row r="91" spans="1:6" ht="15.6" customHeight="1" x14ac:dyDescent="0.2">
      <c r="A91" s="18" t="s">
        <v>141</v>
      </c>
      <c r="B91" s="17" t="s">
        <v>142</v>
      </c>
      <c r="C91" s="17" t="s">
        <v>59</v>
      </c>
      <c r="D91" s="97"/>
      <c r="E91" s="98"/>
      <c r="F91" s="103"/>
    </row>
    <row r="92" spans="1:6" ht="23.25" customHeight="1" x14ac:dyDescent="0.2">
      <c r="A92" s="20" t="s">
        <v>143</v>
      </c>
      <c r="B92" s="62" t="s">
        <v>144</v>
      </c>
      <c r="C92" s="17" t="s">
        <v>145</v>
      </c>
      <c r="D92" s="119">
        <v>3</v>
      </c>
      <c r="E92" s="116"/>
      <c r="F92" s="103"/>
    </row>
    <row r="93" spans="1:6" ht="15.6" customHeight="1" x14ac:dyDescent="0.2"/>
  </sheetData>
  <mergeCells count="20">
    <mergeCell ref="A74:A76"/>
    <mergeCell ref="B74:B76"/>
    <mergeCell ref="A78:A79"/>
    <mergeCell ref="B78:B79"/>
    <mergeCell ref="A80:A82"/>
    <mergeCell ref="B80:B82"/>
    <mergeCell ref="A5:A6"/>
    <mergeCell ref="B5:C5"/>
    <mergeCell ref="D5:E6"/>
    <mergeCell ref="F5:F6"/>
    <mergeCell ref="B6:C6"/>
    <mergeCell ref="A72:A73"/>
    <mergeCell ref="B72:B73"/>
    <mergeCell ref="E1:F1"/>
    <mergeCell ref="A2:F2"/>
    <mergeCell ref="A3:A4"/>
    <mergeCell ref="B3:C3"/>
    <mergeCell ref="D3:E4"/>
    <mergeCell ref="F3:F4"/>
    <mergeCell ref="B4:C4"/>
  </mergeCells>
  <printOptions horizontalCentered="1"/>
  <pageMargins left="0.39370078740157483" right="0.39370078740157483" top="0.39370078740157483" bottom="0.39370078740157483" header="0.51181102362204722" footer="0.51181102362204722"/>
  <pageSetup paperSize="8" scale="76" fitToWidth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2"/>
  <sheetViews>
    <sheetView view="pageBreakPreview" zoomScale="90" zoomScaleNormal="85" zoomScaleSheetLayoutView="90" workbookViewId="0">
      <selection activeCell="C8" sqref="C8"/>
    </sheetView>
  </sheetViews>
  <sheetFormatPr defaultColWidth="9.140625" defaultRowHeight="15" x14ac:dyDescent="0.25"/>
  <cols>
    <col min="1" max="1" width="9.28515625" style="237" bestFit="1" customWidth="1"/>
    <col min="2" max="2" width="61.42578125" style="237" customWidth="1"/>
    <col min="3" max="3" width="14.140625" style="237" bestFit="1" customWidth="1"/>
    <col min="4" max="4" width="14" style="238" customWidth="1"/>
    <col min="5" max="5" width="13.85546875" style="238" customWidth="1"/>
    <col min="6" max="6" width="12.5703125" style="237" customWidth="1"/>
    <col min="7" max="7" width="7.85546875" style="237" customWidth="1"/>
    <col min="8" max="8" width="9.140625" style="237"/>
    <col min="9" max="9" width="12.5703125" style="237" bestFit="1" customWidth="1"/>
    <col min="10" max="16384" width="9.140625" style="237"/>
  </cols>
  <sheetData>
    <row r="1" spans="1:9" x14ac:dyDescent="0.25">
      <c r="E1" s="239"/>
      <c r="F1" s="240" t="s">
        <v>173</v>
      </c>
      <c r="G1" s="240" t="s">
        <v>146</v>
      </c>
      <c r="H1" s="241" t="s">
        <v>2</v>
      </c>
      <c r="I1" s="242">
        <f>SUM(D11:E92)</f>
        <v>7527.8437037199992</v>
      </c>
    </row>
    <row r="2" spans="1:9" ht="132" customHeight="1" x14ac:dyDescent="0.25">
      <c r="A2" s="243" t="s">
        <v>202</v>
      </c>
      <c r="B2" s="244"/>
      <c r="C2" s="244"/>
      <c r="D2" s="244"/>
      <c r="E2" s="244"/>
      <c r="F2" s="244"/>
      <c r="G2" s="244"/>
    </row>
    <row r="3" spans="1:9" ht="15.75" x14ac:dyDescent="0.25">
      <c r="A3" s="245" t="s">
        <v>3</v>
      </c>
      <c r="B3" s="246" t="s">
        <v>204</v>
      </c>
      <c r="C3" s="247"/>
      <c r="D3" s="248" t="s">
        <v>4</v>
      </c>
      <c r="E3" s="249"/>
      <c r="F3" s="250" t="s">
        <v>5</v>
      </c>
      <c r="G3" s="251"/>
    </row>
    <row r="4" spans="1:9" ht="15.75" x14ac:dyDescent="0.25">
      <c r="A4" s="252"/>
      <c r="B4" s="253" t="s">
        <v>6</v>
      </c>
      <c r="C4" s="254"/>
      <c r="D4" s="255"/>
      <c r="E4" s="256"/>
      <c r="F4" s="257"/>
      <c r="G4" s="251"/>
    </row>
    <row r="5" spans="1:9" ht="15.75" x14ac:dyDescent="0.25">
      <c r="A5" s="245" t="s">
        <v>7</v>
      </c>
      <c r="B5" s="258" t="s">
        <v>174</v>
      </c>
      <c r="C5" s="259"/>
      <c r="D5" s="260" t="s">
        <v>8</v>
      </c>
      <c r="E5" s="261"/>
      <c r="F5" s="262">
        <v>1</v>
      </c>
      <c r="G5" s="251"/>
    </row>
    <row r="6" spans="1:9" ht="15.75" x14ac:dyDescent="0.25">
      <c r="A6" s="252"/>
      <c r="B6" s="253" t="s">
        <v>9</v>
      </c>
      <c r="C6" s="254"/>
      <c r="D6" s="263"/>
      <c r="E6" s="264"/>
      <c r="F6" s="265"/>
      <c r="G6" s="251"/>
    </row>
    <row r="7" spans="1:9" x14ac:dyDescent="0.25">
      <c r="A7" s="266"/>
      <c r="B7" s="266"/>
      <c r="C7" s="266"/>
      <c r="D7" s="267"/>
      <c r="E7" s="267"/>
    </row>
    <row r="8" spans="1:9" ht="25.5" x14ac:dyDescent="0.25">
      <c r="A8" s="268" t="s">
        <v>10</v>
      </c>
      <c r="B8" s="268" t="s">
        <v>11</v>
      </c>
      <c r="C8" s="268" t="s">
        <v>12</v>
      </c>
      <c r="D8" s="269" t="s">
        <v>13</v>
      </c>
      <c r="E8" s="270" t="s">
        <v>14</v>
      </c>
      <c r="F8" s="271" t="s">
        <v>150</v>
      </c>
    </row>
    <row r="9" spans="1:9" x14ac:dyDescent="0.25">
      <c r="A9" s="17">
        <v>1</v>
      </c>
      <c r="B9" s="18">
        <v>2</v>
      </c>
      <c r="C9" s="18">
        <v>3</v>
      </c>
      <c r="D9" s="272">
        <v>4</v>
      </c>
      <c r="E9" s="273">
        <v>5</v>
      </c>
      <c r="F9" s="18">
        <v>6</v>
      </c>
    </row>
    <row r="10" spans="1:9" ht="18.75" x14ac:dyDescent="0.25">
      <c r="A10" s="274" t="s">
        <v>16</v>
      </c>
      <c r="B10" s="21" t="s">
        <v>17</v>
      </c>
      <c r="C10" s="22"/>
      <c r="D10" s="275"/>
      <c r="E10" s="276"/>
      <c r="F10" s="277"/>
    </row>
    <row r="11" spans="1:9" x14ac:dyDescent="0.25">
      <c r="A11" s="278" t="s">
        <v>18</v>
      </c>
      <c r="B11" s="27" t="s">
        <v>19</v>
      </c>
      <c r="C11" s="17" t="s">
        <v>20</v>
      </c>
      <c r="D11" s="279"/>
      <c r="E11" s="280"/>
      <c r="F11" s="281"/>
    </row>
    <row r="12" spans="1:9" x14ac:dyDescent="0.25">
      <c r="A12" s="278" t="s">
        <v>21</v>
      </c>
      <c r="B12" s="27" t="s">
        <v>22</v>
      </c>
      <c r="C12" s="17" t="s">
        <v>20</v>
      </c>
      <c r="D12" s="282"/>
      <c r="E12" s="283"/>
      <c r="F12" s="281"/>
    </row>
    <row r="13" spans="1:9" ht="16.5" x14ac:dyDescent="0.25">
      <c r="A13" s="278" t="s">
        <v>23</v>
      </c>
      <c r="B13" s="27" t="s">
        <v>24</v>
      </c>
      <c r="C13" s="17" t="s">
        <v>25</v>
      </c>
      <c r="D13" s="284"/>
      <c r="E13" s="285"/>
      <c r="F13" s="281"/>
    </row>
    <row r="14" spans="1:9" ht="16.5" x14ac:dyDescent="0.25">
      <c r="A14" s="278" t="s">
        <v>26</v>
      </c>
      <c r="B14" s="27" t="s">
        <v>27</v>
      </c>
      <c r="C14" s="17" t="s">
        <v>28</v>
      </c>
      <c r="D14" s="284"/>
      <c r="E14" s="285"/>
      <c r="F14" s="281"/>
    </row>
    <row r="15" spans="1:9" x14ac:dyDescent="0.25">
      <c r="A15" s="274" t="s">
        <v>29</v>
      </c>
      <c r="B15" s="21" t="s">
        <v>30</v>
      </c>
      <c r="C15" s="17" t="s">
        <v>31</v>
      </c>
      <c r="D15" s="326">
        <f>D16+D20+D23+D24</f>
        <v>47.488250840000006</v>
      </c>
      <c r="E15" s="327">
        <f>E16+E20+E23+E24</f>
        <v>399.18097560000001</v>
      </c>
      <c r="F15" s="281"/>
    </row>
    <row r="16" spans="1:9" x14ac:dyDescent="0.25">
      <c r="A16" s="278" t="s">
        <v>32</v>
      </c>
      <c r="B16" s="27" t="s">
        <v>33</v>
      </c>
      <c r="C16" s="17" t="s">
        <v>31</v>
      </c>
      <c r="D16" s="286">
        <f>D17+D18+D19</f>
        <v>41.891250840000005</v>
      </c>
      <c r="E16" s="287">
        <f>E17+E18+E19</f>
        <v>379.83</v>
      </c>
      <c r="F16" s="281"/>
    </row>
    <row r="17" spans="1:6" x14ac:dyDescent="0.25">
      <c r="A17" s="278" t="s">
        <v>34</v>
      </c>
      <c r="B17" s="17" t="s">
        <v>35</v>
      </c>
      <c r="C17" s="17" t="s">
        <v>31</v>
      </c>
      <c r="D17" s="288"/>
      <c r="E17" s="289"/>
      <c r="F17" s="281"/>
    </row>
    <row r="18" spans="1:6" x14ac:dyDescent="0.25">
      <c r="A18" s="278" t="s">
        <v>36</v>
      </c>
      <c r="B18" s="17" t="s">
        <v>37</v>
      </c>
      <c r="C18" s="17" t="s">
        <v>31</v>
      </c>
      <c r="D18" s="328">
        <v>41.891250840000005</v>
      </c>
      <c r="E18" s="329">
        <f>316.525*1.2</f>
        <v>379.83</v>
      </c>
      <c r="F18" s="281"/>
    </row>
    <row r="19" spans="1:6" x14ac:dyDescent="0.25">
      <c r="A19" s="278" t="s">
        <v>38</v>
      </c>
      <c r="B19" s="17" t="s">
        <v>39</v>
      </c>
      <c r="C19" s="17" t="s">
        <v>31</v>
      </c>
      <c r="D19" s="288"/>
      <c r="E19" s="289"/>
      <c r="F19" s="281"/>
    </row>
    <row r="20" spans="1:6" x14ac:dyDescent="0.25">
      <c r="A20" s="278" t="s">
        <v>40</v>
      </c>
      <c r="B20" s="27" t="s">
        <v>41</v>
      </c>
      <c r="C20" s="17" t="s">
        <v>31</v>
      </c>
      <c r="D20" s="286"/>
      <c r="E20" s="287"/>
      <c r="F20" s="281"/>
    </row>
    <row r="21" spans="1:6" x14ac:dyDescent="0.25">
      <c r="A21" s="278" t="s">
        <v>42</v>
      </c>
      <c r="B21" s="17" t="s">
        <v>43</v>
      </c>
      <c r="C21" s="17" t="s">
        <v>31</v>
      </c>
      <c r="D21" s="288"/>
      <c r="E21" s="289"/>
      <c r="F21" s="281"/>
    </row>
    <row r="22" spans="1:6" x14ac:dyDescent="0.25">
      <c r="A22" s="278" t="s">
        <v>44</v>
      </c>
      <c r="B22" s="17" t="s">
        <v>45</v>
      </c>
      <c r="C22" s="17" t="s">
        <v>31</v>
      </c>
      <c r="D22" s="288"/>
      <c r="E22" s="289"/>
      <c r="F22" s="281"/>
    </row>
    <row r="23" spans="1:6" x14ac:dyDescent="0.25">
      <c r="A23" s="278" t="s">
        <v>46</v>
      </c>
      <c r="B23" s="27" t="s">
        <v>47</v>
      </c>
      <c r="C23" s="17" t="s">
        <v>31</v>
      </c>
      <c r="D23" s="286">
        <v>5.5970000000000004</v>
      </c>
      <c r="E23" s="287">
        <v>12.7509756</v>
      </c>
      <c r="F23" s="281"/>
    </row>
    <row r="24" spans="1:6" x14ac:dyDescent="0.25">
      <c r="A24" s="278" t="s">
        <v>48</v>
      </c>
      <c r="B24" s="27" t="s">
        <v>49</v>
      </c>
      <c r="C24" s="17" t="s">
        <v>31</v>
      </c>
      <c r="D24" s="286"/>
      <c r="E24" s="287">
        <v>6.6</v>
      </c>
      <c r="F24" s="281"/>
    </row>
    <row r="25" spans="1:6" ht="18.75" x14ac:dyDescent="0.25">
      <c r="A25" s="274" t="s">
        <v>50</v>
      </c>
      <c r="B25" s="21" t="s">
        <v>51</v>
      </c>
      <c r="C25" s="34"/>
      <c r="D25" s="290"/>
      <c r="E25" s="291"/>
      <c r="F25" s="292"/>
    </row>
    <row r="26" spans="1:6" x14ac:dyDescent="0.25">
      <c r="A26" s="278" t="s">
        <v>52</v>
      </c>
      <c r="B26" s="27" t="s">
        <v>33</v>
      </c>
      <c r="C26" s="17" t="s">
        <v>53</v>
      </c>
      <c r="D26" s="293"/>
      <c r="E26" s="294">
        <f>E27+E28+E29</f>
        <v>3100</v>
      </c>
      <c r="F26" s="281"/>
    </row>
    <row r="27" spans="1:6" x14ac:dyDescent="0.25">
      <c r="A27" s="278" t="s">
        <v>54</v>
      </c>
      <c r="B27" s="17" t="s">
        <v>35</v>
      </c>
      <c r="C27" s="17" t="s">
        <v>53</v>
      </c>
      <c r="D27" s="288"/>
      <c r="E27" s="295"/>
      <c r="F27" s="281"/>
    </row>
    <row r="28" spans="1:6" x14ac:dyDescent="0.25">
      <c r="A28" s="278" t="s">
        <v>55</v>
      </c>
      <c r="B28" s="17" t="s">
        <v>37</v>
      </c>
      <c r="C28" s="17" t="s">
        <v>53</v>
      </c>
      <c r="D28" s="288"/>
      <c r="E28" s="330">
        <v>3100</v>
      </c>
      <c r="F28" s="281"/>
    </row>
    <row r="29" spans="1:6" x14ac:dyDescent="0.25">
      <c r="A29" s="278" t="s">
        <v>56</v>
      </c>
      <c r="B29" s="17" t="s">
        <v>39</v>
      </c>
      <c r="C29" s="17" t="s">
        <v>53</v>
      </c>
      <c r="D29" s="288"/>
      <c r="E29" s="295"/>
      <c r="F29" s="281"/>
    </row>
    <row r="30" spans="1:6" x14ac:dyDescent="0.25">
      <c r="A30" s="278" t="s">
        <v>57</v>
      </c>
      <c r="B30" s="41" t="s">
        <v>58</v>
      </c>
      <c r="C30" s="17" t="s">
        <v>59</v>
      </c>
      <c r="D30" s="296"/>
      <c r="E30" s="297"/>
      <c r="F30" s="281"/>
    </row>
    <row r="31" spans="1:6" x14ac:dyDescent="0.25">
      <c r="A31" s="278" t="s">
        <v>60</v>
      </c>
      <c r="B31" s="17" t="s">
        <v>61</v>
      </c>
      <c r="C31" s="17" t="s">
        <v>59</v>
      </c>
      <c r="D31" s="296"/>
      <c r="E31" s="297"/>
      <c r="F31" s="281"/>
    </row>
    <row r="32" spans="1:6" x14ac:dyDescent="0.25">
      <c r="A32" s="278" t="s">
        <v>62</v>
      </c>
      <c r="B32" s="41" t="s">
        <v>63</v>
      </c>
      <c r="C32" s="17" t="s">
        <v>59</v>
      </c>
      <c r="D32" s="296"/>
      <c r="E32" s="297"/>
      <c r="F32" s="281"/>
    </row>
    <row r="33" spans="1:11" x14ac:dyDescent="0.25">
      <c r="A33" s="278" t="s">
        <v>64</v>
      </c>
      <c r="B33" s="17" t="s">
        <v>61</v>
      </c>
      <c r="C33" s="17" t="s">
        <v>59</v>
      </c>
      <c r="D33" s="298"/>
      <c r="E33" s="299"/>
      <c r="F33" s="281"/>
    </row>
    <row r="34" spans="1:11" ht="18.75" x14ac:dyDescent="0.25">
      <c r="A34" s="278" t="s">
        <v>65</v>
      </c>
      <c r="B34" s="43" t="s">
        <v>66</v>
      </c>
      <c r="C34" s="34"/>
      <c r="D34" s="300"/>
      <c r="E34" s="301"/>
      <c r="F34" s="292"/>
    </row>
    <row r="35" spans="1:11" x14ac:dyDescent="0.25">
      <c r="A35" s="278" t="s">
        <v>67</v>
      </c>
      <c r="B35" s="17" t="s">
        <v>68</v>
      </c>
      <c r="C35" s="17" t="s">
        <v>20</v>
      </c>
      <c r="D35" s="302"/>
      <c r="E35" s="303"/>
      <c r="F35" s="281"/>
    </row>
    <row r="36" spans="1:11" x14ac:dyDescent="0.25">
      <c r="A36" s="278" t="s">
        <v>69</v>
      </c>
      <c r="B36" s="17" t="s">
        <v>70</v>
      </c>
      <c r="C36" s="17" t="s">
        <v>20</v>
      </c>
      <c r="D36" s="284"/>
      <c r="E36" s="285"/>
      <c r="F36" s="281"/>
    </row>
    <row r="37" spans="1:11" x14ac:dyDescent="0.25">
      <c r="A37" s="278" t="s">
        <v>71</v>
      </c>
      <c r="B37" s="17" t="s">
        <v>72</v>
      </c>
      <c r="C37" s="17" t="s">
        <v>20</v>
      </c>
      <c r="D37" s="284"/>
      <c r="E37" s="285"/>
      <c r="F37" s="281"/>
    </row>
    <row r="38" spans="1:11" x14ac:dyDescent="0.25">
      <c r="A38" s="278" t="s">
        <v>73</v>
      </c>
      <c r="B38" s="17" t="s">
        <v>74</v>
      </c>
      <c r="C38" s="17" t="s">
        <v>20</v>
      </c>
      <c r="D38" s="302"/>
      <c r="E38" s="280"/>
      <c r="F38" s="281"/>
    </row>
    <row r="39" spans="1:11" x14ac:dyDescent="0.25">
      <c r="A39" s="278" t="s">
        <v>75</v>
      </c>
      <c r="B39" s="17" t="s">
        <v>70</v>
      </c>
      <c r="C39" s="17" t="s">
        <v>20</v>
      </c>
      <c r="D39" s="284"/>
      <c r="E39" s="304"/>
      <c r="F39" s="281"/>
    </row>
    <row r="40" spans="1:11" x14ac:dyDescent="0.25">
      <c r="A40" s="278" t="s">
        <v>76</v>
      </c>
      <c r="B40" s="17" t="s">
        <v>72</v>
      </c>
      <c r="C40" s="17" t="s">
        <v>20</v>
      </c>
      <c r="D40" s="284"/>
      <c r="E40" s="304"/>
      <c r="F40" s="281"/>
    </row>
    <row r="41" spans="1:11" ht="16.5" x14ac:dyDescent="0.25">
      <c r="A41" s="278" t="s">
        <v>77</v>
      </c>
      <c r="B41" s="17" t="s">
        <v>78</v>
      </c>
      <c r="C41" s="17" t="s">
        <v>25</v>
      </c>
      <c r="D41" s="302"/>
      <c r="E41" s="280"/>
      <c r="F41" s="281"/>
    </row>
    <row r="42" spans="1:11" ht="16.5" x14ac:dyDescent="0.25">
      <c r="A42" s="278" t="s">
        <v>79</v>
      </c>
      <c r="B42" s="17" t="s">
        <v>70</v>
      </c>
      <c r="C42" s="17" t="s">
        <v>25</v>
      </c>
      <c r="D42" s="284"/>
      <c r="E42" s="304"/>
      <c r="F42" s="281"/>
    </row>
    <row r="43" spans="1:11" ht="16.5" x14ac:dyDescent="0.25">
      <c r="A43" s="278" t="s">
        <v>80</v>
      </c>
      <c r="B43" s="17" t="s">
        <v>72</v>
      </c>
      <c r="C43" s="17" t="s">
        <v>25</v>
      </c>
      <c r="D43" s="284"/>
      <c r="E43" s="304"/>
      <c r="F43" s="281"/>
    </row>
    <row r="44" spans="1:11" x14ac:dyDescent="0.25">
      <c r="A44" s="278" t="s">
        <v>81</v>
      </c>
      <c r="B44" s="27" t="s">
        <v>82</v>
      </c>
      <c r="C44" s="34"/>
      <c r="D44" s="305"/>
      <c r="E44" s="306"/>
      <c r="F44" s="307"/>
    </row>
    <row r="45" spans="1:11" s="310" customFormat="1" x14ac:dyDescent="0.25">
      <c r="A45" s="278" t="s">
        <v>83</v>
      </c>
      <c r="B45" s="17" t="s">
        <v>68</v>
      </c>
      <c r="C45" s="17" t="s">
        <v>84</v>
      </c>
      <c r="D45" s="308"/>
      <c r="E45" s="309"/>
      <c r="F45" s="307"/>
      <c r="G45" s="237"/>
      <c r="J45" s="311"/>
      <c r="K45" s="311"/>
    </row>
    <row r="46" spans="1:11" s="310" customFormat="1" x14ac:dyDescent="0.25">
      <c r="A46" s="278" t="s">
        <v>85</v>
      </c>
      <c r="B46" s="17" t="s">
        <v>74</v>
      </c>
      <c r="C46" s="17" t="s">
        <v>84</v>
      </c>
      <c r="D46" s="308"/>
      <c r="E46" s="309"/>
      <c r="F46" s="307"/>
      <c r="G46" s="237"/>
      <c r="J46" s="311"/>
      <c r="K46" s="311"/>
    </row>
    <row r="47" spans="1:11" s="310" customFormat="1" ht="16.5" x14ac:dyDescent="0.25">
      <c r="A47" s="278" t="s">
        <v>86</v>
      </c>
      <c r="B47" s="17" t="s">
        <v>78</v>
      </c>
      <c r="C47" s="17" t="s">
        <v>25</v>
      </c>
      <c r="D47" s="308"/>
      <c r="E47" s="309"/>
      <c r="F47" s="307"/>
      <c r="G47" s="237"/>
      <c r="J47" s="311"/>
      <c r="K47" s="311"/>
    </row>
    <row r="48" spans="1:11" s="310" customFormat="1" ht="18.75" x14ac:dyDescent="0.25">
      <c r="A48" s="278" t="s">
        <v>87</v>
      </c>
      <c r="B48" s="27" t="s">
        <v>88</v>
      </c>
      <c r="C48" s="34"/>
      <c r="D48" s="300"/>
      <c r="E48" s="301"/>
      <c r="F48" s="292"/>
      <c r="G48" s="237"/>
      <c r="J48" s="311"/>
      <c r="K48" s="311"/>
    </row>
    <row r="49" spans="1:6" x14ac:dyDescent="0.25">
      <c r="A49" s="278" t="s">
        <v>89</v>
      </c>
      <c r="B49" s="17" t="s">
        <v>68</v>
      </c>
      <c r="C49" s="17" t="s">
        <v>20</v>
      </c>
      <c r="D49" s="302"/>
      <c r="E49" s="303"/>
      <c r="F49" s="281"/>
    </row>
    <row r="50" spans="1:6" x14ac:dyDescent="0.25">
      <c r="A50" s="278" t="s">
        <v>90</v>
      </c>
      <c r="B50" s="17" t="s">
        <v>70</v>
      </c>
      <c r="C50" s="17" t="s">
        <v>20</v>
      </c>
      <c r="D50" s="284"/>
      <c r="E50" s="285"/>
      <c r="F50" s="281"/>
    </row>
    <row r="51" spans="1:6" x14ac:dyDescent="0.25">
      <c r="A51" s="278" t="s">
        <v>91</v>
      </c>
      <c r="B51" s="17" t="s">
        <v>72</v>
      </c>
      <c r="C51" s="17" t="s">
        <v>20</v>
      </c>
      <c r="D51" s="284"/>
      <c r="E51" s="304"/>
      <c r="F51" s="281"/>
    </row>
    <row r="52" spans="1:6" x14ac:dyDescent="0.25">
      <c r="A52" s="278" t="s">
        <v>92</v>
      </c>
      <c r="B52" s="17" t="s">
        <v>74</v>
      </c>
      <c r="C52" s="17" t="s">
        <v>20</v>
      </c>
      <c r="D52" s="302"/>
      <c r="E52" s="280"/>
      <c r="F52" s="281"/>
    </row>
    <row r="53" spans="1:6" x14ac:dyDescent="0.25">
      <c r="A53" s="278" t="s">
        <v>93</v>
      </c>
      <c r="B53" s="17" t="s">
        <v>70</v>
      </c>
      <c r="C53" s="17" t="s">
        <v>20</v>
      </c>
      <c r="D53" s="284"/>
      <c r="E53" s="304"/>
      <c r="F53" s="281"/>
    </row>
    <row r="54" spans="1:6" x14ac:dyDescent="0.25">
      <c r="A54" s="278" t="s">
        <v>94</v>
      </c>
      <c r="B54" s="17" t="s">
        <v>72</v>
      </c>
      <c r="C54" s="17" t="s">
        <v>20</v>
      </c>
      <c r="D54" s="284"/>
      <c r="E54" s="304"/>
      <c r="F54" s="281"/>
    </row>
    <row r="55" spans="1:6" ht="16.5" x14ac:dyDescent="0.25">
      <c r="A55" s="278" t="s">
        <v>95</v>
      </c>
      <c r="B55" s="17" t="s">
        <v>78</v>
      </c>
      <c r="C55" s="17" t="s">
        <v>25</v>
      </c>
      <c r="D55" s="302"/>
      <c r="E55" s="280"/>
      <c r="F55" s="281"/>
    </row>
    <row r="56" spans="1:6" ht="16.5" x14ac:dyDescent="0.25">
      <c r="A56" s="278" t="s">
        <v>96</v>
      </c>
      <c r="B56" s="17" t="s">
        <v>70</v>
      </c>
      <c r="C56" s="17" t="s">
        <v>25</v>
      </c>
      <c r="D56" s="284"/>
      <c r="E56" s="304"/>
      <c r="F56" s="281"/>
    </row>
    <row r="57" spans="1:6" ht="16.5" x14ac:dyDescent="0.25">
      <c r="A57" s="278" t="s">
        <v>97</v>
      </c>
      <c r="B57" s="17" t="s">
        <v>72</v>
      </c>
      <c r="C57" s="17" t="s">
        <v>25</v>
      </c>
      <c r="D57" s="284"/>
      <c r="E57" s="304"/>
      <c r="F57" s="281"/>
    </row>
    <row r="58" spans="1:6" ht="18.75" x14ac:dyDescent="0.25">
      <c r="A58" s="278" t="s">
        <v>98</v>
      </c>
      <c r="B58" s="27" t="s">
        <v>82</v>
      </c>
      <c r="C58" s="34"/>
      <c r="D58" s="305"/>
      <c r="E58" s="306"/>
      <c r="F58" s="292"/>
    </row>
    <row r="59" spans="1:6" x14ac:dyDescent="0.25">
      <c r="A59" s="278" t="s">
        <v>175</v>
      </c>
      <c r="B59" s="17" t="s">
        <v>68</v>
      </c>
      <c r="C59" s="17" t="s">
        <v>20</v>
      </c>
      <c r="D59" s="284"/>
      <c r="E59" s="304"/>
      <c r="F59" s="281"/>
    </row>
    <row r="60" spans="1:6" x14ac:dyDescent="0.25">
      <c r="A60" s="278" t="s">
        <v>176</v>
      </c>
      <c r="B60" s="17" t="s">
        <v>74</v>
      </c>
      <c r="C60" s="17" t="s">
        <v>20</v>
      </c>
      <c r="D60" s="284"/>
      <c r="E60" s="304"/>
      <c r="F60" s="281"/>
    </row>
    <row r="61" spans="1:6" ht="16.5" x14ac:dyDescent="0.25">
      <c r="A61" s="278" t="s">
        <v>177</v>
      </c>
      <c r="B61" s="17" t="s">
        <v>78</v>
      </c>
      <c r="C61" s="17" t="s">
        <v>25</v>
      </c>
      <c r="D61" s="284"/>
      <c r="E61" s="304"/>
      <c r="F61" s="281"/>
    </row>
    <row r="62" spans="1:6" ht="18.75" x14ac:dyDescent="0.25">
      <c r="A62" s="278" t="s">
        <v>102</v>
      </c>
      <c r="B62" s="52" t="s">
        <v>103</v>
      </c>
      <c r="C62" s="34"/>
      <c r="D62" s="305"/>
      <c r="E62" s="306"/>
      <c r="F62" s="292"/>
    </row>
    <row r="63" spans="1:6" ht="16.5" x14ac:dyDescent="0.25">
      <c r="A63" s="278" t="s">
        <v>104</v>
      </c>
      <c r="B63" s="17" t="s">
        <v>105</v>
      </c>
      <c r="C63" s="17" t="s">
        <v>25</v>
      </c>
      <c r="D63" s="284"/>
      <c r="E63" s="304"/>
      <c r="F63" s="281"/>
    </row>
    <row r="64" spans="1:6" x14ac:dyDescent="0.25">
      <c r="A64" s="278" t="s">
        <v>106</v>
      </c>
      <c r="B64" s="17" t="s">
        <v>107</v>
      </c>
      <c r="C64" s="17" t="s">
        <v>20</v>
      </c>
      <c r="D64" s="284"/>
      <c r="E64" s="304"/>
      <c r="F64" s="281"/>
    </row>
    <row r="65" spans="1:6" ht="18.75" x14ac:dyDescent="0.25">
      <c r="A65" s="278" t="s">
        <v>108</v>
      </c>
      <c r="B65" s="52" t="s">
        <v>109</v>
      </c>
      <c r="C65" s="34"/>
      <c r="D65" s="305"/>
      <c r="E65" s="306"/>
      <c r="F65" s="292"/>
    </row>
    <row r="66" spans="1:6" ht="16.5" x14ac:dyDescent="0.25">
      <c r="A66" s="312" t="s">
        <v>110</v>
      </c>
      <c r="B66" s="17" t="s">
        <v>105</v>
      </c>
      <c r="C66" s="17" t="s">
        <v>25</v>
      </c>
      <c r="D66" s="284"/>
      <c r="E66" s="304"/>
      <c r="F66" s="281"/>
    </row>
    <row r="67" spans="1:6" x14ac:dyDescent="0.25">
      <c r="A67" s="278" t="s">
        <v>111</v>
      </c>
      <c r="B67" s="17" t="s">
        <v>107</v>
      </c>
      <c r="C67" s="17" t="s">
        <v>20</v>
      </c>
      <c r="D67" s="284"/>
      <c r="E67" s="304"/>
      <c r="F67" s="281"/>
    </row>
    <row r="68" spans="1:6" ht="18.75" x14ac:dyDescent="0.25">
      <c r="A68" s="278" t="s">
        <v>112</v>
      </c>
      <c r="B68" s="27" t="s">
        <v>113</v>
      </c>
      <c r="C68" s="34"/>
      <c r="D68" s="300"/>
      <c r="E68" s="313"/>
      <c r="F68" s="292"/>
    </row>
    <row r="69" spans="1:6" x14ac:dyDescent="0.25">
      <c r="A69" s="278" t="s">
        <v>114</v>
      </c>
      <c r="B69" s="17" t="s">
        <v>43</v>
      </c>
      <c r="C69" s="17" t="s">
        <v>115</v>
      </c>
      <c r="D69" s="298"/>
      <c r="E69" s="299"/>
      <c r="F69" s="281"/>
    </row>
    <row r="70" spans="1:6" ht="16.5" x14ac:dyDescent="0.25">
      <c r="A70" s="278" t="s">
        <v>116</v>
      </c>
      <c r="B70" s="17" t="s">
        <v>45</v>
      </c>
      <c r="C70" s="17" t="s">
        <v>117</v>
      </c>
      <c r="D70" s="298"/>
      <c r="E70" s="299"/>
      <c r="F70" s="281"/>
    </row>
    <row r="71" spans="1:6" ht="27" x14ac:dyDescent="0.25">
      <c r="A71" s="278" t="s">
        <v>118</v>
      </c>
      <c r="B71" s="52" t="s">
        <v>119</v>
      </c>
      <c r="C71" s="34"/>
      <c r="D71" s="300"/>
      <c r="E71" s="313"/>
      <c r="F71" s="292"/>
    </row>
    <row r="72" spans="1:6" x14ac:dyDescent="0.25">
      <c r="A72" s="278" t="s">
        <v>120</v>
      </c>
      <c r="B72" s="314" t="s">
        <v>68</v>
      </c>
      <c r="C72" s="17" t="s">
        <v>59</v>
      </c>
      <c r="D72" s="298"/>
      <c r="E72" s="299"/>
      <c r="F72" s="281"/>
    </row>
    <row r="73" spans="1:6" x14ac:dyDescent="0.25">
      <c r="A73" s="278"/>
      <c r="B73" s="315"/>
      <c r="C73" s="17" t="s">
        <v>20</v>
      </c>
      <c r="D73" s="298"/>
      <c r="E73" s="299"/>
      <c r="F73" s="281"/>
    </row>
    <row r="74" spans="1:6" x14ac:dyDescent="0.25">
      <c r="A74" s="278" t="s">
        <v>121</v>
      </c>
      <c r="B74" s="314" t="s">
        <v>122</v>
      </c>
      <c r="C74" s="17" t="s">
        <v>59</v>
      </c>
      <c r="D74" s="298"/>
      <c r="E74" s="299"/>
      <c r="F74" s="281"/>
    </row>
    <row r="75" spans="1:6" ht="16.5" x14ac:dyDescent="0.25">
      <c r="A75" s="278"/>
      <c r="B75" s="316"/>
      <c r="C75" s="17" t="s">
        <v>25</v>
      </c>
      <c r="D75" s="298"/>
      <c r="E75" s="299"/>
      <c r="F75" s="281"/>
    </row>
    <row r="76" spans="1:6" x14ac:dyDescent="0.25">
      <c r="A76" s="278"/>
      <c r="B76" s="315"/>
      <c r="C76" s="17" t="s">
        <v>20</v>
      </c>
      <c r="D76" s="298"/>
      <c r="E76" s="299"/>
      <c r="F76" s="307"/>
    </row>
    <row r="77" spans="1:6" ht="18.75" x14ac:dyDescent="0.25">
      <c r="A77" s="278" t="s">
        <v>123</v>
      </c>
      <c r="B77" s="61" t="s">
        <v>124</v>
      </c>
      <c r="C77" s="34"/>
      <c r="D77" s="300"/>
      <c r="E77" s="301"/>
      <c r="F77" s="292"/>
    </row>
    <row r="78" spans="1:6" x14ac:dyDescent="0.25">
      <c r="A78" s="312" t="s">
        <v>125</v>
      </c>
      <c r="B78" s="314" t="s">
        <v>68</v>
      </c>
      <c r="C78" s="17" t="s">
        <v>59</v>
      </c>
      <c r="D78" s="298"/>
      <c r="E78" s="299"/>
      <c r="F78" s="281"/>
    </row>
    <row r="79" spans="1:6" x14ac:dyDescent="0.25">
      <c r="A79" s="278"/>
      <c r="B79" s="315"/>
      <c r="C79" s="17" t="s">
        <v>20</v>
      </c>
      <c r="D79" s="284"/>
      <c r="E79" s="299"/>
      <c r="F79" s="281"/>
    </row>
    <row r="80" spans="1:6" x14ac:dyDescent="0.25">
      <c r="A80" s="278" t="s">
        <v>126</v>
      </c>
      <c r="B80" s="314" t="s">
        <v>122</v>
      </c>
      <c r="C80" s="17" t="s">
        <v>59</v>
      </c>
      <c r="D80" s="298"/>
      <c r="E80" s="299"/>
      <c r="F80" s="281"/>
    </row>
    <row r="81" spans="1:6" ht="16.5" x14ac:dyDescent="0.25">
      <c r="A81" s="278"/>
      <c r="B81" s="316"/>
      <c r="C81" s="17" t="s">
        <v>25</v>
      </c>
      <c r="D81" s="298"/>
      <c r="E81" s="299"/>
      <c r="F81" s="281"/>
    </row>
    <row r="82" spans="1:6" x14ac:dyDescent="0.25">
      <c r="A82" s="278"/>
      <c r="B82" s="315"/>
      <c r="C82" s="17" t="s">
        <v>20</v>
      </c>
      <c r="D82" s="298"/>
      <c r="E82" s="299"/>
      <c r="F82" s="307"/>
    </row>
    <row r="83" spans="1:6" ht="18.75" x14ac:dyDescent="0.25">
      <c r="A83" s="278" t="s">
        <v>127</v>
      </c>
      <c r="B83" s="27" t="s">
        <v>128</v>
      </c>
      <c r="C83" s="34"/>
      <c r="D83" s="300"/>
      <c r="E83" s="301"/>
      <c r="F83" s="292"/>
    </row>
    <row r="84" spans="1:6" x14ac:dyDescent="0.25">
      <c r="A84" s="278" t="s">
        <v>129</v>
      </c>
      <c r="B84" s="17" t="s">
        <v>68</v>
      </c>
      <c r="C84" s="17" t="s">
        <v>20</v>
      </c>
      <c r="D84" s="302">
        <v>4.8920000000000003</v>
      </c>
      <c r="E84" s="303">
        <f>D84+E73-E79</f>
        <v>4.8920000000000003</v>
      </c>
      <c r="F84" s="281"/>
    </row>
    <row r="85" spans="1:6" ht="16.5" x14ac:dyDescent="0.25">
      <c r="A85" s="278" t="s">
        <v>130</v>
      </c>
      <c r="B85" s="17" t="s">
        <v>131</v>
      </c>
      <c r="C85" s="17" t="s">
        <v>25</v>
      </c>
      <c r="D85" s="298"/>
      <c r="E85" s="317"/>
      <c r="F85" s="281"/>
    </row>
    <row r="86" spans="1:6" x14ac:dyDescent="0.25">
      <c r="A86" s="278" t="s">
        <v>132</v>
      </c>
      <c r="B86" s="17" t="s">
        <v>74</v>
      </c>
      <c r="C86" s="17" t="s">
        <v>20</v>
      </c>
      <c r="D86" s="298"/>
      <c r="E86" s="317"/>
      <c r="F86" s="307"/>
    </row>
    <row r="87" spans="1:6" x14ac:dyDescent="0.25">
      <c r="A87" s="278" t="s">
        <v>133</v>
      </c>
      <c r="B87" s="27" t="s">
        <v>134</v>
      </c>
      <c r="C87" s="17" t="s">
        <v>59</v>
      </c>
      <c r="D87" s="318"/>
      <c r="E87" s="319"/>
      <c r="F87" s="281"/>
    </row>
    <row r="88" spans="1:6" x14ac:dyDescent="0.25">
      <c r="A88" s="278" t="s">
        <v>135</v>
      </c>
      <c r="B88" s="17" t="s">
        <v>136</v>
      </c>
      <c r="C88" s="17" t="s">
        <v>59</v>
      </c>
      <c r="D88" s="298"/>
      <c r="E88" s="317"/>
      <c r="F88" s="281"/>
    </row>
    <row r="89" spans="1:6" x14ac:dyDescent="0.25">
      <c r="A89" s="278" t="s">
        <v>137</v>
      </c>
      <c r="B89" s="17" t="s">
        <v>138</v>
      </c>
      <c r="C89" s="17" t="s">
        <v>59</v>
      </c>
      <c r="D89" s="298"/>
      <c r="E89" s="317"/>
      <c r="F89" s="281"/>
    </row>
    <row r="90" spans="1:6" x14ac:dyDescent="0.25">
      <c r="A90" s="278" t="s">
        <v>139</v>
      </c>
      <c r="B90" s="17" t="s">
        <v>140</v>
      </c>
      <c r="C90" s="17" t="s">
        <v>59</v>
      </c>
      <c r="D90" s="298"/>
      <c r="E90" s="298"/>
      <c r="F90" s="320"/>
    </row>
    <row r="91" spans="1:6" x14ac:dyDescent="0.25">
      <c r="A91" s="278" t="s">
        <v>141</v>
      </c>
      <c r="B91" s="17" t="s">
        <v>142</v>
      </c>
      <c r="C91" s="17" t="s">
        <v>59</v>
      </c>
      <c r="D91" s="321"/>
      <c r="E91" s="321"/>
      <c r="F91" s="322"/>
    </row>
    <row r="92" spans="1:6" ht="15.75" x14ac:dyDescent="0.25">
      <c r="A92" s="323" t="s">
        <v>143</v>
      </c>
      <c r="B92" s="62" t="s">
        <v>144</v>
      </c>
      <c r="C92" s="17" t="s">
        <v>145</v>
      </c>
      <c r="D92" s="324">
        <v>3</v>
      </c>
      <c r="E92" s="301"/>
      <c r="F92" s="325"/>
    </row>
  </sheetData>
  <mergeCells count="11">
    <mergeCell ref="A5:A6"/>
    <mergeCell ref="B5:C5"/>
    <mergeCell ref="D5:E6"/>
    <mergeCell ref="F5:F6"/>
    <mergeCell ref="B6:C6"/>
    <mergeCell ref="A2:G2"/>
    <mergeCell ref="A3:A4"/>
    <mergeCell ref="B3:C3"/>
    <mergeCell ref="D3:E4"/>
    <mergeCell ref="F3:F4"/>
    <mergeCell ref="B4:C4"/>
  </mergeCells>
  <printOptions horizontalCentered="1"/>
  <pageMargins left="0.98425196850393704" right="0.78740157480314965" top="0.24" bottom="0.18" header="0.23" footer="0.17"/>
  <pageSetup paperSize="9" scale="52" orientation="portrait" r:id="rId1"/>
  <rowBreaks count="1" manualBreakCount="1">
    <brk id="58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L92"/>
  <sheetViews>
    <sheetView zoomScale="85" zoomScaleNormal="85" zoomScaleSheetLayoutView="85" workbookViewId="0">
      <selection activeCell="A2" sqref="A2:F2"/>
    </sheetView>
  </sheetViews>
  <sheetFormatPr defaultColWidth="9.140625" defaultRowHeight="12.75" x14ac:dyDescent="0.2"/>
  <cols>
    <col min="1" max="1" width="12.28515625" style="1" customWidth="1"/>
    <col min="2" max="2" width="46.5703125" style="1" customWidth="1"/>
    <col min="3" max="3" width="10.140625" style="1" customWidth="1"/>
    <col min="4" max="5" width="18.140625" style="1" customWidth="1"/>
    <col min="6" max="6" width="15" style="1" customWidth="1"/>
    <col min="7" max="7" width="23" style="1" customWidth="1"/>
    <col min="8" max="9" width="10.28515625" style="1" bestFit="1" customWidth="1"/>
    <col min="10" max="16384" width="9.140625" style="1"/>
  </cols>
  <sheetData>
    <row r="1" spans="1:9" ht="15" x14ac:dyDescent="0.2">
      <c r="E1" s="2" t="s">
        <v>0</v>
      </c>
      <c r="F1" s="3"/>
      <c r="G1" s="1" t="s">
        <v>146</v>
      </c>
      <c r="H1" s="1" t="s">
        <v>2</v>
      </c>
    </row>
    <row r="2" spans="1:9" s="66" customFormat="1" ht="147.75" customHeight="1" x14ac:dyDescent="0.25">
      <c r="A2" s="120" t="s">
        <v>180</v>
      </c>
      <c r="B2" s="120"/>
      <c r="C2" s="120"/>
      <c r="D2" s="120"/>
      <c r="E2" s="120"/>
      <c r="F2" s="120"/>
    </row>
    <row r="3" spans="1:9" s="66" customFormat="1" ht="15" x14ac:dyDescent="0.25">
      <c r="A3" s="67" t="s">
        <v>3</v>
      </c>
      <c r="B3" s="121"/>
      <c r="C3" s="121"/>
      <c r="D3" s="122" t="s">
        <v>4</v>
      </c>
      <c r="E3" s="122"/>
      <c r="F3" s="67" t="s">
        <v>148</v>
      </c>
    </row>
    <row r="4" spans="1:9" s="66" customFormat="1" ht="15" x14ac:dyDescent="0.25">
      <c r="A4" s="67"/>
      <c r="B4" s="123" t="s">
        <v>6</v>
      </c>
      <c r="C4" s="123"/>
      <c r="D4" s="122"/>
      <c r="E4" s="122"/>
      <c r="F4" s="67"/>
    </row>
    <row r="5" spans="1:9" ht="15.75" x14ac:dyDescent="0.2">
      <c r="A5" s="67" t="s">
        <v>7</v>
      </c>
      <c r="B5" s="124" t="s">
        <v>181</v>
      </c>
      <c r="C5" s="124"/>
      <c r="D5" s="125" t="s">
        <v>8</v>
      </c>
      <c r="E5" s="125"/>
      <c r="F5" s="126" t="s">
        <v>149</v>
      </c>
    </row>
    <row r="6" spans="1:9" x14ac:dyDescent="0.2">
      <c r="A6" s="67"/>
      <c r="B6" s="123" t="s">
        <v>9</v>
      </c>
      <c r="C6" s="123"/>
      <c r="D6" s="125"/>
      <c r="E6" s="125"/>
      <c r="F6" s="127"/>
    </row>
    <row r="7" spans="1:9" ht="15.75" x14ac:dyDescent="0.2">
      <c r="A7" s="72"/>
      <c r="B7" s="72"/>
      <c r="C7" s="72"/>
      <c r="D7" s="72"/>
      <c r="E7" s="72"/>
      <c r="F7" s="128"/>
    </row>
    <row r="8" spans="1:9" ht="25.5" x14ac:dyDescent="0.2">
      <c r="A8" s="75" t="s">
        <v>10</v>
      </c>
      <c r="B8" s="75" t="s">
        <v>11</v>
      </c>
      <c r="C8" s="75" t="s">
        <v>12</v>
      </c>
      <c r="D8" s="75" t="s">
        <v>13</v>
      </c>
      <c r="E8" s="129" t="s">
        <v>14</v>
      </c>
      <c r="F8" s="75" t="s">
        <v>150</v>
      </c>
    </row>
    <row r="9" spans="1:9" x14ac:dyDescent="0.2">
      <c r="A9" s="17">
        <v>1</v>
      </c>
      <c r="B9" s="18">
        <v>2</v>
      </c>
      <c r="C9" s="18">
        <v>3</v>
      </c>
      <c r="D9" s="18">
        <v>4</v>
      </c>
      <c r="E9" s="19">
        <v>5</v>
      </c>
      <c r="F9" s="18">
        <v>6</v>
      </c>
    </row>
    <row r="10" spans="1:9" ht="12.75" customHeight="1" x14ac:dyDescent="0.2">
      <c r="A10" s="20" t="s">
        <v>16</v>
      </c>
      <c r="B10" s="21" t="s">
        <v>17</v>
      </c>
      <c r="C10" s="22"/>
      <c r="D10" s="130"/>
      <c r="E10" s="131"/>
      <c r="F10" s="34"/>
    </row>
    <row r="11" spans="1:9" s="85" customFormat="1" ht="13.5" x14ac:dyDescent="0.25">
      <c r="A11" s="18" t="s">
        <v>18</v>
      </c>
      <c r="B11" s="27" t="s">
        <v>19</v>
      </c>
      <c r="C11" s="17" t="s">
        <v>20</v>
      </c>
      <c r="D11" s="132">
        <f>SUM(Вкладка:ЕщеВкладка!D11)</f>
        <v>0</v>
      </c>
      <c r="E11" s="132">
        <f>SUM(Вкладка:ЕщеВкладка!E11)</f>
        <v>0</v>
      </c>
      <c r="F11" s="84"/>
      <c r="H11" s="1"/>
      <c r="I11" s="1"/>
    </row>
    <row r="12" spans="1:9" s="85" customFormat="1" ht="13.5" x14ac:dyDescent="0.25">
      <c r="A12" s="18" t="s">
        <v>21</v>
      </c>
      <c r="B12" s="27" t="s">
        <v>22</v>
      </c>
      <c r="C12" s="17" t="s">
        <v>20</v>
      </c>
      <c r="D12" s="132">
        <f>SUM(Вкладка:ЕщеВкладка!D12)</f>
        <v>0</v>
      </c>
      <c r="E12" s="132">
        <f>SUM(Вкладка:ЕщеВкладка!E12)</f>
        <v>0</v>
      </c>
      <c r="F12" s="84"/>
      <c r="H12" s="1"/>
      <c r="I12" s="1"/>
    </row>
    <row r="13" spans="1:9" ht="16.5" x14ac:dyDescent="0.25">
      <c r="A13" s="18" t="s">
        <v>23</v>
      </c>
      <c r="B13" s="27" t="s">
        <v>24</v>
      </c>
      <c r="C13" s="17" t="s">
        <v>25</v>
      </c>
      <c r="D13" s="132">
        <f>SUM(Вкладка:ЕщеВкладка!D13)</f>
        <v>0</v>
      </c>
      <c r="E13" s="132">
        <f>SUM(Вкладка:ЕщеВкладка!E13)</f>
        <v>0</v>
      </c>
      <c r="F13" s="84"/>
    </row>
    <row r="14" spans="1:9" ht="16.5" x14ac:dyDescent="0.25">
      <c r="A14" s="18" t="s">
        <v>26</v>
      </c>
      <c r="B14" s="27" t="s">
        <v>27</v>
      </c>
      <c r="C14" s="17" t="s">
        <v>28</v>
      </c>
      <c r="D14" s="132">
        <f>SUM(Вкладка:ЕщеВкладка!D14)</f>
        <v>0</v>
      </c>
      <c r="E14" s="132">
        <f>SUM(Вкладка:ЕщеВкладка!E14)</f>
        <v>0</v>
      </c>
      <c r="F14" s="84"/>
    </row>
    <row r="15" spans="1:9" x14ac:dyDescent="0.2">
      <c r="A15" s="20" t="s">
        <v>29</v>
      </c>
      <c r="B15" s="21" t="s">
        <v>30</v>
      </c>
      <c r="C15" s="17" t="s">
        <v>31</v>
      </c>
      <c r="D15" s="132">
        <f>SUM(Вкладка:ЕщеВкладка!D15)</f>
        <v>504.00701318400007</v>
      </c>
      <c r="E15" s="132">
        <f>SUM(Вкладка:ЕщеВкладка!E15)</f>
        <v>857.65258549695773</v>
      </c>
      <c r="F15" s="84"/>
    </row>
    <row r="16" spans="1:9" s="85" customFormat="1" ht="13.5" x14ac:dyDescent="0.25">
      <c r="A16" s="18" t="s">
        <v>32</v>
      </c>
      <c r="B16" s="27" t="s">
        <v>33</v>
      </c>
      <c r="C16" s="17" t="s">
        <v>31</v>
      </c>
      <c r="D16" s="132">
        <f>SUM(Вкладка:ЕщеВкладка!D16)</f>
        <v>450.85559588000001</v>
      </c>
      <c r="E16" s="132">
        <f>SUM(Вкладка:ЕщеВкладка!E16)</f>
        <v>794.85973231052094</v>
      </c>
      <c r="F16" s="84"/>
      <c r="H16" s="1"/>
      <c r="I16" s="1"/>
    </row>
    <row r="17" spans="1:12" x14ac:dyDescent="0.2">
      <c r="A17" s="18" t="s">
        <v>34</v>
      </c>
      <c r="B17" s="17" t="s">
        <v>35</v>
      </c>
      <c r="C17" s="17" t="s">
        <v>31</v>
      </c>
      <c r="D17" s="132">
        <f>SUM(Вкладка:ЕщеВкладка!D17)</f>
        <v>0</v>
      </c>
      <c r="E17" s="132">
        <f>SUM(Вкладка:ЕщеВкладка!E17)</f>
        <v>0</v>
      </c>
      <c r="F17" s="84"/>
    </row>
    <row r="18" spans="1:12" x14ac:dyDescent="0.2">
      <c r="A18" s="18" t="s">
        <v>36</v>
      </c>
      <c r="B18" s="17" t="s">
        <v>37</v>
      </c>
      <c r="C18" s="17" t="s">
        <v>31</v>
      </c>
      <c r="D18" s="132">
        <f>SUM(Вкладка:ЕщеВкладка!D18)</f>
        <v>44.786000000000001</v>
      </c>
      <c r="E18" s="132">
        <f>SUM(Вкладка:ЕщеВкладка!E18)</f>
        <v>42.383417582585984</v>
      </c>
      <c r="F18" s="84"/>
    </row>
    <row r="19" spans="1:12" s="85" customFormat="1" x14ac:dyDescent="0.2">
      <c r="A19" s="18" t="s">
        <v>38</v>
      </c>
      <c r="B19" s="17" t="s">
        <v>39</v>
      </c>
      <c r="C19" s="17" t="s">
        <v>31</v>
      </c>
      <c r="D19" s="132">
        <f>SUM(Вкладка:ЕщеВкладка!D19)</f>
        <v>406.06959588000001</v>
      </c>
      <c r="E19" s="132">
        <f>SUM(Вкладка:ЕщеВкладка!E19)</f>
        <v>752.47631472793501</v>
      </c>
      <c r="F19" s="84"/>
      <c r="H19" s="1"/>
      <c r="I19" s="1"/>
    </row>
    <row r="20" spans="1:12" s="85" customFormat="1" ht="13.5" x14ac:dyDescent="0.25">
      <c r="A20" s="18" t="s">
        <v>40</v>
      </c>
      <c r="B20" s="27" t="s">
        <v>41</v>
      </c>
      <c r="C20" s="17" t="s">
        <v>31</v>
      </c>
      <c r="D20" s="132">
        <f>SUM(Вкладка:ЕщеВкладка!D20)</f>
        <v>0</v>
      </c>
      <c r="E20" s="132">
        <f>SUM(Вкладка:ЕщеВкладка!E20)</f>
        <v>0</v>
      </c>
      <c r="F20" s="84"/>
      <c r="H20" s="1"/>
      <c r="I20" s="1"/>
    </row>
    <row r="21" spans="1:12" x14ac:dyDescent="0.2">
      <c r="A21" s="18" t="s">
        <v>42</v>
      </c>
      <c r="B21" s="17" t="s">
        <v>43</v>
      </c>
      <c r="C21" s="17" t="s">
        <v>31</v>
      </c>
      <c r="D21" s="132">
        <f>SUM(Вкладка:ЕщеВкладка!D21)</f>
        <v>0</v>
      </c>
      <c r="E21" s="132">
        <f>SUM(Вкладка:ЕщеВкладка!E21)</f>
        <v>0</v>
      </c>
      <c r="F21" s="84"/>
    </row>
    <row r="22" spans="1:12" s="85" customFormat="1" x14ac:dyDescent="0.2">
      <c r="A22" s="18" t="s">
        <v>44</v>
      </c>
      <c r="B22" s="17" t="s">
        <v>45</v>
      </c>
      <c r="C22" s="17" t="s">
        <v>31</v>
      </c>
      <c r="D22" s="132">
        <f>SUM(Вкладка:ЕщеВкладка!D22)</f>
        <v>0</v>
      </c>
      <c r="E22" s="132">
        <f>SUM(Вкладка:ЕщеВкладка!E22)</f>
        <v>0</v>
      </c>
      <c r="F22" s="84"/>
      <c r="H22" s="1"/>
      <c r="I22" s="1"/>
    </row>
    <row r="23" spans="1:12" ht="13.5" x14ac:dyDescent="0.25">
      <c r="A23" s="18" t="s">
        <v>46</v>
      </c>
      <c r="B23" s="27" t="s">
        <v>47</v>
      </c>
      <c r="C23" s="17" t="s">
        <v>31</v>
      </c>
      <c r="D23" s="132">
        <f>SUM(Вкладка:ЕщеВкладка!D23)</f>
        <v>23.046696191999999</v>
      </c>
      <c r="E23" s="132">
        <f>SUM(Вкладка:ЕщеВкладка!E23)</f>
        <v>29.117804744711997</v>
      </c>
      <c r="F23" s="84"/>
    </row>
    <row r="24" spans="1:12" ht="13.5" x14ac:dyDescent="0.25">
      <c r="A24" s="18" t="s">
        <v>48</v>
      </c>
      <c r="B24" s="27" t="s">
        <v>49</v>
      </c>
      <c r="C24" s="17" t="s">
        <v>31</v>
      </c>
      <c r="D24" s="132">
        <f>SUM(Вкладка:ЕщеВкладка!D24)</f>
        <v>30.104721112</v>
      </c>
      <c r="E24" s="132">
        <f>SUM(Вкладка:ЕщеВкладка!E24)</f>
        <v>33.675048441724797</v>
      </c>
      <c r="F24" s="84"/>
    </row>
    <row r="25" spans="1:12" x14ac:dyDescent="0.2">
      <c r="A25" s="20" t="s">
        <v>50</v>
      </c>
      <c r="B25" s="21" t="s">
        <v>51</v>
      </c>
      <c r="C25" s="34"/>
      <c r="D25" s="94"/>
      <c r="E25" s="95"/>
      <c r="F25" s="25"/>
    </row>
    <row r="26" spans="1:12" ht="12" customHeight="1" x14ac:dyDescent="0.25">
      <c r="A26" s="18" t="s">
        <v>52</v>
      </c>
      <c r="B26" s="27" t="s">
        <v>33</v>
      </c>
      <c r="C26" s="17" t="s">
        <v>53</v>
      </c>
      <c r="D26" s="133">
        <f>SUM(Вкладка:ЕщеВкладка!D26)</f>
        <v>0</v>
      </c>
      <c r="E26" s="133">
        <f>SUM(Вкладка:ЕщеВкладка!E26)</f>
        <v>2820</v>
      </c>
      <c r="F26" s="84"/>
    </row>
    <row r="27" spans="1:12" x14ac:dyDescent="0.2">
      <c r="A27" s="18" t="s">
        <v>54</v>
      </c>
      <c r="B27" s="17" t="s">
        <v>35</v>
      </c>
      <c r="C27" s="17" t="s">
        <v>53</v>
      </c>
      <c r="D27" s="133">
        <f>SUM(Вкладка:ЕщеВкладка!D27)</f>
        <v>0</v>
      </c>
      <c r="E27" s="133">
        <f>SUM(Вкладка:ЕщеВкладка!E27)</f>
        <v>0</v>
      </c>
      <c r="F27" s="84"/>
    </row>
    <row r="28" spans="1:12" ht="13.5" customHeight="1" x14ac:dyDescent="0.2">
      <c r="A28" s="18" t="s">
        <v>55</v>
      </c>
      <c r="B28" s="17" t="s">
        <v>37</v>
      </c>
      <c r="C28" s="17" t="s">
        <v>53</v>
      </c>
      <c r="D28" s="133">
        <f>SUM(Вкладка:ЕщеВкладка!D28)</f>
        <v>0</v>
      </c>
      <c r="E28" s="133">
        <f>SUM(Вкладка:ЕщеВкладка!E28)</f>
        <v>0</v>
      </c>
      <c r="F28" s="84"/>
    </row>
    <row r="29" spans="1:12" x14ac:dyDescent="0.2">
      <c r="A29" s="18" t="s">
        <v>56</v>
      </c>
      <c r="B29" s="17" t="s">
        <v>39</v>
      </c>
      <c r="C29" s="17" t="s">
        <v>53</v>
      </c>
      <c r="D29" s="133">
        <f>SUM(Вкладка:ЕщеВкладка!D29)</f>
        <v>0</v>
      </c>
      <c r="E29" s="133">
        <f>SUM(Вкладка:ЕщеВкладка!E29)</f>
        <v>2820</v>
      </c>
      <c r="F29" s="84"/>
    </row>
    <row r="30" spans="1:12" x14ac:dyDescent="0.2">
      <c r="A30" s="18" t="s">
        <v>57</v>
      </c>
      <c r="B30" s="41" t="s">
        <v>58</v>
      </c>
      <c r="C30" s="17" t="s">
        <v>59</v>
      </c>
      <c r="D30" s="133">
        <f>SUM(Вкладка:ЕщеВкладка!D30)</f>
        <v>0</v>
      </c>
      <c r="E30" s="133">
        <f>SUM(Вкладка:ЕщеВкладка!E30)</f>
        <v>0</v>
      </c>
      <c r="F30" s="84"/>
      <c r="G30" s="26"/>
      <c r="J30" s="26"/>
      <c r="K30" s="26"/>
      <c r="L30" s="26"/>
    </row>
    <row r="31" spans="1:12" x14ac:dyDescent="0.2">
      <c r="A31" s="18" t="s">
        <v>60</v>
      </c>
      <c r="B31" s="17" t="s">
        <v>61</v>
      </c>
      <c r="C31" s="17" t="s">
        <v>59</v>
      </c>
      <c r="D31" s="133">
        <f>SUM(Вкладка:ЕщеВкладка!D31)</f>
        <v>0</v>
      </c>
      <c r="E31" s="133">
        <f>SUM(Вкладка:ЕщеВкладка!E31)</f>
        <v>0</v>
      </c>
      <c r="F31" s="84"/>
      <c r="G31" s="26"/>
      <c r="J31" s="26"/>
      <c r="K31" s="26"/>
      <c r="L31" s="26"/>
    </row>
    <row r="32" spans="1:12" x14ac:dyDescent="0.2">
      <c r="A32" s="18" t="s">
        <v>62</v>
      </c>
      <c r="B32" s="41" t="s">
        <v>63</v>
      </c>
      <c r="C32" s="17" t="s">
        <v>59</v>
      </c>
      <c r="D32" s="133">
        <f>SUM(Вкладка:ЕщеВкладка!D32)</f>
        <v>2</v>
      </c>
      <c r="E32" s="133">
        <f>SUM(Вкладка:ЕщеВкладка!E32)</f>
        <v>1</v>
      </c>
      <c r="F32" s="84"/>
      <c r="G32" s="26"/>
      <c r="J32" s="26"/>
      <c r="K32" s="26"/>
      <c r="L32" s="26"/>
    </row>
    <row r="33" spans="1:12" x14ac:dyDescent="0.2">
      <c r="A33" s="18" t="s">
        <v>64</v>
      </c>
      <c r="B33" s="17" t="s">
        <v>61</v>
      </c>
      <c r="C33" s="17" t="s">
        <v>59</v>
      </c>
      <c r="D33" s="133">
        <f>SUM(Вкладка:ЕщеВкладка!D33)</f>
        <v>2</v>
      </c>
      <c r="E33" s="133">
        <f>SUM(Вкладка:ЕщеВкладка!E33)</f>
        <v>0</v>
      </c>
      <c r="F33" s="84"/>
      <c r="G33" s="26"/>
      <c r="J33" s="26"/>
      <c r="K33" s="26"/>
      <c r="L33" s="26"/>
    </row>
    <row r="34" spans="1:12" ht="13.5" x14ac:dyDescent="0.2">
      <c r="A34" s="18" t="s">
        <v>65</v>
      </c>
      <c r="B34" s="43" t="s">
        <v>66</v>
      </c>
      <c r="C34" s="34"/>
      <c r="D34" s="99"/>
      <c r="E34" s="100"/>
      <c r="F34" s="101"/>
      <c r="G34" s="26"/>
      <c r="J34" s="26"/>
      <c r="K34" s="26"/>
      <c r="L34" s="26"/>
    </row>
    <row r="35" spans="1:12" x14ac:dyDescent="0.2">
      <c r="A35" s="18" t="s">
        <v>67</v>
      </c>
      <c r="B35" s="17" t="s">
        <v>68</v>
      </c>
      <c r="C35" s="17" t="s">
        <v>20</v>
      </c>
      <c r="D35" s="132">
        <f>SUM(Вкладка:ЕщеВкладка!D35)</f>
        <v>0.76500000000000001</v>
      </c>
      <c r="E35" s="132">
        <f>SUM(Вкладка:ЕщеВкладка!E35)</f>
        <v>1.0899999999999999</v>
      </c>
      <c r="F35" s="103"/>
      <c r="G35" s="26"/>
      <c r="J35" s="26"/>
      <c r="K35" s="26"/>
      <c r="L35" s="26"/>
    </row>
    <row r="36" spans="1:12" x14ac:dyDescent="0.2">
      <c r="A36" s="18" t="s">
        <v>69</v>
      </c>
      <c r="B36" s="17" t="s">
        <v>70</v>
      </c>
      <c r="C36" s="17" t="s">
        <v>20</v>
      </c>
      <c r="D36" s="132">
        <f>SUM(Вкладка:ЕщеВкладка!D36)</f>
        <v>0.72</v>
      </c>
      <c r="E36" s="132">
        <f>SUM(Вкладка:ЕщеВкладка!E36)</f>
        <v>1.0899999999999999</v>
      </c>
      <c r="F36" s="103"/>
      <c r="G36" s="26"/>
      <c r="J36" s="26"/>
      <c r="K36" s="26"/>
      <c r="L36" s="26"/>
    </row>
    <row r="37" spans="1:12" ht="12.75" customHeight="1" x14ac:dyDescent="0.2">
      <c r="A37" s="18" t="s">
        <v>71</v>
      </c>
      <c r="B37" s="17" t="s">
        <v>72</v>
      </c>
      <c r="C37" s="17" t="s">
        <v>20</v>
      </c>
      <c r="D37" s="132">
        <f>SUM(Вкладка:ЕщеВкладка!D37)</f>
        <v>4.4999999999999998E-2</v>
      </c>
      <c r="E37" s="132">
        <f>SUM(Вкладка:ЕщеВкладка!E37)</f>
        <v>0</v>
      </c>
      <c r="F37" s="103"/>
      <c r="G37" s="26"/>
      <c r="J37" s="26"/>
      <c r="K37" s="26"/>
      <c r="L37" s="26"/>
    </row>
    <row r="38" spans="1:12" x14ac:dyDescent="0.2">
      <c r="A38" s="18" t="s">
        <v>73</v>
      </c>
      <c r="B38" s="17" t="s">
        <v>74</v>
      </c>
      <c r="C38" s="17" t="s">
        <v>20</v>
      </c>
      <c r="D38" s="132">
        <f>SUM(Вкладка:ЕщеВкладка!D38)</f>
        <v>0</v>
      </c>
      <c r="E38" s="132">
        <f>SUM(Вкладка:ЕщеВкладка!E38)</f>
        <v>0</v>
      </c>
      <c r="F38" s="103"/>
      <c r="G38" s="26"/>
      <c r="J38" s="26"/>
      <c r="K38" s="26"/>
      <c r="L38" s="26"/>
    </row>
    <row r="39" spans="1:12" x14ac:dyDescent="0.2">
      <c r="A39" s="18" t="s">
        <v>75</v>
      </c>
      <c r="B39" s="17" t="s">
        <v>70</v>
      </c>
      <c r="C39" s="17" t="s">
        <v>20</v>
      </c>
      <c r="D39" s="132">
        <f>SUM(Вкладка:ЕщеВкладка!D39)</f>
        <v>0</v>
      </c>
      <c r="E39" s="132">
        <f>SUM(Вкладка:ЕщеВкладка!E39)</f>
        <v>0</v>
      </c>
      <c r="F39" s="103"/>
      <c r="G39" s="26"/>
      <c r="J39" s="26"/>
      <c r="K39" s="26"/>
      <c r="L39" s="26"/>
    </row>
    <row r="40" spans="1:12" x14ac:dyDescent="0.2">
      <c r="A40" s="18" t="s">
        <v>76</v>
      </c>
      <c r="B40" s="17" t="s">
        <v>72</v>
      </c>
      <c r="C40" s="17" t="s">
        <v>20</v>
      </c>
      <c r="D40" s="132">
        <f>SUM(Вкладка:ЕщеВкладка!D40)</f>
        <v>0</v>
      </c>
      <c r="E40" s="132">
        <f>SUM(Вкладка:ЕщеВкладка!E40)</f>
        <v>0</v>
      </c>
      <c r="F40" s="103"/>
    </row>
    <row r="41" spans="1:12" ht="15.75" x14ac:dyDescent="0.2">
      <c r="A41" s="18" t="s">
        <v>77</v>
      </c>
      <c r="B41" s="17" t="s">
        <v>78</v>
      </c>
      <c r="C41" s="17" t="s">
        <v>25</v>
      </c>
      <c r="D41" s="132">
        <f>SUM(Вкладка:ЕщеВкладка!D41)</f>
        <v>0</v>
      </c>
      <c r="E41" s="132">
        <f>SUM(Вкладка:ЕщеВкладка!E41)</f>
        <v>0</v>
      </c>
      <c r="F41" s="103"/>
    </row>
    <row r="42" spans="1:12" ht="15.75" x14ac:dyDescent="0.2">
      <c r="A42" s="18" t="s">
        <v>79</v>
      </c>
      <c r="B42" s="17" t="s">
        <v>70</v>
      </c>
      <c r="C42" s="17" t="s">
        <v>25</v>
      </c>
      <c r="D42" s="132">
        <f>SUM(Вкладка:ЕщеВкладка!D42)</f>
        <v>0</v>
      </c>
      <c r="E42" s="132">
        <f>SUM(Вкладка:ЕщеВкладка!E42)</f>
        <v>0</v>
      </c>
      <c r="F42" s="103"/>
    </row>
    <row r="43" spans="1:12" ht="12.75" customHeight="1" x14ac:dyDescent="0.2">
      <c r="A43" s="18" t="s">
        <v>80</v>
      </c>
      <c r="B43" s="17" t="s">
        <v>72</v>
      </c>
      <c r="C43" s="17" t="s">
        <v>25</v>
      </c>
      <c r="D43" s="132">
        <f>SUM(Вкладка:ЕщеВкладка!D43)</f>
        <v>0</v>
      </c>
      <c r="E43" s="132">
        <f>SUM(Вкладка:ЕщеВкладка!E43)</f>
        <v>0</v>
      </c>
      <c r="F43" s="103"/>
    </row>
    <row r="44" spans="1:12" ht="13.5" x14ac:dyDescent="0.25">
      <c r="A44" s="49" t="s">
        <v>81</v>
      </c>
      <c r="B44" s="27" t="s">
        <v>82</v>
      </c>
      <c r="C44" s="34"/>
      <c r="D44" s="99"/>
      <c r="E44" s="100"/>
      <c r="F44" s="101"/>
    </row>
    <row r="45" spans="1:12" x14ac:dyDescent="0.2">
      <c r="A45" s="49" t="s">
        <v>83</v>
      </c>
      <c r="B45" s="17" t="s">
        <v>68</v>
      </c>
      <c r="C45" s="17" t="s">
        <v>84</v>
      </c>
      <c r="D45" s="132">
        <f>SUM(Вкладка:ЕщеВкладка!D45)</f>
        <v>0</v>
      </c>
      <c r="E45" s="132">
        <f>SUM(Вкладка:ЕщеВкладка!E45)</f>
        <v>0</v>
      </c>
      <c r="F45" s="103"/>
    </row>
    <row r="46" spans="1:12" x14ac:dyDescent="0.2">
      <c r="A46" s="49" t="s">
        <v>85</v>
      </c>
      <c r="B46" s="17" t="s">
        <v>74</v>
      </c>
      <c r="C46" s="17" t="s">
        <v>84</v>
      </c>
      <c r="D46" s="132">
        <f>SUM(Вкладка:ЕщеВкладка!D46)</f>
        <v>0</v>
      </c>
      <c r="E46" s="132">
        <f>SUM(Вкладка:ЕщеВкладка!E46)</f>
        <v>0</v>
      </c>
      <c r="F46" s="103"/>
    </row>
    <row r="47" spans="1:12" ht="15.75" x14ac:dyDescent="0.2">
      <c r="A47" s="49" t="s">
        <v>86</v>
      </c>
      <c r="B47" s="17" t="s">
        <v>78</v>
      </c>
      <c r="C47" s="17" t="s">
        <v>25</v>
      </c>
      <c r="D47" s="132">
        <f>SUM(Вкладка:ЕщеВкладка!D47)</f>
        <v>0</v>
      </c>
      <c r="E47" s="132">
        <f>SUM(Вкладка:ЕщеВкладка!E47)</f>
        <v>0</v>
      </c>
      <c r="F47" s="103"/>
    </row>
    <row r="48" spans="1:12" ht="13.5" x14ac:dyDescent="0.25">
      <c r="A48" s="49" t="s">
        <v>87</v>
      </c>
      <c r="B48" s="27" t="s">
        <v>88</v>
      </c>
      <c r="C48" s="34"/>
      <c r="D48" s="99"/>
      <c r="E48" s="100"/>
      <c r="F48" s="101"/>
    </row>
    <row r="49" spans="1:12" x14ac:dyDescent="0.2">
      <c r="A49" s="49" t="s">
        <v>89</v>
      </c>
      <c r="B49" s="17" t="s">
        <v>68</v>
      </c>
      <c r="C49" s="17" t="s">
        <v>20</v>
      </c>
      <c r="D49" s="132">
        <f>SUM(Вкладка:ЕщеВкладка!D49)</f>
        <v>-5.5329999999999995</v>
      </c>
      <c r="E49" s="132">
        <f>SUM(Вкладка:ЕщеВкладка!E49)</f>
        <v>1.5209999999999999</v>
      </c>
      <c r="F49" s="103"/>
    </row>
    <row r="50" spans="1:12" x14ac:dyDescent="0.2">
      <c r="A50" s="49" t="s">
        <v>90</v>
      </c>
      <c r="B50" s="17" t="s">
        <v>70</v>
      </c>
      <c r="C50" s="17" t="s">
        <v>20</v>
      </c>
      <c r="D50" s="132">
        <f>SUM(Вкладка:ЕщеВкладка!D50)</f>
        <v>-4.6589999999999998</v>
      </c>
      <c r="E50" s="132">
        <f>SUM(Вкладка:ЕщеВкладка!E50)</f>
        <v>1.5209999999999999</v>
      </c>
      <c r="F50" s="103"/>
    </row>
    <row r="51" spans="1:12" ht="12.75" customHeight="1" x14ac:dyDescent="0.2">
      <c r="A51" s="49" t="s">
        <v>91</v>
      </c>
      <c r="B51" s="17" t="s">
        <v>72</v>
      </c>
      <c r="C51" s="17" t="s">
        <v>20</v>
      </c>
      <c r="D51" s="132">
        <f>SUM(Вкладка:ЕщеВкладка!D51)</f>
        <v>-0.874</v>
      </c>
      <c r="E51" s="132">
        <f>SUM(Вкладка:ЕщеВкладка!E51)</f>
        <v>0</v>
      </c>
      <c r="F51" s="103"/>
    </row>
    <row r="52" spans="1:12" ht="12.75" customHeight="1" x14ac:dyDescent="0.2">
      <c r="A52" s="49" t="s">
        <v>92</v>
      </c>
      <c r="B52" s="17" t="s">
        <v>74</v>
      </c>
      <c r="C52" s="17" t="s">
        <v>20</v>
      </c>
      <c r="D52" s="134">
        <f>SUM(Вкладка:ЕщеВкладка!D52)</f>
        <v>0</v>
      </c>
      <c r="E52" s="134">
        <f>SUM(Вкладка:ЕщеВкладка!E52)</f>
        <v>0</v>
      </c>
      <c r="F52" s="103"/>
    </row>
    <row r="53" spans="1:12" ht="12.75" customHeight="1" x14ac:dyDescent="0.2">
      <c r="A53" s="49" t="s">
        <v>93</v>
      </c>
      <c r="B53" s="17" t="s">
        <v>70</v>
      </c>
      <c r="C53" s="17" t="s">
        <v>20</v>
      </c>
      <c r="D53" s="134">
        <f>SUM(Вкладка:ЕщеВкладка!D53)</f>
        <v>0</v>
      </c>
      <c r="E53" s="134">
        <f>SUM(Вкладка:ЕщеВкладка!E53)</f>
        <v>0</v>
      </c>
      <c r="F53" s="103"/>
    </row>
    <row r="54" spans="1:12" x14ac:dyDescent="0.2">
      <c r="A54" s="49" t="s">
        <v>94</v>
      </c>
      <c r="B54" s="17" t="s">
        <v>72</v>
      </c>
      <c r="C54" s="17" t="s">
        <v>20</v>
      </c>
      <c r="D54" s="134">
        <f>SUM(Вкладка:ЕщеВкладка!D54)</f>
        <v>0</v>
      </c>
      <c r="E54" s="134">
        <f>SUM(Вкладка:ЕщеВкладка!E54)</f>
        <v>0</v>
      </c>
      <c r="F54" s="103"/>
      <c r="G54" s="26"/>
      <c r="J54" s="26"/>
      <c r="K54" s="26"/>
      <c r="L54" s="26"/>
    </row>
    <row r="55" spans="1:12" ht="15.75" x14ac:dyDescent="0.2">
      <c r="A55" s="49" t="s">
        <v>95</v>
      </c>
      <c r="B55" s="17" t="s">
        <v>78</v>
      </c>
      <c r="C55" s="17" t="s">
        <v>25</v>
      </c>
      <c r="D55" s="134">
        <f>SUM(Вкладка:ЕщеВкладка!D55)</f>
        <v>0</v>
      </c>
      <c r="E55" s="134">
        <f>SUM(Вкладка:ЕщеВкладка!E55)</f>
        <v>0</v>
      </c>
      <c r="F55" s="103"/>
      <c r="G55" s="26"/>
      <c r="J55" s="26"/>
      <c r="K55" s="26"/>
      <c r="L55" s="26"/>
    </row>
    <row r="56" spans="1:12" ht="15.75" x14ac:dyDescent="0.2">
      <c r="A56" s="49" t="s">
        <v>96</v>
      </c>
      <c r="B56" s="17" t="s">
        <v>70</v>
      </c>
      <c r="C56" s="17" t="s">
        <v>25</v>
      </c>
      <c r="D56" s="134">
        <f>SUM(Вкладка:ЕщеВкладка!D56)</f>
        <v>0</v>
      </c>
      <c r="E56" s="134">
        <f>SUM(Вкладка:ЕщеВкладка!E56)</f>
        <v>0</v>
      </c>
      <c r="F56" s="103"/>
      <c r="G56" s="26"/>
      <c r="J56" s="26"/>
      <c r="K56" s="26"/>
      <c r="L56" s="26"/>
    </row>
    <row r="57" spans="1:12" ht="12.75" customHeight="1" x14ac:dyDescent="0.2">
      <c r="A57" s="49" t="s">
        <v>97</v>
      </c>
      <c r="B57" s="17" t="s">
        <v>72</v>
      </c>
      <c r="C57" s="17" t="s">
        <v>25</v>
      </c>
      <c r="D57" s="134">
        <f>SUM(Вкладка:ЕщеВкладка!D57)</f>
        <v>0</v>
      </c>
      <c r="E57" s="134">
        <f>SUM(Вкладка:ЕщеВкладка!E57)</f>
        <v>0</v>
      </c>
      <c r="F57" s="103"/>
      <c r="G57" s="26"/>
      <c r="J57" s="26"/>
      <c r="K57" s="26"/>
      <c r="L57" s="26"/>
    </row>
    <row r="58" spans="1:12" ht="13.5" x14ac:dyDescent="0.25">
      <c r="A58" s="49" t="s">
        <v>98</v>
      </c>
      <c r="B58" s="27" t="s">
        <v>82</v>
      </c>
      <c r="C58" s="34"/>
      <c r="D58" s="109"/>
      <c r="E58" s="110"/>
      <c r="F58" s="101"/>
    </row>
    <row r="59" spans="1:12" ht="12.75" customHeight="1" x14ac:dyDescent="0.2">
      <c r="A59" s="49" t="s">
        <v>99</v>
      </c>
      <c r="B59" s="17" t="s">
        <v>68</v>
      </c>
      <c r="C59" s="17" t="s">
        <v>20</v>
      </c>
      <c r="D59" s="134">
        <f>SUM(Вкладка:ЕщеВкладка!D59)</f>
        <v>0</v>
      </c>
      <c r="E59" s="134">
        <f>SUM(Вкладка:ЕщеВкладка!E59)</f>
        <v>0</v>
      </c>
      <c r="F59" s="103"/>
    </row>
    <row r="60" spans="1:12" x14ac:dyDescent="0.2">
      <c r="A60" s="49" t="s">
        <v>100</v>
      </c>
      <c r="B60" s="17" t="s">
        <v>74</v>
      </c>
      <c r="C60" s="17" t="s">
        <v>20</v>
      </c>
      <c r="D60" s="134">
        <f>SUM(Вкладка:ЕщеВкладка!D60)</f>
        <v>0</v>
      </c>
      <c r="E60" s="134">
        <f>SUM(Вкладка:ЕщеВкладка!E60)</f>
        <v>0</v>
      </c>
      <c r="F60" s="103"/>
    </row>
    <row r="61" spans="1:12" ht="15.75" x14ac:dyDescent="0.2">
      <c r="A61" s="18" t="s">
        <v>101</v>
      </c>
      <c r="B61" s="17" t="s">
        <v>78</v>
      </c>
      <c r="C61" s="17" t="s">
        <v>25</v>
      </c>
      <c r="D61" s="134">
        <f>SUM(Вкладка:ЕщеВкладка!D61)</f>
        <v>0</v>
      </c>
      <c r="E61" s="134">
        <f>SUM(Вкладка:ЕщеВкладка!E61)</f>
        <v>0</v>
      </c>
      <c r="F61" s="103"/>
    </row>
    <row r="62" spans="1:12" ht="32.85" customHeight="1" x14ac:dyDescent="0.25">
      <c r="A62" s="18" t="s">
        <v>102</v>
      </c>
      <c r="B62" s="52" t="s">
        <v>103</v>
      </c>
      <c r="C62" s="34"/>
      <c r="D62" s="111"/>
      <c r="E62" s="112"/>
      <c r="F62" s="113"/>
    </row>
    <row r="63" spans="1:12" ht="12.75" customHeight="1" x14ac:dyDescent="0.2">
      <c r="A63" s="18" t="s">
        <v>104</v>
      </c>
      <c r="B63" s="17" t="s">
        <v>105</v>
      </c>
      <c r="C63" s="17" t="s">
        <v>25</v>
      </c>
      <c r="D63" s="134">
        <f>SUM(Вкладка:ЕщеВкладка!D63)</f>
        <v>0</v>
      </c>
      <c r="E63" s="134">
        <f>SUM(Вкладка:ЕщеВкладка!E63)</f>
        <v>0</v>
      </c>
      <c r="F63" s="103"/>
    </row>
    <row r="64" spans="1:12" ht="12.75" customHeight="1" x14ac:dyDescent="0.2">
      <c r="A64" s="18" t="s">
        <v>106</v>
      </c>
      <c r="B64" s="17" t="s">
        <v>107</v>
      </c>
      <c r="C64" s="17" t="s">
        <v>20</v>
      </c>
      <c r="D64" s="134">
        <f>SUM(Вкладка:ЕщеВкладка!D64)</f>
        <v>0</v>
      </c>
      <c r="E64" s="134">
        <f>SUM(Вкладка:ЕщеВкладка!E64)</f>
        <v>0</v>
      </c>
      <c r="F64" s="103"/>
    </row>
    <row r="65" spans="1:6" ht="26.65" customHeight="1" x14ac:dyDescent="0.25">
      <c r="A65" s="18" t="s">
        <v>108</v>
      </c>
      <c r="B65" s="52" t="s">
        <v>109</v>
      </c>
      <c r="C65" s="34"/>
      <c r="D65" s="111"/>
      <c r="E65" s="112"/>
      <c r="F65" s="113"/>
    </row>
    <row r="66" spans="1:6" ht="12.75" customHeight="1" x14ac:dyDescent="0.2">
      <c r="A66" s="18" t="s">
        <v>110</v>
      </c>
      <c r="B66" s="17" t="s">
        <v>105</v>
      </c>
      <c r="C66" s="17" t="s">
        <v>25</v>
      </c>
      <c r="D66" s="134">
        <f>SUM(Вкладка:ЕщеВкладка!D66)</f>
        <v>0</v>
      </c>
      <c r="E66" s="134">
        <f>SUM(Вкладка:ЕщеВкладка!E66)</f>
        <v>0</v>
      </c>
      <c r="F66" s="103"/>
    </row>
    <row r="67" spans="1:6" ht="13.15" customHeight="1" x14ac:dyDescent="0.2">
      <c r="A67" s="18" t="s">
        <v>111</v>
      </c>
      <c r="B67" s="17" t="s">
        <v>107</v>
      </c>
      <c r="C67" s="17" t="s">
        <v>20</v>
      </c>
      <c r="D67" s="134">
        <f>SUM(Вкладка:ЕщеВкладка!D67)</f>
        <v>0</v>
      </c>
      <c r="E67" s="134">
        <f>SUM(Вкладка:ЕщеВкладка!E67)</f>
        <v>0</v>
      </c>
      <c r="F67" s="103"/>
    </row>
    <row r="68" spans="1:6" ht="12.75" customHeight="1" x14ac:dyDescent="0.25">
      <c r="A68" s="18" t="s">
        <v>112</v>
      </c>
      <c r="B68" s="27" t="s">
        <v>113</v>
      </c>
      <c r="C68" s="34"/>
      <c r="D68" s="99"/>
      <c r="E68" s="100"/>
      <c r="F68" s="113"/>
    </row>
    <row r="69" spans="1:6" ht="14.65" customHeight="1" x14ac:dyDescent="0.2">
      <c r="A69" s="18" t="s">
        <v>114</v>
      </c>
      <c r="B69" s="17" t="s">
        <v>43</v>
      </c>
      <c r="C69" s="17" t="s">
        <v>115</v>
      </c>
      <c r="D69" s="134">
        <f>SUM(Вкладка:ЕщеВкладка!D69)</f>
        <v>0</v>
      </c>
      <c r="E69" s="134">
        <f>SUM(Вкладка:ЕщеВкладка!E69)</f>
        <v>0</v>
      </c>
      <c r="F69" s="103"/>
    </row>
    <row r="70" spans="1:6" ht="15.6" customHeight="1" x14ac:dyDescent="0.2">
      <c r="A70" s="18" t="s">
        <v>116</v>
      </c>
      <c r="B70" s="17" t="s">
        <v>45</v>
      </c>
      <c r="C70" s="17" t="s">
        <v>117</v>
      </c>
      <c r="D70" s="133">
        <f>SUM(Вкладка:ЕщеВкладка!D70)</f>
        <v>0</v>
      </c>
      <c r="E70" s="133">
        <f>SUM(Вкладка:ЕщеВкладка!E70)</f>
        <v>0</v>
      </c>
      <c r="F70" s="103"/>
    </row>
    <row r="71" spans="1:6" ht="29.85" customHeight="1" x14ac:dyDescent="0.25">
      <c r="A71" s="18" t="s">
        <v>118</v>
      </c>
      <c r="B71" s="52" t="s">
        <v>119</v>
      </c>
      <c r="C71" s="34"/>
      <c r="D71" s="115"/>
      <c r="E71" s="116"/>
      <c r="F71" s="113"/>
    </row>
    <row r="72" spans="1:6" ht="13.15" customHeight="1" x14ac:dyDescent="0.2">
      <c r="A72" s="57" t="s">
        <v>120</v>
      </c>
      <c r="B72" s="58" t="s">
        <v>68</v>
      </c>
      <c r="C72" s="17" t="s">
        <v>59</v>
      </c>
      <c r="D72" s="134">
        <f>SUM(Вкладка:ЕщеВкладка!D72)</f>
        <v>0</v>
      </c>
      <c r="E72" s="134">
        <f>SUM(Вкладка:ЕщеВкладка!E72)</f>
        <v>0</v>
      </c>
      <c r="F72" s="103"/>
    </row>
    <row r="73" spans="1:6" ht="12.75" customHeight="1" x14ac:dyDescent="0.2">
      <c r="A73" s="57"/>
      <c r="B73" s="59"/>
      <c r="C73" s="17" t="s">
        <v>20</v>
      </c>
      <c r="D73" s="134">
        <f>SUM(Вкладка:ЕщеВкладка!D73)</f>
        <v>0</v>
      </c>
      <c r="E73" s="134">
        <f>SUM(Вкладка:ЕщеВкладка!E73)</f>
        <v>0</v>
      </c>
      <c r="F73" s="103"/>
    </row>
    <row r="74" spans="1:6" x14ac:dyDescent="0.2">
      <c r="A74" s="57" t="s">
        <v>121</v>
      </c>
      <c r="B74" s="58" t="s">
        <v>122</v>
      </c>
      <c r="C74" s="17" t="s">
        <v>59</v>
      </c>
      <c r="D74" s="134">
        <f>SUM(Вкладка:ЕщеВкладка!D74)</f>
        <v>0</v>
      </c>
      <c r="E74" s="134">
        <f>SUM(Вкладка:ЕщеВкладка!E74)</f>
        <v>0</v>
      </c>
      <c r="F74" s="103"/>
    </row>
    <row r="75" spans="1:6" ht="15.75" x14ac:dyDescent="0.2">
      <c r="A75" s="57"/>
      <c r="B75" s="60"/>
      <c r="C75" s="17" t="s">
        <v>25</v>
      </c>
      <c r="D75" s="134">
        <f>SUM(Вкладка:ЕщеВкладка!D75)</f>
        <v>0</v>
      </c>
      <c r="E75" s="134">
        <f>SUM(Вкладка:ЕщеВкладка!E75)</f>
        <v>0</v>
      </c>
      <c r="F75" s="103"/>
    </row>
    <row r="76" spans="1:6" x14ac:dyDescent="0.2">
      <c r="A76" s="57"/>
      <c r="B76" s="59"/>
      <c r="C76" s="17" t="s">
        <v>20</v>
      </c>
      <c r="D76" s="134">
        <f>SUM(Вкладка:ЕщеВкладка!D76)</f>
        <v>0</v>
      </c>
      <c r="E76" s="134">
        <f>SUM(Вкладка:ЕщеВкладка!E76)</f>
        <v>0</v>
      </c>
      <c r="F76" s="103"/>
    </row>
    <row r="77" spans="1:6" ht="27.2" customHeight="1" x14ac:dyDescent="0.2">
      <c r="A77" s="18" t="s">
        <v>123</v>
      </c>
      <c r="B77" s="61" t="s">
        <v>124</v>
      </c>
      <c r="C77" s="34"/>
      <c r="D77" s="115"/>
      <c r="E77" s="116"/>
      <c r="F77" s="113"/>
    </row>
    <row r="78" spans="1:6" x14ac:dyDescent="0.2">
      <c r="A78" s="57" t="s">
        <v>125</v>
      </c>
      <c r="B78" s="58" t="s">
        <v>68</v>
      </c>
      <c r="C78" s="17" t="s">
        <v>59</v>
      </c>
      <c r="D78" s="133">
        <f>SUM(Вкладка:ЕщеВкладка!D78)</f>
        <v>0</v>
      </c>
      <c r="E78" s="134">
        <f>SUM(Вкладка:ЕщеВкладка!E78)</f>
        <v>0</v>
      </c>
      <c r="F78" s="103"/>
    </row>
    <row r="79" spans="1:6" ht="13.7" customHeight="1" x14ac:dyDescent="0.2">
      <c r="A79" s="57"/>
      <c r="B79" s="59"/>
      <c r="C79" s="17" t="s">
        <v>20</v>
      </c>
      <c r="D79" s="132">
        <f>SUM(Вкладка:ЕщеВкладка!D79)</f>
        <v>0</v>
      </c>
      <c r="E79" s="134">
        <f>SUM(Вкладка:ЕщеВкладка!E79)</f>
        <v>0</v>
      </c>
      <c r="F79" s="103"/>
    </row>
    <row r="80" spans="1:6" ht="13.5" customHeight="1" x14ac:dyDescent="0.2">
      <c r="A80" s="57" t="s">
        <v>126</v>
      </c>
      <c r="B80" s="58" t="s">
        <v>122</v>
      </c>
      <c r="C80" s="17" t="s">
        <v>59</v>
      </c>
      <c r="D80" s="134">
        <f>SUM(Вкладка:ЕщеВкладка!D80)</f>
        <v>0</v>
      </c>
      <c r="E80" s="134">
        <f>SUM(Вкладка:ЕщеВкладка!E80)</f>
        <v>0</v>
      </c>
      <c r="F80" s="103"/>
    </row>
    <row r="81" spans="1:6" ht="13.5" customHeight="1" x14ac:dyDescent="0.2">
      <c r="A81" s="57"/>
      <c r="B81" s="60"/>
      <c r="C81" s="17" t="s">
        <v>25</v>
      </c>
      <c r="D81" s="134">
        <f>SUM(Вкладка:ЕщеВкладка!D81)</f>
        <v>0</v>
      </c>
      <c r="E81" s="134">
        <f>SUM(Вкладка:ЕщеВкладка!E81)</f>
        <v>0</v>
      </c>
      <c r="F81" s="103"/>
    </row>
    <row r="82" spans="1:6" x14ac:dyDescent="0.2">
      <c r="A82" s="57"/>
      <c r="B82" s="59"/>
      <c r="C82" s="17" t="s">
        <v>20</v>
      </c>
      <c r="D82" s="134">
        <f>SUM(Вкладка:ЕщеВкладка!D82)</f>
        <v>0</v>
      </c>
      <c r="E82" s="134">
        <f>SUM(Вкладка:ЕщеВкладка!E82)</f>
        <v>0</v>
      </c>
      <c r="F82" s="103"/>
    </row>
    <row r="83" spans="1:6" ht="13.5" x14ac:dyDescent="0.25">
      <c r="A83" s="18" t="s">
        <v>127</v>
      </c>
      <c r="B83" s="27" t="s">
        <v>128</v>
      </c>
      <c r="C83" s="34"/>
      <c r="D83" s="115"/>
      <c r="E83" s="116"/>
      <c r="F83" s="113"/>
    </row>
    <row r="84" spans="1:6" x14ac:dyDescent="0.2">
      <c r="A84" s="18" t="s">
        <v>129</v>
      </c>
      <c r="B84" s="17" t="s">
        <v>68</v>
      </c>
      <c r="C84" s="17" t="s">
        <v>20</v>
      </c>
      <c r="D84" s="132">
        <f>SUM(Вкладка:ЕщеВкладка!D84)</f>
        <v>0</v>
      </c>
      <c r="E84" s="132">
        <f>SUM(Вкладка:ЕщеВкладка!E84)</f>
        <v>0</v>
      </c>
      <c r="F84" s="103"/>
    </row>
    <row r="85" spans="1:6" ht="15.75" x14ac:dyDescent="0.2">
      <c r="A85" s="18" t="s">
        <v>130</v>
      </c>
      <c r="B85" s="17" t="s">
        <v>131</v>
      </c>
      <c r="C85" s="17" t="s">
        <v>25</v>
      </c>
      <c r="D85" s="134">
        <f>SUM(Вкладка:ЕщеВкладка!D85)</f>
        <v>0</v>
      </c>
      <c r="E85" s="134">
        <f>SUM(Вкладка:ЕщеВкладка!E85)</f>
        <v>0</v>
      </c>
      <c r="F85" s="103"/>
    </row>
    <row r="86" spans="1:6" ht="13.5" customHeight="1" x14ac:dyDescent="0.2">
      <c r="A86" s="17" t="s">
        <v>132</v>
      </c>
      <c r="B86" s="17" t="s">
        <v>74</v>
      </c>
      <c r="C86" s="17" t="s">
        <v>20</v>
      </c>
      <c r="D86" s="134">
        <f>SUM(Вкладка:ЕщеВкладка!D86)</f>
        <v>0</v>
      </c>
      <c r="E86" s="134">
        <f>SUM(Вкладка:ЕщеВкладка!E86)</f>
        <v>0</v>
      </c>
      <c r="F86" s="103"/>
    </row>
    <row r="87" spans="1:6" ht="13.5" customHeight="1" x14ac:dyDescent="0.25">
      <c r="A87" s="18" t="s">
        <v>133</v>
      </c>
      <c r="B87" s="27" t="s">
        <v>134</v>
      </c>
      <c r="C87" s="17" t="s">
        <v>59</v>
      </c>
      <c r="D87" s="134">
        <f>SUM(Вкладка:ЕщеВкладка!D87)</f>
        <v>0</v>
      </c>
      <c r="E87" s="134">
        <f>SUM(Вкладка:ЕщеВкладка!E87)</f>
        <v>0</v>
      </c>
      <c r="F87" s="103"/>
    </row>
    <row r="88" spans="1:6" x14ac:dyDescent="0.2">
      <c r="A88" s="18" t="s">
        <v>135</v>
      </c>
      <c r="B88" s="17" t="s">
        <v>136</v>
      </c>
      <c r="C88" s="17" t="s">
        <v>59</v>
      </c>
      <c r="D88" s="134">
        <f>SUM(Вкладка:ЕщеВкладка!D88)</f>
        <v>0</v>
      </c>
      <c r="E88" s="134">
        <f>SUM(Вкладка:ЕщеВкладка!E88)</f>
        <v>0</v>
      </c>
      <c r="F88" s="103"/>
    </row>
    <row r="89" spans="1:6" ht="15.6" customHeight="1" x14ac:dyDescent="0.2">
      <c r="A89" s="18" t="s">
        <v>137</v>
      </c>
      <c r="B89" s="17" t="s">
        <v>138</v>
      </c>
      <c r="C89" s="17" t="s">
        <v>59</v>
      </c>
      <c r="D89" s="134">
        <f>SUM(Вкладка:ЕщеВкладка!D89)</f>
        <v>0</v>
      </c>
      <c r="E89" s="134">
        <f>SUM(Вкладка:ЕщеВкладка!E89)</f>
        <v>0</v>
      </c>
      <c r="F89" s="103"/>
    </row>
    <row r="90" spans="1:6" ht="15.6" customHeight="1" x14ac:dyDescent="0.2">
      <c r="A90" s="18" t="s">
        <v>139</v>
      </c>
      <c r="B90" s="17" t="s">
        <v>140</v>
      </c>
      <c r="C90" s="17" t="s">
        <v>59</v>
      </c>
      <c r="D90" s="134">
        <f>SUM(Вкладка:ЕщеВкладка!D90)</f>
        <v>0</v>
      </c>
      <c r="E90" s="134">
        <f>SUM(Вкладка:ЕщеВкладка!E90)</f>
        <v>0</v>
      </c>
      <c r="F90" s="103"/>
    </row>
    <row r="91" spans="1:6" ht="15.6" customHeight="1" x14ac:dyDescent="0.2">
      <c r="A91" s="18" t="s">
        <v>141</v>
      </c>
      <c r="B91" s="17" t="s">
        <v>142</v>
      </c>
      <c r="C91" s="17" t="s">
        <v>59</v>
      </c>
      <c r="D91" s="134">
        <f>SUM(Вкладка:ЕщеВкладка!D91)</f>
        <v>0</v>
      </c>
      <c r="E91" s="134">
        <f>SUM(Вкладка:ЕщеВкладка!E91)</f>
        <v>0</v>
      </c>
      <c r="F91" s="103"/>
    </row>
    <row r="92" spans="1:6" ht="23.25" customHeight="1" x14ac:dyDescent="0.2">
      <c r="A92" s="20" t="s">
        <v>143</v>
      </c>
      <c r="B92" s="62" t="s">
        <v>144</v>
      </c>
      <c r="C92" s="17" t="s">
        <v>145</v>
      </c>
      <c r="D92" s="119"/>
      <c r="E92" s="116"/>
      <c r="F92" s="103"/>
    </row>
  </sheetData>
  <mergeCells count="20">
    <mergeCell ref="A74:A76"/>
    <mergeCell ref="B74:B76"/>
    <mergeCell ref="A78:A79"/>
    <mergeCell ref="B78:B79"/>
    <mergeCell ref="A80:A82"/>
    <mergeCell ref="B80:B82"/>
    <mergeCell ref="A5:A6"/>
    <mergeCell ref="B5:C5"/>
    <mergeCell ref="D5:E6"/>
    <mergeCell ref="F5:F6"/>
    <mergeCell ref="B6:C6"/>
    <mergeCell ref="A72:A73"/>
    <mergeCell ref="B72:B73"/>
    <mergeCell ref="E1:F1"/>
    <mergeCell ref="A2:F2"/>
    <mergeCell ref="A3:A4"/>
    <mergeCell ref="B3:C3"/>
    <mergeCell ref="D3:E4"/>
    <mergeCell ref="F3:F4"/>
    <mergeCell ref="B4:C4"/>
  </mergeCells>
  <conditionalFormatting sqref="D11:E24">
    <cfRule type="cellIs" dxfId="27" priority="14" operator="equal">
      <formula>0</formula>
    </cfRule>
  </conditionalFormatting>
  <conditionalFormatting sqref="D63:E64">
    <cfRule type="cellIs" dxfId="26" priority="8" operator="equal">
      <formula>0</formula>
    </cfRule>
  </conditionalFormatting>
  <conditionalFormatting sqref="D26:E33">
    <cfRule type="cellIs" dxfId="25" priority="13" operator="equal">
      <formula>0</formula>
    </cfRule>
  </conditionalFormatting>
  <conditionalFormatting sqref="D35:E43">
    <cfRule type="cellIs" dxfId="24" priority="12" operator="equal">
      <formula>0</formula>
    </cfRule>
  </conditionalFormatting>
  <conditionalFormatting sqref="D45:E47">
    <cfRule type="cellIs" dxfId="23" priority="11" operator="equal">
      <formula>0</formula>
    </cfRule>
  </conditionalFormatting>
  <conditionalFormatting sqref="D49:E57">
    <cfRule type="cellIs" dxfId="22" priority="10" operator="equal">
      <formula>0</formula>
    </cfRule>
  </conditionalFormatting>
  <conditionalFormatting sqref="D59:E61">
    <cfRule type="cellIs" dxfId="21" priority="9" operator="equal">
      <formula>0</formula>
    </cfRule>
  </conditionalFormatting>
  <conditionalFormatting sqref="D66:E67">
    <cfRule type="cellIs" dxfId="20" priority="7" operator="equal">
      <formula>0</formula>
    </cfRule>
  </conditionalFormatting>
  <conditionalFormatting sqref="D69:E69">
    <cfRule type="cellIs" dxfId="19" priority="6" operator="equal">
      <formula>0</formula>
    </cfRule>
  </conditionalFormatting>
  <conditionalFormatting sqref="D72:E76">
    <cfRule type="cellIs" dxfId="18" priority="5" operator="equal">
      <formula>0</formula>
    </cfRule>
  </conditionalFormatting>
  <conditionalFormatting sqref="D78:E82">
    <cfRule type="cellIs" dxfId="17" priority="4" operator="equal">
      <formula>0</formula>
    </cfRule>
  </conditionalFormatting>
  <conditionalFormatting sqref="D85:E91">
    <cfRule type="cellIs" dxfId="16" priority="3" operator="equal">
      <formula>0</formula>
    </cfRule>
  </conditionalFormatting>
  <conditionalFormatting sqref="D70:E70">
    <cfRule type="cellIs" dxfId="15" priority="2" operator="equal">
      <formula>0</formula>
    </cfRule>
  </conditionalFormatting>
  <conditionalFormatting sqref="D84:E84">
    <cfRule type="cellIs" dxfId="14" priority="1" operator="equal">
      <formula>0</formula>
    </cfRule>
  </conditionalFormatting>
  <printOptions horizontalCentered="1"/>
  <pageMargins left="0.39370078740157483" right="0.39370078740157483" top="0.39370078740157483" bottom="0.39370078740157483" header="0.51181102362204722" footer="0.51181102362204722"/>
  <pageSetup paperSize="8" scale="72" fitToWidth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5"/>
  <sheetViews>
    <sheetView zoomScale="80" zoomScaleNormal="80" zoomScaleSheetLayoutView="100" workbookViewId="0">
      <selection activeCell="B13" sqref="B13"/>
    </sheetView>
  </sheetViews>
  <sheetFormatPr defaultColWidth="9.140625" defaultRowHeight="12.75" x14ac:dyDescent="0.2"/>
  <cols>
    <col min="1" max="1" width="9.85546875" style="135" bestFit="1" customWidth="1"/>
    <col min="2" max="2" width="45.7109375" style="135" customWidth="1"/>
    <col min="3" max="3" width="10.140625" style="135" customWidth="1"/>
    <col min="4" max="5" width="17.42578125" style="135" customWidth="1"/>
    <col min="6" max="6" width="17.140625" style="135" customWidth="1"/>
    <col min="7" max="7" width="9.140625" style="135"/>
    <col min="8" max="8" width="12.7109375" style="135" customWidth="1"/>
    <col min="9" max="16384" width="9.140625" style="135"/>
  </cols>
  <sheetData>
    <row r="1" spans="1:8" ht="16.5" customHeight="1" x14ac:dyDescent="0.2">
      <c r="E1" s="136"/>
      <c r="F1" s="137" t="s">
        <v>151</v>
      </c>
      <c r="G1" s="135" t="s">
        <v>146</v>
      </c>
      <c r="H1" s="135" t="s">
        <v>2</v>
      </c>
    </row>
    <row r="2" spans="1:8" s="66" customFormat="1" ht="63" customHeight="1" x14ac:dyDescent="0.25">
      <c r="A2" s="138" t="s">
        <v>182</v>
      </c>
      <c r="B2" s="138"/>
      <c r="C2" s="138"/>
      <c r="D2" s="138"/>
      <c r="E2" s="138"/>
      <c r="F2" s="138"/>
      <c r="G2" s="139"/>
    </row>
    <row r="3" spans="1:8" s="66" customFormat="1" ht="15" customHeight="1" x14ac:dyDescent="0.25">
      <c r="A3" s="67" t="s">
        <v>3</v>
      </c>
      <c r="B3" s="140" t="s">
        <v>183</v>
      </c>
      <c r="C3" s="140"/>
      <c r="D3" s="122" t="s">
        <v>4</v>
      </c>
      <c r="E3" s="122"/>
      <c r="F3" s="67" t="s">
        <v>148</v>
      </c>
      <c r="G3" s="141"/>
    </row>
    <row r="4" spans="1:8" s="66" customFormat="1" ht="15" x14ac:dyDescent="0.25">
      <c r="A4" s="67"/>
      <c r="B4" s="123" t="s">
        <v>6</v>
      </c>
      <c r="C4" s="123"/>
      <c r="D4" s="122"/>
      <c r="E4" s="122"/>
      <c r="F4" s="67"/>
      <c r="G4" s="141"/>
    </row>
    <row r="5" spans="1:8" s="66" customFormat="1" ht="15" x14ac:dyDescent="0.25">
      <c r="A5" s="67" t="s">
        <v>7</v>
      </c>
      <c r="B5" s="142" t="s">
        <v>184</v>
      </c>
      <c r="C5" s="142"/>
      <c r="D5" s="125" t="s">
        <v>8</v>
      </c>
      <c r="E5" s="125"/>
      <c r="F5" s="71">
        <v>1</v>
      </c>
      <c r="G5" s="143"/>
    </row>
    <row r="6" spans="1:8" s="66" customFormat="1" ht="15" x14ac:dyDescent="0.25">
      <c r="A6" s="67"/>
      <c r="B6" s="123" t="s">
        <v>9</v>
      </c>
      <c r="C6" s="123"/>
      <c r="D6" s="125"/>
      <c r="E6" s="125"/>
      <c r="F6" s="71"/>
      <c r="G6" s="143"/>
    </row>
    <row r="7" spans="1:8" s="148" customFormat="1" ht="26.25" customHeight="1" x14ac:dyDescent="0.25">
      <c r="A7" s="144"/>
      <c r="B7" s="144"/>
      <c r="C7" s="145"/>
      <c r="D7" s="145"/>
      <c r="E7" s="145"/>
      <c r="F7" s="146"/>
      <c r="G7" s="147"/>
    </row>
    <row r="8" spans="1:8" ht="24.75" customHeight="1" x14ac:dyDescent="0.2">
      <c r="A8" s="149" t="s">
        <v>10</v>
      </c>
      <c r="B8" s="150" t="s">
        <v>11</v>
      </c>
      <c r="C8" s="151" t="s">
        <v>12</v>
      </c>
      <c r="D8" s="152" t="s">
        <v>152</v>
      </c>
      <c r="E8" s="152" t="s">
        <v>153</v>
      </c>
      <c r="F8" s="152" t="s">
        <v>150</v>
      </c>
      <c r="G8" s="147"/>
    </row>
    <row r="9" spans="1:8" x14ac:dyDescent="0.2">
      <c r="A9" s="153">
        <v>1</v>
      </c>
      <c r="B9" s="154">
        <v>2</v>
      </c>
      <c r="C9" s="154">
        <v>3</v>
      </c>
      <c r="D9" s="154">
        <v>4</v>
      </c>
      <c r="E9" s="154">
        <v>5</v>
      </c>
      <c r="F9" s="154">
        <v>6</v>
      </c>
      <c r="G9" s="147"/>
    </row>
    <row r="10" spans="1:8" x14ac:dyDescent="0.2">
      <c r="A10" s="155" t="s">
        <v>16</v>
      </c>
      <c r="B10" s="156" t="s">
        <v>17</v>
      </c>
      <c r="C10" s="157"/>
      <c r="D10" s="158"/>
      <c r="E10" s="158"/>
      <c r="F10" s="159"/>
      <c r="G10" s="147"/>
    </row>
    <row r="11" spans="1:8" ht="15.75" x14ac:dyDescent="0.2">
      <c r="A11" s="160" t="s">
        <v>18</v>
      </c>
      <c r="B11" s="156" t="s">
        <v>19</v>
      </c>
      <c r="C11" s="161" t="s">
        <v>154</v>
      </c>
      <c r="D11" s="162"/>
      <c r="E11" s="162"/>
      <c r="F11" s="163"/>
      <c r="G11" s="147"/>
    </row>
    <row r="12" spans="1:8" ht="15.75" x14ac:dyDescent="0.2">
      <c r="A12" s="160" t="s">
        <v>21</v>
      </c>
      <c r="B12" s="156" t="s">
        <v>22</v>
      </c>
      <c r="C12" s="161" t="s">
        <v>154</v>
      </c>
      <c r="D12" s="162"/>
      <c r="E12" s="162"/>
      <c r="F12" s="163"/>
      <c r="G12" s="147"/>
    </row>
    <row r="13" spans="1:8" ht="12.75" customHeight="1" x14ac:dyDescent="0.2">
      <c r="A13" s="160" t="s">
        <v>23</v>
      </c>
      <c r="B13" s="156" t="s">
        <v>24</v>
      </c>
      <c r="C13" s="161" t="s">
        <v>25</v>
      </c>
      <c r="D13" s="162"/>
      <c r="E13" s="162"/>
      <c r="F13" s="163"/>
      <c r="G13" s="147"/>
    </row>
    <row r="14" spans="1:8" s="164" customFormat="1" ht="15.75" x14ac:dyDescent="0.2">
      <c r="A14" s="160" t="s">
        <v>26</v>
      </c>
      <c r="B14" s="156" t="s">
        <v>27</v>
      </c>
      <c r="C14" s="161" t="s">
        <v>25</v>
      </c>
      <c r="D14" s="162"/>
      <c r="E14" s="162"/>
      <c r="F14" s="163"/>
      <c r="G14" s="147"/>
      <c r="H14" s="135"/>
    </row>
    <row r="15" spans="1:8" s="167" customFormat="1" ht="15.75" x14ac:dyDescent="0.2">
      <c r="A15" s="155" t="s">
        <v>29</v>
      </c>
      <c r="B15" s="156" t="s">
        <v>30</v>
      </c>
      <c r="C15" s="165" t="s">
        <v>155</v>
      </c>
      <c r="D15" s="166">
        <f>D16+D20+D23+D24</f>
        <v>3.72723022</v>
      </c>
      <c r="E15" s="166">
        <f>E16+E20+E23+E24</f>
        <v>386.80121820052102</v>
      </c>
      <c r="F15" s="163"/>
      <c r="G15" s="147"/>
      <c r="H15" s="135"/>
    </row>
    <row r="16" spans="1:8" ht="15.75" x14ac:dyDescent="0.25">
      <c r="A16" s="155" t="s">
        <v>32</v>
      </c>
      <c r="B16" s="168" t="s">
        <v>33</v>
      </c>
      <c r="C16" s="165" t="s">
        <v>155</v>
      </c>
      <c r="D16" s="166">
        <f>SUM(D17:D19)</f>
        <v>8.2595879999999997E-2</v>
      </c>
      <c r="E16" s="166">
        <f>SUM(E17:E19)</f>
        <v>382.75973231052103</v>
      </c>
      <c r="F16" s="163"/>
      <c r="G16" s="147"/>
    </row>
    <row r="17" spans="1:8" ht="15.75" x14ac:dyDescent="0.2">
      <c r="A17" s="169" t="s">
        <v>34</v>
      </c>
      <c r="B17" s="170" t="s">
        <v>35</v>
      </c>
      <c r="C17" s="161" t="s">
        <v>155</v>
      </c>
      <c r="D17" s="171"/>
      <c r="E17" s="171"/>
      <c r="F17" s="163"/>
      <c r="G17" s="147"/>
    </row>
    <row r="18" spans="1:8" ht="15.75" x14ac:dyDescent="0.2">
      <c r="A18" s="169" t="s">
        <v>36</v>
      </c>
      <c r="B18" s="170" t="s">
        <v>37</v>
      </c>
      <c r="C18" s="161" t="s">
        <v>155</v>
      </c>
      <c r="D18" s="171"/>
      <c r="E18" s="171">
        <v>8.6834175825859798</v>
      </c>
      <c r="F18" s="163"/>
      <c r="G18" s="147"/>
    </row>
    <row r="19" spans="1:8" s="167" customFormat="1" ht="15.75" x14ac:dyDescent="0.2">
      <c r="A19" s="169" t="s">
        <v>38</v>
      </c>
      <c r="B19" s="170" t="s">
        <v>39</v>
      </c>
      <c r="C19" s="161" t="s">
        <v>155</v>
      </c>
      <c r="D19" s="171">
        <v>8.2595879999999997E-2</v>
      </c>
      <c r="E19" s="171">
        <v>374.07631472793503</v>
      </c>
      <c r="F19" s="163"/>
      <c r="G19" s="147"/>
      <c r="H19" s="135"/>
    </row>
    <row r="20" spans="1:8" ht="15.75" x14ac:dyDescent="0.25">
      <c r="A20" s="155" t="s">
        <v>40</v>
      </c>
      <c r="B20" s="168" t="s">
        <v>41</v>
      </c>
      <c r="C20" s="161" t="s">
        <v>155</v>
      </c>
      <c r="D20" s="166"/>
      <c r="E20" s="166"/>
      <c r="F20" s="163"/>
      <c r="G20" s="147"/>
    </row>
    <row r="21" spans="1:8" ht="15.75" x14ac:dyDescent="0.2">
      <c r="A21" s="169" t="s">
        <v>42</v>
      </c>
      <c r="B21" s="170" t="s">
        <v>156</v>
      </c>
      <c r="C21" s="161" t="s">
        <v>155</v>
      </c>
      <c r="D21" s="171"/>
      <c r="E21" s="171"/>
      <c r="F21" s="163"/>
      <c r="G21" s="147"/>
    </row>
    <row r="22" spans="1:8" s="167" customFormat="1" ht="15.75" x14ac:dyDescent="0.2">
      <c r="A22" s="169" t="s">
        <v>44</v>
      </c>
      <c r="B22" s="170" t="s">
        <v>157</v>
      </c>
      <c r="C22" s="161" t="s">
        <v>155</v>
      </c>
      <c r="D22" s="171"/>
      <c r="E22" s="171"/>
      <c r="F22" s="163"/>
      <c r="G22" s="147"/>
      <c r="H22" s="135"/>
    </row>
    <row r="23" spans="1:8" s="167" customFormat="1" ht="15.75" x14ac:dyDescent="0.25">
      <c r="A23" s="155" t="s">
        <v>46</v>
      </c>
      <c r="B23" s="168" t="s">
        <v>47</v>
      </c>
      <c r="C23" s="165" t="s">
        <v>155</v>
      </c>
      <c r="D23" s="166">
        <v>2.9440221520000001</v>
      </c>
      <c r="E23" s="166">
        <v>2.2637597399999989</v>
      </c>
      <c r="F23" s="163"/>
      <c r="G23" s="147"/>
      <c r="H23" s="135"/>
    </row>
    <row r="24" spans="1:8" ht="15.75" x14ac:dyDescent="0.25">
      <c r="A24" s="155" t="s">
        <v>48</v>
      </c>
      <c r="B24" s="168" t="s">
        <v>158</v>
      </c>
      <c r="C24" s="165" t="s">
        <v>155</v>
      </c>
      <c r="D24" s="166">
        <v>0.70061218799999991</v>
      </c>
      <c r="E24" s="166">
        <v>1.7777261499999999</v>
      </c>
      <c r="F24" s="163"/>
      <c r="G24" s="147"/>
    </row>
    <row r="25" spans="1:8" s="167" customFormat="1" ht="15.75" x14ac:dyDescent="0.2">
      <c r="A25" s="155" t="s">
        <v>50</v>
      </c>
      <c r="B25" s="156" t="s">
        <v>51</v>
      </c>
      <c r="C25" s="157"/>
      <c r="D25" s="172"/>
      <c r="E25" s="172"/>
      <c r="F25" s="173"/>
      <c r="G25" s="147"/>
      <c r="H25" s="135"/>
    </row>
    <row r="26" spans="1:8" ht="15.75" x14ac:dyDescent="0.25">
      <c r="A26" s="155" t="s">
        <v>52</v>
      </c>
      <c r="B26" s="168" t="s">
        <v>33</v>
      </c>
      <c r="C26" s="161" t="s">
        <v>53</v>
      </c>
      <c r="D26" s="174"/>
      <c r="E26" s="174">
        <f>SUM(E27:E29)</f>
        <v>2820</v>
      </c>
      <c r="F26" s="163"/>
      <c r="G26" s="147"/>
    </row>
    <row r="27" spans="1:8" ht="15.75" x14ac:dyDescent="0.2">
      <c r="A27" s="169" t="s">
        <v>54</v>
      </c>
      <c r="B27" s="170" t="s">
        <v>35</v>
      </c>
      <c r="C27" s="161" t="s">
        <v>53</v>
      </c>
      <c r="D27" s="175"/>
      <c r="E27" s="175"/>
      <c r="F27" s="163"/>
      <c r="G27" s="147"/>
    </row>
    <row r="28" spans="1:8" ht="15.75" x14ac:dyDescent="0.2">
      <c r="A28" s="169" t="s">
        <v>55</v>
      </c>
      <c r="B28" s="170" t="s">
        <v>37</v>
      </c>
      <c r="C28" s="161" t="s">
        <v>53</v>
      </c>
      <c r="D28" s="175"/>
      <c r="E28" s="175"/>
      <c r="F28" s="163"/>
      <c r="G28" s="147"/>
    </row>
    <row r="29" spans="1:8" ht="15.75" x14ac:dyDescent="0.2">
      <c r="A29" s="169" t="s">
        <v>56</v>
      </c>
      <c r="B29" s="170" t="s">
        <v>39</v>
      </c>
      <c r="C29" s="161" t="s">
        <v>53</v>
      </c>
      <c r="D29" s="175"/>
      <c r="E29" s="175">
        <v>2820</v>
      </c>
      <c r="F29" s="163"/>
      <c r="G29" s="147"/>
    </row>
    <row r="30" spans="1:8" ht="15.75" x14ac:dyDescent="0.2">
      <c r="A30" s="169" t="s">
        <v>57</v>
      </c>
      <c r="B30" s="176" t="s">
        <v>159</v>
      </c>
      <c r="C30" s="161" t="s">
        <v>59</v>
      </c>
      <c r="D30" s="175"/>
      <c r="E30" s="175"/>
      <c r="F30" s="163"/>
      <c r="G30" s="147"/>
    </row>
    <row r="31" spans="1:8" ht="13.5" customHeight="1" x14ac:dyDescent="0.2">
      <c r="A31" s="169" t="s">
        <v>60</v>
      </c>
      <c r="B31" s="170" t="s">
        <v>61</v>
      </c>
      <c r="C31" s="161" t="s">
        <v>59</v>
      </c>
      <c r="D31" s="175"/>
      <c r="E31" s="175"/>
      <c r="F31" s="163"/>
      <c r="G31" s="147"/>
    </row>
    <row r="32" spans="1:8" ht="15.75" x14ac:dyDescent="0.2">
      <c r="A32" s="169" t="s">
        <v>62</v>
      </c>
      <c r="B32" s="176" t="s">
        <v>160</v>
      </c>
      <c r="C32" s="161" t="s">
        <v>59</v>
      </c>
      <c r="D32" s="175"/>
      <c r="E32" s="175">
        <v>1</v>
      </c>
      <c r="F32" s="163"/>
      <c r="G32" s="147"/>
    </row>
    <row r="33" spans="1:7" ht="15.75" x14ac:dyDescent="0.2">
      <c r="A33" s="169" t="s">
        <v>64</v>
      </c>
      <c r="B33" s="170" t="s">
        <v>61</v>
      </c>
      <c r="C33" s="161" t="s">
        <v>59</v>
      </c>
      <c r="D33" s="175"/>
      <c r="E33" s="175"/>
      <c r="F33" s="163"/>
      <c r="G33" s="147"/>
    </row>
    <row r="34" spans="1:7" ht="15.75" x14ac:dyDescent="0.25">
      <c r="A34" s="155" t="s">
        <v>65</v>
      </c>
      <c r="B34" s="168" t="s">
        <v>161</v>
      </c>
      <c r="C34" s="157"/>
      <c r="D34" s="177"/>
      <c r="E34" s="177"/>
      <c r="F34" s="178"/>
      <c r="G34" s="147"/>
    </row>
    <row r="35" spans="1:7" ht="15.75" x14ac:dyDescent="0.2">
      <c r="A35" s="160" t="s">
        <v>67</v>
      </c>
      <c r="B35" s="170" t="s">
        <v>19</v>
      </c>
      <c r="C35" s="161" t="s">
        <v>154</v>
      </c>
      <c r="D35" s="171"/>
      <c r="E35" s="171">
        <v>0.36699999999999999</v>
      </c>
      <c r="F35" s="163"/>
      <c r="G35" s="147"/>
    </row>
    <row r="36" spans="1:7" ht="15.75" x14ac:dyDescent="0.2">
      <c r="A36" s="160" t="s">
        <v>69</v>
      </c>
      <c r="B36" s="170" t="s">
        <v>70</v>
      </c>
      <c r="C36" s="161" t="s">
        <v>154</v>
      </c>
      <c r="D36" s="171"/>
      <c r="E36" s="171">
        <v>0.36699999999999999</v>
      </c>
      <c r="F36" s="163"/>
      <c r="G36" s="147"/>
    </row>
    <row r="37" spans="1:7" ht="15.75" x14ac:dyDescent="0.2">
      <c r="A37" s="160" t="s">
        <v>71</v>
      </c>
      <c r="B37" s="170" t="s">
        <v>72</v>
      </c>
      <c r="C37" s="161" t="s">
        <v>154</v>
      </c>
      <c r="D37" s="171"/>
      <c r="E37" s="171"/>
      <c r="F37" s="163"/>
      <c r="G37" s="147"/>
    </row>
    <row r="38" spans="1:7" ht="15.75" x14ac:dyDescent="0.2">
      <c r="A38" s="160" t="s">
        <v>73</v>
      </c>
      <c r="B38" s="170" t="s">
        <v>74</v>
      </c>
      <c r="C38" s="161" t="s">
        <v>154</v>
      </c>
      <c r="D38" s="171"/>
      <c r="E38" s="171"/>
      <c r="F38" s="163"/>
      <c r="G38" s="147"/>
    </row>
    <row r="39" spans="1:7" ht="15.75" x14ac:dyDescent="0.2">
      <c r="A39" s="160" t="s">
        <v>75</v>
      </c>
      <c r="B39" s="170" t="s">
        <v>70</v>
      </c>
      <c r="C39" s="161" t="s">
        <v>154</v>
      </c>
      <c r="D39" s="171"/>
      <c r="E39" s="171"/>
      <c r="F39" s="163"/>
      <c r="G39" s="147"/>
    </row>
    <row r="40" spans="1:7" ht="12.75" customHeight="1" x14ac:dyDescent="0.2">
      <c r="A40" s="160" t="s">
        <v>76</v>
      </c>
      <c r="B40" s="170" t="s">
        <v>72</v>
      </c>
      <c r="C40" s="161" t="s">
        <v>154</v>
      </c>
      <c r="D40" s="171"/>
      <c r="E40" s="171"/>
      <c r="F40" s="163"/>
      <c r="G40" s="147"/>
    </row>
    <row r="41" spans="1:7" ht="12.75" customHeight="1" x14ac:dyDescent="0.2">
      <c r="A41" s="160" t="s">
        <v>77</v>
      </c>
      <c r="B41" s="170" t="s">
        <v>78</v>
      </c>
      <c r="C41" s="161" t="s">
        <v>162</v>
      </c>
      <c r="D41" s="171"/>
      <c r="E41" s="171"/>
      <c r="F41" s="163"/>
      <c r="G41" s="147"/>
    </row>
    <row r="42" spans="1:7" ht="12.75" customHeight="1" x14ac:dyDescent="0.2">
      <c r="A42" s="160" t="s">
        <v>79</v>
      </c>
      <c r="B42" s="170" t="s">
        <v>70</v>
      </c>
      <c r="C42" s="161" t="s">
        <v>162</v>
      </c>
      <c r="D42" s="171"/>
      <c r="E42" s="171"/>
      <c r="F42" s="163"/>
      <c r="G42" s="147"/>
    </row>
    <row r="43" spans="1:7" ht="15.75" x14ac:dyDescent="0.2">
      <c r="A43" s="160" t="s">
        <v>80</v>
      </c>
      <c r="B43" s="170" t="s">
        <v>72</v>
      </c>
      <c r="C43" s="161" t="s">
        <v>162</v>
      </c>
      <c r="D43" s="171"/>
      <c r="E43" s="171"/>
      <c r="F43" s="163"/>
      <c r="G43" s="147"/>
    </row>
    <row r="44" spans="1:7" ht="15.75" x14ac:dyDescent="0.25">
      <c r="A44" s="155" t="s">
        <v>81</v>
      </c>
      <c r="B44" s="168" t="s">
        <v>82</v>
      </c>
      <c r="C44" s="157"/>
      <c r="D44" s="177"/>
      <c r="E44" s="177"/>
      <c r="F44" s="178"/>
      <c r="G44" s="147"/>
    </row>
    <row r="45" spans="1:7" ht="15.75" x14ac:dyDescent="0.2">
      <c r="A45" s="169" t="s">
        <v>83</v>
      </c>
      <c r="B45" s="170" t="s">
        <v>19</v>
      </c>
      <c r="C45" s="161" t="s">
        <v>154</v>
      </c>
      <c r="D45" s="179"/>
      <c r="E45" s="179"/>
      <c r="F45" s="163"/>
      <c r="G45" s="147"/>
    </row>
    <row r="46" spans="1:7" ht="12.75" customHeight="1" x14ac:dyDescent="0.2">
      <c r="A46" s="169" t="s">
        <v>85</v>
      </c>
      <c r="B46" s="170" t="s">
        <v>74</v>
      </c>
      <c r="C46" s="161" t="s">
        <v>154</v>
      </c>
      <c r="D46" s="179"/>
      <c r="E46" s="179"/>
      <c r="F46" s="163"/>
      <c r="G46" s="147"/>
    </row>
    <row r="47" spans="1:7" ht="15.75" x14ac:dyDescent="0.2">
      <c r="A47" s="169" t="s">
        <v>86</v>
      </c>
      <c r="B47" s="170" t="s">
        <v>78</v>
      </c>
      <c r="C47" s="161" t="s">
        <v>162</v>
      </c>
      <c r="D47" s="179"/>
      <c r="E47" s="179"/>
      <c r="F47" s="163"/>
      <c r="G47" s="147"/>
    </row>
    <row r="48" spans="1:7" ht="15.75" x14ac:dyDescent="0.25">
      <c r="A48" s="155" t="s">
        <v>87</v>
      </c>
      <c r="B48" s="168" t="s">
        <v>163</v>
      </c>
      <c r="C48" s="157"/>
      <c r="D48" s="177"/>
      <c r="E48" s="177"/>
      <c r="F48" s="178"/>
      <c r="G48" s="147"/>
    </row>
    <row r="49" spans="1:7" ht="15.75" x14ac:dyDescent="0.2">
      <c r="A49" s="160" t="s">
        <v>89</v>
      </c>
      <c r="B49" s="170" t="s">
        <v>19</v>
      </c>
      <c r="C49" s="161" t="s">
        <v>154</v>
      </c>
      <c r="D49" s="171"/>
      <c r="E49" s="171">
        <v>1.5209999999999999</v>
      </c>
      <c r="F49" s="163"/>
      <c r="G49" s="147"/>
    </row>
    <row r="50" spans="1:7" ht="15.75" x14ac:dyDescent="0.2">
      <c r="A50" s="160" t="s">
        <v>90</v>
      </c>
      <c r="B50" s="170" t="s">
        <v>70</v>
      </c>
      <c r="C50" s="161" t="s">
        <v>154</v>
      </c>
      <c r="D50" s="179"/>
      <c r="E50" s="179">
        <v>1.5209999999999999</v>
      </c>
      <c r="F50" s="163"/>
      <c r="G50" s="147"/>
    </row>
    <row r="51" spans="1:7" ht="15.75" x14ac:dyDescent="0.2">
      <c r="A51" s="160" t="s">
        <v>91</v>
      </c>
      <c r="B51" s="170" t="s">
        <v>72</v>
      </c>
      <c r="C51" s="161" t="s">
        <v>154</v>
      </c>
      <c r="D51" s="179"/>
      <c r="E51" s="179"/>
      <c r="F51" s="163"/>
      <c r="G51" s="147"/>
    </row>
    <row r="52" spans="1:7" ht="15.75" x14ac:dyDescent="0.2">
      <c r="A52" s="160" t="s">
        <v>92</v>
      </c>
      <c r="B52" s="170" t="s">
        <v>74</v>
      </c>
      <c r="C52" s="161" t="s">
        <v>154</v>
      </c>
      <c r="D52" s="179"/>
      <c r="E52" s="179"/>
      <c r="F52" s="163"/>
      <c r="G52" s="147"/>
    </row>
    <row r="53" spans="1:7" ht="15.75" x14ac:dyDescent="0.2">
      <c r="A53" s="160" t="s">
        <v>93</v>
      </c>
      <c r="B53" s="170" t="s">
        <v>70</v>
      </c>
      <c r="C53" s="161" t="s">
        <v>154</v>
      </c>
      <c r="D53" s="179"/>
      <c r="E53" s="179"/>
      <c r="F53" s="163"/>
      <c r="G53" s="147"/>
    </row>
    <row r="54" spans="1:7" ht="12.75" customHeight="1" x14ac:dyDescent="0.2">
      <c r="A54" s="160" t="s">
        <v>94</v>
      </c>
      <c r="B54" s="170" t="s">
        <v>72</v>
      </c>
      <c r="C54" s="161" t="s">
        <v>154</v>
      </c>
      <c r="D54" s="179"/>
      <c r="E54" s="179"/>
      <c r="F54" s="163"/>
      <c r="G54" s="147"/>
    </row>
    <row r="55" spans="1:7" ht="12.75" customHeight="1" x14ac:dyDescent="0.2">
      <c r="A55" s="160" t="s">
        <v>95</v>
      </c>
      <c r="B55" s="170" t="s">
        <v>78</v>
      </c>
      <c r="C55" s="161" t="s">
        <v>162</v>
      </c>
      <c r="D55" s="179"/>
      <c r="E55" s="179"/>
      <c r="F55" s="163"/>
      <c r="G55" s="147"/>
    </row>
    <row r="56" spans="1:7" ht="12.75" customHeight="1" x14ac:dyDescent="0.2">
      <c r="A56" s="160" t="s">
        <v>96</v>
      </c>
      <c r="B56" s="170" t="s">
        <v>70</v>
      </c>
      <c r="C56" s="161" t="s">
        <v>162</v>
      </c>
      <c r="D56" s="179"/>
      <c r="E56" s="179"/>
      <c r="F56" s="163"/>
      <c r="G56" s="147"/>
    </row>
    <row r="57" spans="1:7" ht="15.75" x14ac:dyDescent="0.2">
      <c r="A57" s="160" t="s">
        <v>97</v>
      </c>
      <c r="B57" s="170" t="s">
        <v>72</v>
      </c>
      <c r="C57" s="161" t="s">
        <v>162</v>
      </c>
      <c r="D57" s="179"/>
      <c r="E57" s="179"/>
      <c r="F57" s="163"/>
      <c r="G57" s="147"/>
    </row>
    <row r="58" spans="1:7" ht="15.75" x14ac:dyDescent="0.25">
      <c r="A58" s="155" t="s">
        <v>98</v>
      </c>
      <c r="B58" s="168" t="s">
        <v>82</v>
      </c>
      <c r="C58" s="157"/>
      <c r="D58" s="180"/>
      <c r="E58" s="180"/>
      <c r="F58" s="178"/>
      <c r="G58" s="147"/>
    </row>
    <row r="59" spans="1:7" ht="15.75" x14ac:dyDescent="0.2">
      <c r="A59" s="169" t="s">
        <v>99</v>
      </c>
      <c r="B59" s="170" t="s">
        <v>19</v>
      </c>
      <c r="C59" s="161" t="s">
        <v>154</v>
      </c>
      <c r="D59" s="171"/>
      <c r="E59" s="171"/>
      <c r="F59" s="163"/>
      <c r="G59" s="147"/>
    </row>
    <row r="60" spans="1:7" ht="12.75" customHeight="1" x14ac:dyDescent="0.2">
      <c r="A60" s="169" t="s">
        <v>100</v>
      </c>
      <c r="B60" s="170" t="s">
        <v>74</v>
      </c>
      <c r="C60" s="161" t="s">
        <v>154</v>
      </c>
      <c r="D60" s="171"/>
      <c r="E60" s="171"/>
      <c r="F60" s="163"/>
      <c r="G60" s="147"/>
    </row>
    <row r="61" spans="1:7" ht="15.75" x14ac:dyDescent="0.2">
      <c r="A61" s="169" t="s">
        <v>101</v>
      </c>
      <c r="B61" s="170" t="s">
        <v>78</v>
      </c>
      <c r="C61" s="161" t="s">
        <v>162</v>
      </c>
      <c r="D61" s="171"/>
      <c r="E61" s="171"/>
      <c r="F61" s="163"/>
      <c r="G61" s="147"/>
    </row>
    <row r="62" spans="1:7" ht="12.75" customHeight="1" x14ac:dyDescent="0.25">
      <c r="A62" s="181" t="s">
        <v>102</v>
      </c>
      <c r="B62" s="182" t="s">
        <v>164</v>
      </c>
      <c r="C62" s="157"/>
      <c r="D62" s="183"/>
      <c r="E62" s="183"/>
      <c r="F62" s="184"/>
      <c r="G62" s="147"/>
    </row>
    <row r="63" spans="1:7" ht="15.75" x14ac:dyDescent="0.2">
      <c r="A63" s="160" t="s">
        <v>104</v>
      </c>
      <c r="B63" s="170" t="s">
        <v>105</v>
      </c>
      <c r="C63" s="161" t="s">
        <v>162</v>
      </c>
      <c r="D63" s="179"/>
      <c r="E63" s="179"/>
      <c r="F63" s="163"/>
      <c r="G63" s="147"/>
    </row>
    <row r="64" spans="1:7" ht="15.75" x14ac:dyDescent="0.2">
      <c r="A64" s="160" t="s">
        <v>106</v>
      </c>
      <c r="B64" s="170" t="s">
        <v>107</v>
      </c>
      <c r="C64" s="161" t="s">
        <v>154</v>
      </c>
      <c r="D64" s="179"/>
      <c r="E64" s="179"/>
      <c r="F64" s="163"/>
      <c r="G64" s="147"/>
    </row>
    <row r="65" spans="1:7" ht="27" x14ac:dyDescent="0.25">
      <c r="A65" s="181" t="s">
        <v>108</v>
      </c>
      <c r="B65" s="182" t="s">
        <v>165</v>
      </c>
      <c r="C65" s="157"/>
      <c r="D65" s="183"/>
      <c r="E65" s="183"/>
      <c r="F65" s="184"/>
      <c r="G65" s="147"/>
    </row>
    <row r="66" spans="1:7" ht="12.75" customHeight="1" x14ac:dyDescent="0.2">
      <c r="A66" s="160" t="s">
        <v>110</v>
      </c>
      <c r="B66" s="170" t="s">
        <v>105</v>
      </c>
      <c r="C66" s="161" t="s">
        <v>162</v>
      </c>
      <c r="D66" s="179"/>
      <c r="E66" s="179"/>
      <c r="F66" s="163"/>
      <c r="G66" s="147"/>
    </row>
    <row r="67" spans="1:7" ht="12.75" customHeight="1" x14ac:dyDescent="0.2">
      <c r="A67" s="160" t="s">
        <v>111</v>
      </c>
      <c r="B67" s="170" t="s">
        <v>107</v>
      </c>
      <c r="C67" s="161" t="s">
        <v>154</v>
      </c>
      <c r="D67" s="179"/>
      <c r="E67" s="179"/>
      <c r="F67" s="163"/>
      <c r="G67" s="147"/>
    </row>
    <row r="68" spans="1:7" ht="12.75" customHeight="1" x14ac:dyDescent="0.25">
      <c r="A68" s="155" t="s">
        <v>112</v>
      </c>
      <c r="B68" s="168" t="s">
        <v>113</v>
      </c>
      <c r="C68" s="157"/>
      <c r="D68" s="177"/>
      <c r="E68" s="177"/>
      <c r="F68" s="184"/>
      <c r="G68" s="147"/>
    </row>
    <row r="69" spans="1:7" ht="12.75" customHeight="1" x14ac:dyDescent="0.2">
      <c r="A69" s="169" t="s">
        <v>114</v>
      </c>
      <c r="B69" s="170" t="s">
        <v>156</v>
      </c>
      <c r="C69" s="161" t="s">
        <v>166</v>
      </c>
      <c r="D69" s="175"/>
      <c r="E69" s="175"/>
      <c r="F69" s="163"/>
      <c r="G69" s="147"/>
    </row>
    <row r="70" spans="1:7" ht="25.5" customHeight="1" x14ac:dyDescent="0.2">
      <c r="A70" s="169" t="s">
        <v>116</v>
      </c>
      <c r="B70" s="170" t="s">
        <v>157</v>
      </c>
      <c r="C70" s="161" t="s">
        <v>117</v>
      </c>
      <c r="D70" s="175"/>
      <c r="E70" s="175"/>
      <c r="F70" s="163"/>
      <c r="G70" s="147"/>
    </row>
    <row r="71" spans="1:7" ht="12.75" customHeight="1" x14ac:dyDescent="0.25">
      <c r="A71" s="181" t="s">
        <v>118</v>
      </c>
      <c r="B71" s="182" t="s">
        <v>119</v>
      </c>
      <c r="C71" s="157"/>
      <c r="D71" s="185"/>
      <c r="E71" s="185"/>
      <c r="F71" s="184"/>
      <c r="G71" s="147"/>
    </row>
    <row r="72" spans="1:7" ht="15.75" x14ac:dyDescent="0.2">
      <c r="A72" s="186" t="s">
        <v>120</v>
      </c>
      <c r="B72" s="187" t="s">
        <v>68</v>
      </c>
      <c r="C72" s="161" t="s">
        <v>59</v>
      </c>
      <c r="D72" s="175"/>
      <c r="E72" s="175"/>
      <c r="F72" s="163"/>
      <c r="G72" s="147"/>
    </row>
    <row r="73" spans="1:7" ht="12.75" customHeight="1" x14ac:dyDescent="0.2">
      <c r="A73" s="188"/>
      <c r="B73" s="189"/>
      <c r="C73" s="161" t="s">
        <v>167</v>
      </c>
      <c r="D73" s="175"/>
      <c r="E73" s="175"/>
      <c r="F73" s="163"/>
      <c r="G73" s="147"/>
    </row>
    <row r="74" spans="1:7" ht="12.75" customHeight="1" x14ac:dyDescent="0.2">
      <c r="A74" s="186" t="s">
        <v>121</v>
      </c>
      <c r="B74" s="187" t="s">
        <v>122</v>
      </c>
      <c r="C74" s="161" t="s">
        <v>59</v>
      </c>
      <c r="D74" s="175"/>
      <c r="E74" s="175"/>
      <c r="F74" s="163"/>
      <c r="G74" s="147"/>
    </row>
    <row r="75" spans="1:7" ht="12.75" customHeight="1" x14ac:dyDescent="0.2">
      <c r="A75" s="190"/>
      <c r="B75" s="191"/>
      <c r="C75" s="161" t="s">
        <v>162</v>
      </c>
      <c r="D75" s="175"/>
      <c r="E75" s="175"/>
      <c r="F75" s="163"/>
      <c r="G75" s="147"/>
    </row>
    <row r="76" spans="1:7" ht="25.5" customHeight="1" x14ac:dyDescent="0.2">
      <c r="A76" s="188"/>
      <c r="B76" s="189"/>
      <c r="C76" s="161" t="s">
        <v>167</v>
      </c>
      <c r="D76" s="175"/>
      <c r="E76" s="175"/>
      <c r="F76" s="163"/>
      <c r="G76" s="147"/>
    </row>
    <row r="77" spans="1:7" ht="12.75" customHeight="1" x14ac:dyDescent="0.2">
      <c r="A77" s="181" t="s">
        <v>123</v>
      </c>
      <c r="B77" s="192" t="s">
        <v>124</v>
      </c>
      <c r="C77" s="157"/>
      <c r="D77" s="185"/>
      <c r="E77" s="185"/>
      <c r="F77" s="184"/>
      <c r="G77" s="147"/>
    </row>
    <row r="78" spans="1:7" ht="15.75" x14ac:dyDescent="0.2">
      <c r="A78" s="186" t="s">
        <v>125</v>
      </c>
      <c r="B78" s="187" t="s">
        <v>68</v>
      </c>
      <c r="C78" s="161" t="s">
        <v>59</v>
      </c>
      <c r="D78" s="175"/>
      <c r="E78" s="175"/>
      <c r="F78" s="163"/>
      <c r="G78" s="147"/>
    </row>
    <row r="79" spans="1:7" ht="15.75" x14ac:dyDescent="0.2">
      <c r="A79" s="188"/>
      <c r="B79" s="189"/>
      <c r="C79" s="161" t="s">
        <v>167</v>
      </c>
      <c r="D79" s="175"/>
      <c r="E79" s="175"/>
      <c r="F79" s="163"/>
      <c r="G79" s="147"/>
    </row>
    <row r="80" spans="1:7" ht="12.75" customHeight="1" x14ac:dyDescent="0.2">
      <c r="A80" s="186" t="s">
        <v>126</v>
      </c>
      <c r="B80" s="187" t="s">
        <v>122</v>
      </c>
      <c r="C80" s="161" t="s">
        <v>59</v>
      </c>
      <c r="D80" s="175"/>
      <c r="E80" s="175"/>
      <c r="F80" s="163"/>
      <c r="G80" s="147"/>
    </row>
    <row r="81" spans="1:7" ht="12.75" customHeight="1" x14ac:dyDescent="0.2">
      <c r="A81" s="190"/>
      <c r="B81" s="191"/>
      <c r="C81" s="161" t="s">
        <v>162</v>
      </c>
      <c r="D81" s="175"/>
      <c r="E81" s="175"/>
      <c r="F81" s="163"/>
      <c r="G81" s="147"/>
    </row>
    <row r="82" spans="1:7" ht="15.75" x14ac:dyDescent="0.2">
      <c r="A82" s="188"/>
      <c r="B82" s="189"/>
      <c r="C82" s="161" t="s">
        <v>167</v>
      </c>
      <c r="D82" s="175"/>
      <c r="E82" s="175"/>
      <c r="F82" s="163"/>
      <c r="G82" s="147"/>
    </row>
    <row r="83" spans="1:7" ht="15.75" x14ac:dyDescent="0.25">
      <c r="A83" s="181" t="s">
        <v>127</v>
      </c>
      <c r="B83" s="168" t="s">
        <v>168</v>
      </c>
      <c r="C83" s="157"/>
      <c r="D83" s="185"/>
      <c r="E83" s="185"/>
      <c r="F83" s="184"/>
      <c r="G83" s="147"/>
    </row>
    <row r="84" spans="1:7" ht="15.75" x14ac:dyDescent="0.2">
      <c r="A84" s="169" t="s">
        <v>129</v>
      </c>
      <c r="B84" s="170" t="s">
        <v>68</v>
      </c>
      <c r="C84" s="161" t="s">
        <v>154</v>
      </c>
      <c r="D84" s="193"/>
      <c r="E84" s="193"/>
      <c r="F84" s="163"/>
      <c r="G84" s="147"/>
    </row>
    <row r="85" spans="1:7" ht="15.75" x14ac:dyDescent="0.2">
      <c r="A85" s="169" t="s">
        <v>130</v>
      </c>
      <c r="B85" s="170" t="s">
        <v>131</v>
      </c>
      <c r="C85" s="161" t="s">
        <v>162</v>
      </c>
      <c r="D85" s="171"/>
      <c r="E85" s="171"/>
      <c r="F85" s="163"/>
      <c r="G85" s="147"/>
    </row>
    <row r="86" spans="1:7" ht="15.75" x14ac:dyDescent="0.2">
      <c r="A86" s="169" t="s">
        <v>132</v>
      </c>
      <c r="B86" s="170" t="s">
        <v>74</v>
      </c>
      <c r="C86" s="161" t="s">
        <v>154</v>
      </c>
      <c r="D86" s="171"/>
      <c r="E86" s="171"/>
      <c r="F86" s="163"/>
      <c r="G86" s="147"/>
    </row>
    <row r="87" spans="1:7" ht="15.75" x14ac:dyDescent="0.25">
      <c r="A87" s="155" t="s">
        <v>133</v>
      </c>
      <c r="B87" s="168" t="s">
        <v>134</v>
      </c>
      <c r="C87" s="161" t="s">
        <v>59</v>
      </c>
      <c r="D87" s="175"/>
      <c r="E87" s="175"/>
      <c r="F87" s="163"/>
      <c r="G87" s="147"/>
    </row>
    <row r="88" spans="1:7" ht="15.75" x14ac:dyDescent="0.2">
      <c r="A88" s="169" t="s">
        <v>135</v>
      </c>
      <c r="B88" s="170" t="s">
        <v>136</v>
      </c>
      <c r="C88" s="161" t="s">
        <v>59</v>
      </c>
      <c r="D88" s="175"/>
      <c r="E88" s="175"/>
      <c r="F88" s="163"/>
      <c r="G88" s="147"/>
    </row>
    <row r="89" spans="1:7" ht="13.5" customHeight="1" x14ac:dyDescent="0.2">
      <c r="A89" s="169" t="s">
        <v>137</v>
      </c>
      <c r="B89" s="170" t="s">
        <v>138</v>
      </c>
      <c r="C89" s="161" t="s">
        <v>59</v>
      </c>
      <c r="D89" s="175"/>
      <c r="E89" s="175"/>
      <c r="F89" s="163"/>
      <c r="G89" s="147"/>
    </row>
    <row r="90" spans="1:7" ht="13.5" customHeight="1" x14ac:dyDescent="0.2">
      <c r="A90" s="169" t="s">
        <v>139</v>
      </c>
      <c r="B90" s="170" t="s">
        <v>140</v>
      </c>
      <c r="C90" s="161" t="s">
        <v>59</v>
      </c>
      <c r="D90" s="175"/>
      <c r="E90" s="175"/>
      <c r="F90" s="163"/>
      <c r="G90" s="147"/>
    </row>
    <row r="91" spans="1:7" ht="15.75" x14ac:dyDescent="0.2">
      <c r="A91" s="169" t="s">
        <v>141</v>
      </c>
      <c r="B91" s="194" t="s">
        <v>142</v>
      </c>
      <c r="C91" s="161" t="s">
        <v>59</v>
      </c>
      <c r="D91" s="175"/>
      <c r="E91" s="175"/>
      <c r="F91" s="163"/>
      <c r="G91" s="147"/>
    </row>
    <row r="92" spans="1:7" ht="15.75" x14ac:dyDescent="0.25">
      <c r="A92" s="155" t="s">
        <v>143</v>
      </c>
      <c r="B92" s="182" t="s">
        <v>169</v>
      </c>
      <c r="C92" s="195" t="s">
        <v>145</v>
      </c>
      <c r="D92" s="196">
        <v>3</v>
      </c>
      <c r="E92" s="185"/>
      <c r="F92" s="163"/>
      <c r="G92" s="147"/>
    </row>
    <row r="93" spans="1:7" x14ac:dyDescent="0.2">
      <c r="D93" s="197"/>
      <c r="E93" s="197"/>
    </row>
    <row r="94" spans="1:7" x14ac:dyDescent="0.2">
      <c r="D94" s="197"/>
      <c r="E94" s="197"/>
    </row>
    <row r="95" spans="1:7" x14ac:dyDescent="0.2">
      <c r="D95" s="197"/>
      <c r="E95" s="197"/>
    </row>
  </sheetData>
  <mergeCells count="21">
    <mergeCell ref="A80:A82"/>
    <mergeCell ref="B80:B82"/>
    <mergeCell ref="A72:A73"/>
    <mergeCell ref="B72:B73"/>
    <mergeCell ref="A74:A76"/>
    <mergeCell ref="B74:B76"/>
    <mergeCell ref="A78:A79"/>
    <mergeCell ref="B78:B79"/>
    <mergeCell ref="A5:A6"/>
    <mergeCell ref="B5:C5"/>
    <mergeCell ref="D5:E6"/>
    <mergeCell ref="F5:F6"/>
    <mergeCell ref="G5:G6"/>
    <mergeCell ref="B6:C6"/>
    <mergeCell ref="A2:G2"/>
    <mergeCell ref="A3:A4"/>
    <mergeCell ref="B3:C3"/>
    <mergeCell ref="D3:E4"/>
    <mergeCell ref="F3:F4"/>
    <mergeCell ref="G3:G4"/>
    <mergeCell ref="B4:C4"/>
  </mergeCells>
  <printOptions horizontalCentered="1"/>
  <pageMargins left="0.39370078740157483" right="0.39370078740157483" top="0.59055118110236227" bottom="0.39370078740157483" header="0.51181102362204722" footer="0.51181102362204722"/>
  <pageSetup paperSize="9" scale="77" fitToHeight="2" orientation="portrait" r:id="rId1"/>
  <headerFooter alignWithMargins="0"/>
  <rowBreaks count="1" manualBreakCount="1">
    <brk id="67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92"/>
  <sheetViews>
    <sheetView tabSelected="1" zoomScale="85" zoomScaleNormal="85" zoomScaleSheetLayoutView="85" workbookViewId="0">
      <selection activeCell="B4" sqref="B4:C4"/>
    </sheetView>
  </sheetViews>
  <sheetFormatPr defaultColWidth="9.140625" defaultRowHeight="12.75" x14ac:dyDescent="0.2"/>
  <cols>
    <col min="1" max="1" width="12.28515625" style="1" customWidth="1"/>
    <col min="2" max="2" width="46.5703125" style="1" customWidth="1"/>
    <col min="3" max="3" width="10.140625" style="1" customWidth="1"/>
    <col min="4" max="5" width="18.140625" style="1" customWidth="1"/>
    <col min="6" max="6" width="24.42578125" style="1" customWidth="1"/>
    <col min="7" max="7" width="23" style="1" customWidth="1"/>
    <col min="8" max="16384" width="9.140625" style="1"/>
  </cols>
  <sheetData>
    <row r="1" spans="1:11" ht="15" x14ac:dyDescent="0.2">
      <c r="E1" s="2" t="s">
        <v>0</v>
      </c>
      <c r="F1" s="3"/>
      <c r="G1" s="1" t="s">
        <v>146</v>
      </c>
      <c r="H1" s="1" t="s">
        <v>2</v>
      </c>
    </row>
    <row r="2" spans="1:11" s="66" customFormat="1" ht="147.75" customHeight="1" x14ac:dyDescent="0.25">
      <c r="A2" s="65" t="s">
        <v>185</v>
      </c>
      <c r="B2" s="65"/>
      <c r="C2" s="65"/>
      <c r="D2" s="65"/>
      <c r="E2" s="65"/>
      <c r="F2" s="65"/>
    </row>
    <row r="3" spans="1:11" s="66" customFormat="1" ht="15" x14ac:dyDescent="0.25">
      <c r="A3" s="67" t="s">
        <v>3</v>
      </c>
      <c r="B3" s="198" t="s">
        <v>186</v>
      </c>
      <c r="C3" s="198"/>
      <c r="D3" s="122" t="s">
        <v>4</v>
      </c>
      <c r="E3" s="122"/>
      <c r="F3" s="67" t="s">
        <v>148</v>
      </c>
    </row>
    <row r="4" spans="1:11" s="66" customFormat="1" ht="15" x14ac:dyDescent="0.25">
      <c r="A4" s="67"/>
      <c r="B4" s="123" t="s">
        <v>6</v>
      </c>
      <c r="C4" s="123"/>
      <c r="D4" s="122"/>
      <c r="E4" s="122"/>
      <c r="F4" s="67"/>
    </row>
    <row r="5" spans="1:11" x14ac:dyDescent="0.2">
      <c r="A5" s="67" t="s">
        <v>7</v>
      </c>
      <c r="B5" s="121" t="s">
        <v>187</v>
      </c>
      <c r="C5" s="121"/>
      <c r="D5" s="125" t="s">
        <v>8</v>
      </c>
      <c r="E5" s="125"/>
      <c r="F5" s="71">
        <v>1</v>
      </c>
    </row>
    <row r="6" spans="1:11" x14ac:dyDescent="0.2">
      <c r="A6" s="67"/>
      <c r="B6" s="123" t="s">
        <v>9</v>
      </c>
      <c r="C6" s="123"/>
      <c r="D6" s="125"/>
      <c r="E6" s="125"/>
      <c r="F6" s="71"/>
    </row>
    <row r="7" spans="1:11" ht="15.75" x14ac:dyDescent="0.2">
      <c r="A7" s="72"/>
      <c r="B7" s="72"/>
      <c r="C7" s="72"/>
      <c r="D7" s="72"/>
      <c r="E7" s="72"/>
      <c r="F7" s="128"/>
    </row>
    <row r="8" spans="1:11" ht="25.5" x14ac:dyDescent="0.2">
      <c r="A8" s="75" t="s">
        <v>10</v>
      </c>
      <c r="B8" s="75" t="s">
        <v>11</v>
      </c>
      <c r="C8" s="75" t="s">
        <v>12</v>
      </c>
      <c r="D8" s="75" t="s">
        <v>13</v>
      </c>
      <c r="E8" s="129" t="s">
        <v>14</v>
      </c>
      <c r="F8" s="75" t="s">
        <v>15</v>
      </c>
    </row>
    <row r="9" spans="1:11" x14ac:dyDescent="0.2">
      <c r="A9" s="17">
        <v>1</v>
      </c>
      <c r="B9" s="18">
        <v>2</v>
      </c>
      <c r="C9" s="18">
        <v>3</v>
      </c>
      <c r="D9" s="18">
        <v>4</v>
      </c>
      <c r="E9" s="19">
        <v>5</v>
      </c>
      <c r="F9" s="18">
        <v>6</v>
      </c>
    </row>
    <row r="10" spans="1:11" ht="12.75" customHeight="1" x14ac:dyDescent="0.2">
      <c r="A10" s="20" t="s">
        <v>16</v>
      </c>
      <c r="B10" s="21" t="s">
        <v>17</v>
      </c>
      <c r="C10" s="22"/>
      <c r="D10" s="130"/>
      <c r="E10" s="131"/>
      <c r="F10" s="34"/>
    </row>
    <row r="11" spans="1:11" s="85" customFormat="1" ht="13.5" x14ac:dyDescent="0.25">
      <c r="A11" s="18" t="s">
        <v>18</v>
      </c>
      <c r="B11" s="27" t="s">
        <v>19</v>
      </c>
      <c r="C11" s="17" t="s">
        <v>20</v>
      </c>
      <c r="D11" s="132"/>
      <c r="E11" s="132"/>
      <c r="F11" s="84"/>
    </row>
    <row r="12" spans="1:11" s="85" customFormat="1" ht="13.5" x14ac:dyDescent="0.25">
      <c r="A12" s="18" t="s">
        <v>21</v>
      </c>
      <c r="B12" s="27" t="s">
        <v>22</v>
      </c>
      <c r="C12" s="17" t="s">
        <v>20</v>
      </c>
      <c r="D12" s="132"/>
      <c r="E12" s="132"/>
      <c r="F12" s="84"/>
    </row>
    <row r="13" spans="1:11" ht="16.5" x14ac:dyDescent="0.25">
      <c r="A13" s="18" t="s">
        <v>23</v>
      </c>
      <c r="B13" s="27" t="s">
        <v>24</v>
      </c>
      <c r="C13" s="17" t="s">
        <v>25</v>
      </c>
      <c r="D13" s="132"/>
      <c r="E13" s="132"/>
      <c r="F13" s="84"/>
    </row>
    <row r="14" spans="1:11" ht="16.5" x14ac:dyDescent="0.25">
      <c r="A14" s="18" t="s">
        <v>26</v>
      </c>
      <c r="B14" s="27" t="s">
        <v>27</v>
      </c>
      <c r="C14" s="17" t="s">
        <v>28</v>
      </c>
      <c r="D14" s="132"/>
      <c r="E14" s="132"/>
      <c r="F14" s="84"/>
    </row>
    <row r="15" spans="1:11" x14ac:dyDescent="0.2">
      <c r="A15" s="20" t="s">
        <v>29</v>
      </c>
      <c r="B15" s="21" t="s">
        <v>30</v>
      </c>
      <c r="C15" s="17" t="s">
        <v>31</v>
      </c>
      <c r="D15" s="132">
        <v>500.27978296400005</v>
      </c>
      <c r="E15" s="132">
        <v>470.85136729643676</v>
      </c>
      <c r="F15" s="84"/>
      <c r="J15" s="199"/>
      <c r="K15" s="199"/>
    </row>
    <row r="16" spans="1:11" s="85" customFormat="1" ht="13.5" x14ac:dyDescent="0.25">
      <c r="A16" s="18" t="s">
        <v>32</v>
      </c>
      <c r="B16" s="27" t="s">
        <v>33</v>
      </c>
      <c r="C16" s="17" t="s">
        <v>31</v>
      </c>
      <c r="D16" s="132">
        <v>450.77300000000002</v>
      </c>
      <c r="E16" s="132">
        <v>412.09999999999997</v>
      </c>
      <c r="F16" s="84"/>
      <c r="J16" s="199"/>
      <c r="K16" s="199"/>
    </row>
    <row r="17" spans="1:12" x14ac:dyDescent="0.2">
      <c r="A17" s="18" t="s">
        <v>34</v>
      </c>
      <c r="B17" s="17" t="s">
        <v>35</v>
      </c>
      <c r="C17" s="17" t="s">
        <v>31</v>
      </c>
      <c r="D17" s="132"/>
      <c r="E17" s="132"/>
      <c r="F17" s="84"/>
      <c r="J17" s="199"/>
      <c r="K17" s="199"/>
    </row>
    <row r="18" spans="1:12" x14ac:dyDescent="0.2">
      <c r="A18" s="18" t="s">
        <v>36</v>
      </c>
      <c r="B18" s="17" t="s">
        <v>37</v>
      </c>
      <c r="C18" s="17" t="s">
        <v>31</v>
      </c>
      <c r="D18" s="132">
        <v>44.786000000000001</v>
      </c>
      <c r="E18" s="132">
        <v>33.700000000000003</v>
      </c>
      <c r="F18" s="84"/>
      <c r="J18" s="199"/>
      <c r="K18" s="199"/>
    </row>
    <row r="19" spans="1:12" s="85" customFormat="1" x14ac:dyDescent="0.2">
      <c r="A19" s="18" t="s">
        <v>38</v>
      </c>
      <c r="B19" s="17" t="s">
        <v>39</v>
      </c>
      <c r="C19" s="17" t="s">
        <v>31</v>
      </c>
      <c r="D19" s="132">
        <v>405.98700000000002</v>
      </c>
      <c r="E19" s="132">
        <v>378.4</v>
      </c>
      <c r="F19" s="84"/>
      <c r="J19" s="199"/>
      <c r="K19" s="199"/>
    </row>
    <row r="20" spans="1:12" s="85" customFormat="1" ht="13.5" x14ac:dyDescent="0.25">
      <c r="A20" s="18" t="s">
        <v>40</v>
      </c>
      <c r="B20" s="27" t="s">
        <v>41</v>
      </c>
      <c r="C20" s="17" t="s">
        <v>31</v>
      </c>
      <c r="D20" s="132"/>
      <c r="E20" s="132"/>
      <c r="F20" s="84"/>
      <c r="J20" s="199"/>
      <c r="K20" s="199"/>
    </row>
    <row r="21" spans="1:12" x14ac:dyDescent="0.2">
      <c r="A21" s="18" t="s">
        <v>42</v>
      </c>
      <c r="B21" s="17" t="s">
        <v>43</v>
      </c>
      <c r="C21" s="17" t="s">
        <v>31</v>
      </c>
      <c r="D21" s="132"/>
      <c r="E21" s="132"/>
      <c r="F21" s="84"/>
      <c r="J21" s="199"/>
      <c r="K21" s="199"/>
    </row>
    <row r="22" spans="1:12" s="85" customFormat="1" x14ac:dyDescent="0.2">
      <c r="A22" s="18" t="s">
        <v>44</v>
      </c>
      <c r="B22" s="17" t="s">
        <v>45</v>
      </c>
      <c r="C22" s="17" t="s">
        <v>31</v>
      </c>
      <c r="D22" s="132"/>
      <c r="E22" s="132"/>
      <c r="F22" s="84"/>
      <c r="J22" s="199"/>
      <c r="K22" s="199"/>
    </row>
    <row r="23" spans="1:12" ht="13.5" x14ac:dyDescent="0.25">
      <c r="A23" s="18" t="s">
        <v>46</v>
      </c>
      <c r="B23" s="27" t="s">
        <v>47</v>
      </c>
      <c r="C23" s="17" t="s">
        <v>31</v>
      </c>
      <c r="D23" s="132">
        <v>20.10267404</v>
      </c>
      <c r="E23" s="132">
        <v>26.854045004711999</v>
      </c>
      <c r="F23" s="84"/>
      <c r="J23" s="199"/>
      <c r="K23" s="199"/>
    </row>
    <row r="24" spans="1:12" ht="13.5" x14ac:dyDescent="0.25">
      <c r="A24" s="18" t="s">
        <v>48</v>
      </c>
      <c r="B24" s="27" t="s">
        <v>49</v>
      </c>
      <c r="C24" s="17" t="s">
        <v>31</v>
      </c>
      <c r="D24" s="132">
        <v>29.404108923999999</v>
      </c>
      <c r="E24" s="132">
        <v>31.897322291724798</v>
      </c>
      <c r="F24" s="84"/>
      <c r="J24" s="199"/>
      <c r="K24" s="199"/>
    </row>
    <row r="25" spans="1:12" x14ac:dyDescent="0.2">
      <c r="A25" s="20" t="s">
        <v>50</v>
      </c>
      <c r="B25" s="21" t="s">
        <v>51</v>
      </c>
      <c r="C25" s="34"/>
      <c r="D25" s="94"/>
      <c r="E25" s="95"/>
      <c r="F25" s="25"/>
      <c r="J25" s="199"/>
      <c r="K25" s="199"/>
    </row>
    <row r="26" spans="1:12" ht="12" customHeight="1" x14ac:dyDescent="0.25">
      <c r="A26" s="18" t="s">
        <v>52</v>
      </c>
      <c r="B26" s="27" t="s">
        <v>33</v>
      </c>
      <c r="C26" s="17" t="s">
        <v>53</v>
      </c>
      <c r="D26" s="133"/>
      <c r="E26" s="133"/>
      <c r="F26" s="84"/>
      <c r="J26" s="199"/>
      <c r="K26" s="199"/>
    </row>
    <row r="27" spans="1:12" x14ac:dyDescent="0.2">
      <c r="A27" s="18" t="s">
        <v>54</v>
      </c>
      <c r="B27" s="17" t="s">
        <v>35</v>
      </c>
      <c r="C27" s="17" t="s">
        <v>53</v>
      </c>
      <c r="D27" s="133"/>
      <c r="E27" s="133"/>
      <c r="F27" s="84"/>
      <c r="J27" s="199"/>
      <c r="K27" s="199"/>
    </row>
    <row r="28" spans="1:12" ht="13.5" customHeight="1" x14ac:dyDescent="0.2">
      <c r="A28" s="18" t="s">
        <v>55</v>
      </c>
      <c r="B28" s="17" t="s">
        <v>37</v>
      </c>
      <c r="C28" s="17" t="s">
        <v>53</v>
      </c>
      <c r="D28" s="133"/>
      <c r="E28" s="133"/>
      <c r="F28" s="84"/>
      <c r="J28" s="199"/>
      <c r="K28" s="199"/>
    </row>
    <row r="29" spans="1:12" x14ac:dyDescent="0.2">
      <c r="A29" s="18" t="s">
        <v>56</v>
      </c>
      <c r="B29" s="17" t="s">
        <v>39</v>
      </c>
      <c r="C29" s="17" t="s">
        <v>53</v>
      </c>
      <c r="D29" s="133"/>
      <c r="E29" s="133"/>
      <c r="F29" s="84"/>
      <c r="J29" s="199"/>
      <c r="K29" s="199"/>
    </row>
    <row r="30" spans="1:12" x14ac:dyDescent="0.2">
      <c r="A30" s="18" t="s">
        <v>57</v>
      </c>
      <c r="B30" s="41" t="s">
        <v>58</v>
      </c>
      <c r="C30" s="17" t="s">
        <v>59</v>
      </c>
      <c r="D30" s="133"/>
      <c r="E30" s="133"/>
      <c r="F30" s="84"/>
      <c r="G30" s="26"/>
      <c r="H30" s="26"/>
      <c r="I30" s="26"/>
      <c r="J30" s="199"/>
      <c r="K30" s="199"/>
      <c r="L30" s="26"/>
    </row>
    <row r="31" spans="1:12" x14ac:dyDescent="0.2">
      <c r="A31" s="18" t="s">
        <v>60</v>
      </c>
      <c r="B31" s="17" t="s">
        <v>61</v>
      </c>
      <c r="C31" s="17" t="s">
        <v>59</v>
      </c>
      <c r="D31" s="133"/>
      <c r="E31" s="133"/>
      <c r="F31" s="84"/>
      <c r="G31" s="26"/>
      <c r="H31" s="42"/>
      <c r="I31" s="26"/>
      <c r="J31" s="199"/>
      <c r="K31" s="199"/>
      <c r="L31" s="26"/>
    </row>
    <row r="32" spans="1:12" x14ac:dyDescent="0.2">
      <c r="A32" s="18" t="s">
        <v>62</v>
      </c>
      <c r="B32" s="41" t="s">
        <v>63</v>
      </c>
      <c r="C32" s="17" t="s">
        <v>59</v>
      </c>
      <c r="D32" s="133">
        <v>2</v>
      </c>
      <c r="E32" s="133"/>
      <c r="F32" s="84"/>
      <c r="G32" s="26"/>
      <c r="H32" s="26"/>
      <c r="I32" s="26"/>
      <c r="J32" s="199"/>
      <c r="K32" s="199"/>
      <c r="L32" s="26"/>
    </row>
    <row r="33" spans="1:12" x14ac:dyDescent="0.2">
      <c r="A33" s="18" t="s">
        <v>64</v>
      </c>
      <c r="B33" s="17" t="s">
        <v>61</v>
      </c>
      <c r="C33" s="17" t="s">
        <v>59</v>
      </c>
      <c r="D33" s="133">
        <v>2</v>
      </c>
      <c r="E33" s="133"/>
      <c r="F33" s="84"/>
      <c r="G33" s="26"/>
      <c r="H33" s="26"/>
      <c r="I33" s="26"/>
      <c r="J33" s="199"/>
      <c r="K33" s="199"/>
      <c r="L33" s="26"/>
    </row>
    <row r="34" spans="1:12" ht="13.5" x14ac:dyDescent="0.2">
      <c r="A34" s="18" t="s">
        <v>65</v>
      </c>
      <c r="B34" s="43" t="s">
        <v>66</v>
      </c>
      <c r="C34" s="34"/>
      <c r="D34" s="99"/>
      <c r="E34" s="100"/>
      <c r="F34" s="101"/>
      <c r="G34" s="26"/>
      <c r="H34" s="26"/>
      <c r="I34" s="26"/>
      <c r="J34" s="199"/>
      <c r="K34" s="199"/>
      <c r="L34" s="26"/>
    </row>
    <row r="35" spans="1:12" x14ac:dyDescent="0.2">
      <c r="A35" s="18" t="s">
        <v>67</v>
      </c>
      <c r="B35" s="17" t="s">
        <v>68</v>
      </c>
      <c r="C35" s="17" t="s">
        <v>20</v>
      </c>
      <c r="D35" s="132">
        <v>0.76500000000000001</v>
      </c>
      <c r="E35" s="132">
        <v>0.72299999999999998</v>
      </c>
      <c r="F35" s="103"/>
      <c r="G35" s="26"/>
      <c r="H35" s="26"/>
      <c r="I35" s="26"/>
      <c r="J35" s="199"/>
      <c r="K35" s="199"/>
      <c r="L35" s="26"/>
    </row>
    <row r="36" spans="1:12" x14ac:dyDescent="0.2">
      <c r="A36" s="18" t="s">
        <v>69</v>
      </c>
      <c r="B36" s="17" t="s">
        <v>70</v>
      </c>
      <c r="C36" s="17" t="s">
        <v>20</v>
      </c>
      <c r="D36" s="132">
        <v>0.72</v>
      </c>
      <c r="E36" s="132">
        <v>0.72299999999999998</v>
      </c>
      <c r="F36" s="103"/>
      <c r="G36" s="26"/>
      <c r="H36" s="26"/>
      <c r="I36" s="26"/>
      <c r="J36" s="199"/>
      <c r="K36" s="199"/>
      <c r="L36" s="26"/>
    </row>
    <row r="37" spans="1:12" ht="12.75" customHeight="1" x14ac:dyDescent="0.2">
      <c r="A37" s="18" t="s">
        <v>71</v>
      </c>
      <c r="B37" s="17" t="s">
        <v>72</v>
      </c>
      <c r="C37" s="17" t="s">
        <v>20</v>
      </c>
      <c r="D37" s="132">
        <v>4.4999999999999998E-2</v>
      </c>
      <c r="E37" s="132"/>
      <c r="F37" s="103"/>
      <c r="G37" s="26"/>
      <c r="H37" s="26"/>
      <c r="I37" s="26"/>
      <c r="J37" s="199"/>
      <c r="K37" s="199"/>
      <c r="L37" s="26"/>
    </row>
    <row r="38" spans="1:12" x14ac:dyDescent="0.2">
      <c r="A38" s="18" t="s">
        <v>73</v>
      </c>
      <c r="B38" s="17" t="s">
        <v>74</v>
      </c>
      <c r="C38" s="17" t="s">
        <v>20</v>
      </c>
      <c r="D38" s="132"/>
      <c r="E38" s="132"/>
      <c r="F38" s="103"/>
      <c r="G38" s="26"/>
      <c r="H38" s="26"/>
      <c r="I38" s="26"/>
      <c r="J38" s="199"/>
      <c r="K38" s="199"/>
      <c r="L38" s="26"/>
    </row>
    <row r="39" spans="1:12" x14ac:dyDescent="0.2">
      <c r="A39" s="18" t="s">
        <v>75</v>
      </c>
      <c r="B39" s="17" t="s">
        <v>70</v>
      </c>
      <c r="C39" s="17" t="s">
        <v>20</v>
      </c>
      <c r="D39" s="132"/>
      <c r="E39" s="132"/>
      <c r="F39" s="103"/>
      <c r="G39" s="26"/>
      <c r="H39" s="26"/>
      <c r="I39" s="26"/>
      <c r="J39" s="199"/>
      <c r="K39" s="199"/>
      <c r="L39" s="26"/>
    </row>
    <row r="40" spans="1:12" x14ac:dyDescent="0.2">
      <c r="A40" s="18" t="s">
        <v>76</v>
      </c>
      <c r="B40" s="17" t="s">
        <v>72</v>
      </c>
      <c r="C40" s="17" t="s">
        <v>20</v>
      </c>
      <c r="D40" s="132"/>
      <c r="E40" s="132"/>
      <c r="F40" s="103"/>
      <c r="J40" s="199"/>
      <c r="K40" s="199"/>
    </row>
    <row r="41" spans="1:12" ht="15.75" x14ac:dyDescent="0.2">
      <c r="A41" s="18" t="s">
        <v>77</v>
      </c>
      <c r="B41" s="17" t="s">
        <v>78</v>
      </c>
      <c r="C41" s="17" t="s">
        <v>25</v>
      </c>
      <c r="D41" s="132"/>
      <c r="E41" s="132"/>
      <c r="F41" s="103"/>
      <c r="G41" s="26"/>
      <c r="J41" s="199"/>
      <c r="K41" s="199"/>
    </row>
    <row r="42" spans="1:12" ht="15.75" x14ac:dyDescent="0.2">
      <c r="A42" s="18" t="s">
        <v>79</v>
      </c>
      <c r="B42" s="17" t="s">
        <v>70</v>
      </c>
      <c r="C42" s="17" t="s">
        <v>25</v>
      </c>
      <c r="D42" s="132"/>
      <c r="E42" s="132"/>
      <c r="F42" s="103"/>
      <c r="J42" s="199"/>
      <c r="K42" s="199"/>
    </row>
    <row r="43" spans="1:12" ht="12.75" customHeight="1" x14ac:dyDescent="0.2">
      <c r="A43" s="18" t="s">
        <v>80</v>
      </c>
      <c r="B43" s="17" t="s">
        <v>72</v>
      </c>
      <c r="C43" s="17" t="s">
        <v>25</v>
      </c>
      <c r="D43" s="132"/>
      <c r="E43" s="132"/>
      <c r="F43" s="103"/>
      <c r="J43" s="199"/>
      <c r="K43" s="199"/>
    </row>
    <row r="44" spans="1:12" ht="13.5" x14ac:dyDescent="0.25">
      <c r="A44" s="49" t="s">
        <v>81</v>
      </c>
      <c r="B44" s="27" t="s">
        <v>82</v>
      </c>
      <c r="C44" s="34"/>
      <c r="D44" s="99"/>
      <c r="E44" s="100"/>
      <c r="F44" s="101"/>
      <c r="J44" s="199"/>
      <c r="K44" s="199"/>
    </row>
    <row r="45" spans="1:12" x14ac:dyDescent="0.2">
      <c r="A45" s="49" t="s">
        <v>83</v>
      </c>
      <c r="B45" s="17" t="s">
        <v>68</v>
      </c>
      <c r="C45" s="17" t="s">
        <v>84</v>
      </c>
      <c r="D45" s="132"/>
      <c r="E45" s="132"/>
      <c r="F45" s="103"/>
      <c r="J45" s="199"/>
      <c r="K45" s="199"/>
    </row>
    <row r="46" spans="1:12" x14ac:dyDescent="0.2">
      <c r="A46" s="49" t="s">
        <v>85</v>
      </c>
      <c r="B46" s="17" t="s">
        <v>74</v>
      </c>
      <c r="C46" s="17" t="s">
        <v>84</v>
      </c>
      <c r="D46" s="132"/>
      <c r="E46" s="132"/>
      <c r="F46" s="103"/>
      <c r="J46" s="199"/>
      <c r="K46" s="199"/>
    </row>
    <row r="47" spans="1:12" ht="15.75" x14ac:dyDescent="0.2">
      <c r="A47" s="49" t="s">
        <v>86</v>
      </c>
      <c r="B47" s="17" t="s">
        <v>78</v>
      </c>
      <c r="C47" s="17" t="s">
        <v>25</v>
      </c>
      <c r="D47" s="132"/>
      <c r="E47" s="132"/>
      <c r="F47" s="103"/>
      <c r="J47" s="199"/>
      <c r="K47" s="199"/>
    </row>
    <row r="48" spans="1:12" ht="13.5" x14ac:dyDescent="0.25">
      <c r="A48" s="49" t="s">
        <v>87</v>
      </c>
      <c r="B48" s="27" t="s">
        <v>88</v>
      </c>
      <c r="C48" s="34"/>
      <c r="D48" s="99"/>
      <c r="E48" s="100"/>
      <c r="F48" s="101"/>
      <c r="J48" s="199"/>
      <c r="K48" s="199"/>
    </row>
    <row r="49" spans="1:12" x14ac:dyDescent="0.2">
      <c r="A49" s="49" t="s">
        <v>89</v>
      </c>
      <c r="B49" s="17" t="s">
        <v>68</v>
      </c>
      <c r="C49" s="17" t="s">
        <v>20</v>
      </c>
      <c r="D49" s="132">
        <v>-5.5329999999999995</v>
      </c>
      <c r="E49" s="132"/>
      <c r="F49" s="103"/>
      <c r="J49" s="199"/>
      <c r="K49" s="199"/>
    </row>
    <row r="50" spans="1:12" x14ac:dyDescent="0.2">
      <c r="A50" s="49" t="s">
        <v>90</v>
      </c>
      <c r="B50" s="17" t="s">
        <v>70</v>
      </c>
      <c r="C50" s="17" t="s">
        <v>20</v>
      </c>
      <c r="D50" s="132">
        <v>-4.6589999999999998</v>
      </c>
      <c r="E50" s="132"/>
      <c r="F50" s="103"/>
      <c r="J50" s="199"/>
      <c r="K50" s="199"/>
    </row>
    <row r="51" spans="1:12" ht="12.75" customHeight="1" x14ac:dyDescent="0.2">
      <c r="A51" s="49" t="s">
        <v>91</v>
      </c>
      <c r="B51" s="17" t="s">
        <v>72</v>
      </c>
      <c r="C51" s="17" t="s">
        <v>20</v>
      </c>
      <c r="D51" s="132">
        <v>-0.874</v>
      </c>
      <c r="E51" s="132"/>
      <c r="F51" s="103"/>
      <c r="J51" s="199"/>
      <c r="K51" s="199"/>
    </row>
    <row r="52" spans="1:12" ht="12.75" customHeight="1" x14ac:dyDescent="0.2">
      <c r="A52" s="49" t="s">
        <v>92</v>
      </c>
      <c r="B52" s="17" t="s">
        <v>74</v>
      </c>
      <c r="C52" s="17" t="s">
        <v>20</v>
      </c>
      <c r="D52" s="134"/>
      <c r="E52" s="134"/>
      <c r="F52" s="103"/>
      <c r="J52" s="199"/>
      <c r="K52" s="199"/>
    </row>
    <row r="53" spans="1:12" ht="12.75" customHeight="1" x14ac:dyDescent="0.2">
      <c r="A53" s="49" t="s">
        <v>93</v>
      </c>
      <c r="B53" s="17" t="s">
        <v>70</v>
      </c>
      <c r="C53" s="17" t="s">
        <v>20</v>
      </c>
      <c r="D53" s="134"/>
      <c r="E53" s="134"/>
      <c r="F53" s="103"/>
      <c r="J53" s="199"/>
      <c r="K53" s="199"/>
    </row>
    <row r="54" spans="1:12" x14ac:dyDescent="0.2">
      <c r="A54" s="49" t="s">
        <v>94</v>
      </c>
      <c r="B54" s="17" t="s">
        <v>72</v>
      </c>
      <c r="C54" s="17" t="s">
        <v>20</v>
      </c>
      <c r="D54" s="134"/>
      <c r="E54" s="134"/>
      <c r="F54" s="103"/>
      <c r="G54" s="26"/>
      <c r="H54" s="26"/>
      <c r="I54" s="26"/>
      <c r="J54" s="199"/>
      <c r="K54" s="199"/>
      <c r="L54" s="26"/>
    </row>
    <row r="55" spans="1:12" ht="15.75" x14ac:dyDescent="0.2">
      <c r="A55" s="49" t="s">
        <v>95</v>
      </c>
      <c r="B55" s="17" t="s">
        <v>78</v>
      </c>
      <c r="C55" s="17" t="s">
        <v>25</v>
      </c>
      <c r="D55" s="134"/>
      <c r="E55" s="134"/>
      <c r="F55" s="103"/>
      <c r="G55" s="26"/>
      <c r="H55" s="26"/>
      <c r="I55" s="26"/>
      <c r="J55" s="199"/>
      <c r="K55" s="199"/>
      <c r="L55" s="26"/>
    </row>
    <row r="56" spans="1:12" ht="15.75" x14ac:dyDescent="0.2">
      <c r="A56" s="49" t="s">
        <v>96</v>
      </c>
      <c r="B56" s="17" t="s">
        <v>70</v>
      </c>
      <c r="C56" s="17" t="s">
        <v>25</v>
      </c>
      <c r="D56" s="134"/>
      <c r="E56" s="134"/>
      <c r="F56" s="103"/>
      <c r="G56" s="26"/>
      <c r="H56" s="26"/>
      <c r="I56" s="26"/>
      <c r="J56" s="199"/>
      <c r="K56" s="199"/>
      <c r="L56" s="26"/>
    </row>
    <row r="57" spans="1:12" ht="12.75" customHeight="1" x14ac:dyDescent="0.2">
      <c r="A57" s="49" t="s">
        <v>97</v>
      </c>
      <c r="B57" s="17" t="s">
        <v>72</v>
      </c>
      <c r="C57" s="17" t="s">
        <v>25</v>
      </c>
      <c r="D57" s="134"/>
      <c r="E57" s="134"/>
      <c r="F57" s="103"/>
      <c r="G57" s="26"/>
      <c r="H57" s="26"/>
      <c r="I57" s="26"/>
      <c r="J57" s="199"/>
      <c r="K57" s="199"/>
      <c r="L57" s="26"/>
    </row>
    <row r="58" spans="1:12" ht="13.5" x14ac:dyDescent="0.25">
      <c r="A58" s="49" t="s">
        <v>98</v>
      </c>
      <c r="B58" s="27" t="s">
        <v>82</v>
      </c>
      <c r="C58" s="34"/>
      <c r="D58" s="109"/>
      <c r="E58" s="110"/>
      <c r="F58" s="101"/>
      <c r="J58" s="199"/>
      <c r="K58" s="199"/>
    </row>
    <row r="59" spans="1:12" ht="12.75" customHeight="1" x14ac:dyDescent="0.2">
      <c r="A59" s="49" t="s">
        <v>99</v>
      </c>
      <c r="B59" s="17" t="s">
        <v>68</v>
      </c>
      <c r="C59" s="17" t="s">
        <v>20</v>
      </c>
      <c r="D59" s="134"/>
      <c r="E59" s="134"/>
      <c r="F59" s="103"/>
      <c r="J59" s="199"/>
      <c r="K59" s="199"/>
    </row>
    <row r="60" spans="1:12" x14ac:dyDescent="0.2">
      <c r="A60" s="49" t="s">
        <v>100</v>
      </c>
      <c r="B60" s="17" t="s">
        <v>74</v>
      </c>
      <c r="C60" s="17" t="s">
        <v>20</v>
      </c>
      <c r="D60" s="134"/>
      <c r="E60" s="134"/>
      <c r="F60" s="103"/>
      <c r="J60" s="199"/>
      <c r="K60" s="199"/>
    </row>
    <row r="61" spans="1:12" ht="15.75" x14ac:dyDescent="0.2">
      <c r="A61" s="18" t="s">
        <v>101</v>
      </c>
      <c r="B61" s="17" t="s">
        <v>78</v>
      </c>
      <c r="C61" s="17" t="s">
        <v>25</v>
      </c>
      <c r="D61" s="134"/>
      <c r="E61" s="134"/>
      <c r="F61" s="103"/>
      <c r="J61" s="199"/>
      <c r="K61" s="199"/>
    </row>
    <row r="62" spans="1:12" ht="32.85" customHeight="1" x14ac:dyDescent="0.25">
      <c r="A62" s="18" t="s">
        <v>102</v>
      </c>
      <c r="B62" s="52" t="s">
        <v>103</v>
      </c>
      <c r="C62" s="34"/>
      <c r="D62" s="111"/>
      <c r="E62" s="112"/>
      <c r="F62" s="113"/>
      <c r="J62" s="199"/>
      <c r="K62" s="199"/>
    </row>
    <row r="63" spans="1:12" ht="12.75" customHeight="1" x14ac:dyDescent="0.2">
      <c r="A63" s="18" t="s">
        <v>104</v>
      </c>
      <c r="B63" s="17" t="s">
        <v>105</v>
      </c>
      <c r="C63" s="17" t="s">
        <v>25</v>
      </c>
      <c r="D63" s="134"/>
      <c r="E63" s="134"/>
      <c r="F63" s="103"/>
      <c r="J63" s="199"/>
      <c r="K63" s="199"/>
    </row>
    <row r="64" spans="1:12" ht="12.75" customHeight="1" x14ac:dyDescent="0.2">
      <c r="A64" s="18" t="s">
        <v>106</v>
      </c>
      <c r="B64" s="17" t="s">
        <v>107</v>
      </c>
      <c r="C64" s="17" t="s">
        <v>20</v>
      </c>
      <c r="D64" s="134"/>
      <c r="E64" s="134"/>
      <c r="F64" s="103"/>
      <c r="J64" s="199"/>
      <c r="K64" s="199"/>
    </row>
    <row r="65" spans="1:11" ht="26.65" customHeight="1" x14ac:dyDescent="0.25">
      <c r="A65" s="18" t="s">
        <v>108</v>
      </c>
      <c r="B65" s="52" t="s">
        <v>109</v>
      </c>
      <c r="C65" s="34"/>
      <c r="D65" s="111"/>
      <c r="E65" s="112"/>
      <c r="F65" s="113"/>
      <c r="J65" s="199"/>
      <c r="K65" s="199"/>
    </row>
    <row r="66" spans="1:11" ht="12.75" customHeight="1" x14ac:dyDescent="0.2">
      <c r="A66" s="18" t="s">
        <v>110</v>
      </c>
      <c r="B66" s="17" t="s">
        <v>105</v>
      </c>
      <c r="C66" s="17" t="s">
        <v>25</v>
      </c>
      <c r="D66" s="134"/>
      <c r="E66" s="134"/>
      <c r="F66" s="103"/>
      <c r="J66" s="199"/>
      <c r="K66" s="199"/>
    </row>
    <row r="67" spans="1:11" ht="13.15" customHeight="1" x14ac:dyDescent="0.2">
      <c r="A67" s="18" t="s">
        <v>111</v>
      </c>
      <c r="B67" s="17" t="s">
        <v>107</v>
      </c>
      <c r="C67" s="17" t="s">
        <v>20</v>
      </c>
      <c r="D67" s="134"/>
      <c r="E67" s="134"/>
      <c r="F67" s="103"/>
      <c r="J67" s="199"/>
      <c r="K67" s="199"/>
    </row>
    <row r="68" spans="1:11" ht="12.75" customHeight="1" x14ac:dyDescent="0.25">
      <c r="A68" s="18" t="s">
        <v>112</v>
      </c>
      <c r="B68" s="27" t="s">
        <v>113</v>
      </c>
      <c r="C68" s="34"/>
      <c r="D68" s="99"/>
      <c r="E68" s="100"/>
      <c r="F68" s="113"/>
      <c r="J68" s="199"/>
      <c r="K68" s="199"/>
    </row>
    <row r="69" spans="1:11" ht="14.65" customHeight="1" x14ac:dyDescent="0.2">
      <c r="A69" s="18" t="s">
        <v>114</v>
      </c>
      <c r="B69" s="17" t="s">
        <v>43</v>
      </c>
      <c r="C69" s="17" t="s">
        <v>115</v>
      </c>
      <c r="D69" s="134"/>
      <c r="E69" s="134"/>
      <c r="F69" s="103"/>
      <c r="J69" s="199"/>
      <c r="K69" s="199"/>
    </row>
    <row r="70" spans="1:11" ht="15.6" customHeight="1" x14ac:dyDescent="0.2">
      <c r="A70" s="18" t="s">
        <v>116</v>
      </c>
      <c r="B70" s="17" t="s">
        <v>45</v>
      </c>
      <c r="C70" s="17" t="s">
        <v>117</v>
      </c>
      <c r="D70" s="133"/>
      <c r="E70" s="133"/>
      <c r="F70" s="103"/>
      <c r="J70" s="199"/>
      <c r="K70" s="199"/>
    </row>
    <row r="71" spans="1:11" ht="29.85" customHeight="1" x14ac:dyDescent="0.25">
      <c r="A71" s="18" t="s">
        <v>118</v>
      </c>
      <c r="B71" s="52" t="s">
        <v>119</v>
      </c>
      <c r="C71" s="34"/>
      <c r="D71" s="115"/>
      <c r="E71" s="116"/>
      <c r="F71" s="113"/>
      <c r="J71" s="199"/>
      <c r="K71" s="199"/>
    </row>
    <row r="72" spans="1:11" ht="13.15" customHeight="1" x14ac:dyDescent="0.2">
      <c r="A72" s="57" t="s">
        <v>120</v>
      </c>
      <c r="B72" s="58" t="s">
        <v>68</v>
      </c>
      <c r="C72" s="17" t="s">
        <v>59</v>
      </c>
      <c r="D72" s="134"/>
      <c r="E72" s="134"/>
      <c r="F72" s="103"/>
      <c r="J72" s="199"/>
      <c r="K72" s="199"/>
    </row>
    <row r="73" spans="1:11" ht="12.75" customHeight="1" x14ac:dyDescent="0.2">
      <c r="A73" s="57"/>
      <c r="B73" s="59"/>
      <c r="C73" s="17" t="s">
        <v>20</v>
      </c>
      <c r="D73" s="134"/>
      <c r="E73" s="134"/>
      <c r="F73" s="103"/>
      <c r="J73" s="199"/>
      <c r="K73" s="199"/>
    </row>
    <row r="74" spans="1:11" x14ac:dyDescent="0.2">
      <c r="A74" s="57" t="s">
        <v>121</v>
      </c>
      <c r="B74" s="58" t="s">
        <v>122</v>
      </c>
      <c r="C74" s="17" t="s">
        <v>59</v>
      </c>
      <c r="D74" s="134"/>
      <c r="E74" s="134"/>
      <c r="F74" s="103"/>
      <c r="J74" s="199"/>
      <c r="K74" s="199"/>
    </row>
    <row r="75" spans="1:11" ht="15.75" x14ac:dyDescent="0.2">
      <c r="A75" s="57"/>
      <c r="B75" s="60"/>
      <c r="C75" s="17" t="s">
        <v>25</v>
      </c>
      <c r="D75" s="134"/>
      <c r="E75" s="134"/>
      <c r="F75" s="103"/>
      <c r="J75" s="199"/>
      <c r="K75" s="199"/>
    </row>
    <row r="76" spans="1:11" x14ac:dyDescent="0.2">
      <c r="A76" s="57"/>
      <c r="B76" s="59"/>
      <c r="C76" s="17" t="s">
        <v>20</v>
      </c>
      <c r="D76" s="134"/>
      <c r="E76" s="134"/>
      <c r="F76" s="103"/>
      <c r="J76" s="199"/>
      <c r="K76" s="199"/>
    </row>
    <row r="77" spans="1:11" ht="27.2" customHeight="1" x14ac:dyDescent="0.2">
      <c r="A77" s="18" t="s">
        <v>123</v>
      </c>
      <c r="B77" s="61" t="s">
        <v>124</v>
      </c>
      <c r="C77" s="34"/>
      <c r="D77" s="115"/>
      <c r="E77" s="116"/>
      <c r="F77" s="113"/>
      <c r="J77" s="199"/>
      <c r="K77" s="199"/>
    </row>
    <row r="78" spans="1:11" x14ac:dyDescent="0.2">
      <c r="A78" s="57" t="s">
        <v>125</v>
      </c>
      <c r="B78" s="58" t="s">
        <v>68</v>
      </c>
      <c r="C78" s="17" t="s">
        <v>59</v>
      </c>
      <c r="D78" s="133"/>
      <c r="E78" s="134"/>
      <c r="F78" s="103"/>
      <c r="J78" s="199"/>
      <c r="K78" s="199"/>
    </row>
    <row r="79" spans="1:11" ht="13.7" customHeight="1" x14ac:dyDescent="0.2">
      <c r="A79" s="57"/>
      <c r="B79" s="59"/>
      <c r="C79" s="17" t="s">
        <v>20</v>
      </c>
      <c r="D79" s="132"/>
      <c r="E79" s="134"/>
      <c r="F79" s="103"/>
      <c r="J79" s="199"/>
      <c r="K79" s="199"/>
    </row>
    <row r="80" spans="1:11" ht="13.5" customHeight="1" x14ac:dyDescent="0.2">
      <c r="A80" s="57" t="s">
        <v>126</v>
      </c>
      <c r="B80" s="58" t="s">
        <v>122</v>
      </c>
      <c r="C80" s="17" t="s">
        <v>59</v>
      </c>
      <c r="D80" s="134"/>
      <c r="E80" s="134"/>
      <c r="F80" s="103"/>
      <c r="J80" s="199"/>
      <c r="K80" s="199"/>
    </row>
    <row r="81" spans="1:11" ht="13.5" customHeight="1" x14ac:dyDescent="0.2">
      <c r="A81" s="57"/>
      <c r="B81" s="60"/>
      <c r="C81" s="17" t="s">
        <v>25</v>
      </c>
      <c r="D81" s="134"/>
      <c r="E81" s="134"/>
      <c r="F81" s="103"/>
      <c r="J81" s="199"/>
      <c r="K81" s="199"/>
    </row>
    <row r="82" spans="1:11" x14ac:dyDescent="0.2">
      <c r="A82" s="57"/>
      <c r="B82" s="59"/>
      <c r="C82" s="17" t="s">
        <v>20</v>
      </c>
      <c r="D82" s="134"/>
      <c r="E82" s="134"/>
      <c r="F82" s="103"/>
      <c r="J82" s="199"/>
      <c r="K82" s="199"/>
    </row>
    <row r="83" spans="1:11" ht="13.5" x14ac:dyDescent="0.25">
      <c r="A83" s="18" t="s">
        <v>127</v>
      </c>
      <c r="B83" s="27" t="s">
        <v>128</v>
      </c>
      <c r="C83" s="34"/>
      <c r="D83" s="115"/>
      <c r="E83" s="116"/>
      <c r="F83" s="113"/>
      <c r="J83" s="199"/>
      <c r="K83" s="199"/>
    </row>
    <row r="84" spans="1:11" x14ac:dyDescent="0.2">
      <c r="A84" s="18" t="s">
        <v>129</v>
      </c>
      <c r="B84" s="17" t="s">
        <v>68</v>
      </c>
      <c r="C84" s="17" t="s">
        <v>20</v>
      </c>
      <c r="D84" s="132"/>
      <c r="E84" s="132"/>
      <c r="F84" s="103"/>
      <c r="J84" s="199"/>
      <c r="K84" s="199"/>
    </row>
    <row r="85" spans="1:11" ht="15.75" x14ac:dyDescent="0.2">
      <c r="A85" s="18" t="s">
        <v>130</v>
      </c>
      <c r="B85" s="17" t="s">
        <v>131</v>
      </c>
      <c r="C85" s="17" t="s">
        <v>25</v>
      </c>
      <c r="D85" s="134"/>
      <c r="E85" s="134"/>
      <c r="F85" s="103"/>
      <c r="J85" s="199"/>
      <c r="K85" s="199"/>
    </row>
    <row r="86" spans="1:11" ht="13.5" customHeight="1" x14ac:dyDescent="0.2">
      <c r="A86" s="17" t="s">
        <v>132</v>
      </c>
      <c r="B86" s="17" t="s">
        <v>74</v>
      </c>
      <c r="C86" s="17" t="s">
        <v>20</v>
      </c>
      <c r="D86" s="134"/>
      <c r="E86" s="134"/>
      <c r="F86" s="103"/>
      <c r="J86" s="199"/>
      <c r="K86" s="199"/>
    </row>
    <row r="87" spans="1:11" ht="13.5" customHeight="1" x14ac:dyDescent="0.25">
      <c r="A87" s="18" t="s">
        <v>133</v>
      </c>
      <c r="B87" s="27" t="s">
        <v>134</v>
      </c>
      <c r="C87" s="17" t="s">
        <v>59</v>
      </c>
      <c r="D87" s="134"/>
      <c r="E87" s="134"/>
      <c r="F87" s="103"/>
      <c r="J87" s="199"/>
      <c r="K87" s="199"/>
    </row>
    <row r="88" spans="1:11" x14ac:dyDescent="0.2">
      <c r="A88" s="18" t="s">
        <v>135</v>
      </c>
      <c r="B88" s="17" t="s">
        <v>136</v>
      </c>
      <c r="C88" s="17" t="s">
        <v>59</v>
      </c>
      <c r="D88" s="134"/>
      <c r="E88" s="134"/>
      <c r="F88" s="103"/>
      <c r="J88" s="199"/>
      <c r="K88" s="199"/>
    </row>
    <row r="89" spans="1:11" ht="15.6" customHeight="1" x14ac:dyDescent="0.2">
      <c r="A89" s="18" t="s">
        <v>137</v>
      </c>
      <c r="B89" s="17" t="s">
        <v>138</v>
      </c>
      <c r="C89" s="17" t="s">
        <v>59</v>
      </c>
      <c r="D89" s="134"/>
      <c r="E89" s="134"/>
      <c r="F89" s="103"/>
      <c r="J89" s="199"/>
      <c r="K89" s="199"/>
    </row>
    <row r="90" spans="1:11" ht="15.6" customHeight="1" x14ac:dyDescent="0.2">
      <c r="A90" s="18" t="s">
        <v>139</v>
      </c>
      <c r="B90" s="17" t="s">
        <v>140</v>
      </c>
      <c r="C90" s="17" t="s">
        <v>59</v>
      </c>
      <c r="D90" s="134"/>
      <c r="E90" s="134"/>
      <c r="F90" s="103"/>
    </row>
    <row r="91" spans="1:11" ht="15.6" customHeight="1" x14ac:dyDescent="0.2">
      <c r="A91" s="18" t="s">
        <v>141</v>
      </c>
      <c r="B91" s="17" t="s">
        <v>142</v>
      </c>
      <c r="C91" s="17" t="s">
        <v>59</v>
      </c>
      <c r="D91" s="134"/>
      <c r="E91" s="134"/>
      <c r="F91" s="103"/>
    </row>
    <row r="92" spans="1:11" ht="18" customHeight="1" x14ac:dyDescent="0.2">
      <c r="A92" s="20" t="s">
        <v>143</v>
      </c>
      <c r="B92" s="62" t="s">
        <v>144</v>
      </c>
      <c r="C92" s="17" t="s">
        <v>145</v>
      </c>
      <c r="D92" s="63">
        <v>3</v>
      </c>
      <c r="E92" s="45"/>
      <c r="F92" s="103"/>
    </row>
  </sheetData>
  <mergeCells count="20">
    <mergeCell ref="A74:A76"/>
    <mergeCell ref="B74:B76"/>
    <mergeCell ref="A78:A79"/>
    <mergeCell ref="B78:B79"/>
    <mergeCell ref="A80:A82"/>
    <mergeCell ref="B80:B82"/>
    <mergeCell ref="A5:A6"/>
    <mergeCell ref="B5:C5"/>
    <mergeCell ref="D5:E6"/>
    <mergeCell ref="F5:F6"/>
    <mergeCell ref="B6:C6"/>
    <mergeCell ref="A72:A73"/>
    <mergeCell ref="B72:B73"/>
    <mergeCell ref="E1:F1"/>
    <mergeCell ref="A2:F2"/>
    <mergeCell ref="A3:A4"/>
    <mergeCell ref="B3:C3"/>
    <mergeCell ref="D3:E4"/>
    <mergeCell ref="F3:F4"/>
    <mergeCell ref="B4:C4"/>
  </mergeCells>
  <conditionalFormatting sqref="D11:E24">
    <cfRule type="cellIs" dxfId="13" priority="14" operator="equal">
      <formula>0</formula>
    </cfRule>
  </conditionalFormatting>
  <conditionalFormatting sqref="D63:E64">
    <cfRule type="cellIs" dxfId="12" priority="8" operator="equal">
      <formula>0</formula>
    </cfRule>
  </conditionalFormatting>
  <conditionalFormatting sqref="D26:E33">
    <cfRule type="cellIs" dxfId="11" priority="13" operator="equal">
      <formula>0</formula>
    </cfRule>
  </conditionalFormatting>
  <conditionalFormatting sqref="D35:E43">
    <cfRule type="cellIs" dxfId="10" priority="12" operator="equal">
      <formula>0</formula>
    </cfRule>
  </conditionalFormatting>
  <conditionalFormatting sqref="D45:E47">
    <cfRule type="cellIs" dxfId="9" priority="11" operator="equal">
      <formula>0</formula>
    </cfRule>
  </conditionalFormatting>
  <conditionalFormatting sqref="D49:E57">
    <cfRule type="cellIs" dxfId="8" priority="10" operator="equal">
      <formula>0</formula>
    </cfRule>
  </conditionalFormatting>
  <conditionalFormatting sqref="D59:E61">
    <cfRule type="cellIs" dxfId="7" priority="9" operator="equal">
      <formula>0</formula>
    </cfRule>
  </conditionalFormatting>
  <conditionalFormatting sqref="D66:E67">
    <cfRule type="cellIs" dxfId="6" priority="7" operator="equal">
      <formula>0</formula>
    </cfRule>
  </conditionalFormatting>
  <conditionalFormatting sqref="D69:E69">
    <cfRule type="cellIs" dxfId="5" priority="6" operator="equal">
      <formula>0</formula>
    </cfRule>
  </conditionalFormatting>
  <conditionalFormatting sqref="D72:E76">
    <cfRule type="cellIs" dxfId="4" priority="5" operator="equal">
      <formula>0</formula>
    </cfRule>
  </conditionalFormatting>
  <conditionalFormatting sqref="D78:E82">
    <cfRule type="cellIs" dxfId="3" priority="4" operator="equal">
      <formula>0</formula>
    </cfRule>
  </conditionalFormatting>
  <conditionalFormatting sqref="D85:E91">
    <cfRule type="cellIs" dxfId="2" priority="3" operator="equal">
      <formula>0</formula>
    </cfRule>
  </conditionalFormatting>
  <conditionalFormatting sqref="D70:E70">
    <cfRule type="cellIs" dxfId="1" priority="2" operator="equal">
      <formula>0</formula>
    </cfRule>
  </conditionalFormatting>
  <conditionalFormatting sqref="D84:E84">
    <cfRule type="cellIs" dxfId="0" priority="1" operator="equal">
      <formula>0</formula>
    </cfRule>
  </conditionalFormatting>
  <printOptions horizontalCentered="1"/>
  <pageMargins left="0.39370078740157483" right="0.39370078740157483" top="0.39370078740157483" bottom="0.39370078740157483" header="0.51181102362204722" footer="0.51181102362204722"/>
  <pageSetup paperSize="8" scale="80" fitToWidth="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1:L93"/>
  <sheetViews>
    <sheetView zoomScaleNormal="100" zoomScaleSheetLayoutView="85" workbookViewId="0">
      <selection activeCell="B8" sqref="B8"/>
    </sheetView>
  </sheetViews>
  <sheetFormatPr defaultColWidth="9.140625" defaultRowHeight="12.75" x14ac:dyDescent="0.2"/>
  <cols>
    <col min="1" max="1" width="12.28515625" style="1" customWidth="1"/>
    <col min="2" max="2" width="46.5703125" style="1" customWidth="1"/>
    <col min="3" max="3" width="10.140625" style="1" customWidth="1"/>
    <col min="4" max="5" width="12.85546875" style="1" customWidth="1"/>
    <col min="6" max="6" width="12.140625" style="1" customWidth="1"/>
    <col min="7" max="7" width="23" style="1" customWidth="1"/>
    <col min="8" max="8" width="9.140625" style="1"/>
    <col min="9" max="9" width="13.140625" style="1" bestFit="1" customWidth="1"/>
    <col min="10" max="16384" width="9.140625" style="1"/>
  </cols>
  <sheetData>
    <row r="1" spans="1:9" ht="15" x14ac:dyDescent="0.2">
      <c r="E1" s="2" t="s">
        <v>0</v>
      </c>
      <c r="F1" s="3"/>
      <c r="G1" s="1" t="s">
        <v>178</v>
      </c>
      <c r="H1" s="1" t="s">
        <v>2</v>
      </c>
      <c r="I1" s="331">
        <f>SUM(D11:E92)</f>
        <v>51.740750165003369</v>
      </c>
    </row>
    <row r="2" spans="1:9" s="66" customFormat="1" ht="147.75" customHeight="1" x14ac:dyDescent="0.25">
      <c r="A2" s="65" t="s">
        <v>188</v>
      </c>
      <c r="B2" s="65"/>
      <c r="C2" s="65"/>
      <c r="D2" s="65"/>
      <c r="E2" s="65"/>
      <c r="F2" s="65"/>
    </row>
    <row r="3" spans="1:9" s="66" customFormat="1" ht="15" x14ac:dyDescent="0.25">
      <c r="A3" s="67" t="s">
        <v>3</v>
      </c>
      <c r="B3" s="332" t="s">
        <v>189</v>
      </c>
      <c r="C3" s="332"/>
      <c r="D3" s="122" t="s">
        <v>4</v>
      </c>
      <c r="E3" s="122"/>
      <c r="F3" s="67" t="s">
        <v>5</v>
      </c>
    </row>
    <row r="4" spans="1:9" s="66" customFormat="1" ht="15" x14ac:dyDescent="0.25">
      <c r="A4" s="67"/>
      <c r="B4" s="332" t="s">
        <v>6</v>
      </c>
      <c r="C4" s="332"/>
      <c r="D4" s="122"/>
      <c r="E4" s="122"/>
      <c r="F4" s="67"/>
    </row>
    <row r="5" spans="1:9" ht="15.75" x14ac:dyDescent="0.2">
      <c r="A5" s="67" t="s">
        <v>7</v>
      </c>
      <c r="B5" s="333" t="s">
        <v>190</v>
      </c>
      <c r="C5" s="334"/>
      <c r="D5" s="125" t="s">
        <v>8</v>
      </c>
      <c r="E5" s="125"/>
      <c r="F5" s="71">
        <v>1</v>
      </c>
    </row>
    <row r="6" spans="1:9" x14ac:dyDescent="0.2">
      <c r="A6" s="67"/>
      <c r="B6" s="332" t="s">
        <v>9</v>
      </c>
      <c r="C6" s="332"/>
      <c r="D6" s="125"/>
      <c r="E6" s="125"/>
      <c r="F6" s="71"/>
    </row>
    <row r="7" spans="1:9" ht="15.75" x14ac:dyDescent="0.2">
      <c r="A7" s="72"/>
      <c r="B7" s="72"/>
      <c r="C7" s="72"/>
      <c r="D7" s="72"/>
      <c r="E7" s="72"/>
      <c r="F7" s="128"/>
    </row>
    <row r="8" spans="1:9" ht="25.5" x14ac:dyDescent="0.2">
      <c r="A8" s="75" t="s">
        <v>10</v>
      </c>
      <c r="B8" s="75" t="s">
        <v>11</v>
      </c>
      <c r="C8" s="75" t="s">
        <v>12</v>
      </c>
      <c r="D8" s="75" t="s">
        <v>13</v>
      </c>
      <c r="E8" s="129" t="s">
        <v>14</v>
      </c>
      <c r="F8" s="75" t="s">
        <v>150</v>
      </c>
    </row>
    <row r="9" spans="1:9" x14ac:dyDescent="0.2">
      <c r="A9" s="17">
        <v>1</v>
      </c>
      <c r="B9" s="18">
        <v>2</v>
      </c>
      <c r="C9" s="18">
        <v>3</v>
      </c>
      <c r="D9" s="18">
        <v>4</v>
      </c>
      <c r="E9" s="19">
        <v>5</v>
      </c>
      <c r="F9" s="18">
        <v>6</v>
      </c>
    </row>
    <row r="10" spans="1:9" ht="12.75" customHeight="1" x14ac:dyDescent="0.2">
      <c r="A10" s="20" t="s">
        <v>16</v>
      </c>
      <c r="B10" s="21" t="s">
        <v>17</v>
      </c>
      <c r="C10" s="22"/>
      <c r="D10" s="130"/>
      <c r="E10" s="131"/>
      <c r="F10" s="34"/>
    </row>
    <row r="11" spans="1:9" s="85" customFormat="1" ht="15" x14ac:dyDescent="0.25">
      <c r="A11" s="18" t="s">
        <v>18</v>
      </c>
      <c r="B11" s="27" t="s">
        <v>19</v>
      </c>
      <c r="C11" s="17" t="s">
        <v>20</v>
      </c>
      <c r="D11" s="335">
        <v>0.313</v>
      </c>
      <c r="E11" s="336">
        <v>0.31900000000000001</v>
      </c>
      <c r="F11" s="337"/>
    </row>
    <row r="12" spans="1:9" s="85" customFormat="1" ht="15" x14ac:dyDescent="0.25">
      <c r="A12" s="18" t="s">
        <v>21</v>
      </c>
      <c r="B12" s="27" t="s">
        <v>22</v>
      </c>
      <c r="C12" s="17" t="s">
        <v>20</v>
      </c>
      <c r="D12" s="335">
        <v>2.5999999999999999E-2</v>
      </c>
      <c r="E12" s="336">
        <v>2.5674864003352268E-2</v>
      </c>
      <c r="F12" s="338"/>
    </row>
    <row r="13" spans="1:9" ht="16.5" x14ac:dyDescent="0.25">
      <c r="A13" s="18" t="s">
        <v>23</v>
      </c>
      <c r="B13" s="27" t="s">
        <v>24</v>
      </c>
      <c r="C13" s="17" t="s">
        <v>25</v>
      </c>
      <c r="D13" s="335">
        <v>0.19600000000000001</v>
      </c>
      <c r="E13" s="336">
        <v>0.18000459799999999</v>
      </c>
      <c r="F13" s="338"/>
    </row>
    <row r="14" spans="1:9" ht="16.5" x14ac:dyDescent="0.25">
      <c r="A14" s="18" t="s">
        <v>26</v>
      </c>
      <c r="B14" s="27" t="s">
        <v>27</v>
      </c>
      <c r="C14" s="17" t="s">
        <v>28</v>
      </c>
      <c r="D14" s="335">
        <v>0.39800000000000002</v>
      </c>
      <c r="E14" s="339">
        <v>0.51398176699999998</v>
      </c>
      <c r="F14" s="337"/>
    </row>
    <row r="15" spans="1:9" x14ac:dyDescent="0.2">
      <c r="A15" s="20" t="s">
        <v>29</v>
      </c>
      <c r="B15" s="21" t="s">
        <v>30</v>
      </c>
      <c r="C15" s="17" t="s">
        <v>31</v>
      </c>
      <c r="D15" s="340">
        <f>D16+D20+D23+D24</f>
        <v>10.672129668000002</v>
      </c>
      <c r="E15" s="340">
        <f>E16+E20+E23+E24</f>
        <v>12.712414800000005</v>
      </c>
      <c r="F15" s="84"/>
    </row>
    <row r="16" spans="1:9" s="85" customFormat="1" ht="13.5" x14ac:dyDescent="0.25">
      <c r="A16" s="18" t="s">
        <v>32</v>
      </c>
      <c r="B16" s="27" t="s">
        <v>33</v>
      </c>
      <c r="C16" s="17" t="s">
        <v>31</v>
      </c>
      <c r="D16" s="341">
        <f>D17+D18+D19</f>
        <v>0</v>
      </c>
      <c r="E16" s="341">
        <f>E17+E18+E19</f>
        <v>0</v>
      </c>
      <c r="F16" s="84"/>
    </row>
    <row r="17" spans="1:12" x14ac:dyDescent="0.2">
      <c r="A17" s="18" t="s">
        <v>34</v>
      </c>
      <c r="B17" s="17" t="s">
        <v>35</v>
      </c>
      <c r="C17" s="17" t="s">
        <v>31</v>
      </c>
      <c r="D17" s="341"/>
      <c r="E17" s="342"/>
      <c r="F17" s="84"/>
    </row>
    <row r="18" spans="1:12" x14ac:dyDescent="0.2">
      <c r="A18" s="18" t="s">
        <v>36</v>
      </c>
      <c r="B18" s="17" t="s">
        <v>37</v>
      </c>
      <c r="C18" s="17" t="s">
        <v>31</v>
      </c>
      <c r="D18" s="341"/>
      <c r="E18" s="342"/>
      <c r="F18" s="84"/>
    </row>
    <row r="19" spans="1:12" s="85" customFormat="1" x14ac:dyDescent="0.2">
      <c r="A19" s="18" t="s">
        <v>38</v>
      </c>
      <c r="B19" s="17" t="s">
        <v>39</v>
      </c>
      <c r="C19" s="17" t="s">
        <v>31</v>
      </c>
      <c r="D19" s="341"/>
      <c r="E19" s="342"/>
      <c r="F19" s="84"/>
    </row>
    <row r="20" spans="1:12" s="85" customFormat="1" ht="13.5" x14ac:dyDescent="0.25">
      <c r="A20" s="18" t="s">
        <v>40</v>
      </c>
      <c r="B20" s="27" t="s">
        <v>41</v>
      </c>
      <c r="C20" s="17" t="s">
        <v>31</v>
      </c>
      <c r="D20" s="341">
        <f>D21+D22</f>
        <v>0</v>
      </c>
      <c r="E20" s="341">
        <f>E21+E22</f>
        <v>0</v>
      </c>
      <c r="F20" s="84"/>
    </row>
    <row r="21" spans="1:12" x14ac:dyDescent="0.2">
      <c r="A21" s="18" t="s">
        <v>42</v>
      </c>
      <c r="B21" s="17" t="s">
        <v>43</v>
      </c>
      <c r="C21" s="17" t="s">
        <v>31</v>
      </c>
      <c r="D21" s="341"/>
      <c r="E21" s="342"/>
      <c r="F21" s="84"/>
    </row>
    <row r="22" spans="1:12" s="85" customFormat="1" x14ac:dyDescent="0.2">
      <c r="A22" s="18" t="s">
        <v>44</v>
      </c>
      <c r="B22" s="17" t="s">
        <v>45</v>
      </c>
      <c r="C22" s="17" t="s">
        <v>31</v>
      </c>
      <c r="D22" s="341"/>
      <c r="E22" s="342"/>
      <c r="F22" s="84"/>
    </row>
    <row r="23" spans="1:12" ht="13.5" x14ac:dyDescent="0.25">
      <c r="A23" s="18" t="s">
        <v>46</v>
      </c>
      <c r="B23" s="27" t="s">
        <v>47</v>
      </c>
      <c r="C23" s="17" t="s">
        <v>31</v>
      </c>
      <c r="D23" s="340">
        <v>0.68669605200000006</v>
      </c>
      <c r="E23" s="343">
        <v>1.8875999999999999</v>
      </c>
      <c r="F23" s="84"/>
    </row>
    <row r="24" spans="1:12" ht="13.5" x14ac:dyDescent="0.25">
      <c r="A24" s="18" t="s">
        <v>48</v>
      </c>
      <c r="B24" s="27" t="s">
        <v>49</v>
      </c>
      <c r="C24" s="17" t="s">
        <v>31</v>
      </c>
      <c r="D24" s="340">
        <v>9.9854336160000017</v>
      </c>
      <c r="E24" s="343">
        <v>10.824814800000004</v>
      </c>
      <c r="F24" s="84"/>
    </row>
    <row r="25" spans="1:12" x14ac:dyDescent="0.2">
      <c r="A25" s="20" t="s">
        <v>50</v>
      </c>
      <c r="B25" s="21" t="s">
        <v>51</v>
      </c>
      <c r="C25" s="34"/>
      <c r="D25" s="35"/>
      <c r="E25" s="36"/>
      <c r="F25" s="25"/>
    </row>
    <row r="26" spans="1:12" ht="12" customHeight="1" x14ac:dyDescent="0.25">
      <c r="A26" s="18" t="s">
        <v>52</v>
      </c>
      <c r="B26" s="27" t="s">
        <v>33</v>
      </c>
      <c r="C26" s="17" t="s">
        <v>53</v>
      </c>
      <c r="D26" s="344">
        <v>0</v>
      </c>
      <c r="E26" s="344">
        <v>0</v>
      </c>
      <c r="F26" s="84"/>
    </row>
    <row r="27" spans="1:12" x14ac:dyDescent="0.2">
      <c r="A27" s="18" t="s">
        <v>54</v>
      </c>
      <c r="B27" s="17" t="s">
        <v>35</v>
      </c>
      <c r="C27" s="17" t="s">
        <v>53</v>
      </c>
      <c r="D27" s="345"/>
      <c r="E27" s="346"/>
      <c r="F27" s="84"/>
    </row>
    <row r="28" spans="1:12" ht="13.5" customHeight="1" x14ac:dyDescent="0.2">
      <c r="A28" s="18" t="s">
        <v>55</v>
      </c>
      <c r="B28" s="17" t="s">
        <v>37</v>
      </c>
      <c r="C28" s="17" t="s">
        <v>53</v>
      </c>
      <c r="D28" s="345">
        <v>0</v>
      </c>
      <c r="E28" s="345">
        <v>0</v>
      </c>
      <c r="F28" s="84"/>
    </row>
    <row r="29" spans="1:12" x14ac:dyDescent="0.2">
      <c r="A29" s="18" t="s">
        <v>56</v>
      </c>
      <c r="B29" s="17" t="s">
        <v>39</v>
      </c>
      <c r="C29" s="17" t="s">
        <v>53</v>
      </c>
      <c r="D29" s="345">
        <v>0</v>
      </c>
      <c r="E29" s="342">
        <v>0</v>
      </c>
      <c r="F29" s="84"/>
    </row>
    <row r="30" spans="1:12" x14ac:dyDescent="0.2">
      <c r="A30" s="18" t="s">
        <v>57</v>
      </c>
      <c r="B30" s="41" t="s">
        <v>58</v>
      </c>
      <c r="C30" s="17" t="s">
        <v>59</v>
      </c>
      <c r="D30" s="345"/>
      <c r="E30" s="346"/>
      <c r="F30" s="84"/>
      <c r="G30" s="26"/>
      <c r="H30" s="26"/>
      <c r="I30" s="26"/>
      <c r="J30" s="26"/>
      <c r="K30" s="26"/>
      <c r="L30" s="26"/>
    </row>
    <row r="31" spans="1:12" x14ac:dyDescent="0.2">
      <c r="A31" s="18" t="s">
        <v>60</v>
      </c>
      <c r="B31" s="17" t="s">
        <v>61</v>
      </c>
      <c r="C31" s="17" t="s">
        <v>59</v>
      </c>
      <c r="D31" s="345"/>
      <c r="E31" s="346"/>
      <c r="F31" s="84"/>
      <c r="G31" s="26"/>
      <c r="H31" s="42"/>
      <c r="I31" s="26"/>
      <c r="J31" s="26"/>
      <c r="K31" s="26"/>
      <c r="L31" s="26"/>
    </row>
    <row r="32" spans="1:12" x14ac:dyDescent="0.2">
      <c r="A32" s="18" t="s">
        <v>62</v>
      </c>
      <c r="B32" s="41" t="s">
        <v>63</v>
      </c>
      <c r="C32" s="17" t="s">
        <v>59</v>
      </c>
      <c r="D32" s="345"/>
      <c r="E32" s="342"/>
      <c r="F32" s="84"/>
      <c r="G32" s="26"/>
      <c r="H32" s="26"/>
      <c r="I32" s="26"/>
      <c r="J32" s="26"/>
      <c r="K32" s="26"/>
      <c r="L32" s="26"/>
    </row>
    <row r="33" spans="1:12" x14ac:dyDescent="0.2">
      <c r="A33" s="18" t="s">
        <v>64</v>
      </c>
      <c r="B33" s="17" t="s">
        <v>61</v>
      </c>
      <c r="C33" s="17" t="s">
        <v>59</v>
      </c>
      <c r="D33" s="345"/>
      <c r="E33" s="342"/>
      <c r="F33" s="84"/>
      <c r="G33" s="26"/>
      <c r="H33" s="26"/>
      <c r="I33" s="26"/>
      <c r="J33" s="26"/>
      <c r="K33" s="26"/>
      <c r="L33" s="26"/>
    </row>
    <row r="34" spans="1:12" ht="13.5" x14ac:dyDescent="0.2">
      <c r="A34" s="18" t="s">
        <v>65</v>
      </c>
      <c r="B34" s="43" t="s">
        <v>66</v>
      </c>
      <c r="C34" s="34"/>
      <c r="D34" s="101"/>
      <c r="E34" s="347"/>
      <c r="F34" s="101"/>
      <c r="G34" s="26"/>
      <c r="H34" s="26"/>
      <c r="I34" s="26"/>
      <c r="J34" s="26"/>
      <c r="K34" s="26"/>
      <c r="L34" s="26"/>
    </row>
    <row r="35" spans="1:12" x14ac:dyDescent="0.2">
      <c r="A35" s="18" t="s">
        <v>67</v>
      </c>
      <c r="B35" s="17" t="s">
        <v>68</v>
      </c>
      <c r="C35" s="17" t="s">
        <v>20</v>
      </c>
      <c r="D35" s="348">
        <f>D36+D37</f>
        <v>0</v>
      </c>
      <c r="E35" s="342">
        <f>E36+E37</f>
        <v>0</v>
      </c>
      <c r="F35" s="103"/>
      <c r="G35" s="26"/>
      <c r="H35" s="26"/>
      <c r="I35" s="26"/>
      <c r="J35" s="26"/>
      <c r="K35" s="26"/>
      <c r="L35" s="26"/>
    </row>
    <row r="36" spans="1:12" x14ac:dyDescent="0.2">
      <c r="A36" s="18" t="s">
        <v>69</v>
      </c>
      <c r="B36" s="17" t="s">
        <v>70</v>
      </c>
      <c r="C36" s="17" t="s">
        <v>20</v>
      </c>
      <c r="D36" s="348"/>
      <c r="E36" s="342"/>
      <c r="F36" s="103"/>
      <c r="G36" s="26"/>
      <c r="H36" s="26"/>
      <c r="I36" s="26"/>
      <c r="J36" s="26"/>
      <c r="K36" s="26"/>
      <c r="L36" s="26"/>
    </row>
    <row r="37" spans="1:12" ht="12.75" customHeight="1" x14ac:dyDescent="0.2">
      <c r="A37" s="18" t="s">
        <v>71</v>
      </c>
      <c r="B37" s="17" t="s">
        <v>72</v>
      </c>
      <c r="C37" s="17" t="s">
        <v>20</v>
      </c>
      <c r="D37" s="348"/>
      <c r="E37" s="342"/>
      <c r="F37" s="103"/>
      <c r="G37" s="26"/>
      <c r="H37" s="26"/>
      <c r="I37" s="26"/>
      <c r="J37" s="26"/>
      <c r="K37" s="26"/>
      <c r="L37" s="26"/>
    </row>
    <row r="38" spans="1:12" x14ac:dyDescent="0.2">
      <c r="A38" s="18" t="s">
        <v>73</v>
      </c>
      <c r="B38" s="17" t="s">
        <v>74</v>
      </c>
      <c r="C38" s="17" t="s">
        <v>20</v>
      </c>
      <c r="D38" s="341">
        <v>0</v>
      </c>
      <c r="E38" s="342">
        <v>0</v>
      </c>
      <c r="F38" s="103"/>
      <c r="G38" s="26"/>
      <c r="H38" s="26"/>
      <c r="I38" s="26"/>
      <c r="J38" s="26"/>
      <c r="K38" s="26"/>
      <c r="L38" s="26"/>
    </row>
    <row r="39" spans="1:12" x14ac:dyDescent="0.2">
      <c r="A39" s="18" t="s">
        <v>75</v>
      </c>
      <c r="B39" s="17" t="s">
        <v>70</v>
      </c>
      <c r="C39" s="17" t="s">
        <v>20</v>
      </c>
      <c r="D39" s="341"/>
      <c r="E39" s="342"/>
      <c r="F39" s="103"/>
      <c r="G39" s="26"/>
      <c r="H39" s="26"/>
      <c r="I39" s="26"/>
      <c r="J39" s="26"/>
      <c r="K39" s="26"/>
      <c r="L39" s="26"/>
    </row>
    <row r="40" spans="1:12" x14ac:dyDescent="0.2">
      <c r="A40" s="18" t="s">
        <v>76</v>
      </c>
      <c r="B40" s="17" t="s">
        <v>72</v>
      </c>
      <c r="C40" s="17" t="s">
        <v>20</v>
      </c>
      <c r="D40" s="341"/>
      <c r="E40" s="342"/>
      <c r="F40" s="103"/>
    </row>
    <row r="41" spans="1:12" ht="15.75" x14ac:dyDescent="0.2">
      <c r="A41" s="18" t="s">
        <v>77</v>
      </c>
      <c r="B41" s="17" t="s">
        <v>78</v>
      </c>
      <c r="C41" s="17" t="s">
        <v>25</v>
      </c>
      <c r="D41" s="341">
        <f>D42+D43</f>
        <v>0</v>
      </c>
      <c r="E41" s="341">
        <f>E42+E43</f>
        <v>0</v>
      </c>
      <c r="F41" s="103"/>
    </row>
    <row r="42" spans="1:12" ht="15.75" x14ac:dyDescent="0.2">
      <c r="A42" s="18" t="s">
        <v>79</v>
      </c>
      <c r="B42" s="17" t="s">
        <v>70</v>
      </c>
      <c r="C42" s="17" t="s">
        <v>25</v>
      </c>
      <c r="D42" s="341"/>
      <c r="E42" s="342"/>
      <c r="F42" s="103"/>
    </row>
    <row r="43" spans="1:12" ht="12.75" customHeight="1" x14ac:dyDescent="0.2">
      <c r="A43" s="18" t="s">
        <v>80</v>
      </c>
      <c r="B43" s="17" t="s">
        <v>72</v>
      </c>
      <c r="C43" s="17" t="s">
        <v>25</v>
      </c>
      <c r="D43" s="341"/>
      <c r="E43" s="342"/>
      <c r="F43" s="103"/>
    </row>
    <row r="44" spans="1:12" ht="13.5" x14ac:dyDescent="0.25">
      <c r="A44" s="49" t="s">
        <v>81</v>
      </c>
      <c r="B44" s="27" t="s">
        <v>82</v>
      </c>
      <c r="C44" s="34"/>
      <c r="D44" s="101"/>
      <c r="E44" s="347"/>
      <c r="F44" s="101"/>
    </row>
    <row r="45" spans="1:12" x14ac:dyDescent="0.2">
      <c r="A45" s="49" t="s">
        <v>83</v>
      </c>
      <c r="B45" s="17" t="s">
        <v>68</v>
      </c>
      <c r="C45" s="17" t="s">
        <v>84</v>
      </c>
      <c r="D45" s="349"/>
      <c r="E45" s="350"/>
      <c r="F45" s="103"/>
    </row>
    <row r="46" spans="1:12" x14ac:dyDescent="0.2">
      <c r="A46" s="49" t="s">
        <v>85</v>
      </c>
      <c r="B46" s="17" t="s">
        <v>74</v>
      </c>
      <c r="C46" s="17" t="s">
        <v>84</v>
      </c>
      <c r="D46" s="349"/>
      <c r="E46" s="350"/>
      <c r="F46" s="103"/>
    </row>
    <row r="47" spans="1:12" ht="15.75" x14ac:dyDescent="0.2">
      <c r="A47" s="49" t="s">
        <v>86</v>
      </c>
      <c r="B47" s="17" t="s">
        <v>78</v>
      </c>
      <c r="C47" s="17" t="s">
        <v>25</v>
      </c>
      <c r="D47" s="349"/>
      <c r="E47" s="350"/>
      <c r="F47" s="103"/>
    </row>
    <row r="48" spans="1:12" ht="13.5" x14ac:dyDescent="0.25">
      <c r="A48" s="49" t="s">
        <v>87</v>
      </c>
      <c r="B48" s="27" t="s">
        <v>88</v>
      </c>
      <c r="C48" s="34"/>
      <c r="D48" s="101"/>
      <c r="E48" s="347"/>
      <c r="F48" s="101"/>
    </row>
    <row r="49" spans="1:12" x14ac:dyDescent="0.2">
      <c r="A49" s="49" t="s">
        <v>89</v>
      </c>
      <c r="B49" s="17" t="s">
        <v>68</v>
      </c>
      <c r="C49" s="17" t="s">
        <v>20</v>
      </c>
      <c r="D49" s="351">
        <f>D50+D51</f>
        <v>0</v>
      </c>
      <c r="E49" s="351">
        <f>E50+E51</f>
        <v>0</v>
      </c>
      <c r="F49" s="103"/>
    </row>
    <row r="50" spans="1:12" x14ac:dyDescent="0.2">
      <c r="A50" s="49" t="s">
        <v>90</v>
      </c>
      <c r="B50" s="17" t="s">
        <v>70</v>
      </c>
      <c r="C50" s="17" t="s">
        <v>20</v>
      </c>
      <c r="D50" s="348"/>
      <c r="E50" s="342"/>
      <c r="F50" s="103"/>
    </row>
    <row r="51" spans="1:12" ht="12.75" customHeight="1" x14ac:dyDescent="0.2">
      <c r="A51" s="49" t="s">
        <v>91</v>
      </c>
      <c r="B51" s="17" t="s">
        <v>72</v>
      </c>
      <c r="C51" s="17" t="s">
        <v>20</v>
      </c>
      <c r="D51" s="341"/>
      <c r="E51" s="342"/>
      <c r="F51" s="103"/>
    </row>
    <row r="52" spans="1:12" ht="12.75" customHeight="1" x14ac:dyDescent="0.2">
      <c r="A52" s="49" t="s">
        <v>92</v>
      </c>
      <c r="B52" s="17" t="s">
        <v>74</v>
      </c>
      <c r="C52" s="17" t="s">
        <v>20</v>
      </c>
      <c r="D52" s="349"/>
      <c r="E52" s="350"/>
      <c r="F52" s="103"/>
    </row>
    <row r="53" spans="1:12" ht="12.75" customHeight="1" x14ac:dyDescent="0.2">
      <c r="A53" s="49" t="s">
        <v>93</v>
      </c>
      <c r="B53" s="17" t="s">
        <v>70</v>
      </c>
      <c r="C53" s="17" t="s">
        <v>20</v>
      </c>
      <c r="D53" s="349"/>
      <c r="E53" s="350"/>
      <c r="F53" s="103"/>
    </row>
    <row r="54" spans="1:12" x14ac:dyDescent="0.2">
      <c r="A54" s="49" t="s">
        <v>94</v>
      </c>
      <c r="B54" s="17" t="s">
        <v>72</v>
      </c>
      <c r="C54" s="17" t="s">
        <v>20</v>
      </c>
      <c r="D54" s="349"/>
      <c r="E54" s="350"/>
      <c r="F54" s="103"/>
      <c r="G54" s="26"/>
      <c r="H54" s="26"/>
      <c r="I54" s="26"/>
      <c r="J54" s="26"/>
      <c r="K54" s="26"/>
      <c r="L54" s="26"/>
    </row>
    <row r="55" spans="1:12" ht="15.75" x14ac:dyDescent="0.2">
      <c r="A55" s="49" t="s">
        <v>95</v>
      </c>
      <c r="B55" s="17" t="s">
        <v>78</v>
      </c>
      <c r="C55" s="17" t="s">
        <v>25</v>
      </c>
      <c r="D55" s="341">
        <f>D56+D57</f>
        <v>0</v>
      </c>
      <c r="E55" s="341">
        <f>E56+E57</f>
        <v>0</v>
      </c>
      <c r="F55" s="103"/>
      <c r="G55" s="26"/>
      <c r="H55" s="26"/>
      <c r="I55" s="26"/>
      <c r="J55" s="26"/>
      <c r="K55" s="26"/>
      <c r="L55" s="26"/>
    </row>
    <row r="56" spans="1:12" ht="15.75" x14ac:dyDescent="0.2">
      <c r="A56" s="49" t="s">
        <v>96</v>
      </c>
      <c r="B56" s="17" t="s">
        <v>70</v>
      </c>
      <c r="C56" s="17" t="s">
        <v>25</v>
      </c>
      <c r="D56" s="341"/>
      <c r="E56" s="342"/>
      <c r="F56" s="103"/>
      <c r="G56" s="26"/>
      <c r="H56" s="26"/>
      <c r="I56" s="26"/>
      <c r="J56" s="26"/>
      <c r="K56" s="26"/>
      <c r="L56" s="26"/>
    </row>
    <row r="57" spans="1:12" ht="12.75" customHeight="1" x14ac:dyDescent="0.2">
      <c r="A57" s="49" t="s">
        <v>97</v>
      </c>
      <c r="B57" s="17" t="s">
        <v>72</v>
      </c>
      <c r="C57" s="17" t="s">
        <v>25</v>
      </c>
      <c r="D57" s="341"/>
      <c r="E57" s="342"/>
      <c r="F57" s="103"/>
      <c r="G57" s="26"/>
      <c r="H57" s="26"/>
      <c r="I57" s="26"/>
      <c r="J57" s="26"/>
      <c r="K57" s="26"/>
      <c r="L57" s="26"/>
    </row>
    <row r="58" spans="1:12" ht="13.5" x14ac:dyDescent="0.25">
      <c r="A58" s="49" t="s">
        <v>98</v>
      </c>
      <c r="B58" s="27" t="s">
        <v>82</v>
      </c>
      <c r="C58" s="34"/>
      <c r="D58" s="352"/>
      <c r="E58" s="353"/>
      <c r="F58" s="101"/>
    </row>
    <row r="59" spans="1:12" ht="12.75" customHeight="1" x14ac:dyDescent="0.2">
      <c r="A59" s="49" t="s">
        <v>99</v>
      </c>
      <c r="B59" s="17" t="s">
        <v>68</v>
      </c>
      <c r="C59" s="17" t="s">
        <v>20</v>
      </c>
      <c r="D59" s="354"/>
      <c r="E59" s="355"/>
      <c r="F59" s="103"/>
    </row>
    <row r="60" spans="1:12" x14ac:dyDescent="0.2">
      <c r="A60" s="49" t="s">
        <v>100</v>
      </c>
      <c r="B60" s="17" t="s">
        <v>74</v>
      </c>
      <c r="C60" s="17" t="s">
        <v>20</v>
      </c>
      <c r="D60" s="354"/>
      <c r="E60" s="355"/>
      <c r="F60" s="103"/>
    </row>
    <row r="61" spans="1:12" ht="15.75" x14ac:dyDescent="0.2">
      <c r="A61" s="18" t="s">
        <v>101</v>
      </c>
      <c r="B61" s="17" t="s">
        <v>78</v>
      </c>
      <c r="C61" s="17" t="s">
        <v>25</v>
      </c>
      <c r="D61" s="354"/>
      <c r="E61" s="355"/>
      <c r="F61" s="103"/>
    </row>
    <row r="62" spans="1:12" ht="32.85" customHeight="1" x14ac:dyDescent="0.25">
      <c r="A62" s="18" t="s">
        <v>102</v>
      </c>
      <c r="B62" s="52" t="s">
        <v>103</v>
      </c>
      <c r="C62" s="34"/>
      <c r="D62" s="356"/>
      <c r="E62" s="357"/>
      <c r="F62" s="113"/>
    </row>
    <row r="63" spans="1:12" ht="12.75" customHeight="1" x14ac:dyDescent="0.2">
      <c r="A63" s="18" t="s">
        <v>104</v>
      </c>
      <c r="B63" s="17" t="s">
        <v>105</v>
      </c>
      <c r="C63" s="17" t="s">
        <v>25</v>
      </c>
      <c r="D63" s="349"/>
      <c r="E63" s="350"/>
      <c r="F63" s="103"/>
    </row>
    <row r="64" spans="1:12" ht="12.75" customHeight="1" x14ac:dyDescent="0.2">
      <c r="A64" s="18" t="s">
        <v>106</v>
      </c>
      <c r="B64" s="17" t="s">
        <v>107</v>
      </c>
      <c r="C64" s="17" t="s">
        <v>20</v>
      </c>
      <c r="D64" s="349"/>
      <c r="E64" s="350"/>
      <c r="F64" s="103"/>
    </row>
    <row r="65" spans="1:6" ht="26.65" customHeight="1" x14ac:dyDescent="0.25">
      <c r="A65" s="18" t="s">
        <v>108</v>
      </c>
      <c r="B65" s="52" t="s">
        <v>109</v>
      </c>
      <c r="C65" s="34"/>
      <c r="D65" s="356"/>
      <c r="E65" s="357"/>
      <c r="F65" s="113"/>
    </row>
    <row r="66" spans="1:6" ht="12.75" customHeight="1" x14ac:dyDescent="0.2">
      <c r="A66" s="18" t="s">
        <v>110</v>
      </c>
      <c r="B66" s="17" t="s">
        <v>105</v>
      </c>
      <c r="C66" s="17" t="s">
        <v>25</v>
      </c>
      <c r="D66" s="349"/>
      <c r="E66" s="350"/>
      <c r="F66" s="103"/>
    </row>
    <row r="67" spans="1:6" ht="13.15" customHeight="1" x14ac:dyDescent="0.2">
      <c r="A67" s="18" t="s">
        <v>111</v>
      </c>
      <c r="B67" s="17" t="s">
        <v>107</v>
      </c>
      <c r="C67" s="17" t="s">
        <v>20</v>
      </c>
      <c r="D67" s="349"/>
      <c r="E67" s="350"/>
      <c r="F67" s="103"/>
    </row>
    <row r="68" spans="1:6" ht="12.75" customHeight="1" x14ac:dyDescent="0.25">
      <c r="A68" s="18" t="s">
        <v>112</v>
      </c>
      <c r="B68" s="27" t="s">
        <v>113</v>
      </c>
      <c r="C68" s="34"/>
      <c r="D68" s="101"/>
      <c r="E68" s="347"/>
      <c r="F68" s="113"/>
    </row>
    <row r="69" spans="1:6" ht="14.65" customHeight="1" x14ac:dyDescent="0.2">
      <c r="A69" s="18" t="s">
        <v>114</v>
      </c>
      <c r="B69" s="17" t="s">
        <v>43</v>
      </c>
      <c r="C69" s="17" t="s">
        <v>115</v>
      </c>
      <c r="D69" s="358"/>
      <c r="E69" s="359"/>
      <c r="F69" s="103"/>
    </row>
    <row r="70" spans="1:6" ht="15.6" customHeight="1" x14ac:dyDescent="0.2">
      <c r="A70" s="18" t="s">
        <v>116</v>
      </c>
      <c r="B70" s="17" t="s">
        <v>45</v>
      </c>
      <c r="C70" s="17" t="s">
        <v>117</v>
      </c>
      <c r="D70" s="358"/>
      <c r="E70" s="360"/>
      <c r="F70" s="103"/>
    </row>
    <row r="71" spans="1:6" ht="29.85" customHeight="1" x14ac:dyDescent="0.25">
      <c r="A71" s="18" t="s">
        <v>118</v>
      </c>
      <c r="B71" s="52" t="s">
        <v>119</v>
      </c>
      <c r="C71" s="34"/>
      <c r="D71" s="44"/>
      <c r="E71" s="45"/>
      <c r="F71" s="113"/>
    </row>
    <row r="72" spans="1:6" ht="13.15" customHeight="1" x14ac:dyDescent="0.2">
      <c r="A72" s="57" t="s">
        <v>120</v>
      </c>
      <c r="B72" s="58" t="s">
        <v>68</v>
      </c>
      <c r="C72" s="17" t="s">
        <v>59</v>
      </c>
      <c r="D72" s="345"/>
      <c r="E72" s="361"/>
      <c r="F72" s="103"/>
    </row>
    <row r="73" spans="1:6" ht="12.75" customHeight="1" x14ac:dyDescent="0.2">
      <c r="A73" s="57"/>
      <c r="B73" s="59"/>
      <c r="C73" s="17" t="s">
        <v>20</v>
      </c>
      <c r="D73" s="341"/>
      <c r="E73" s="361"/>
      <c r="F73" s="103"/>
    </row>
    <row r="74" spans="1:6" x14ac:dyDescent="0.2">
      <c r="A74" s="57" t="s">
        <v>121</v>
      </c>
      <c r="B74" s="58" t="s">
        <v>122</v>
      </c>
      <c r="C74" s="17" t="s">
        <v>59</v>
      </c>
      <c r="D74" s="341"/>
      <c r="E74" s="361"/>
      <c r="F74" s="103"/>
    </row>
    <row r="75" spans="1:6" ht="15.75" x14ac:dyDescent="0.2">
      <c r="A75" s="57"/>
      <c r="B75" s="60"/>
      <c r="C75" s="17" t="s">
        <v>25</v>
      </c>
      <c r="D75" s="341"/>
      <c r="E75" s="361"/>
      <c r="F75" s="103"/>
    </row>
    <row r="76" spans="1:6" x14ac:dyDescent="0.2">
      <c r="A76" s="57"/>
      <c r="B76" s="59"/>
      <c r="C76" s="17" t="s">
        <v>20</v>
      </c>
      <c r="D76" s="341"/>
      <c r="E76" s="361"/>
      <c r="F76" s="103"/>
    </row>
    <row r="77" spans="1:6" ht="27.2" customHeight="1" x14ac:dyDescent="0.2">
      <c r="A77" s="18" t="s">
        <v>123</v>
      </c>
      <c r="B77" s="61" t="s">
        <v>124</v>
      </c>
      <c r="C77" s="34"/>
      <c r="D77" s="362"/>
      <c r="E77" s="45"/>
      <c r="F77" s="113"/>
    </row>
    <row r="78" spans="1:6" x14ac:dyDescent="0.2">
      <c r="A78" s="57" t="s">
        <v>125</v>
      </c>
      <c r="B78" s="58" t="s">
        <v>68</v>
      </c>
      <c r="C78" s="17" t="s">
        <v>59</v>
      </c>
      <c r="D78" s="345"/>
      <c r="E78" s="361"/>
      <c r="F78" s="103"/>
    </row>
    <row r="79" spans="1:6" ht="13.7" customHeight="1" x14ac:dyDescent="0.2">
      <c r="A79" s="57"/>
      <c r="B79" s="59"/>
      <c r="C79" s="17" t="s">
        <v>20</v>
      </c>
      <c r="D79" s="341"/>
      <c r="E79" s="355"/>
      <c r="F79" s="103"/>
    </row>
    <row r="80" spans="1:6" ht="13.5" customHeight="1" x14ac:dyDescent="0.2">
      <c r="A80" s="57" t="s">
        <v>126</v>
      </c>
      <c r="B80" s="58" t="s">
        <v>122</v>
      </c>
      <c r="C80" s="17" t="s">
        <v>59</v>
      </c>
      <c r="D80" s="358"/>
      <c r="E80" s="361"/>
      <c r="F80" s="103"/>
    </row>
    <row r="81" spans="1:6" ht="13.5" customHeight="1" x14ac:dyDescent="0.2">
      <c r="A81" s="57"/>
      <c r="B81" s="60"/>
      <c r="C81" s="17" t="s">
        <v>25</v>
      </c>
      <c r="D81" s="358"/>
      <c r="E81" s="361"/>
      <c r="F81" s="103"/>
    </row>
    <row r="82" spans="1:6" x14ac:dyDescent="0.2">
      <c r="A82" s="57"/>
      <c r="B82" s="59"/>
      <c r="C82" s="17" t="s">
        <v>20</v>
      </c>
      <c r="D82" s="358"/>
      <c r="E82" s="361"/>
      <c r="F82" s="103"/>
    </row>
    <row r="83" spans="1:6" ht="13.5" x14ac:dyDescent="0.25">
      <c r="A83" s="18" t="s">
        <v>127</v>
      </c>
      <c r="B83" s="27" t="s">
        <v>128</v>
      </c>
      <c r="C83" s="34"/>
      <c r="D83" s="44"/>
      <c r="E83" s="45"/>
      <c r="F83" s="113"/>
    </row>
    <row r="84" spans="1:6" x14ac:dyDescent="0.2">
      <c r="A84" s="18" t="s">
        <v>129</v>
      </c>
      <c r="B84" s="17" t="s">
        <v>68</v>
      </c>
      <c r="C84" s="17" t="s">
        <v>20</v>
      </c>
      <c r="D84" s="363"/>
      <c r="E84" s="364"/>
      <c r="F84" s="103"/>
    </row>
    <row r="85" spans="1:6" ht="15.75" x14ac:dyDescent="0.2">
      <c r="A85" s="18" t="s">
        <v>130</v>
      </c>
      <c r="B85" s="17" t="s">
        <v>131</v>
      </c>
      <c r="C85" s="17" t="s">
        <v>25</v>
      </c>
      <c r="D85" s="363"/>
      <c r="E85" s="364"/>
      <c r="F85" s="103"/>
    </row>
    <row r="86" spans="1:6" ht="13.5" customHeight="1" x14ac:dyDescent="0.2">
      <c r="A86" s="17" t="s">
        <v>132</v>
      </c>
      <c r="B86" s="17" t="s">
        <v>74</v>
      </c>
      <c r="C86" s="17" t="s">
        <v>20</v>
      </c>
      <c r="D86" s="354"/>
      <c r="E86" s="355"/>
      <c r="F86" s="103"/>
    </row>
    <row r="87" spans="1:6" ht="13.5" customHeight="1" x14ac:dyDescent="0.25">
      <c r="A87" s="18" t="s">
        <v>133</v>
      </c>
      <c r="B87" s="27" t="s">
        <v>134</v>
      </c>
      <c r="C87" s="17" t="s">
        <v>59</v>
      </c>
      <c r="D87" s="358"/>
      <c r="E87" s="361"/>
      <c r="F87" s="103"/>
    </row>
    <row r="88" spans="1:6" x14ac:dyDescent="0.2">
      <c r="A88" s="18" t="s">
        <v>135</v>
      </c>
      <c r="B88" s="17" t="s">
        <v>136</v>
      </c>
      <c r="C88" s="17" t="s">
        <v>59</v>
      </c>
      <c r="D88" s="358"/>
      <c r="E88" s="361"/>
      <c r="F88" s="103"/>
    </row>
    <row r="89" spans="1:6" ht="15.6" customHeight="1" x14ac:dyDescent="0.2">
      <c r="A89" s="18" t="s">
        <v>137</v>
      </c>
      <c r="B89" s="17" t="s">
        <v>138</v>
      </c>
      <c r="C89" s="17" t="s">
        <v>59</v>
      </c>
      <c r="D89" s="358"/>
      <c r="E89" s="361"/>
      <c r="F89" s="103"/>
    </row>
    <row r="90" spans="1:6" ht="15.6" customHeight="1" x14ac:dyDescent="0.2">
      <c r="A90" s="18" t="s">
        <v>139</v>
      </c>
      <c r="B90" s="17" t="s">
        <v>140</v>
      </c>
      <c r="C90" s="17" t="s">
        <v>59</v>
      </c>
      <c r="D90" s="358"/>
      <c r="E90" s="361"/>
      <c r="F90" s="103"/>
    </row>
    <row r="91" spans="1:6" ht="15.6" customHeight="1" x14ac:dyDescent="0.2">
      <c r="A91" s="18" t="s">
        <v>141</v>
      </c>
      <c r="B91" s="17" t="s">
        <v>142</v>
      </c>
      <c r="C91" s="17" t="s">
        <v>59</v>
      </c>
      <c r="D91" s="358"/>
      <c r="E91" s="361"/>
      <c r="F91" s="103"/>
    </row>
    <row r="92" spans="1:6" ht="23.25" customHeight="1" x14ac:dyDescent="0.2">
      <c r="A92" s="20" t="s">
        <v>143</v>
      </c>
      <c r="B92" s="62" t="s">
        <v>144</v>
      </c>
      <c r="C92" s="17" t="s">
        <v>145</v>
      </c>
      <c r="D92" s="365">
        <v>3</v>
      </c>
      <c r="E92" s="45"/>
      <c r="F92" s="103"/>
    </row>
    <row r="93" spans="1:6" ht="15.6" customHeight="1" x14ac:dyDescent="0.2"/>
  </sheetData>
  <mergeCells count="20">
    <mergeCell ref="A74:A76"/>
    <mergeCell ref="B74:B76"/>
    <mergeCell ref="A78:A79"/>
    <mergeCell ref="B78:B79"/>
    <mergeCell ref="A80:A82"/>
    <mergeCell ref="B80:B82"/>
    <mergeCell ref="A5:A6"/>
    <mergeCell ref="B5:C5"/>
    <mergeCell ref="D5:E6"/>
    <mergeCell ref="F5:F6"/>
    <mergeCell ref="B6:C6"/>
    <mergeCell ref="A72:A73"/>
    <mergeCell ref="B72:B73"/>
    <mergeCell ref="E1:F1"/>
    <mergeCell ref="A2:F2"/>
    <mergeCell ref="A3:A4"/>
    <mergeCell ref="B3:C3"/>
    <mergeCell ref="D3:E4"/>
    <mergeCell ref="F3:F4"/>
    <mergeCell ref="B4:C4"/>
  </mergeCells>
  <printOptions horizontalCentered="1"/>
  <pageMargins left="0.39370078740157483" right="0.39370078740157483" top="0.39370078740157483" bottom="0.39370078740157483" header="0.51181102362204722" footer="0.51181102362204722"/>
  <pageSetup paperSize="8" scale="65" fitToWidth="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2"/>
  <sheetViews>
    <sheetView zoomScale="80" zoomScaleNormal="80" workbookViewId="0">
      <selection activeCell="F26" sqref="F26"/>
    </sheetView>
  </sheetViews>
  <sheetFormatPr defaultColWidth="9.140625" defaultRowHeight="15" x14ac:dyDescent="0.25"/>
  <cols>
    <col min="1" max="1" width="10.7109375" style="200" customWidth="1"/>
    <col min="2" max="2" width="66" style="201" customWidth="1"/>
    <col min="3" max="3" width="12.5703125" style="201" customWidth="1"/>
    <col min="4" max="4" width="16.28515625" style="202" customWidth="1"/>
    <col min="5" max="5" width="16.42578125" style="202" customWidth="1"/>
    <col min="6" max="6" width="17.85546875" style="201" customWidth="1"/>
    <col min="7" max="7" width="15.5703125" style="201" bestFit="1" customWidth="1"/>
    <col min="8" max="16384" width="9.140625" style="201"/>
  </cols>
  <sheetData>
    <row r="1" spans="1:8" x14ac:dyDescent="0.25">
      <c r="G1" s="201" t="s">
        <v>146</v>
      </c>
      <c r="H1" s="201" t="s">
        <v>2</v>
      </c>
    </row>
    <row r="2" spans="1:8" ht="123" customHeight="1" x14ac:dyDescent="0.25">
      <c r="A2" s="203" t="s">
        <v>191</v>
      </c>
      <c r="B2" s="203"/>
      <c r="C2" s="203"/>
      <c r="D2" s="203"/>
      <c r="E2" s="203"/>
      <c r="F2" s="203"/>
      <c r="G2" s="203"/>
    </row>
    <row r="3" spans="1:8" ht="19.5" customHeight="1" x14ac:dyDescent="0.25">
      <c r="A3" s="67" t="s">
        <v>3</v>
      </c>
      <c r="B3" s="204" t="s">
        <v>194</v>
      </c>
      <c r="C3" s="204"/>
      <c r="D3" s="69" t="s">
        <v>4</v>
      </c>
      <c r="E3" s="69"/>
      <c r="F3" s="205" t="s">
        <v>5</v>
      </c>
    </row>
    <row r="4" spans="1:8" ht="19.5" customHeight="1" x14ac:dyDescent="0.25">
      <c r="A4" s="67"/>
      <c r="B4" s="206" t="s">
        <v>6</v>
      </c>
      <c r="C4" s="206"/>
      <c r="D4" s="69"/>
      <c r="E4" s="69"/>
      <c r="F4" s="205"/>
    </row>
    <row r="5" spans="1:8" ht="18.75" x14ac:dyDescent="0.25">
      <c r="A5" s="67" t="s">
        <v>7</v>
      </c>
      <c r="B5" s="204" t="s">
        <v>192</v>
      </c>
      <c r="C5" s="204"/>
      <c r="D5" s="207" t="s">
        <v>170</v>
      </c>
      <c r="E5" s="208"/>
      <c r="F5" s="204" t="s">
        <v>171</v>
      </c>
    </row>
    <row r="6" spans="1:8" ht="18.75" x14ac:dyDescent="0.25">
      <c r="A6" s="67"/>
      <c r="B6" s="204" t="s">
        <v>193</v>
      </c>
      <c r="C6" s="204"/>
      <c r="D6" s="209"/>
      <c r="E6" s="210"/>
      <c r="F6" s="204"/>
    </row>
    <row r="7" spans="1:8" ht="15" customHeight="1" x14ac:dyDescent="0.25">
      <c r="A7" s="211"/>
    </row>
    <row r="8" spans="1:8" ht="31.5" x14ac:dyDescent="0.25">
      <c r="A8" s="212" t="s">
        <v>10</v>
      </c>
      <c r="B8" s="213" t="s">
        <v>172</v>
      </c>
      <c r="C8" s="214" t="s">
        <v>12</v>
      </c>
      <c r="D8" s="215" t="s">
        <v>152</v>
      </c>
      <c r="E8" s="216" t="s">
        <v>153</v>
      </c>
      <c r="F8" s="214" t="s">
        <v>150</v>
      </c>
    </row>
    <row r="9" spans="1:8" ht="15.75" x14ac:dyDescent="0.25">
      <c r="A9" s="217">
        <v>1</v>
      </c>
      <c r="B9" s="217">
        <v>2</v>
      </c>
      <c r="C9" s="212">
        <v>3</v>
      </c>
      <c r="D9" s="218">
        <v>4</v>
      </c>
      <c r="E9" s="219">
        <v>5</v>
      </c>
      <c r="F9" s="217">
        <v>6</v>
      </c>
    </row>
    <row r="10" spans="1:8" ht="15.75" x14ac:dyDescent="0.25">
      <c r="A10" s="20" t="s">
        <v>16</v>
      </c>
      <c r="B10" s="21" t="s">
        <v>17</v>
      </c>
      <c r="C10" s="22"/>
      <c r="D10" s="220"/>
      <c r="E10" s="221"/>
      <c r="F10" s="222"/>
    </row>
    <row r="11" spans="1:8" ht="15.75" x14ac:dyDescent="0.25">
      <c r="A11" s="18" t="s">
        <v>18</v>
      </c>
      <c r="B11" s="27" t="s">
        <v>19</v>
      </c>
      <c r="C11" s="17" t="s">
        <v>20</v>
      </c>
      <c r="D11" s="223">
        <v>0.127</v>
      </c>
      <c r="E11" s="223">
        <v>9.8138582667100002E-2</v>
      </c>
      <c r="F11" s="224"/>
    </row>
    <row r="12" spans="1:8" ht="15.75" x14ac:dyDescent="0.25">
      <c r="A12" s="18" t="s">
        <v>21</v>
      </c>
      <c r="B12" s="27" t="s">
        <v>22</v>
      </c>
      <c r="C12" s="17" t="s">
        <v>20</v>
      </c>
      <c r="D12" s="218"/>
      <c r="E12" s="219"/>
      <c r="F12" s="224"/>
    </row>
    <row r="13" spans="1:8" ht="16.5" x14ac:dyDescent="0.25">
      <c r="A13" s="18" t="s">
        <v>23</v>
      </c>
      <c r="B13" s="27" t="s">
        <v>24</v>
      </c>
      <c r="C13" s="17" t="s">
        <v>25</v>
      </c>
      <c r="D13" s="225"/>
      <c r="E13" s="219"/>
      <c r="F13" s="224"/>
    </row>
    <row r="14" spans="1:8" ht="16.5" x14ac:dyDescent="0.25">
      <c r="A14" s="18" t="s">
        <v>26</v>
      </c>
      <c r="B14" s="27" t="s">
        <v>27</v>
      </c>
      <c r="C14" s="17" t="s">
        <v>28</v>
      </c>
      <c r="D14" s="223">
        <v>8.0000000000000002E-3</v>
      </c>
      <c r="E14" s="223">
        <v>7.0000000000000001E-3</v>
      </c>
      <c r="F14" s="224"/>
    </row>
    <row r="15" spans="1:8" ht="15.75" x14ac:dyDescent="0.25">
      <c r="A15" s="20" t="s">
        <v>29</v>
      </c>
      <c r="B15" s="21" t="s">
        <v>30</v>
      </c>
      <c r="C15" s="17" t="s">
        <v>31</v>
      </c>
      <c r="D15" s="223"/>
      <c r="E15" s="223">
        <f>E16+E20+E23+E24</f>
        <v>6.9536880000000005</v>
      </c>
      <c r="F15" s="226"/>
    </row>
    <row r="16" spans="1:8" ht="15.75" x14ac:dyDescent="0.25">
      <c r="A16" s="18" t="s">
        <v>32</v>
      </c>
      <c r="B16" s="27" t="s">
        <v>33</v>
      </c>
      <c r="C16" s="17" t="s">
        <v>31</v>
      </c>
      <c r="D16" s="223"/>
      <c r="E16" s="223"/>
      <c r="F16" s="226"/>
    </row>
    <row r="17" spans="1:6" ht="15.75" x14ac:dyDescent="0.25">
      <c r="A17" s="18" t="s">
        <v>34</v>
      </c>
      <c r="B17" s="17" t="s">
        <v>35</v>
      </c>
      <c r="C17" s="17" t="s">
        <v>31</v>
      </c>
      <c r="D17" s="223"/>
      <c r="E17" s="223"/>
      <c r="F17" s="224"/>
    </row>
    <row r="18" spans="1:6" ht="15.75" x14ac:dyDescent="0.25">
      <c r="A18" s="18" t="s">
        <v>36</v>
      </c>
      <c r="B18" s="17" t="s">
        <v>37</v>
      </c>
      <c r="C18" s="17" t="s">
        <v>31</v>
      </c>
      <c r="D18" s="223"/>
      <c r="E18" s="223"/>
      <c r="F18" s="224"/>
    </row>
    <row r="19" spans="1:6" ht="15.75" x14ac:dyDescent="0.25">
      <c r="A19" s="18" t="s">
        <v>38</v>
      </c>
      <c r="B19" s="17" t="s">
        <v>39</v>
      </c>
      <c r="C19" s="17" t="s">
        <v>31</v>
      </c>
      <c r="D19" s="223"/>
      <c r="E19" s="223"/>
      <c r="F19" s="226"/>
    </row>
    <row r="20" spans="1:6" ht="15.75" x14ac:dyDescent="0.25">
      <c r="A20" s="18" t="s">
        <v>40</v>
      </c>
      <c r="B20" s="27" t="s">
        <v>41</v>
      </c>
      <c r="C20" s="17" t="s">
        <v>31</v>
      </c>
      <c r="D20" s="223"/>
      <c r="E20" s="223"/>
      <c r="F20" s="224"/>
    </row>
    <row r="21" spans="1:6" ht="15.75" x14ac:dyDescent="0.25">
      <c r="A21" s="18" t="s">
        <v>42</v>
      </c>
      <c r="B21" s="17" t="s">
        <v>43</v>
      </c>
      <c r="C21" s="17" t="s">
        <v>31</v>
      </c>
      <c r="D21" s="223"/>
      <c r="E21" s="223"/>
      <c r="F21" s="224"/>
    </row>
    <row r="22" spans="1:6" ht="15.75" x14ac:dyDescent="0.25">
      <c r="A22" s="18" t="s">
        <v>44</v>
      </c>
      <c r="B22" s="17" t="s">
        <v>45</v>
      </c>
      <c r="C22" s="17" t="s">
        <v>31</v>
      </c>
      <c r="D22" s="223"/>
      <c r="E22" s="223"/>
      <c r="F22" s="226"/>
    </row>
    <row r="23" spans="1:6" ht="17.25" customHeight="1" x14ac:dyDescent="0.25">
      <c r="A23" s="18" t="s">
        <v>46</v>
      </c>
      <c r="B23" s="27" t="s">
        <v>47</v>
      </c>
      <c r="C23" s="17" t="s">
        <v>31</v>
      </c>
      <c r="D23" s="223"/>
      <c r="E23" s="223">
        <f>6953.688/1000</f>
        <v>6.9536880000000005</v>
      </c>
      <c r="F23" s="226"/>
    </row>
    <row r="24" spans="1:6" ht="15.75" x14ac:dyDescent="0.25">
      <c r="A24" s="18" t="s">
        <v>48</v>
      </c>
      <c r="B24" s="27" t="s">
        <v>49</v>
      </c>
      <c r="C24" s="17" t="s">
        <v>31</v>
      </c>
      <c r="D24" s="223"/>
      <c r="E24" s="223"/>
      <c r="F24" s="226"/>
    </row>
    <row r="25" spans="1:6" ht="15.75" x14ac:dyDescent="0.25">
      <c r="A25" s="20" t="s">
        <v>50</v>
      </c>
      <c r="B25" s="21" t="s">
        <v>51</v>
      </c>
      <c r="C25" s="34"/>
      <c r="D25" s="227"/>
      <c r="E25" s="228"/>
      <c r="F25" s="222"/>
    </row>
    <row r="26" spans="1:6" ht="15.75" x14ac:dyDescent="0.25">
      <c r="A26" s="18" t="s">
        <v>52</v>
      </c>
      <c r="B26" s="27" t="s">
        <v>33</v>
      </c>
      <c r="C26" s="17" t="s">
        <v>53</v>
      </c>
      <c r="D26" s="218"/>
      <c r="E26" s="218"/>
      <c r="F26" s="226"/>
    </row>
    <row r="27" spans="1:6" ht="15.75" x14ac:dyDescent="0.25">
      <c r="A27" s="18" t="s">
        <v>54</v>
      </c>
      <c r="B27" s="17" t="s">
        <v>35</v>
      </c>
      <c r="C27" s="17" t="s">
        <v>53</v>
      </c>
      <c r="D27" s="223"/>
      <c r="E27" s="223"/>
      <c r="F27" s="224"/>
    </row>
    <row r="28" spans="1:6" ht="15.75" x14ac:dyDescent="0.25">
      <c r="A28" s="18" t="s">
        <v>55</v>
      </c>
      <c r="B28" s="17" t="s">
        <v>37</v>
      </c>
      <c r="C28" s="17" t="s">
        <v>53</v>
      </c>
      <c r="D28" s="223"/>
      <c r="E28" s="223"/>
      <c r="F28" s="226"/>
    </row>
    <row r="29" spans="1:6" ht="15.75" x14ac:dyDescent="0.25">
      <c r="A29" s="18" t="s">
        <v>56</v>
      </c>
      <c r="B29" s="17" t="s">
        <v>39</v>
      </c>
      <c r="C29" s="17" t="s">
        <v>53</v>
      </c>
      <c r="D29" s="223"/>
      <c r="E29" s="223"/>
      <c r="F29" s="226"/>
    </row>
    <row r="30" spans="1:6" ht="15.75" x14ac:dyDescent="0.25">
      <c r="A30" s="18" t="s">
        <v>57</v>
      </c>
      <c r="B30" s="41" t="s">
        <v>58</v>
      </c>
      <c r="C30" s="17" t="s">
        <v>59</v>
      </c>
      <c r="D30" s="218"/>
      <c r="E30" s="218"/>
      <c r="F30" s="224"/>
    </row>
    <row r="31" spans="1:6" ht="15.75" x14ac:dyDescent="0.25">
      <c r="A31" s="18" t="s">
        <v>60</v>
      </c>
      <c r="B31" s="17" t="s">
        <v>61</v>
      </c>
      <c r="C31" s="17" t="s">
        <v>59</v>
      </c>
      <c r="D31" s="223"/>
      <c r="E31" s="223"/>
      <c r="F31" s="224"/>
    </row>
    <row r="32" spans="1:6" ht="15.75" x14ac:dyDescent="0.25">
      <c r="A32" s="18" t="s">
        <v>62</v>
      </c>
      <c r="B32" s="41" t="s">
        <v>63</v>
      </c>
      <c r="C32" s="17" t="s">
        <v>59</v>
      </c>
      <c r="D32" s="218"/>
      <c r="E32" s="218"/>
      <c r="F32" s="224"/>
    </row>
    <row r="33" spans="1:6" ht="15.75" x14ac:dyDescent="0.25">
      <c r="A33" s="18" t="s">
        <v>64</v>
      </c>
      <c r="B33" s="17" t="s">
        <v>61</v>
      </c>
      <c r="C33" s="17" t="s">
        <v>59</v>
      </c>
      <c r="D33" s="229"/>
      <c r="E33" s="223"/>
      <c r="F33" s="226"/>
    </row>
    <row r="34" spans="1:6" ht="15.75" x14ac:dyDescent="0.25">
      <c r="A34" s="18" t="s">
        <v>65</v>
      </c>
      <c r="B34" s="43" t="s">
        <v>66</v>
      </c>
      <c r="C34" s="34"/>
      <c r="D34" s="227"/>
      <c r="E34" s="228"/>
      <c r="F34" s="222"/>
    </row>
    <row r="35" spans="1:6" ht="15.75" x14ac:dyDescent="0.25">
      <c r="A35" s="18" t="s">
        <v>67</v>
      </c>
      <c r="B35" s="17" t="s">
        <v>68</v>
      </c>
      <c r="C35" s="17" t="s">
        <v>20</v>
      </c>
      <c r="D35" s="223"/>
      <c r="E35" s="223"/>
      <c r="F35" s="224"/>
    </row>
    <row r="36" spans="1:6" ht="15.75" x14ac:dyDescent="0.25">
      <c r="A36" s="18" t="s">
        <v>69</v>
      </c>
      <c r="B36" s="17" t="s">
        <v>70</v>
      </c>
      <c r="C36" s="17" t="s">
        <v>20</v>
      </c>
      <c r="D36" s="223"/>
      <c r="E36" s="223"/>
      <c r="F36" s="224"/>
    </row>
    <row r="37" spans="1:6" ht="15.75" x14ac:dyDescent="0.25">
      <c r="A37" s="18" t="s">
        <v>71</v>
      </c>
      <c r="B37" s="17" t="s">
        <v>72</v>
      </c>
      <c r="C37" s="17" t="s">
        <v>20</v>
      </c>
      <c r="D37" s="223"/>
      <c r="E37" s="223"/>
      <c r="F37" s="224"/>
    </row>
    <row r="38" spans="1:6" ht="15.75" x14ac:dyDescent="0.25">
      <c r="A38" s="18" t="s">
        <v>73</v>
      </c>
      <c r="B38" s="17" t="s">
        <v>74</v>
      </c>
      <c r="C38" s="17" t="s">
        <v>20</v>
      </c>
      <c r="D38" s="223"/>
      <c r="E38" s="223"/>
      <c r="F38" s="224"/>
    </row>
    <row r="39" spans="1:6" ht="15.75" x14ac:dyDescent="0.25">
      <c r="A39" s="18" t="s">
        <v>75</v>
      </c>
      <c r="B39" s="17" t="s">
        <v>70</v>
      </c>
      <c r="C39" s="17" t="s">
        <v>20</v>
      </c>
      <c r="D39" s="223"/>
      <c r="E39" s="223"/>
      <c r="F39" s="224"/>
    </row>
    <row r="40" spans="1:6" ht="15.75" x14ac:dyDescent="0.25">
      <c r="A40" s="18" t="s">
        <v>76</v>
      </c>
      <c r="B40" s="17" t="s">
        <v>72</v>
      </c>
      <c r="C40" s="17" t="s">
        <v>20</v>
      </c>
      <c r="D40" s="223"/>
      <c r="E40" s="223"/>
      <c r="F40" s="224"/>
    </row>
    <row r="41" spans="1:6" ht="16.5" x14ac:dyDescent="0.25">
      <c r="A41" s="18" t="s">
        <v>77</v>
      </c>
      <c r="B41" s="17" t="s">
        <v>78</v>
      </c>
      <c r="C41" s="17" t="s">
        <v>25</v>
      </c>
      <c r="D41" s="223"/>
      <c r="E41" s="223"/>
      <c r="F41" s="224"/>
    </row>
    <row r="42" spans="1:6" ht="16.5" x14ac:dyDescent="0.25">
      <c r="A42" s="18" t="s">
        <v>79</v>
      </c>
      <c r="B42" s="17" t="s">
        <v>70</v>
      </c>
      <c r="C42" s="17" t="s">
        <v>25</v>
      </c>
      <c r="D42" s="223"/>
      <c r="E42" s="223"/>
      <c r="F42" s="224"/>
    </row>
    <row r="43" spans="1:6" ht="16.5" x14ac:dyDescent="0.25">
      <c r="A43" s="18" t="s">
        <v>80</v>
      </c>
      <c r="B43" s="17" t="s">
        <v>72</v>
      </c>
      <c r="C43" s="17" t="s">
        <v>25</v>
      </c>
      <c r="D43" s="223"/>
      <c r="E43" s="223"/>
      <c r="F43" s="224"/>
    </row>
    <row r="44" spans="1:6" ht="15.75" x14ac:dyDescent="0.25">
      <c r="A44" s="49" t="s">
        <v>81</v>
      </c>
      <c r="B44" s="27" t="s">
        <v>82</v>
      </c>
      <c r="C44" s="34"/>
      <c r="D44" s="227"/>
      <c r="E44" s="228"/>
      <c r="F44" s="222"/>
    </row>
    <row r="45" spans="1:6" ht="15.75" x14ac:dyDescent="0.25">
      <c r="A45" s="49" t="s">
        <v>83</v>
      </c>
      <c r="B45" s="17" t="s">
        <v>68</v>
      </c>
      <c r="C45" s="17" t="s">
        <v>84</v>
      </c>
      <c r="D45" s="223"/>
      <c r="E45" s="223"/>
      <c r="F45" s="224"/>
    </row>
    <row r="46" spans="1:6" ht="15.75" x14ac:dyDescent="0.25">
      <c r="A46" s="49" t="s">
        <v>85</v>
      </c>
      <c r="B46" s="17" t="s">
        <v>74</v>
      </c>
      <c r="C46" s="17" t="s">
        <v>84</v>
      </c>
      <c r="D46" s="223"/>
      <c r="E46" s="223"/>
      <c r="F46" s="224"/>
    </row>
    <row r="47" spans="1:6" ht="16.5" x14ac:dyDescent="0.25">
      <c r="A47" s="49" t="s">
        <v>86</v>
      </c>
      <c r="B47" s="17" t="s">
        <v>78</v>
      </c>
      <c r="C47" s="17" t="s">
        <v>25</v>
      </c>
      <c r="D47" s="223"/>
      <c r="E47" s="223"/>
      <c r="F47" s="224"/>
    </row>
    <row r="48" spans="1:6" ht="15.75" x14ac:dyDescent="0.25">
      <c r="A48" s="49" t="s">
        <v>87</v>
      </c>
      <c r="B48" s="27" t="s">
        <v>88</v>
      </c>
      <c r="C48" s="34"/>
      <c r="D48" s="227"/>
      <c r="E48" s="228"/>
      <c r="F48" s="222"/>
    </row>
    <row r="49" spans="1:6" ht="15.75" x14ac:dyDescent="0.25">
      <c r="A49" s="49" t="s">
        <v>89</v>
      </c>
      <c r="B49" s="17" t="s">
        <v>68</v>
      </c>
      <c r="C49" s="17" t="s">
        <v>20</v>
      </c>
      <c r="D49" s="223"/>
      <c r="E49" s="223"/>
      <c r="F49" s="224"/>
    </row>
    <row r="50" spans="1:6" ht="15.75" x14ac:dyDescent="0.25">
      <c r="A50" s="49" t="s">
        <v>90</v>
      </c>
      <c r="B50" s="17" t="s">
        <v>70</v>
      </c>
      <c r="C50" s="17" t="s">
        <v>20</v>
      </c>
      <c r="D50" s="223"/>
      <c r="E50" s="223"/>
      <c r="F50" s="224"/>
    </row>
    <row r="51" spans="1:6" ht="15.75" x14ac:dyDescent="0.25">
      <c r="A51" s="49" t="s">
        <v>91</v>
      </c>
      <c r="B51" s="17" t="s">
        <v>72</v>
      </c>
      <c r="C51" s="17" t="s">
        <v>20</v>
      </c>
      <c r="D51" s="223"/>
      <c r="E51" s="223"/>
      <c r="F51" s="224"/>
    </row>
    <row r="52" spans="1:6" ht="15.75" x14ac:dyDescent="0.25">
      <c r="A52" s="49" t="s">
        <v>92</v>
      </c>
      <c r="B52" s="17" t="s">
        <v>74</v>
      </c>
      <c r="C52" s="17" t="s">
        <v>20</v>
      </c>
      <c r="D52" s="223"/>
      <c r="E52" s="223"/>
      <c r="F52" s="224"/>
    </row>
    <row r="53" spans="1:6" ht="15.75" x14ac:dyDescent="0.25">
      <c r="A53" s="49" t="s">
        <v>93</v>
      </c>
      <c r="B53" s="17" t="s">
        <v>70</v>
      </c>
      <c r="C53" s="17" t="s">
        <v>20</v>
      </c>
      <c r="D53" s="223"/>
      <c r="E53" s="223"/>
      <c r="F53" s="224"/>
    </row>
    <row r="54" spans="1:6" ht="15.75" x14ac:dyDescent="0.25">
      <c r="A54" s="49" t="s">
        <v>94</v>
      </c>
      <c r="B54" s="17" t="s">
        <v>72</v>
      </c>
      <c r="C54" s="17" t="s">
        <v>20</v>
      </c>
      <c r="D54" s="223"/>
      <c r="E54" s="223"/>
      <c r="F54" s="224"/>
    </row>
    <row r="55" spans="1:6" ht="16.5" x14ac:dyDescent="0.25">
      <c r="A55" s="49" t="s">
        <v>95</v>
      </c>
      <c r="B55" s="17" t="s">
        <v>78</v>
      </c>
      <c r="C55" s="17" t="s">
        <v>25</v>
      </c>
      <c r="D55" s="223"/>
      <c r="E55" s="223"/>
      <c r="F55" s="224"/>
    </row>
    <row r="56" spans="1:6" ht="16.5" x14ac:dyDescent="0.25">
      <c r="A56" s="49" t="s">
        <v>96</v>
      </c>
      <c r="B56" s="17" t="s">
        <v>70</v>
      </c>
      <c r="C56" s="17" t="s">
        <v>25</v>
      </c>
      <c r="D56" s="223"/>
      <c r="E56" s="223"/>
      <c r="F56" s="224"/>
    </row>
    <row r="57" spans="1:6" ht="16.5" x14ac:dyDescent="0.25">
      <c r="A57" s="49" t="s">
        <v>97</v>
      </c>
      <c r="B57" s="17" t="s">
        <v>72</v>
      </c>
      <c r="C57" s="17" t="s">
        <v>25</v>
      </c>
      <c r="D57" s="223"/>
      <c r="E57" s="223"/>
      <c r="F57" s="224"/>
    </row>
    <row r="58" spans="1:6" ht="15.75" x14ac:dyDescent="0.25">
      <c r="A58" s="49" t="s">
        <v>98</v>
      </c>
      <c r="B58" s="27" t="s">
        <v>82</v>
      </c>
      <c r="C58" s="34"/>
      <c r="D58" s="227"/>
      <c r="E58" s="228"/>
      <c r="F58" s="222"/>
    </row>
    <row r="59" spans="1:6" ht="15.75" x14ac:dyDescent="0.25">
      <c r="A59" s="49" t="s">
        <v>99</v>
      </c>
      <c r="B59" s="17" t="s">
        <v>68</v>
      </c>
      <c r="C59" s="17" t="s">
        <v>20</v>
      </c>
      <c r="D59" s="223"/>
      <c r="E59" s="223"/>
      <c r="F59" s="224"/>
    </row>
    <row r="60" spans="1:6" ht="15.75" x14ac:dyDescent="0.25">
      <c r="A60" s="49" t="s">
        <v>100</v>
      </c>
      <c r="B60" s="17" t="s">
        <v>74</v>
      </c>
      <c r="C60" s="17" t="s">
        <v>20</v>
      </c>
      <c r="D60" s="223"/>
      <c r="E60" s="223"/>
      <c r="F60" s="224"/>
    </row>
    <row r="61" spans="1:6" ht="16.5" x14ac:dyDescent="0.25">
      <c r="A61" s="18" t="s">
        <v>101</v>
      </c>
      <c r="B61" s="17" t="s">
        <v>78</v>
      </c>
      <c r="C61" s="17" t="s">
        <v>25</v>
      </c>
      <c r="D61" s="223"/>
      <c r="E61" s="223"/>
      <c r="F61" s="224"/>
    </row>
    <row r="62" spans="1:6" ht="33" customHeight="1" x14ac:dyDescent="0.25">
      <c r="A62" s="18" t="s">
        <v>102</v>
      </c>
      <c r="B62" s="52" t="s">
        <v>103</v>
      </c>
      <c r="C62" s="34"/>
      <c r="D62" s="227"/>
      <c r="E62" s="228"/>
      <c r="F62" s="222"/>
    </row>
    <row r="63" spans="1:6" ht="16.5" x14ac:dyDescent="0.25">
      <c r="A63" s="18" t="s">
        <v>104</v>
      </c>
      <c r="B63" s="17" t="s">
        <v>105</v>
      </c>
      <c r="C63" s="17" t="s">
        <v>25</v>
      </c>
      <c r="D63" s="223"/>
      <c r="E63" s="223"/>
      <c r="F63" s="224"/>
    </row>
    <row r="64" spans="1:6" ht="15.75" x14ac:dyDescent="0.25">
      <c r="A64" s="18" t="s">
        <v>106</v>
      </c>
      <c r="B64" s="17" t="s">
        <v>107</v>
      </c>
      <c r="C64" s="17" t="s">
        <v>20</v>
      </c>
      <c r="D64" s="223"/>
      <c r="E64" s="223"/>
      <c r="F64" s="224"/>
    </row>
    <row r="65" spans="1:6" ht="40.5" customHeight="1" x14ac:dyDescent="0.25">
      <c r="A65" s="18" t="s">
        <v>108</v>
      </c>
      <c r="B65" s="52" t="s">
        <v>109</v>
      </c>
      <c r="C65" s="34"/>
      <c r="D65" s="227"/>
      <c r="E65" s="228"/>
      <c r="F65" s="222"/>
    </row>
    <row r="66" spans="1:6" ht="16.5" x14ac:dyDescent="0.25">
      <c r="A66" s="18" t="s">
        <v>110</v>
      </c>
      <c r="B66" s="17" t="s">
        <v>105</v>
      </c>
      <c r="C66" s="17" t="s">
        <v>25</v>
      </c>
      <c r="D66" s="223"/>
      <c r="E66" s="223"/>
      <c r="F66" s="224"/>
    </row>
    <row r="67" spans="1:6" ht="15.75" x14ac:dyDescent="0.25">
      <c r="A67" s="18" t="s">
        <v>111</v>
      </c>
      <c r="B67" s="17" t="s">
        <v>107</v>
      </c>
      <c r="C67" s="17" t="s">
        <v>20</v>
      </c>
      <c r="D67" s="223"/>
      <c r="E67" s="223"/>
      <c r="F67" s="224"/>
    </row>
    <row r="68" spans="1:6" ht="15.75" x14ac:dyDescent="0.25">
      <c r="A68" s="18" t="s">
        <v>112</v>
      </c>
      <c r="B68" s="27" t="s">
        <v>113</v>
      </c>
      <c r="C68" s="34"/>
      <c r="D68" s="227"/>
      <c r="E68" s="228"/>
      <c r="F68" s="222"/>
    </row>
    <row r="69" spans="1:6" ht="15.75" x14ac:dyDescent="0.25">
      <c r="A69" s="18" t="s">
        <v>114</v>
      </c>
      <c r="B69" s="17" t="s">
        <v>43</v>
      </c>
      <c r="C69" s="17" t="s">
        <v>115</v>
      </c>
      <c r="D69" s="229"/>
      <c r="E69" s="229"/>
      <c r="F69" s="224"/>
    </row>
    <row r="70" spans="1:6" ht="16.5" x14ac:dyDescent="0.25">
      <c r="A70" s="18" t="s">
        <v>116</v>
      </c>
      <c r="B70" s="17" t="s">
        <v>45</v>
      </c>
      <c r="C70" s="17" t="s">
        <v>117</v>
      </c>
      <c r="D70" s="229"/>
      <c r="E70" s="229"/>
      <c r="F70" s="224"/>
    </row>
    <row r="71" spans="1:6" ht="15" customHeight="1" x14ac:dyDescent="0.25">
      <c r="A71" s="18" t="s">
        <v>118</v>
      </c>
      <c r="B71" s="52" t="s">
        <v>119</v>
      </c>
      <c r="C71" s="34"/>
      <c r="D71" s="220"/>
      <c r="E71" s="221"/>
      <c r="F71" s="230"/>
    </row>
    <row r="72" spans="1:6" ht="15.75" customHeight="1" x14ac:dyDescent="0.25">
      <c r="A72" s="57" t="s">
        <v>120</v>
      </c>
      <c r="B72" s="58" t="s">
        <v>68</v>
      </c>
      <c r="C72" s="17" t="s">
        <v>59</v>
      </c>
      <c r="D72" s="223"/>
      <c r="E72" s="229"/>
      <c r="F72" s="224"/>
    </row>
    <row r="73" spans="1:6" ht="15.75" x14ac:dyDescent="0.25">
      <c r="A73" s="57"/>
      <c r="B73" s="59"/>
      <c r="C73" s="17" t="s">
        <v>20</v>
      </c>
      <c r="D73" s="223"/>
      <c r="E73" s="229"/>
      <c r="F73" s="224"/>
    </row>
    <row r="74" spans="1:6" ht="15.75" x14ac:dyDescent="0.25">
      <c r="A74" s="57" t="s">
        <v>121</v>
      </c>
      <c r="B74" s="58" t="s">
        <v>122</v>
      </c>
      <c r="C74" s="17" t="s">
        <v>59</v>
      </c>
      <c r="D74" s="223"/>
      <c r="E74" s="229"/>
      <c r="F74" s="224"/>
    </row>
    <row r="75" spans="1:6" ht="16.5" x14ac:dyDescent="0.25">
      <c r="A75" s="57"/>
      <c r="B75" s="60"/>
      <c r="C75" s="17" t="s">
        <v>25</v>
      </c>
      <c r="D75" s="223"/>
      <c r="E75" s="229"/>
      <c r="F75" s="224"/>
    </row>
    <row r="76" spans="1:6" ht="15.75" x14ac:dyDescent="0.25">
      <c r="A76" s="57"/>
      <c r="B76" s="59"/>
      <c r="C76" s="17" t="s">
        <v>20</v>
      </c>
      <c r="D76" s="223"/>
      <c r="E76" s="229"/>
      <c r="F76" s="224"/>
    </row>
    <row r="77" spans="1:6" ht="15" customHeight="1" x14ac:dyDescent="0.25">
      <c r="A77" s="18" t="s">
        <v>123</v>
      </c>
      <c r="B77" s="61" t="s">
        <v>124</v>
      </c>
      <c r="C77" s="34"/>
      <c r="D77" s="220"/>
      <c r="E77" s="221"/>
      <c r="F77" s="230"/>
    </row>
    <row r="78" spans="1:6" ht="15.75" customHeight="1" x14ac:dyDescent="0.25">
      <c r="A78" s="57" t="s">
        <v>125</v>
      </c>
      <c r="B78" s="58" t="s">
        <v>68</v>
      </c>
      <c r="C78" s="17" t="s">
        <v>59</v>
      </c>
      <c r="D78" s="223"/>
      <c r="E78" s="223"/>
      <c r="F78" s="224"/>
    </row>
    <row r="79" spans="1:6" ht="15.75" x14ac:dyDescent="0.25">
      <c r="A79" s="57"/>
      <c r="B79" s="59"/>
      <c r="C79" s="17" t="s">
        <v>20</v>
      </c>
      <c r="D79" s="223"/>
      <c r="E79" s="223"/>
      <c r="F79" s="224"/>
    </row>
    <row r="80" spans="1:6" ht="15.75" x14ac:dyDescent="0.25">
      <c r="A80" s="57" t="s">
        <v>126</v>
      </c>
      <c r="B80" s="58" t="s">
        <v>122</v>
      </c>
      <c r="C80" s="17" t="s">
        <v>59</v>
      </c>
      <c r="D80" s="223"/>
      <c r="E80" s="223"/>
      <c r="F80" s="224"/>
    </row>
    <row r="81" spans="1:7" ht="16.5" x14ac:dyDescent="0.25">
      <c r="A81" s="57"/>
      <c r="B81" s="60"/>
      <c r="C81" s="17" t="s">
        <v>25</v>
      </c>
      <c r="D81" s="223"/>
      <c r="E81" s="223"/>
      <c r="F81" s="224"/>
    </row>
    <row r="82" spans="1:7" ht="15.75" x14ac:dyDescent="0.25">
      <c r="A82" s="57"/>
      <c r="B82" s="59"/>
      <c r="C82" s="17" t="s">
        <v>20</v>
      </c>
      <c r="D82" s="223"/>
      <c r="E82" s="223"/>
      <c r="F82" s="224"/>
    </row>
    <row r="83" spans="1:7" ht="15.75" x14ac:dyDescent="0.25">
      <c r="A83" s="18" t="s">
        <v>127</v>
      </c>
      <c r="B83" s="27" t="s">
        <v>128</v>
      </c>
      <c r="C83" s="34"/>
      <c r="D83" s="227"/>
      <c r="E83" s="228"/>
      <c r="F83" s="222"/>
    </row>
    <row r="84" spans="1:7" ht="15.75" x14ac:dyDescent="0.25">
      <c r="A84" s="18" t="s">
        <v>129</v>
      </c>
      <c r="B84" s="17" t="s">
        <v>68</v>
      </c>
      <c r="C84" s="17" t="s">
        <v>20</v>
      </c>
      <c r="D84" s="223"/>
      <c r="E84" s="223"/>
      <c r="F84" s="224"/>
      <c r="G84" s="231"/>
    </row>
    <row r="85" spans="1:7" ht="16.5" x14ac:dyDescent="0.25">
      <c r="A85" s="18" t="s">
        <v>130</v>
      </c>
      <c r="B85" s="17" t="s">
        <v>131</v>
      </c>
      <c r="C85" s="17" t="s">
        <v>25</v>
      </c>
      <c r="D85" s="223"/>
      <c r="E85" s="223"/>
      <c r="F85" s="224"/>
    </row>
    <row r="86" spans="1:7" ht="15.75" x14ac:dyDescent="0.25">
      <c r="A86" s="17" t="s">
        <v>132</v>
      </c>
      <c r="B86" s="17" t="s">
        <v>74</v>
      </c>
      <c r="C86" s="17" t="s">
        <v>20</v>
      </c>
      <c r="D86" s="223"/>
      <c r="E86" s="223"/>
      <c r="F86" s="224"/>
    </row>
    <row r="87" spans="1:7" ht="15.75" x14ac:dyDescent="0.25">
      <c r="A87" s="18" t="s">
        <v>133</v>
      </c>
      <c r="B87" s="27" t="s">
        <v>134</v>
      </c>
      <c r="C87" s="17" t="s">
        <v>59</v>
      </c>
      <c r="D87" s="228"/>
      <c r="E87" s="228"/>
      <c r="F87" s="222"/>
    </row>
    <row r="88" spans="1:7" ht="15.75" x14ac:dyDescent="0.25">
      <c r="A88" s="18" t="s">
        <v>135</v>
      </c>
      <c r="B88" s="17" t="s">
        <v>136</v>
      </c>
      <c r="C88" s="17" t="s">
        <v>59</v>
      </c>
      <c r="D88" s="223"/>
      <c r="E88" s="223"/>
      <c r="F88" s="224"/>
    </row>
    <row r="89" spans="1:7" ht="15.75" x14ac:dyDescent="0.25">
      <c r="A89" s="18" t="s">
        <v>137</v>
      </c>
      <c r="B89" s="17" t="s">
        <v>138</v>
      </c>
      <c r="C89" s="17" t="s">
        <v>59</v>
      </c>
      <c r="D89" s="223"/>
      <c r="E89" s="223"/>
      <c r="F89" s="224"/>
    </row>
    <row r="90" spans="1:7" ht="15.75" x14ac:dyDescent="0.25">
      <c r="A90" s="18" t="s">
        <v>139</v>
      </c>
      <c r="B90" s="17" t="s">
        <v>140</v>
      </c>
      <c r="C90" s="17" t="s">
        <v>59</v>
      </c>
      <c r="D90" s="223"/>
      <c r="E90" s="223"/>
      <c r="F90" s="224"/>
    </row>
    <row r="91" spans="1:7" ht="15.75" x14ac:dyDescent="0.25">
      <c r="A91" s="18" t="s">
        <v>141</v>
      </c>
      <c r="B91" s="17" t="s">
        <v>142</v>
      </c>
      <c r="C91" s="17" t="s">
        <v>59</v>
      </c>
      <c r="D91" s="223"/>
      <c r="E91" s="223"/>
      <c r="F91" s="224"/>
    </row>
    <row r="92" spans="1:7" ht="15.75" x14ac:dyDescent="0.25">
      <c r="A92" s="20" t="s">
        <v>143</v>
      </c>
      <c r="B92" s="62" t="s">
        <v>144</v>
      </c>
      <c r="C92" s="17" t="s">
        <v>145</v>
      </c>
      <c r="D92" s="218">
        <v>3</v>
      </c>
      <c r="E92" s="228"/>
      <c r="F92" s="224"/>
      <c r="G92" s="231"/>
    </row>
  </sheetData>
  <mergeCells count="19">
    <mergeCell ref="A74:A76"/>
    <mergeCell ref="B74:B76"/>
    <mergeCell ref="A78:A79"/>
    <mergeCell ref="B78:B79"/>
    <mergeCell ref="A80:A82"/>
    <mergeCell ref="B80:B82"/>
    <mergeCell ref="A5:A6"/>
    <mergeCell ref="B5:C5"/>
    <mergeCell ref="D5:E6"/>
    <mergeCell ref="F5:F6"/>
    <mergeCell ref="B6:C6"/>
    <mergeCell ref="A72:A73"/>
    <mergeCell ref="B72:B73"/>
    <mergeCell ref="A2:G2"/>
    <mergeCell ref="A3:A4"/>
    <mergeCell ref="B3:C3"/>
    <mergeCell ref="D3:E4"/>
    <mergeCell ref="F3:F4"/>
    <mergeCell ref="B4:C4"/>
  </mergeCells>
  <pageMargins left="1.1023622047244095" right="0.70866141732283461" top="0.19685039370078741" bottom="0.19685039370078741" header="0.31496062992125984" footer="0.31496062992125984"/>
  <pageSetup paperSize="9" scale="49" fitToWidth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92"/>
  <sheetViews>
    <sheetView zoomScale="80" zoomScaleNormal="80" workbookViewId="0">
      <selection activeCell="B8" sqref="B8"/>
    </sheetView>
  </sheetViews>
  <sheetFormatPr defaultColWidth="9.140625" defaultRowHeight="15" x14ac:dyDescent="0.25"/>
  <cols>
    <col min="1" max="1" width="10.7109375" style="200" customWidth="1"/>
    <col min="2" max="2" width="66" style="201" customWidth="1"/>
    <col min="3" max="3" width="12.5703125" style="201" customWidth="1"/>
    <col min="4" max="4" width="16.28515625" style="202" customWidth="1"/>
    <col min="5" max="5" width="16.42578125" style="202" customWidth="1"/>
    <col min="6" max="6" width="15" style="201" customWidth="1"/>
    <col min="7" max="7" width="30" style="201" customWidth="1"/>
    <col min="8" max="16384" width="9.140625" style="201"/>
  </cols>
  <sheetData>
    <row r="1" spans="1:8" x14ac:dyDescent="0.25">
      <c r="G1" s="201" t="s">
        <v>146</v>
      </c>
      <c r="H1" s="201" t="s">
        <v>2</v>
      </c>
    </row>
    <row r="2" spans="1:8" ht="123" customHeight="1" x14ac:dyDescent="0.25">
      <c r="A2" s="203" t="s">
        <v>195</v>
      </c>
      <c r="B2" s="203"/>
      <c r="C2" s="203"/>
      <c r="D2" s="203"/>
      <c r="E2" s="203"/>
      <c r="F2" s="203"/>
      <c r="G2" s="203"/>
    </row>
    <row r="3" spans="1:8" ht="39.75" customHeight="1" x14ac:dyDescent="0.25">
      <c r="A3" s="67" t="s">
        <v>3</v>
      </c>
      <c r="B3" s="232" t="s">
        <v>197</v>
      </c>
      <c r="C3" s="232"/>
      <c r="D3" s="69" t="s">
        <v>4</v>
      </c>
      <c r="E3" s="69"/>
      <c r="F3" s="205" t="s">
        <v>5</v>
      </c>
    </row>
    <row r="4" spans="1:8" ht="19.5" customHeight="1" x14ac:dyDescent="0.25">
      <c r="A4" s="67"/>
      <c r="B4" s="206" t="s">
        <v>6</v>
      </c>
      <c r="C4" s="206"/>
      <c r="D4" s="69"/>
      <c r="E4" s="69"/>
      <c r="F4" s="205"/>
    </row>
    <row r="5" spans="1:8" ht="18.75" x14ac:dyDescent="0.25">
      <c r="A5" s="67" t="s">
        <v>7</v>
      </c>
      <c r="B5" s="204" t="s">
        <v>196</v>
      </c>
      <c r="C5" s="204"/>
      <c r="D5" s="207" t="s">
        <v>170</v>
      </c>
      <c r="E5" s="208"/>
      <c r="F5" s="204" t="s">
        <v>171</v>
      </c>
    </row>
    <row r="6" spans="1:8" ht="18.75" x14ac:dyDescent="0.25">
      <c r="A6" s="67"/>
      <c r="B6" s="204" t="s">
        <v>198</v>
      </c>
      <c r="C6" s="204"/>
      <c r="D6" s="209"/>
      <c r="E6" s="210"/>
      <c r="F6" s="204"/>
    </row>
    <row r="7" spans="1:8" ht="15" customHeight="1" x14ac:dyDescent="0.25">
      <c r="A7" s="211"/>
      <c r="G7" s="233"/>
    </row>
    <row r="8" spans="1:8" ht="47.25" x14ac:dyDescent="0.25">
      <c r="A8" s="212" t="s">
        <v>10</v>
      </c>
      <c r="B8" s="213" t="s">
        <v>172</v>
      </c>
      <c r="C8" s="214" t="s">
        <v>12</v>
      </c>
      <c r="D8" s="216" t="s">
        <v>152</v>
      </c>
      <c r="E8" s="216" t="s">
        <v>153</v>
      </c>
      <c r="F8" s="214" t="s">
        <v>150</v>
      </c>
      <c r="G8" s="233"/>
    </row>
    <row r="9" spans="1:8" ht="15.75" x14ac:dyDescent="0.25">
      <c r="A9" s="217">
        <v>1</v>
      </c>
      <c r="B9" s="217">
        <v>2</v>
      </c>
      <c r="C9" s="212">
        <v>3</v>
      </c>
      <c r="D9" s="218">
        <v>4</v>
      </c>
      <c r="E9" s="219">
        <v>5</v>
      </c>
      <c r="F9" s="217">
        <v>6</v>
      </c>
      <c r="G9" s="233"/>
    </row>
    <row r="10" spans="1:8" ht="15.75" x14ac:dyDescent="0.25">
      <c r="A10" s="20" t="s">
        <v>16</v>
      </c>
      <c r="B10" s="21" t="s">
        <v>17</v>
      </c>
      <c r="C10" s="22"/>
      <c r="D10" s="220"/>
      <c r="E10" s="221"/>
      <c r="F10" s="222"/>
      <c r="G10" s="233"/>
    </row>
    <row r="11" spans="1:8" ht="15.75" x14ac:dyDescent="0.25">
      <c r="A11" s="18" t="s">
        <v>18</v>
      </c>
      <c r="B11" s="27" t="s">
        <v>19</v>
      </c>
      <c r="C11" s="17" t="s">
        <v>20</v>
      </c>
      <c r="D11" s="223"/>
      <c r="E11" s="223"/>
      <c r="F11" s="224"/>
      <c r="G11" s="233"/>
    </row>
    <row r="12" spans="1:8" ht="15.75" x14ac:dyDescent="0.25">
      <c r="A12" s="18" t="s">
        <v>21</v>
      </c>
      <c r="B12" s="27" t="s">
        <v>22</v>
      </c>
      <c r="C12" s="17" t="s">
        <v>20</v>
      </c>
      <c r="D12" s="218"/>
      <c r="E12" s="219"/>
      <c r="F12" s="224"/>
      <c r="G12" s="233"/>
    </row>
    <row r="13" spans="1:8" ht="16.5" x14ac:dyDescent="0.25">
      <c r="A13" s="18" t="s">
        <v>23</v>
      </c>
      <c r="B13" s="27" t="s">
        <v>24</v>
      </c>
      <c r="C13" s="17" t="s">
        <v>25</v>
      </c>
      <c r="D13" s="225"/>
      <c r="E13" s="219"/>
      <c r="F13" s="224"/>
      <c r="G13" s="233"/>
    </row>
    <row r="14" spans="1:8" ht="16.5" x14ac:dyDescent="0.25">
      <c r="A14" s="18" t="s">
        <v>26</v>
      </c>
      <c r="B14" s="27" t="s">
        <v>27</v>
      </c>
      <c r="C14" s="17" t="s">
        <v>28</v>
      </c>
      <c r="D14" s="218"/>
      <c r="E14" s="218"/>
      <c r="F14" s="224"/>
      <c r="G14" s="233"/>
    </row>
    <row r="15" spans="1:8" ht="15.75" x14ac:dyDescent="0.25">
      <c r="A15" s="20" t="s">
        <v>29</v>
      </c>
      <c r="B15" s="21" t="s">
        <v>30</v>
      </c>
      <c r="C15" s="17" t="s">
        <v>31</v>
      </c>
      <c r="D15" s="223">
        <f>D16+D20+D23+D24</f>
        <v>1.4721194499999999</v>
      </c>
      <c r="E15" s="223">
        <f>E16+E20+E23+E24</f>
        <v>97.015651393046809</v>
      </c>
      <c r="F15" s="226"/>
      <c r="G15" s="233"/>
    </row>
    <row r="16" spans="1:8" ht="15.75" x14ac:dyDescent="0.25">
      <c r="A16" s="18" t="s">
        <v>32</v>
      </c>
      <c r="B16" s="27" t="s">
        <v>33</v>
      </c>
      <c r="C16" s="17" t="s">
        <v>31</v>
      </c>
      <c r="D16" s="223"/>
      <c r="E16" s="223">
        <f>E17+E19+E18</f>
        <v>97.015651393046809</v>
      </c>
      <c r="F16" s="226"/>
      <c r="G16" s="233"/>
    </row>
    <row r="17" spans="1:7" ht="15.75" x14ac:dyDescent="0.25">
      <c r="A17" s="18" t="s">
        <v>34</v>
      </c>
      <c r="B17" s="17" t="s">
        <v>35</v>
      </c>
      <c r="C17" s="17" t="s">
        <v>31</v>
      </c>
      <c r="D17" s="223"/>
      <c r="E17" s="223"/>
      <c r="F17" s="224"/>
      <c r="G17" s="233"/>
    </row>
    <row r="18" spans="1:7" ht="15.75" x14ac:dyDescent="0.25">
      <c r="A18" s="18" t="s">
        <v>36</v>
      </c>
      <c r="B18" s="17" t="s">
        <v>37</v>
      </c>
      <c r="C18" s="17" t="s">
        <v>31</v>
      </c>
      <c r="D18" s="223"/>
      <c r="E18" s="223">
        <v>97.015651393046809</v>
      </c>
      <c r="F18" s="224"/>
      <c r="G18" s="233"/>
    </row>
    <row r="19" spans="1:7" ht="15.75" x14ac:dyDescent="0.25">
      <c r="A19" s="18" t="s">
        <v>38</v>
      </c>
      <c r="B19" s="17" t="s">
        <v>39</v>
      </c>
      <c r="C19" s="17" t="s">
        <v>31</v>
      </c>
      <c r="D19" s="223"/>
      <c r="E19" s="223"/>
      <c r="F19" s="226"/>
      <c r="G19" s="233"/>
    </row>
    <row r="20" spans="1:7" ht="15.75" x14ac:dyDescent="0.25">
      <c r="A20" s="18" t="s">
        <v>40</v>
      </c>
      <c r="B20" s="27" t="s">
        <v>41</v>
      </c>
      <c r="C20" s="17" t="s">
        <v>31</v>
      </c>
      <c r="D20" s="223"/>
      <c r="E20" s="223"/>
      <c r="F20" s="224"/>
      <c r="G20" s="233"/>
    </row>
    <row r="21" spans="1:7" ht="15.75" x14ac:dyDescent="0.25">
      <c r="A21" s="18" t="s">
        <v>42</v>
      </c>
      <c r="B21" s="17" t="s">
        <v>43</v>
      </c>
      <c r="C21" s="17" t="s">
        <v>31</v>
      </c>
      <c r="D21" s="223"/>
      <c r="E21" s="223"/>
      <c r="F21" s="224"/>
      <c r="G21" s="233"/>
    </row>
    <row r="22" spans="1:7" ht="15.75" x14ac:dyDescent="0.25">
      <c r="A22" s="18" t="s">
        <v>44</v>
      </c>
      <c r="B22" s="17" t="s">
        <v>45</v>
      </c>
      <c r="C22" s="17" t="s">
        <v>31</v>
      </c>
      <c r="D22" s="223"/>
      <c r="E22" s="223"/>
      <c r="F22" s="226"/>
      <c r="G22" s="233"/>
    </row>
    <row r="23" spans="1:7" ht="17.25" customHeight="1" x14ac:dyDescent="0.25">
      <c r="A23" s="18" t="s">
        <v>46</v>
      </c>
      <c r="B23" s="27" t="s">
        <v>47</v>
      </c>
      <c r="C23" s="17" t="s">
        <v>31</v>
      </c>
      <c r="D23" s="223">
        <f>1472.11945/1000</f>
        <v>1.4721194499999999</v>
      </c>
      <c r="E23" s="223"/>
      <c r="F23" s="226"/>
      <c r="G23" s="233"/>
    </row>
    <row r="24" spans="1:7" ht="15.75" x14ac:dyDescent="0.25">
      <c r="A24" s="18" t="s">
        <v>48</v>
      </c>
      <c r="B24" s="27" t="s">
        <v>49</v>
      </c>
      <c r="C24" s="17" t="s">
        <v>31</v>
      </c>
      <c r="D24" s="223"/>
      <c r="E24" s="223"/>
      <c r="F24" s="226"/>
      <c r="G24" s="233"/>
    </row>
    <row r="25" spans="1:7" ht="15.75" x14ac:dyDescent="0.25">
      <c r="A25" s="20" t="s">
        <v>50</v>
      </c>
      <c r="B25" s="21" t="s">
        <v>51</v>
      </c>
      <c r="C25" s="34"/>
      <c r="D25" s="227"/>
      <c r="E25" s="228"/>
      <c r="F25" s="222"/>
      <c r="G25" s="233"/>
    </row>
    <row r="26" spans="1:7" ht="15.75" x14ac:dyDescent="0.25">
      <c r="A26" s="18" t="s">
        <v>52</v>
      </c>
      <c r="B26" s="27" t="s">
        <v>33</v>
      </c>
      <c r="C26" s="17" t="s">
        <v>53</v>
      </c>
      <c r="D26" s="218"/>
      <c r="E26" s="229">
        <f>E27+E28+E29</f>
        <v>200</v>
      </c>
      <c r="F26" s="226"/>
      <c r="G26" s="233"/>
    </row>
    <row r="27" spans="1:7" ht="15.75" x14ac:dyDescent="0.25">
      <c r="A27" s="18" t="s">
        <v>54</v>
      </c>
      <c r="B27" s="17" t="s">
        <v>35</v>
      </c>
      <c r="C27" s="17" t="s">
        <v>53</v>
      </c>
      <c r="D27" s="223"/>
      <c r="E27" s="229"/>
      <c r="F27" s="224"/>
      <c r="G27" s="233"/>
    </row>
    <row r="28" spans="1:7" ht="15.75" x14ac:dyDescent="0.25">
      <c r="A28" s="18" t="s">
        <v>55</v>
      </c>
      <c r="B28" s="17" t="s">
        <v>37</v>
      </c>
      <c r="C28" s="17" t="s">
        <v>53</v>
      </c>
      <c r="D28" s="223"/>
      <c r="E28" s="229">
        <v>200</v>
      </c>
      <c r="F28" s="226"/>
      <c r="G28" s="233"/>
    </row>
    <row r="29" spans="1:7" ht="15.75" x14ac:dyDescent="0.25">
      <c r="A29" s="18" t="s">
        <v>56</v>
      </c>
      <c r="B29" s="17" t="s">
        <v>39</v>
      </c>
      <c r="C29" s="17" t="s">
        <v>53</v>
      </c>
      <c r="D29" s="223"/>
      <c r="E29" s="234"/>
      <c r="F29" s="226"/>
      <c r="G29" s="233"/>
    </row>
    <row r="30" spans="1:7" ht="15.75" x14ac:dyDescent="0.25">
      <c r="A30" s="18" t="s">
        <v>57</v>
      </c>
      <c r="B30" s="41" t="s">
        <v>58</v>
      </c>
      <c r="C30" s="17" t="s">
        <v>59</v>
      </c>
      <c r="D30" s="218"/>
      <c r="E30" s="218"/>
      <c r="F30" s="224"/>
      <c r="G30" s="233"/>
    </row>
    <row r="31" spans="1:7" ht="15.75" x14ac:dyDescent="0.25">
      <c r="A31" s="18" t="s">
        <v>60</v>
      </c>
      <c r="B31" s="17" t="s">
        <v>61</v>
      </c>
      <c r="C31" s="17" t="s">
        <v>59</v>
      </c>
      <c r="D31" s="223"/>
      <c r="E31" s="218"/>
      <c r="F31" s="224"/>
      <c r="G31" s="233"/>
    </row>
    <row r="32" spans="1:7" ht="15.75" x14ac:dyDescent="0.25">
      <c r="A32" s="18" t="s">
        <v>62</v>
      </c>
      <c r="B32" s="41" t="s">
        <v>63</v>
      </c>
      <c r="C32" s="17" t="s">
        <v>59</v>
      </c>
      <c r="D32" s="218"/>
      <c r="E32" s="218"/>
      <c r="F32" s="224"/>
      <c r="G32" s="233"/>
    </row>
    <row r="33" spans="1:7" ht="15.75" x14ac:dyDescent="0.25">
      <c r="A33" s="18" t="s">
        <v>64</v>
      </c>
      <c r="B33" s="17" t="s">
        <v>61</v>
      </c>
      <c r="C33" s="17" t="s">
        <v>59</v>
      </c>
      <c r="D33" s="229"/>
      <c r="E33" s="223"/>
      <c r="F33" s="226"/>
      <c r="G33" s="233"/>
    </row>
    <row r="34" spans="1:7" ht="15.75" x14ac:dyDescent="0.25">
      <c r="A34" s="18" t="s">
        <v>65</v>
      </c>
      <c r="B34" s="43" t="s">
        <v>66</v>
      </c>
      <c r="C34" s="34"/>
      <c r="D34" s="227"/>
      <c r="E34" s="228"/>
      <c r="F34" s="222"/>
      <c r="G34" s="233"/>
    </row>
    <row r="35" spans="1:7" ht="15.75" x14ac:dyDescent="0.25">
      <c r="A35" s="18" t="s">
        <v>67</v>
      </c>
      <c r="B35" s="17" t="s">
        <v>68</v>
      </c>
      <c r="C35" s="17" t="s">
        <v>20</v>
      </c>
      <c r="D35" s="223"/>
      <c r="E35" s="223"/>
      <c r="F35" s="224"/>
      <c r="G35" s="233"/>
    </row>
    <row r="36" spans="1:7" ht="15.75" x14ac:dyDescent="0.25">
      <c r="A36" s="18" t="s">
        <v>69</v>
      </c>
      <c r="B36" s="17" t="s">
        <v>70</v>
      </c>
      <c r="C36" s="17" t="s">
        <v>20</v>
      </c>
      <c r="D36" s="223"/>
      <c r="E36" s="223"/>
      <c r="F36" s="224"/>
      <c r="G36" s="233"/>
    </row>
    <row r="37" spans="1:7" ht="15.75" x14ac:dyDescent="0.25">
      <c r="A37" s="18" t="s">
        <v>71</v>
      </c>
      <c r="B37" s="17" t="s">
        <v>72</v>
      </c>
      <c r="C37" s="17" t="s">
        <v>20</v>
      </c>
      <c r="D37" s="223"/>
      <c r="E37" s="223"/>
      <c r="F37" s="224"/>
      <c r="G37" s="233"/>
    </row>
    <row r="38" spans="1:7" ht="15.75" x14ac:dyDescent="0.25">
      <c r="A38" s="18" t="s">
        <v>73</v>
      </c>
      <c r="B38" s="17" t="s">
        <v>74</v>
      </c>
      <c r="C38" s="17" t="s">
        <v>20</v>
      </c>
      <c r="D38" s="223"/>
      <c r="E38" s="223"/>
      <c r="F38" s="224"/>
      <c r="G38" s="233"/>
    </row>
    <row r="39" spans="1:7" ht="15.75" x14ac:dyDescent="0.25">
      <c r="A39" s="18" t="s">
        <v>75</v>
      </c>
      <c r="B39" s="17" t="s">
        <v>70</v>
      </c>
      <c r="C39" s="17" t="s">
        <v>20</v>
      </c>
      <c r="D39" s="223"/>
      <c r="E39" s="223"/>
      <c r="F39" s="224"/>
      <c r="G39" s="233"/>
    </row>
    <row r="40" spans="1:7" ht="15.75" x14ac:dyDescent="0.25">
      <c r="A40" s="18" t="s">
        <v>76</v>
      </c>
      <c r="B40" s="17" t="s">
        <v>72</v>
      </c>
      <c r="C40" s="17" t="s">
        <v>20</v>
      </c>
      <c r="D40" s="223"/>
      <c r="E40" s="223"/>
      <c r="F40" s="224"/>
      <c r="G40" s="233"/>
    </row>
    <row r="41" spans="1:7" ht="16.5" x14ac:dyDescent="0.25">
      <c r="A41" s="18" t="s">
        <v>77</v>
      </c>
      <c r="B41" s="17" t="s">
        <v>78</v>
      </c>
      <c r="C41" s="17" t="s">
        <v>25</v>
      </c>
      <c r="D41" s="223"/>
      <c r="E41" s="223"/>
      <c r="F41" s="224"/>
      <c r="G41" s="233"/>
    </row>
    <row r="42" spans="1:7" ht="16.5" x14ac:dyDescent="0.25">
      <c r="A42" s="18" t="s">
        <v>79</v>
      </c>
      <c r="B42" s="17" t="s">
        <v>70</v>
      </c>
      <c r="C42" s="17" t="s">
        <v>25</v>
      </c>
      <c r="D42" s="223"/>
      <c r="E42" s="223"/>
      <c r="F42" s="224"/>
      <c r="G42" s="233"/>
    </row>
    <row r="43" spans="1:7" ht="16.5" x14ac:dyDescent="0.25">
      <c r="A43" s="18" t="s">
        <v>80</v>
      </c>
      <c r="B43" s="17" t="s">
        <v>72</v>
      </c>
      <c r="C43" s="17" t="s">
        <v>25</v>
      </c>
      <c r="D43" s="223"/>
      <c r="E43" s="223"/>
      <c r="F43" s="224"/>
      <c r="G43" s="233"/>
    </row>
    <row r="44" spans="1:7" ht="15.75" x14ac:dyDescent="0.25">
      <c r="A44" s="49" t="s">
        <v>81</v>
      </c>
      <c r="B44" s="27" t="s">
        <v>82</v>
      </c>
      <c r="C44" s="34"/>
      <c r="D44" s="227"/>
      <c r="E44" s="228"/>
      <c r="F44" s="222"/>
      <c r="G44" s="233"/>
    </row>
    <row r="45" spans="1:7" ht="15.75" x14ac:dyDescent="0.25">
      <c r="A45" s="49" t="s">
        <v>83</v>
      </c>
      <c r="B45" s="17" t="s">
        <v>68</v>
      </c>
      <c r="C45" s="17" t="s">
        <v>84</v>
      </c>
      <c r="D45" s="223"/>
      <c r="E45" s="223"/>
      <c r="F45" s="224"/>
      <c r="G45" s="233"/>
    </row>
    <row r="46" spans="1:7" ht="15.75" x14ac:dyDescent="0.25">
      <c r="A46" s="49" t="s">
        <v>85</v>
      </c>
      <c r="B46" s="17" t="s">
        <v>74</v>
      </c>
      <c r="C46" s="17" t="s">
        <v>84</v>
      </c>
      <c r="D46" s="223"/>
      <c r="E46" s="223"/>
      <c r="F46" s="224"/>
      <c r="G46" s="233"/>
    </row>
    <row r="47" spans="1:7" ht="16.5" x14ac:dyDescent="0.25">
      <c r="A47" s="49" t="s">
        <v>86</v>
      </c>
      <c r="B47" s="17" t="s">
        <v>78</v>
      </c>
      <c r="C47" s="17" t="s">
        <v>25</v>
      </c>
      <c r="D47" s="223"/>
      <c r="E47" s="223"/>
      <c r="F47" s="224"/>
      <c r="G47" s="233"/>
    </row>
    <row r="48" spans="1:7" ht="15.75" x14ac:dyDescent="0.25">
      <c r="A48" s="49" t="s">
        <v>87</v>
      </c>
      <c r="B48" s="27" t="s">
        <v>88</v>
      </c>
      <c r="C48" s="34"/>
      <c r="D48" s="227"/>
      <c r="E48" s="228"/>
      <c r="F48" s="222"/>
      <c r="G48" s="233"/>
    </row>
    <row r="49" spans="1:7" ht="15.75" x14ac:dyDescent="0.25">
      <c r="A49" s="49" t="s">
        <v>89</v>
      </c>
      <c r="B49" s="17" t="s">
        <v>68</v>
      </c>
      <c r="C49" s="17" t="s">
        <v>20</v>
      </c>
      <c r="D49" s="223"/>
      <c r="E49" s="223"/>
      <c r="F49" s="224"/>
      <c r="G49" s="233"/>
    </row>
    <row r="50" spans="1:7" ht="15.75" x14ac:dyDescent="0.25">
      <c r="A50" s="49" t="s">
        <v>90</v>
      </c>
      <c r="B50" s="17" t="s">
        <v>70</v>
      </c>
      <c r="C50" s="17" t="s">
        <v>20</v>
      </c>
      <c r="D50" s="223"/>
      <c r="E50" s="223"/>
      <c r="F50" s="224"/>
      <c r="G50" s="233"/>
    </row>
    <row r="51" spans="1:7" ht="15.75" x14ac:dyDescent="0.25">
      <c r="A51" s="49" t="s">
        <v>91</v>
      </c>
      <c r="B51" s="17" t="s">
        <v>72</v>
      </c>
      <c r="C51" s="17" t="s">
        <v>20</v>
      </c>
      <c r="D51" s="223"/>
      <c r="E51" s="223"/>
      <c r="F51" s="224"/>
      <c r="G51" s="233"/>
    </row>
    <row r="52" spans="1:7" ht="15.75" x14ac:dyDescent="0.25">
      <c r="A52" s="49" t="s">
        <v>92</v>
      </c>
      <c r="B52" s="17" t="s">
        <v>74</v>
      </c>
      <c r="C52" s="17" t="s">
        <v>20</v>
      </c>
      <c r="D52" s="223"/>
      <c r="E52" s="223"/>
      <c r="F52" s="224"/>
      <c r="G52" s="233"/>
    </row>
    <row r="53" spans="1:7" ht="15.75" x14ac:dyDescent="0.25">
      <c r="A53" s="49" t="s">
        <v>93</v>
      </c>
      <c r="B53" s="17" t="s">
        <v>70</v>
      </c>
      <c r="C53" s="17" t="s">
        <v>20</v>
      </c>
      <c r="D53" s="223"/>
      <c r="E53" s="223"/>
      <c r="F53" s="224"/>
      <c r="G53" s="233"/>
    </row>
    <row r="54" spans="1:7" ht="15.75" x14ac:dyDescent="0.25">
      <c r="A54" s="49" t="s">
        <v>94</v>
      </c>
      <c r="B54" s="17" t="s">
        <v>72</v>
      </c>
      <c r="C54" s="17" t="s">
        <v>20</v>
      </c>
      <c r="D54" s="223"/>
      <c r="E54" s="223"/>
      <c r="F54" s="224"/>
      <c r="G54" s="233"/>
    </row>
    <row r="55" spans="1:7" ht="16.5" x14ac:dyDescent="0.25">
      <c r="A55" s="49" t="s">
        <v>95</v>
      </c>
      <c r="B55" s="17" t="s">
        <v>78</v>
      </c>
      <c r="C55" s="17" t="s">
        <v>25</v>
      </c>
      <c r="D55" s="223"/>
      <c r="E55" s="223"/>
      <c r="F55" s="224"/>
      <c r="G55" s="233"/>
    </row>
    <row r="56" spans="1:7" ht="16.5" x14ac:dyDescent="0.25">
      <c r="A56" s="49" t="s">
        <v>96</v>
      </c>
      <c r="B56" s="17" t="s">
        <v>70</v>
      </c>
      <c r="C56" s="17" t="s">
        <v>25</v>
      </c>
      <c r="D56" s="223"/>
      <c r="E56" s="223"/>
      <c r="F56" s="224"/>
      <c r="G56" s="233"/>
    </row>
    <row r="57" spans="1:7" ht="16.5" x14ac:dyDescent="0.25">
      <c r="A57" s="49" t="s">
        <v>97</v>
      </c>
      <c r="B57" s="17" t="s">
        <v>72</v>
      </c>
      <c r="C57" s="17" t="s">
        <v>25</v>
      </c>
      <c r="D57" s="223"/>
      <c r="E57" s="223"/>
      <c r="F57" s="224"/>
      <c r="G57" s="233"/>
    </row>
    <row r="58" spans="1:7" ht="15.75" x14ac:dyDescent="0.25">
      <c r="A58" s="49" t="s">
        <v>98</v>
      </c>
      <c r="B58" s="27" t="s">
        <v>82</v>
      </c>
      <c r="C58" s="34"/>
      <c r="D58" s="227"/>
      <c r="E58" s="228"/>
      <c r="F58" s="222"/>
      <c r="G58" s="233"/>
    </row>
    <row r="59" spans="1:7" ht="15.75" x14ac:dyDescent="0.25">
      <c r="A59" s="49" t="s">
        <v>99</v>
      </c>
      <c r="B59" s="17" t="s">
        <v>68</v>
      </c>
      <c r="C59" s="17" t="s">
        <v>20</v>
      </c>
      <c r="D59" s="223"/>
      <c r="E59" s="223"/>
      <c r="F59" s="224"/>
      <c r="G59" s="233"/>
    </row>
    <row r="60" spans="1:7" ht="15.75" x14ac:dyDescent="0.25">
      <c r="A60" s="49" t="s">
        <v>100</v>
      </c>
      <c r="B60" s="17" t="s">
        <v>74</v>
      </c>
      <c r="C60" s="17" t="s">
        <v>20</v>
      </c>
      <c r="D60" s="223"/>
      <c r="E60" s="223"/>
      <c r="F60" s="224"/>
      <c r="G60" s="233"/>
    </row>
    <row r="61" spans="1:7" ht="16.5" x14ac:dyDescent="0.25">
      <c r="A61" s="18" t="s">
        <v>101</v>
      </c>
      <c r="B61" s="17" t="s">
        <v>78</v>
      </c>
      <c r="C61" s="17" t="s">
        <v>25</v>
      </c>
      <c r="D61" s="223"/>
      <c r="E61" s="223"/>
      <c r="F61" s="224"/>
      <c r="G61" s="233"/>
    </row>
    <row r="62" spans="1:7" ht="33" customHeight="1" x14ac:dyDescent="0.25">
      <c r="A62" s="18" t="s">
        <v>102</v>
      </c>
      <c r="B62" s="52" t="s">
        <v>103</v>
      </c>
      <c r="C62" s="34"/>
      <c r="D62" s="227"/>
      <c r="E62" s="228"/>
      <c r="F62" s="222"/>
      <c r="G62" s="233"/>
    </row>
    <row r="63" spans="1:7" ht="16.5" x14ac:dyDescent="0.25">
      <c r="A63" s="18" t="s">
        <v>104</v>
      </c>
      <c r="B63" s="17" t="s">
        <v>105</v>
      </c>
      <c r="C63" s="17" t="s">
        <v>25</v>
      </c>
      <c r="D63" s="223"/>
      <c r="E63" s="223"/>
      <c r="F63" s="224"/>
      <c r="G63" s="233"/>
    </row>
    <row r="64" spans="1:7" ht="15.75" x14ac:dyDescent="0.25">
      <c r="A64" s="18" t="s">
        <v>106</v>
      </c>
      <c r="B64" s="17" t="s">
        <v>107</v>
      </c>
      <c r="C64" s="17" t="s">
        <v>20</v>
      </c>
      <c r="D64" s="223"/>
      <c r="E64" s="223"/>
      <c r="F64" s="224"/>
      <c r="G64" s="233"/>
    </row>
    <row r="65" spans="1:7" ht="30.75" customHeight="1" x14ac:dyDescent="0.25">
      <c r="A65" s="18" t="s">
        <v>108</v>
      </c>
      <c r="B65" s="52" t="s">
        <v>109</v>
      </c>
      <c r="C65" s="34"/>
      <c r="D65" s="227"/>
      <c r="E65" s="228"/>
      <c r="F65" s="222"/>
      <c r="G65" s="233"/>
    </row>
    <row r="66" spans="1:7" ht="16.5" x14ac:dyDescent="0.25">
      <c r="A66" s="18" t="s">
        <v>110</v>
      </c>
      <c r="B66" s="17" t="s">
        <v>105</v>
      </c>
      <c r="C66" s="17" t="s">
        <v>25</v>
      </c>
      <c r="D66" s="223"/>
      <c r="E66" s="223"/>
      <c r="F66" s="224"/>
      <c r="G66" s="233"/>
    </row>
    <row r="67" spans="1:7" ht="15.75" x14ac:dyDescent="0.25">
      <c r="A67" s="18" t="s">
        <v>111</v>
      </c>
      <c r="B67" s="17" t="s">
        <v>107</v>
      </c>
      <c r="C67" s="17" t="s">
        <v>20</v>
      </c>
      <c r="D67" s="223"/>
      <c r="E67" s="223"/>
      <c r="F67" s="224"/>
      <c r="G67" s="233"/>
    </row>
    <row r="68" spans="1:7" ht="15.75" x14ac:dyDescent="0.25">
      <c r="A68" s="18" t="s">
        <v>112</v>
      </c>
      <c r="B68" s="27" t="s">
        <v>113</v>
      </c>
      <c r="C68" s="34"/>
      <c r="D68" s="227"/>
      <c r="E68" s="228"/>
      <c r="F68" s="222"/>
      <c r="G68" s="233"/>
    </row>
    <row r="69" spans="1:7" ht="15.75" x14ac:dyDescent="0.25">
      <c r="A69" s="18" t="s">
        <v>114</v>
      </c>
      <c r="B69" s="17" t="s">
        <v>43</v>
      </c>
      <c r="C69" s="17" t="s">
        <v>115</v>
      </c>
      <c r="D69" s="229"/>
      <c r="E69" s="229"/>
      <c r="F69" s="224"/>
      <c r="G69" s="233"/>
    </row>
    <row r="70" spans="1:7" ht="16.5" x14ac:dyDescent="0.25">
      <c r="A70" s="18" t="s">
        <v>116</v>
      </c>
      <c r="B70" s="17" t="s">
        <v>45</v>
      </c>
      <c r="C70" s="17" t="s">
        <v>117</v>
      </c>
      <c r="D70" s="229"/>
      <c r="E70" s="229"/>
      <c r="F70" s="224"/>
      <c r="G70" s="233"/>
    </row>
    <row r="71" spans="1:7" ht="15" customHeight="1" x14ac:dyDescent="0.25">
      <c r="A71" s="18" t="s">
        <v>118</v>
      </c>
      <c r="B71" s="52" t="s">
        <v>119</v>
      </c>
      <c r="C71" s="34"/>
      <c r="D71" s="220"/>
      <c r="E71" s="221"/>
      <c r="F71" s="230"/>
      <c r="G71" s="235"/>
    </row>
    <row r="72" spans="1:7" ht="15.75" customHeight="1" x14ac:dyDescent="0.25">
      <c r="A72" s="57" t="s">
        <v>120</v>
      </c>
      <c r="B72" s="58" t="s">
        <v>68</v>
      </c>
      <c r="C72" s="17" t="s">
        <v>59</v>
      </c>
      <c r="D72" s="223"/>
      <c r="E72" s="229"/>
      <c r="F72" s="224"/>
      <c r="G72" s="235"/>
    </row>
    <row r="73" spans="1:7" ht="15.75" x14ac:dyDescent="0.25">
      <c r="A73" s="57"/>
      <c r="B73" s="59"/>
      <c r="C73" s="17" t="s">
        <v>20</v>
      </c>
      <c r="D73" s="223"/>
      <c r="E73" s="229"/>
      <c r="F73" s="224"/>
      <c r="G73" s="233"/>
    </row>
    <row r="74" spans="1:7" ht="15.75" x14ac:dyDescent="0.25">
      <c r="A74" s="57" t="s">
        <v>121</v>
      </c>
      <c r="B74" s="58" t="s">
        <v>122</v>
      </c>
      <c r="C74" s="17" t="s">
        <v>59</v>
      </c>
      <c r="D74" s="223"/>
      <c r="E74" s="229"/>
      <c r="F74" s="224"/>
      <c r="G74" s="233"/>
    </row>
    <row r="75" spans="1:7" ht="16.5" x14ac:dyDescent="0.25">
      <c r="A75" s="57"/>
      <c r="B75" s="60"/>
      <c r="C75" s="17" t="s">
        <v>25</v>
      </c>
      <c r="D75" s="223"/>
      <c r="E75" s="229"/>
      <c r="F75" s="224"/>
      <c r="G75" s="233"/>
    </row>
    <row r="76" spans="1:7" ht="15.75" x14ac:dyDescent="0.25">
      <c r="A76" s="57"/>
      <c r="B76" s="59"/>
      <c r="C76" s="17" t="s">
        <v>20</v>
      </c>
      <c r="D76" s="223"/>
      <c r="E76" s="229"/>
      <c r="F76" s="224"/>
      <c r="G76" s="233"/>
    </row>
    <row r="77" spans="1:7" ht="15" customHeight="1" x14ac:dyDescent="0.25">
      <c r="A77" s="18" t="s">
        <v>123</v>
      </c>
      <c r="B77" s="61" t="s">
        <v>124</v>
      </c>
      <c r="C77" s="34"/>
      <c r="D77" s="220"/>
      <c r="E77" s="221"/>
      <c r="F77" s="230"/>
      <c r="G77" s="236"/>
    </row>
    <row r="78" spans="1:7" ht="15.75" customHeight="1" x14ac:dyDescent="0.25">
      <c r="A78" s="57" t="s">
        <v>125</v>
      </c>
      <c r="B78" s="58" t="s">
        <v>68</v>
      </c>
      <c r="C78" s="17" t="s">
        <v>59</v>
      </c>
      <c r="D78" s="223"/>
      <c r="E78" s="223"/>
      <c r="F78" s="224"/>
      <c r="G78" s="236"/>
    </row>
    <row r="79" spans="1:7" ht="15.75" x14ac:dyDescent="0.25">
      <c r="A79" s="57"/>
      <c r="B79" s="59"/>
      <c r="C79" s="17" t="s">
        <v>20</v>
      </c>
      <c r="D79" s="223"/>
      <c r="E79" s="223"/>
      <c r="F79" s="224"/>
      <c r="G79" s="233"/>
    </row>
    <row r="80" spans="1:7" ht="15.75" x14ac:dyDescent="0.25">
      <c r="A80" s="57" t="s">
        <v>126</v>
      </c>
      <c r="B80" s="58" t="s">
        <v>122</v>
      </c>
      <c r="C80" s="17" t="s">
        <v>59</v>
      </c>
      <c r="D80" s="223"/>
      <c r="E80" s="223"/>
      <c r="F80" s="224"/>
      <c r="G80" s="233"/>
    </row>
    <row r="81" spans="1:7" ht="16.5" x14ac:dyDescent="0.25">
      <c r="A81" s="57"/>
      <c r="B81" s="60"/>
      <c r="C81" s="17" t="s">
        <v>25</v>
      </c>
      <c r="D81" s="223"/>
      <c r="E81" s="223"/>
      <c r="F81" s="224"/>
      <c r="G81" s="233"/>
    </row>
    <row r="82" spans="1:7" ht="15.75" x14ac:dyDescent="0.25">
      <c r="A82" s="57"/>
      <c r="B82" s="59"/>
      <c r="C82" s="17" t="s">
        <v>20</v>
      </c>
      <c r="D82" s="223"/>
      <c r="E82" s="223"/>
      <c r="F82" s="224"/>
      <c r="G82" s="233"/>
    </row>
    <row r="83" spans="1:7" ht="15.75" x14ac:dyDescent="0.25">
      <c r="A83" s="18" t="s">
        <v>127</v>
      </c>
      <c r="B83" s="27" t="s">
        <v>128</v>
      </c>
      <c r="C83" s="34"/>
      <c r="D83" s="227"/>
      <c r="E83" s="228"/>
      <c r="F83" s="222"/>
      <c r="G83" s="233"/>
    </row>
    <row r="84" spans="1:7" ht="15.75" x14ac:dyDescent="0.25">
      <c r="A84" s="18" t="s">
        <v>129</v>
      </c>
      <c r="B84" s="17" t="s">
        <v>68</v>
      </c>
      <c r="C84" s="17" t="s">
        <v>20</v>
      </c>
      <c r="D84" s="223">
        <v>2.0179999999999998</v>
      </c>
      <c r="E84" s="223">
        <f>D84</f>
        <v>2.0179999999999998</v>
      </c>
      <c r="F84" s="224"/>
      <c r="G84" s="233"/>
    </row>
    <row r="85" spans="1:7" ht="16.5" x14ac:dyDescent="0.25">
      <c r="A85" s="18" t="s">
        <v>130</v>
      </c>
      <c r="B85" s="17" t="s">
        <v>131</v>
      </c>
      <c r="C85" s="17" t="s">
        <v>25</v>
      </c>
      <c r="D85" s="223"/>
      <c r="E85" s="223"/>
      <c r="F85" s="224"/>
      <c r="G85" s="233"/>
    </row>
    <row r="86" spans="1:7" ht="15.75" x14ac:dyDescent="0.25">
      <c r="A86" s="17" t="s">
        <v>132</v>
      </c>
      <c r="B86" s="17" t="s">
        <v>74</v>
      </c>
      <c r="C86" s="17" t="s">
        <v>20</v>
      </c>
      <c r="D86" s="223"/>
      <c r="E86" s="223"/>
      <c r="F86" s="224"/>
      <c r="G86" s="233"/>
    </row>
    <row r="87" spans="1:7" ht="15.75" x14ac:dyDescent="0.25">
      <c r="A87" s="18" t="s">
        <v>133</v>
      </c>
      <c r="B87" s="27" t="s">
        <v>134</v>
      </c>
      <c r="C87" s="17" t="s">
        <v>59</v>
      </c>
      <c r="D87" s="228"/>
      <c r="E87" s="228"/>
      <c r="F87" s="222"/>
      <c r="G87" s="233"/>
    </row>
    <row r="88" spans="1:7" ht="15.75" x14ac:dyDescent="0.25">
      <c r="A88" s="18" t="s">
        <v>135</v>
      </c>
      <c r="B88" s="17" t="s">
        <v>136</v>
      </c>
      <c r="C88" s="17" t="s">
        <v>59</v>
      </c>
      <c r="D88" s="223"/>
      <c r="E88" s="223"/>
      <c r="F88" s="224"/>
      <c r="G88" s="233"/>
    </row>
    <row r="89" spans="1:7" ht="15.75" x14ac:dyDescent="0.25">
      <c r="A89" s="18" t="s">
        <v>137</v>
      </c>
      <c r="B89" s="17" t="s">
        <v>138</v>
      </c>
      <c r="C89" s="17" t="s">
        <v>59</v>
      </c>
      <c r="D89" s="223"/>
      <c r="E89" s="223"/>
      <c r="F89" s="224"/>
      <c r="G89" s="233"/>
    </row>
    <row r="90" spans="1:7" ht="15.75" x14ac:dyDescent="0.25">
      <c r="A90" s="18" t="s">
        <v>139</v>
      </c>
      <c r="B90" s="17" t="s">
        <v>140</v>
      </c>
      <c r="C90" s="17" t="s">
        <v>59</v>
      </c>
      <c r="D90" s="223"/>
      <c r="E90" s="223"/>
      <c r="F90" s="224"/>
      <c r="G90" s="233"/>
    </row>
    <row r="91" spans="1:7" ht="15.75" x14ac:dyDescent="0.25">
      <c r="A91" s="18" t="s">
        <v>141</v>
      </c>
      <c r="B91" s="17" t="s">
        <v>142</v>
      </c>
      <c r="C91" s="17" t="s">
        <v>59</v>
      </c>
      <c r="D91" s="223"/>
      <c r="E91" s="223"/>
      <c r="F91" s="224"/>
    </row>
    <row r="92" spans="1:7" ht="15.75" x14ac:dyDescent="0.25">
      <c r="A92" s="20" t="s">
        <v>143</v>
      </c>
      <c r="B92" s="62" t="s">
        <v>144</v>
      </c>
      <c r="C92" s="17" t="s">
        <v>145</v>
      </c>
      <c r="D92" s="218">
        <v>3</v>
      </c>
      <c r="E92" s="228"/>
      <c r="F92" s="224"/>
      <c r="G92" s="231"/>
    </row>
  </sheetData>
  <mergeCells count="21">
    <mergeCell ref="A74:A76"/>
    <mergeCell ref="B74:B76"/>
    <mergeCell ref="G77:G78"/>
    <mergeCell ref="A78:A79"/>
    <mergeCell ref="B78:B79"/>
    <mergeCell ref="A80:A82"/>
    <mergeCell ref="B80:B82"/>
    <mergeCell ref="A5:A6"/>
    <mergeCell ref="B5:C5"/>
    <mergeCell ref="D5:E6"/>
    <mergeCell ref="F5:F6"/>
    <mergeCell ref="B6:C6"/>
    <mergeCell ref="G71:G72"/>
    <mergeCell ref="A72:A73"/>
    <mergeCell ref="B72:B73"/>
    <mergeCell ref="A2:G2"/>
    <mergeCell ref="A3:A4"/>
    <mergeCell ref="B3:C3"/>
    <mergeCell ref="D3:E4"/>
    <mergeCell ref="F3:F4"/>
    <mergeCell ref="B4:C4"/>
  </mergeCells>
  <pageMargins left="1.1023622047244095" right="0.70866141732283461" top="0.19685039370078741" bottom="0.19685039370078741" header="0.31496062992125984" footer="0.31496062992125984"/>
  <pageSetup paperSize="9" scale="47" fitToWidth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2"/>
  <sheetViews>
    <sheetView zoomScale="90" zoomScaleNormal="90" zoomScaleSheetLayoutView="85" workbookViewId="0">
      <selection activeCell="B6" sqref="B6:C6"/>
    </sheetView>
  </sheetViews>
  <sheetFormatPr defaultColWidth="9.140625" defaultRowHeight="12.75" x14ac:dyDescent="0.2"/>
  <cols>
    <col min="1" max="1" width="12.28515625" style="1" customWidth="1"/>
    <col min="2" max="2" width="46.5703125" style="1" customWidth="1"/>
    <col min="3" max="3" width="10.140625" style="1" customWidth="1"/>
    <col min="4" max="5" width="18.140625" style="26" customWidth="1"/>
    <col min="6" max="6" width="24.42578125" style="26" customWidth="1"/>
    <col min="7" max="7" width="23" style="26" customWidth="1"/>
    <col min="8" max="8" width="9.140625" style="26"/>
    <col min="9" max="9" width="13.140625" style="26" bestFit="1" customWidth="1"/>
    <col min="10" max="16384" width="9.140625" style="26"/>
  </cols>
  <sheetData>
    <row r="1" spans="1:9" s="1" customFormat="1" ht="15" x14ac:dyDescent="0.2">
      <c r="E1" s="2" t="s">
        <v>0</v>
      </c>
      <c r="F1" s="3"/>
      <c r="G1" s="1" t="s">
        <v>1</v>
      </c>
      <c r="H1" s="1" t="s">
        <v>2</v>
      </c>
      <c r="I1" s="4">
        <f>SUM(D11:E92)</f>
        <v>3.2989320656286112</v>
      </c>
    </row>
    <row r="2" spans="1:9" s="6" customFormat="1" ht="147.75" customHeight="1" x14ac:dyDescent="0.25">
      <c r="A2" s="5" t="s">
        <v>199</v>
      </c>
      <c r="B2" s="5"/>
      <c r="C2" s="5"/>
      <c r="D2" s="5"/>
      <c r="E2" s="5"/>
      <c r="F2" s="5"/>
    </row>
    <row r="3" spans="1:9" s="6" customFormat="1" ht="15" x14ac:dyDescent="0.25">
      <c r="A3" s="7" t="s">
        <v>3</v>
      </c>
      <c r="B3" s="8" t="s">
        <v>200</v>
      </c>
      <c r="C3" s="8"/>
      <c r="D3" s="9" t="s">
        <v>4</v>
      </c>
      <c r="E3" s="9"/>
      <c r="F3" s="7" t="s">
        <v>5</v>
      </c>
    </row>
    <row r="4" spans="1:9" s="6" customFormat="1" ht="15" x14ac:dyDescent="0.25">
      <c r="A4" s="7"/>
      <c r="B4" s="10" t="s">
        <v>6</v>
      </c>
      <c r="C4" s="10"/>
      <c r="D4" s="9"/>
      <c r="E4" s="9"/>
      <c r="F4" s="7"/>
    </row>
    <row r="5" spans="1:9" s="1" customFormat="1" x14ac:dyDescent="0.2">
      <c r="A5" s="7" t="s">
        <v>7</v>
      </c>
      <c r="B5" s="8" t="s">
        <v>201</v>
      </c>
      <c r="C5" s="8"/>
      <c r="D5" s="11" t="s">
        <v>8</v>
      </c>
      <c r="E5" s="11"/>
      <c r="F5" s="12">
        <v>1</v>
      </c>
    </row>
    <row r="6" spans="1:9" s="1" customFormat="1" x14ac:dyDescent="0.2">
      <c r="A6" s="7"/>
      <c r="B6" s="10" t="s">
        <v>9</v>
      </c>
      <c r="C6" s="10"/>
      <c r="D6" s="11"/>
      <c r="E6" s="11"/>
      <c r="F6" s="12"/>
    </row>
    <row r="7" spans="1:9" s="1" customFormat="1" ht="15.75" x14ac:dyDescent="0.2">
      <c r="A7" s="13"/>
      <c r="B7" s="13"/>
      <c r="C7" s="13"/>
      <c r="D7" s="13"/>
      <c r="E7" s="13"/>
      <c r="F7" s="14"/>
    </row>
    <row r="8" spans="1:9" s="1" customFormat="1" ht="25.5" x14ac:dyDescent="0.2">
      <c r="A8" s="15" t="s">
        <v>10</v>
      </c>
      <c r="B8" s="15" t="s">
        <v>11</v>
      </c>
      <c r="C8" s="15" t="s">
        <v>12</v>
      </c>
      <c r="D8" s="15" t="s">
        <v>13</v>
      </c>
      <c r="E8" s="16" t="s">
        <v>14</v>
      </c>
      <c r="F8" s="15" t="s">
        <v>15</v>
      </c>
    </row>
    <row r="9" spans="1:9" s="1" customFormat="1" x14ac:dyDescent="0.2">
      <c r="A9" s="17">
        <v>1</v>
      </c>
      <c r="B9" s="18">
        <v>2</v>
      </c>
      <c r="C9" s="18">
        <v>3</v>
      </c>
      <c r="D9" s="18">
        <v>4</v>
      </c>
      <c r="E9" s="19">
        <v>5</v>
      </c>
      <c r="F9" s="18">
        <v>6</v>
      </c>
    </row>
    <row r="10" spans="1:9" ht="12.75" customHeight="1" x14ac:dyDescent="0.2">
      <c r="A10" s="20" t="s">
        <v>16</v>
      </c>
      <c r="B10" s="21" t="s">
        <v>17</v>
      </c>
      <c r="C10" s="22"/>
      <c r="D10" s="23"/>
      <c r="E10" s="24"/>
      <c r="F10" s="25"/>
    </row>
    <row r="11" spans="1:9" s="31" customFormat="1" ht="13.5" x14ac:dyDescent="0.25">
      <c r="A11" s="18" t="s">
        <v>18</v>
      </c>
      <c r="B11" s="27" t="s">
        <v>19</v>
      </c>
      <c r="C11" s="17" t="s">
        <v>20</v>
      </c>
      <c r="D11" s="28">
        <v>0.16478901300000001</v>
      </c>
      <c r="E11" s="29">
        <v>0.11945005262861111</v>
      </c>
      <c r="F11" s="30"/>
    </row>
    <row r="12" spans="1:9" s="31" customFormat="1" ht="13.5" x14ac:dyDescent="0.25">
      <c r="A12" s="18" t="s">
        <v>21</v>
      </c>
      <c r="B12" s="27" t="s">
        <v>22</v>
      </c>
      <c r="C12" s="17" t="s">
        <v>20</v>
      </c>
      <c r="D12" s="28"/>
      <c r="E12" s="29"/>
      <c r="F12" s="30"/>
    </row>
    <row r="13" spans="1:9" ht="16.5" x14ac:dyDescent="0.25">
      <c r="A13" s="18" t="s">
        <v>23</v>
      </c>
      <c r="B13" s="27" t="s">
        <v>24</v>
      </c>
      <c r="C13" s="17" t="s">
        <v>25</v>
      </c>
      <c r="D13" s="28"/>
      <c r="E13" s="29"/>
      <c r="F13" s="30"/>
    </row>
    <row r="14" spans="1:9" ht="16.5" x14ac:dyDescent="0.25">
      <c r="A14" s="18" t="s">
        <v>26</v>
      </c>
      <c r="B14" s="27" t="s">
        <v>27</v>
      </c>
      <c r="C14" s="17" t="s">
        <v>28</v>
      </c>
      <c r="D14" s="28">
        <v>7.0000000000000001E-3</v>
      </c>
      <c r="E14" s="29">
        <v>7.6930000000000002E-3</v>
      </c>
      <c r="F14" s="30"/>
    </row>
    <row r="15" spans="1:9" x14ac:dyDescent="0.2">
      <c r="A15" s="20" t="s">
        <v>29</v>
      </c>
      <c r="B15" s="21" t="s">
        <v>30</v>
      </c>
      <c r="C15" s="17" t="s">
        <v>31</v>
      </c>
      <c r="D15" s="28"/>
      <c r="E15" s="29"/>
      <c r="F15" s="30"/>
    </row>
    <row r="16" spans="1:9" s="31" customFormat="1" ht="13.5" x14ac:dyDescent="0.25">
      <c r="A16" s="18" t="s">
        <v>32</v>
      </c>
      <c r="B16" s="27" t="s">
        <v>33</v>
      </c>
      <c r="C16" s="17" t="s">
        <v>31</v>
      </c>
      <c r="D16" s="28"/>
      <c r="E16" s="29"/>
      <c r="F16" s="30"/>
    </row>
    <row r="17" spans="1:8" x14ac:dyDescent="0.2">
      <c r="A17" s="18" t="s">
        <v>34</v>
      </c>
      <c r="B17" s="17" t="s">
        <v>35</v>
      </c>
      <c r="C17" s="17" t="s">
        <v>31</v>
      </c>
      <c r="D17" s="32"/>
      <c r="E17" s="33"/>
      <c r="F17" s="30"/>
    </row>
    <row r="18" spans="1:8" x14ac:dyDescent="0.2">
      <c r="A18" s="18" t="s">
        <v>36</v>
      </c>
      <c r="B18" s="17" t="s">
        <v>37</v>
      </c>
      <c r="C18" s="17" t="s">
        <v>31</v>
      </c>
      <c r="D18" s="32"/>
      <c r="E18" s="33"/>
      <c r="F18" s="30"/>
    </row>
    <row r="19" spans="1:8" s="31" customFormat="1" x14ac:dyDescent="0.2">
      <c r="A19" s="18" t="s">
        <v>38</v>
      </c>
      <c r="B19" s="17" t="s">
        <v>39</v>
      </c>
      <c r="C19" s="17" t="s">
        <v>31</v>
      </c>
      <c r="D19" s="32"/>
      <c r="E19" s="33"/>
      <c r="F19" s="30"/>
    </row>
    <row r="20" spans="1:8" s="31" customFormat="1" ht="13.5" x14ac:dyDescent="0.25">
      <c r="A20" s="18" t="s">
        <v>40</v>
      </c>
      <c r="B20" s="27" t="s">
        <v>41</v>
      </c>
      <c r="C20" s="17" t="s">
        <v>31</v>
      </c>
      <c r="D20" s="28"/>
      <c r="E20" s="29"/>
      <c r="F20" s="30"/>
    </row>
    <row r="21" spans="1:8" x14ac:dyDescent="0.2">
      <c r="A21" s="18" t="s">
        <v>42</v>
      </c>
      <c r="B21" s="17" t="s">
        <v>43</v>
      </c>
      <c r="C21" s="17" t="s">
        <v>31</v>
      </c>
      <c r="D21" s="32"/>
      <c r="E21" s="33"/>
      <c r="F21" s="30"/>
    </row>
    <row r="22" spans="1:8" s="31" customFormat="1" x14ac:dyDescent="0.2">
      <c r="A22" s="18" t="s">
        <v>44</v>
      </c>
      <c r="B22" s="17" t="s">
        <v>45</v>
      </c>
      <c r="C22" s="17" t="s">
        <v>31</v>
      </c>
      <c r="D22" s="32"/>
      <c r="E22" s="33"/>
      <c r="F22" s="30"/>
    </row>
    <row r="23" spans="1:8" ht="13.5" x14ac:dyDescent="0.25">
      <c r="A23" s="18" t="s">
        <v>46</v>
      </c>
      <c r="B23" s="27" t="s">
        <v>47</v>
      </c>
      <c r="C23" s="17" t="s">
        <v>31</v>
      </c>
      <c r="D23" s="28"/>
      <c r="E23" s="29"/>
      <c r="F23" s="30"/>
    </row>
    <row r="24" spans="1:8" ht="13.5" x14ac:dyDescent="0.25">
      <c r="A24" s="18" t="s">
        <v>48</v>
      </c>
      <c r="B24" s="27" t="s">
        <v>49</v>
      </c>
      <c r="C24" s="17" t="s">
        <v>31</v>
      </c>
      <c r="D24" s="28"/>
      <c r="E24" s="29"/>
      <c r="F24" s="30"/>
    </row>
    <row r="25" spans="1:8" x14ac:dyDescent="0.2">
      <c r="A25" s="20" t="s">
        <v>50</v>
      </c>
      <c r="B25" s="21" t="s">
        <v>51</v>
      </c>
      <c r="C25" s="34"/>
      <c r="D25" s="35"/>
      <c r="E25" s="36"/>
      <c r="F25" s="25"/>
    </row>
    <row r="26" spans="1:8" ht="12" customHeight="1" x14ac:dyDescent="0.25">
      <c r="A26" s="18" t="s">
        <v>52</v>
      </c>
      <c r="B26" s="27" t="s">
        <v>33</v>
      </c>
      <c r="C26" s="17" t="s">
        <v>53</v>
      </c>
      <c r="D26" s="37"/>
      <c r="E26" s="38"/>
      <c r="F26" s="30"/>
    </row>
    <row r="27" spans="1:8" x14ac:dyDescent="0.2">
      <c r="A27" s="18" t="s">
        <v>54</v>
      </c>
      <c r="B27" s="17" t="s">
        <v>35</v>
      </c>
      <c r="C27" s="17" t="s">
        <v>53</v>
      </c>
      <c r="D27" s="39"/>
      <c r="E27" s="40"/>
      <c r="F27" s="30"/>
    </row>
    <row r="28" spans="1:8" ht="13.5" customHeight="1" x14ac:dyDescent="0.2">
      <c r="A28" s="18" t="s">
        <v>55</v>
      </c>
      <c r="B28" s="17" t="s">
        <v>37</v>
      </c>
      <c r="C28" s="17" t="s">
        <v>53</v>
      </c>
      <c r="D28" s="39"/>
      <c r="E28" s="40"/>
      <c r="F28" s="30"/>
    </row>
    <row r="29" spans="1:8" x14ac:dyDescent="0.2">
      <c r="A29" s="18" t="s">
        <v>56</v>
      </c>
      <c r="B29" s="17" t="s">
        <v>39</v>
      </c>
      <c r="C29" s="17" t="s">
        <v>53</v>
      </c>
      <c r="D29" s="39"/>
      <c r="E29" s="40"/>
      <c r="F29" s="30"/>
    </row>
    <row r="30" spans="1:8" x14ac:dyDescent="0.2">
      <c r="A30" s="18" t="s">
        <v>57</v>
      </c>
      <c r="B30" s="41" t="s">
        <v>58</v>
      </c>
      <c r="C30" s="17" t="s">
        <v>59</v>
      </c>
      <c r="D30" s="39"/>
      <c r="E30" s="40"/>
      <c r="F30" s="30"/>
    </row>
    <row r="31" spans="1:8" x14ac:dyDescent="0.2">
      <c r="A31" s="18" t="s">
        <v>60</v>
      </c>
      <c r="B31" s="17" t="s">
        <v>61</v>
      </c>
      <c r="C31" s="17" t="s">
        <v>59</v>
      </c>
      <c r="D31" s="39"/>
      <c r="E31" s="40"/>
      <c r="F31" s="30"/>
      <c r="H31" s="42"/>
    </row>
    <row r="32" spans="1:8" x14ac:dyDescent="0.2">
      <c r="A32" s="18" t="s">
        <v>62</v>
      </c>
      <c r="B32" s="41" t="s">
        <v>63</v>
      </c>
      <c r="C32" s="17" t="s">
        <v>59</v>
      </c>
      <c r="D32" s="39"/>
      <c r="E32" s="40"/>
      <c r="F32" s="30"/>
    </row>
    <row r="33" spans="1:6" x14ac:dyDescent="0.2">
      <c r="A33" s="18" t="s">
        <v>64</v>
      </c>
      <c r="B33" s="17" t="s">
        <v>61</v>
      </c>
      <c r="C33" s="17" t="s">
        <v>59</v>
      </c>
      <c r="D33" s="39"/>
      <c r="E33" s="40"/>
      <c r="F33" s="30"/>
    </row>
    <row r="34" spans="1:6" ht="13.5" x14ac:dyDescent="0.2">
      <c r="A34" s="18" t="s">
        <v>65</v>
      </c>
      <c r="B34" s="43" t="s">
        <v>66</v>
      </c>
      <c r="C34" s="34"/>
      <c r="D34" s="44"/>
      <c r="E34" s="45"/>
      <c r="F34" s="44"/>
    </row>
    <row r="35" spans="1:6" x14ac:dyDescent="0.2">
      <c r="A35" s="18" t="s">
        <v>67</v>
      </c>
      <c r="B35" s="17" t="s">
        <v>68</v>
      </c>
      <c r="C35" s="17" t="s">
        <v>20</v>
      </c>
      <c r="D35" s="46"/>
      <c r="E35" s="47"/>
      <c r="F35" s="48"/>
    </row>
    <row r="36" spans="1:6" x14ac:dyDescent="0.2">
      <c r="A36" s="18" t="s">
        <v>69</v>
      </c>
      <c r="B36" s="17" t="s">
        <v>70</v>
      </c>
      <c r="C36" s="17" t="s">
        <v>20</v>
      </c>
      <c r="D36" s="46"/>
      <c r="E36" s="47"/>
      <c r="F36" s="48"/>
    </row>
    <row r="37" spans="1:6" ht="12.75" customHeight="1" x14ac:dyDescent="0.2">
      <c r="A37" s="18" t="s">
        <v>71</v>
      </c>
      <c r="B37" s="17" t="s">
        <v>72</v>
      </c>
      <c r="C37" s="17" t="s">
        <v>20</v>
      </c>
      <c r="D37" s="46"/>
      <c r="E37" s="47"/>
      <c r="F37" s="48"/>
    </row>
    <row r="38" spans="1:6" x14ac:dyDescent="0.2">
      <c r="A38" s="18" t="s">
        <v>73</v>
      </c>
      <c r="B38" s="17" t="s">
        <v>74</v>
      </c>
      <c r="C38" s="17" t="s">
        <v>20</v>
      </c>
      <c r="D38" s="46"/>
      <c r="E38" s="47"/>
      <c r="F38" s="48"/>
    </row>
    <row r="39" spans="1:6" x14ac:dyDescent="0.2">
      <c r="A39" s="18" t="s">
        <v>75</v>
      </c>
      <c r="B39" s="17" t="s">
        <v>70</v>
      </c>
      <c r="C39" s="17" t="s">
        <v>20</v>
      </c>
      <c r="D39" s="46"/>
      <c r="E39" s="47"/>
      <c r="F39" s="48"/>
    </row>
    <row r="40" spans="1:6" x14ac:dyDescent="0.2">
      <c r="A40" s="18" t="s">
        <v>76</v>
      </c>
      <c r="B40" s="17" t="s">
        <v>72</v>
      </c>
      <c r="C40" s="17" t="s">
        <v>20</v>
      </c>
      <c r="D40" s="46"/>
      <c r="E40" s="47"/>
      <c r="F40" s="48"/>
    </row>
    <row r="41" spans="1:6" ht="15.75" x14ac:dyDescent="0.2">
      <c r="A41" s="18" t="s">
        <v>77</v>
      </c>
      <c r="B41" s="17" t="s">
        <v>78</v>
      </c>
      <c r="C41" s="17" t="s">
        <v>25</v>
      </c>
      <c r="D41" s="46"/>
      <c r="E41" s="47"/>
      <c r="F41" s="48"/>
    </row>
    <row r="42" spans="1:6" ht="15.75" x14ac:dyDescent="0.2">
      <c r="A42" s="18" t="s">
        <v>79</v>
      </c>
      <c r="B42" s="17" t="s">
        <v>70</v>
      </c>
      <c r="C42" s="17" t="s">
        <v>25</v>
      </c>
      <c r="D42" s="46"/>
      <c r="E42" s="47"/>
      <c r="F42" s="48"/>
    </row>
    <row r="43" spans="1:6" ht="12.75" customHeight="1" x14ac:dyDescent="0.2">
      <c r="A43" s="18" t="s">
        <v>80</v>
      </c>
      <c r="B43" s="17" t="s">
        <v>72</v>
      </c>
      <c r="C43" s="17" t="s">
        <v>25</v>
      </c>
      <c r="D43" s="46"/>
      <c r="E43" s="47"/>
      <c r="F43" s="48"/>
    </row>
    <row r="44" spans="1:6" ht="13.5" x14ac:dyDescent="0.25">
      <c r="A44" s="49" t="s">
        <v>81</v>
      </c>
      <c r="B44" s="27" t="s">
        <v>82</v>
      </c>
      <c r="C44" s="34"/>
      <c r="D44" s="44"/>
      <c r="E44" s="45"/>
      <c r="F44" s="44"/>
    </row>
    <row r="45" spans="1:6" x14ac:dyDescent="0.2">
      <c r="A45" s="49" t="s">
        <v>83</v>
      </c>
      <c r="B45" s="17" t="s">
        <v>68</v>
      </c>
      <c r="C45" s="17" t="s">
        <v>84</v>
      </c>
      <c r="D45" s="50"/>
      <c r="E45" s="51"/>
      <c r="F45" s="48"/>
    </row>
    <row r="46" spans="1:6" x14ac:dyDescent="0.2">
      <c r="A46" s="49" t="s">
        <v>85</v>
      </c>
      <c r="B46" s="17" t="s">
        <v>74</v>
      </c>
      <c r="C46" s="17" t="s">
        <v>84</v>
      </c>
      <c r="D46" s="50"/>
      <c r="E46" s="51"/>
      <c r="F46" s="48"/>
    </row>
    <row r="47" spans="1:6" ht="15.75" x14ac:dyDescent="0.2">
      <c r="A47" s="49" t="s">
        <v>86</v>
      </c>
      <c r="B47" s="17" t="s">
        <v>78</v>
      </c>
      <c r="C47" s="17" t="s">
        <v>25</v>
      </c>
      <c r="D47" s="50"/>
      <c r="E47" s="51"/>
      <c r="F47" s="48"/>
    </row>
    <row r="48" spans="1:6" ht="13.5" x14ac:dyDescent="0.25">
      <c r="A48" s="49" t="s">
        <v>87</v>
      </c>
      <c r="B48" s="27" t="s">
        <v>88</v>
      </c>
      <c r="C48" s="34"/>
      <c r="D48" s="44"/>
      <c r="E48" s="45"/>
      <c r="F48" s="44"/>
    </row>
    <row r="49" spans="1:6" x14ac:dyDescent="0.2">
      <c r="A49" s="49" t="s">
        <v>89</v>
      </c>
      <c r="B49" s="17" t="s">
        <v>68</v>
      </c>
      <c r="C49" s="17" t="s">
        <v>20</v>
      </c>
      <c r="D49" s="50"/>
      <c r="E49" s="51"/>
      <c r="F49" s="48"/>
    </row>
    <row r="50" spans="1:6" x14ac:dyDescent="0.2">
      <c r="A50" s="49" t="s">
        <v>90</v>
      </c>
      <c r="B50" s="17" t="s">
        <v>70</v>
      </c>
      <c r="C50" s="17" t="s">
        <v>20</v>
      </c>
      <c r="D50" s="50"/>
      <c r="E50" s="51"/>
      <c r="F50" s="48"/>
    </row>
    <row r="51" spans="1:6" ht="12.75" customHeight="1" x14ac:dyDescent="0.2">
      <c r="A51" s="49" t="s">
        <v>91</v>
      </c>
      <c r="B51" s="17" t="s">
        <v>72</v>
      </c>
      <c r="C51" s="17" t="s">
        <v>20</v>
      </c>
      <c r="D51" s="50"/>
      <c r="E51" s="51"/>
      <c r="F51" s="48"/>
    </row>
    <row r="52" spans="1:6" ht="12.75" customHeight="1" x14ac:dyDescent="0.2">
      <c r="A52" s="49" t="s">
        <v>92</v>
      </c>
      <c r="B52" s="17" t="s">
        <v>74</v>
      </c>
      <c r="C52" s="17" t="s">
        <v>20</v>
      </c>
      <c r="D52" s="50"/>
      <c r="E52" s="51"/>
      <c r="F52" s="48"/>
    </row>
    <row r="53" spans="1:6" ht="12.75" customHeight="1" x14ac:dyDescent="0.2">
      <c r="A53" s="49" t="s">
        <v>93</v>
      </c>
      <c r="B53" s="17" t="s">
        <v>70</v>
      </c>
      <c r="C53" s="17" t="s">
        <v>20</v>
      </c>
      <c r="D53" s="50"/>
      <c r="E53" s="51"/>
      <c r="F53" s="48"/>
    </row>
    <row r="54" spans="1:6" x14ac:dyDescent="0.2">
      <c r="A54" s="49" t="s">
        <v>94</v>
      </c>
      <c r="B54" s="17" t="s">
        <v>72</v>
      </c>
      <c r="C54" s="17" t="s">
        <v>20</v>
      </c>
      <c r="D54" s="50"/>
      <c r="E54" s="51"/>
      <c r="F54" s="48"/>
    </row>
    <row r="55" spans="1:6" ht="15.75" x14ac:dyDescent="0.2">
      <c r="A55" s="49" t="s">
        <v>95</v>
      </c>
      <c r="B55" s="17" t="s">
        <v>78</v>
      </c>
      <c r="C55" s="17" t="s">
        <v>25</v>
      </c>
      <c r="D55" s="50"/>
      <c r="E55" s="51"/>
      <c r="F55" s="48"/>
    </row>
    <row r="56" spans="1:6" ht="15.75" x14ac:dyDescent="0.2">
      <c r="A56" s="49" t="s">
        <v>96</v>
      </c>
      <c r="B56" s="17" t="s">
        <v>70</v>
      </c>
      <c r="C56" s="17" t="s">
        <v>25</v>
      </c>
      <c r="D56" s="50"/>
      <c r="E56" s="51"/>
      <c r="F56" s="48"/>
    </row>
    <row r="57" spans="1:6" ht="12.75" customHeight="1" x14ac:dyDescent="0.2">
      <c r="A57" s="49" t="s">
        <v>97</v>
      </c>
      <c r="B57" s="17" t="s">
        <v>72</v>
      </c>
      <c r="C57" s="17" t="s">
        <v>25</v>
      </c>
      <c r="D57" s="50"/>
      <c r="E57" s="51"/>
      <c r="F57" s="48"/>
    </row>
    <row r="58" spans="1:6" ht="13.5" x14ac:dyDescent="0.25">
      <c r="A58" s="49" t="s">
        <v>98</v>
      </c>
      <c r="B58" s="27" t="s">
        <v>82</v>
      </c>
      <c r="C58" s="34"/>
      <c r="D58" s="35"/>
      <c r="E58" s="36"/>
      <c r="F58" s="44"/>
    </row>
    <row r="59" spans="1:6" ht="12.75" customHeight="1" x14ac:dyDescent="0.2">
      <c r="A59" s="49" t="s">
        <v>99</v>
      </c>
      <c r="B59" s="17" t="s">
        <v>68</v>
      </c>
      <c r="C59" s="17" t="s">
        <v>20</v>
      </c>
      <c r="D59" s="46"/>
      <c r="E59" s="47"/>
      <c r="F59" s="48"/>
    </row>
    <row r="60" spans="1:6" x14ac:dyDescent="0.2">
      <c r="A60" s="49" t="s">
        <v>100</v>
      </c>
      <c r="B60" s="17" t="s">
        <v>74</v>
      </c>
      <c r="C60" s="17" t="s">
        <v>20</v>
      </c>
      <c r="D60" s="46"/>
      <c r="E60" s="47"/>
      <c r="F60" s="48"/>
    </row>
    <row r="61" spans="1:6" ht="15.75" x14ac:dyDescent="0.2">
      <c r="A61" s="18" t="s">
        <v>101</v>
      </c>
      <c r="B61" s="17" t="s">
        <v>78</v>
      </c>
      <c r="C61" s="17" t="s">
        <v>25</v>
      </c>
      <c r="D61" s="46"/>
      <c r="E61" s="47"/>
      <c r="F61" s="48"/>
    </row>
    <row r="62" spans="1:6" ht="32.85" customHeight="1" x14ac:dyDescent="0.25">
      <c r="A62" s="18" t="s">
        <v>102</v>
      </c>
      <c r="B62" s="52" t="s">
        <v>103</v>
      </c>
      <c r="C62" s="34"/>
      <c r="D62" s="53"/>
      <c r="E62" s="54"/>
      <c r="F62" s="55"/>
    </row>
    <row r="63" spans="1:6" ht="12.75" customHeight="1" x14ac:dyDescent="0.2">
      <c r="A63" s="18" t="s">
        <v>104</v>
      </c>
      <c r="B63" s="17" t="s">
        <v>105</v>
      </c>
      <c r="C63" s="17" t="s">
        <v>25</v>
      </c>
      <c r="D63" s="50"/>
      <c r="E63" s="51"/>
      <c r="F63" s="48"/>
    </row>
    <row r="64" spans="1:6" ht="12.75" customHeight="1" x14ac:dyDescent="0.2">
      <c r="A64" s="18" t="s">
        <v>106</v>
      </c>
      <c r="B64" s="17" t="s">
        <v>107</v>
      </c>
      <c r="C64" s="17" t="s">
        <v>20</v>
      </c>
      <c r="D64" s="50"/>
      <c r="E64" s="51"/>
      <c r="F64" s="48"/>
    </row>
    <row r="65" spans="1:6" ht="26.65" customHeight="1" x14ac:dyDescent="0.25">
      <c r="A65" s="18" t="s">
        <v>108</v>
      </c>
      <c r="B65" s="52" t="s">
        <v>109</v>
      </c>
      <c r="C65" s="34"/>
      <c r="D65" s="53"/>
      <c r="E65" s="54"/>
      <c r="F65" s="55"/>
    </row>
    <row r="66" spans="1:6" ht="12.75" customHeight="1" x14ac:dyDescent="0.2">
      <c r="A66" s="18" t="s">
        <v>110</v>
      </c>
      <c r="B66" s="17" t="s">
        <v>105</v>
      </c>
      <c r="C66" s="17" t="s">
        <v>25</v>
      </c>
      <c r="D66" s="50"/>
      <c r="E66" s="51"/>
      <c r="F66" s="48"/>
    </row>
    <row r="67" spans="1:6" ht="13.15" customHeight="1" x14ac:dyDescent="0.2">
      <c r="A67" s="18" t="s">
        <v>111</v>
      </c>
      <c r="B67" s="17" t="s">
        <v>107</v>
      </c>
      <c r="C67" s="17" t="s">
        <v>20</v>
      </c>
      <c r="D67" s="50"/>
      <c r="E67" s="51"/>
      <c r="F67" s="48"/>
    </row>
    <row r="68" spans="1:6" ht="12.75" customHeight="1" x14ac:dyDescent="0.25">
      <c r="A68" s="18" t="s">
        <v>112</v>
      </c>
      <c r="B68" s="27" t="s">
        <v>113</v>
      </c>
      <c r="C68" s="34"/>
      <c r="D68" s="44"/>
      <c r="E68" s="45"/>
      <c r="F68" s="55"/>
    </row>
    <row r="69" spans="1:6" ht="14.65" customHeight="1" x14ac:dyDescent="0.2">
      <c r="A69" s="18" t="s">
        <v>114</v>
      </c>
      <c r="B69" s="17" t="s">
        <v>43</v>
      </c>
      <c r="C69" s="17" t="s">
        <v>115</v>
      </c>
      <c r="D69" s="39"/>
      <c r="E69" s="56"/>
      <c r="F69" s="48"/>
    </row>
    <row r="70" spans="1:6" ht="15.6" customHeight="1" x14ac:dyDescent="0.2">
      <c r="A70" s="18" t="s">
        <v>116</v>
      </c>
      <c r="B70" s="17" t="s">
        <v>45</v>
      </c>
      <c r="C70" s="17" t="s">
        <v>117</v>
      </c>
      <c r="D70" s="39"/>
      <c r="E70" s="40"/>
      <c r="F70" s="48"/>
    </row>
    <row r="71" spans="1:6" ht="29.85" customHeight="1" x14ac:dyDescent="0.25">
      <c r="A71" s="18" t="s">
        <v>118</v>
      </c>
      <c r="B71" s="52" t="s">
        <v>119</v>
      </c>
      <c r="C71" s="34"/>
      <c r="D71" s="44"/>
      <c r="E71" s="45"/>
      <c r="F71" s="55"/>
    </row>
    <row r="72" spans="1:6" ht="13.15" customHeight="1" x14ac:dyDescent="0.2">
      <c r="A72" s="57" t="s">
        <v>120</v>
      </c>
      <c r="B72" s="58" t="s">
        <v>68</v>
      </c>
      <c r="C72" s="17" t="s">
        <v>59</v>
      </c>
      <c r="D72" s="39"/>
      <c r="E72" s="40"/>
      <c r="F72" s="48"/>
    </row>
    <row r="73" spans="1:6" ht="12.75" customHeight="1" x14ac:dyDescent="0.2">
      <c r="A73" s="57"/>
      <c r="B73" s="59"/>
      <c r="C73" s="17" t="s">
        <v>20</v>
      </c>
      <c r="D73" s="39"/>
      <c r="E73" s="40"/>
      <c r="F73" s="48"/>
    </row>
    <row r="74" spans="1:6" x14ac:dyDescent="0.2">
      <c r="A74" s="57" t="s">
        <v>121</v>
      </c>
      <c r="B74" s="58" t="s">
        <v>122</v>
      </c>
      <c r="C74" s="17" t="s">
        <v>59</v>
      </c>
      <c r="D74" s="39"/>
      <c r="E74" s="40"/>
      <c r="F74" s="48"/>
    </row>
    <row r="75" spans="1:6" ht="15.75" x14ac:dyDescent="0.2">
      <c r="A75" s="57"/>
      <c r="B75" s="60"/>
      <c r="C75" s="17" t="s">
        <v>25</v>
      </c>
      <c r="D75" s="39"/>
      <c r="E75" s="40"/>
      <c r="F75" s="48"/>
    </row>
    <row r="76" spans="1:6" x14ac:dyDescent="0.2">
      <c r="A76" s="57"/>
      <c r="B76" s="59"/>
      <c r="C76" s="17" t="s">
        <v>20</v>
      </c>
      <c r="D76" s="39"/>
      <c r="E76" s="40"/>
      <c r="F76" s="48"/>
    </row>
    <row r="77" spans="1:6" ht="27.2" customHeight="1" x14ac:dyDescent="0.2">
      <c r="A77" s="18" t="s">
        <v>123</v>
      </c>
      <c r="B77" s="61" t="s">
        <v>124</v>
      </c>
      <c r="C77" s="34"/>
      <c r="D77" s="44"/>
      <c r="E77" s="45"/>
      <c r="F77" s="55"/>
    </row>
    <row r="78" spans="1:6" x14ac:dyDescent="0.2">
      <c r="A78" s="57" t="s">
        <v>125</v>
      </c>
      <c r="B78" s="58" t="s">
        <v>68</v>
      </c>
      <c r="C78" s="17" t="s">
        <v>59</v>
      </c>
      <c r="D78" s="39"/>
      <c r="E78" s="40"/>
      <c r="F78" s="48"/>
    </row>
    <row r="79" spans="1:6" ht="13.7" customHeight="1" x14ac:dyDescent="0.2">
      <c r="A79" s="57"/>
      <c r="B79" s="59"/>
      <c r="C79" s="17" t="s">
        <v>20</v>
      </c>
      <c r="D79" s="46"/>
      <c r="E79" s="47"/>
      <c r="F79" s="48"/>
    </row>
    <row r="80" spans="1:6" ht="13.5" customHeight="1" x14ac:dyDescent="0.2">
      <c r="A80" s="57" t="s">
        <v>126</v>
      </c>
      <c r="B80" s="58" t="s">
        <v>122</v>
      </c>
      <c r="C80" s="17" t="s">
        <v>59</v>
      </c>
      <c r="D80" s="39"/>
      <c r="E80" s="40"/>
      <c r="F80" s="48"/>
    </row>
    <row r="81" spans="1:6" ht="13.5" customHeight="1" x14ac:dyDescent="0.2">
      <c r="A81" s="57"/>
      <c r="B81" s="60"/>
      <c r="C81" s="17" t="s">
        <v>25</v>
      </c>
      <c r="D81" s="39"/>
      <c r="E81" s="40"/>
      <c r="F81" s="48"/>
    </row>
    <row r="82" spans="1:6" x14ac:dyDescent="0.2">
      <c r="A82" s="57"/>
      <c r="B82" s="59"/>
      <c r="C82" s="17" t="s">
        <v>20</v>
      </c>
      <c r="D82" s="39"/>
      <c r="E82" s="40"/>
      <c r="F82" s="48"/>
    </row>
    <row r="83" spans="1:6" ht="13.5" x14ac:dyDescent="0.25">
      <c r="A83" s="18" t="s">
        <v>127</v>
      </c>
      <c r="B83" s="27" t="s">
        <v>128</v>
      </c>
      <c r="C83" s="34"/>
      <c r="D83" s="44"/>
      <c r="E83" s="45"/>
      <c r="F83" s="55"/>
    </row>
    <row r="84" spans="1:6" x14ac:dyDescent="0.2">
      <c r="A84" s="18" t="s">
        <v>129</v>
      </c>
      <c r="B84" s="17" t="s">
        <v>68</v>
      </c>
      <c r="C84" s="17" t="s">
        <v>20</v>
      </c>
      <c r="D84" s="46"/>
      <c r="E84" s="47"/>
      <c r="F84" s="48"/>
    </row>
    <row r="85" spans="1:6" ht="15.75" x14ac:dyDescent="0.2">
      <c r="A85" s="18" t="s">
        <v>130</v>
      </c>
      <c r="B85" s="17" t="s">
        <v>131</v>
      </c>
      <c r="C85" s="17" t="s">
        <v>25</v>
      </c>
      <c r="D85" s="46"/>
      <c r="E85" s="47"/>
      <c r="F85" s="48"/>
    </row>
    <row r="86" spans="1:6" ht="13.5" customHeight="1" x14ac:dyDescent="0.2">
      <c r="A86" s="17" t="s">
        <v>132</v>
      </c>
      <c r="B86" s="17" t="s">
        <v>74</v>
      </c>
      <c r="C86" s="17" t="s">
        <v>20</v>
      </c>
      <c r="D86" s="46"/>
      <c r="E86" s="47"/>
      <c r="F86" s="48"/>
    </row>
    <row r="87" spans="1:6" ht="13.5" customHeight="1" x14ac:dyDescent="0.25">
      <c r="A87" s="18" t="s">
        <v>133</v>
      </c>
      <c r="B87" s="27" t="s">
        <v>134</v>
      </c>
      <c r="C87" s="17" t="s">
        <v>59</v>
      </c>
      <c r="D87" s="39"/>
      <c r="E87" s="40"/>
      <c r="F87" s="48"/>
    </row>
    <row r="88" spans="1:6" x14ac:dyDescent="0.2">
      <c r="A88" s="18" t="s">
        <v>135</v>
      </c>
      <c r="B88" s="17" t="s">
        <v>136</v>
      </c>
      <c r="C88" s="17" t="s">
        <v>59</v>
      </c>
      <c r="D88" s="39"/>
      <c r="E88" s="40"/>
      <c r="F88" s="48"/>
    </row>
    <row r="89" spans="1:6" ht="15.6" customHeight="1" x14ac:dyDescent="0.2">
      <c r="A89" s="18" t="s">
        <v>137</v>
      </c>
      <c r="B89" s="17" t="s">
        <v>138</v>
      </c>
      <c r="C89" s="17" t="s">
        <v>59</v>
      </c>
      <c r="D89" s="39"/>
      <c r="E89" s="40"/>
      <c r="F89" s="48"/>
    </row>
    <row r="90" spans="1:6" ht="15.6" customHeight="1" x14ac:dyDescent="0.2">
      <c r="A90" s="18" t="s">
        <v>139</v>
      </c>
      <c r="B90" s="17" t="s">
        <v>140</v>
      </c>
      <c r="C90" s="17" t="s">
        <v>59</v>
      </c>
      <c r="D90" s="39"/>
      <c r="E90" s="40"/>
      <c r="F90" s="48"/>
    </row>
    <row r="91" spans="1:6" ht="15.6" customHeight="1" x14ac:dyDescent="0.2">
      <c r="A91" s="18" t="s">
        <v>141</v>
      </c>
      <c r="B91" s="17" t="s">
        <v>142</v>
      </c>
      <c r="C91" s="17" t="s">
        <v>59</v>
      </c>
      <c r="D91" s="39"/>
      <c r="E91" s="40"/>
      <c r="F91" s="48"/>
    </row>
    <row r="92" spans="1:6" ht="23.25" customHeight="1" x14ac:dyDescent="0.2">
      <c r="A92" s="20" t="s">
        <v>143</v>
      </c>
      <c r="B92" s="62" t="s">
        <v>144</v>
      </c>
      <c r="C92" s="17" t="s">
        <v>145</v>
      </c>
      <c r="D92" s="63">
        <v>3</v>
      </c>
      <c r="E92" s="45"/>
      <c r="F92" s="48"/>
    </row>
  </sheetData>
  <mergeCells count="20">
    <mergeCell ref="A74:A76"/>
    <mergeCell ref="B74:B76"/>
    <mergeCell ref="A78:A79"/>
    <mergeCell ref="B78:B79"/>
    <mergeCell ref="A80:A82"/>
    <mergeCell ref="B80:B82"/>
    <mergeCell ref="A5:A6"/>
    <mergeCell ref="B5:C5"/>
    <mergeCell ref="D5:E6"/>
    <mergeCell ref="F5:F6"/>
    <mergeCell ref="B6:C6"/>
    <mergeCell ref="A72:A73"/>
    <mergeCell ref="B72:B73"/>
    <mergeCell ref="E1:F1"/>
    <mergeCell ref="A2:F2"/>
    <mergeCell ref="A3:A4"/>
    <mergeCell ref="B3:C3"/>
    <mergeCell ref="D3:E4"/>
    <mergeCell ref="F3:F4"/>
    <mergeCell ref="B4:C4"/>
  </mergeCells>
  <printOptions horizontalCentered="1"/>
  <pageMargins left="0.39370078740157483" right="0.39370078740157483" top="0.39370078740157483" bottom="0.39370078740157483" header="0.51181102362204722" footer="0.51181102362204722"/>
  <pageSetup paperSize="8" scale="65" fitToWidth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2"/>
  <sheetViews>
    <sheetView view="pageBreakPreview" zoomScale="90" zoomScaleNormal="80" zoomScaleSheetLayoutView="90" workbookViewId="0">
      <selection activeCell="B4" sqref="B4:C4"/>
    </sheetView>
  </sheetViews>
  <sheetFormatPr defaultColWidth="9.140625" defaultRowHeight="15" x14ac:dyDescent="0.25"/>
  <cols>
    <col min="1" max="1" width="9.28515625" style="237" bestFit="1" customWidth="1"/>
    <col min="2" max="2" width="61.42578125" style="237" customWidth="1"/>
    <col min="3" max="3" width="14.140625" style="237" bestFit="1" customWidth="1"/>
    <col min="4" max="4" width="14" style="238" customWidth="1"/>
    <col min="5" max="5" width="13.85546875" style="238" customWidth="1"/>
    <col min="6" max="6" width="12.5703125" style="237" customWidth="1"/>
    <col min="7" max="7" width="7.85546875" style="237" customWidth="1"/>
    <col min="8" max="8" width="9.140625" style="237"/>
    <col min="9" max="9" width="12.5703125" style="237" bestFit="1" customWidth="1"/>
    <col min="10" max="16384" width="9.140625" style="237"/>
  </cols>
  <sheetData>
    <row r="1" spans="1:9" ht="12.6" customHeight="1" x14ac:dyDescent="0.25">
      <c r="E1" s="239"/>
      <c r="F1" s="240" t="s">
        <v>173</v>
      </c>
      <c r="G1" s="240" t="s">
        <v>146</v>
      </c>
      <c r="H1" s="241" t="s">
        <v>2</v>
      </c>
      <c r="I1" s="242">
        <f>SUM(D11:E92)</f>
        <v>5.6696296220000004</v>
      </c>
    </row>
    <row r="2" spans="1:9" ht="132" customHeight="1" x14ac:dyDescent="0.25">
      <c r="A2" s="243" t="s">
        <v>202</v>
      </c>
      <c r="B2" s="244"/>
      <c r="C2" s="244"/>
      <c r="D2" s="244"/>
      <c r="E2" s="244"/>
      <c r="F2" s="244"/>
      <c r="G2" s="244"/>
    </row>
    <row r="3" spans="1:9" ht="15.75" x14ac:dyDescent="0.25">
      <c r="A3" s="245" t="s">
        <v>3</v>
      </c>
      <c r="B3" s="246" t="s">
        <v>203</v>
      </c>
      <c r="C3" s="247"/>
      <c r="D3" s="248" t="s">
        <v>4</v>
      </c>
      <c r="E3" s="249"/>
      <c r="F3" s="250" t="s">
        <v>5</v>
      </c>
      <c r="G3" s="251"/>
    </row>
    <row r="4" spans="1:9" ht="15.75" x14ac:dyDescent="0.25">
      <c r="A4" s="252"/>
      <c r="B4" s="253" t="s">
        <v>6</v>
      </c>
      <c r="C4" s="254"/>
      <c r="D4" s="255"/>
      <c r="E4" s="256"/>
      <c r="F4" s="257"/>
      <c r="G4" s="251"/>
    </row>
    <row r="5" spans="1:9" ht="15.75" x14ac:dyDescent="0.25">
      <c r="A5" s="245" t="s">
        <v>7</v>
      </c>
      <c r="B5" s="258" t="s">
        <v>174</v>
      </c>
      <c r="C5" s="259"/>
      <c r="D5" s="260" t="s">
        <v>8</v>
      </c>
      <c r="E5" s="261"/>
      <c r="F5" s="262">
        <v>1</v>
      </c>
      <c r="G5" s="251"/>
    </row>
    <row r="6" spans="1:9" ht="15.75" x14ac:dyDescent="0.25">
      <c r="A6" s="252"/>
      <c r="B6" s="253" t="s">
        <v>9</v>
      </c>
      <c r="C6" s="254"/>
      <c r="D6" s="263"/>
      <c r="E6" s="264"/>
      <c r="F6" s="265"/>
      <c r="G6" s="251"/>
    </row>
    <row r="7" spans="1:9" x14ac:dyDescent="0.25">
      <c r="A7" s="266"/>
      <c r="B7" s="266"/>
      <c r="C7" s="266"/>
      <c r="D7" s="267"/>
      <c r="E7" s="267"/>
    </row>
    <row r="8" spans="1:9" ht="25.5" x14ac:dyDescent="0.25">
      <c r="A8" s="268" t="s">
        <v>10</v>
      </c>
      <c r="B8" s="268" t="s">
        <v>11</v>
      </c>
      <c r="C8" s="268" t="s">
        <v>12</v>
      </c>
      <c r="D8" s="269" t="s">
        <v>13</v>
      </c>
      <c r="E8" s="270" t="s">
        <v>14</v>
      </c>
      <c r="F8" s="271" t="s">
        <v>150</v>
      </c>
    </row>
    <row r="9" spans="1:9" x14ac:dyDescent="0.25">
      <c r="A9" s="17">
        <v>1</v>
      </c>
      <c r="B9" s="18">
        <v>2</v>
      </c>
      <c r="C9" s="18">
        <v>3</v>
      </c>
      <c r="D9" s="272">
        <v>4</v>
      </c>
      <c r="E9" s="273">
        <v>5</v>
      </c>
      <c r="F9" s="18">
        <v>6</v>
      </c>
    </row>
    <row r="10" spans="1:9" ht="18.75" x14ac:dyDescent="0.25">
      <c r="A10" s="274" t="s">
        <v>16</v>
      </c>
      <c r="B10" s="21" t="s">
        <v>17</v>
      </c>
      <c r="C10" s="22"/>
      <c r="D10" s="275"/>
      <c r="E10" s="276"/>
      <c r="F10" s="277"/>
    </row>
    <row r="11" spans="1:9" x14ac:dyDescent="0.25">
      <c r="A11" s="278" t="s">
        <v>18</v>
      </c>
      <c r="B11" s="27" t="s">
        <v>19</v>
      </c>
      <c r="C11" s="17" t="s">
        <v>20</v>
      </c>
      <c r="D11" s="279">
        <v>0.28670968800000002</v>
      </c>
      <c r="E11" s="280">
        <v>0.27095199999999997</v>
      </c>
      <c r="F11" s="281"/>
    </row>
    <row r="12" spans="1:9" x14ac:dyDescent="0.25">
      <c r="A12" s="278" t="s">
        <v>21</v>
      </c>
      <c r="B12" s="27" t="s">
        <v>22</v>
      </c>
      <c r="C12" s="17" t="s">
        <v>20</v>
      </c>
      <c r="D12" s="282"/>
      <c r="E12" s="283"/>
      <c r="F12" s="281"/>
    </row>
    <row r="13" spans="1:9" ht="16.5" x14ac:dyDescent="0.25">
      <c r="A13" s="278" t="s">
        <v>23</v>
      </c>
      <c r="B13" s="27" t="s">
        <v>24</v>
      </c>
      <c r="C13" s="17" t="s">
        <v>25</v>
      </c>
      <c r="D13" s="284"/>
      <c r="E13" s="285"/>
      <c r="F13" s="281"/>
    </row>
    <row r="14" spans="1:9" ht="16.5" x14ac:dyDescent="0.25">
      <c r="A14" s="278" t="s">
        <v>26</v>
      </c>
      <c r="B14" s="27" t="s">
        <v>27</v>
      </c>
      <c r="C14" s="17" t="s">
        <v>28</v>
      </c>
      <c r="D14" s="284">
        <v>2.1867934000000002E-2</v>
      </c>
      <c r="E14" s="285">
        <v>2.2100000000000002E-2</v>
      </c>
      <c r="F14" s="281"/>
    </row>
    <row r="15" spans="1:9" x14ac:dyDescent="0.25">
      <c r="A15" s="274" t="s">
        <v>29</v>
      </c>
      <c r="B15" s="21" t="s">
        <v>30</v>
      </c>
      <c r="C15" s="17" t="s">
        <v>31</v>
      </c>
      <c r="D15" s="286"/>
      <c r="E15" s="287"/>
      <c r="F15" s="281"/>
    </row>
    <row r="16" spans="1:9" x14ac:dyDescent="0.25">
      <c r="A16" s="278" t="s">
        <v>32</v>
      </c>
      <c r="B16" s="27" t="s">
        <v>33</v>
      </c>
      <c r="C16" s="17" t="s">
        <v>31</v>
      </c>
      <c r="D16" s="286"/>
      <c r="E16" s="287"/>
      <c r="F16" s="281"/>
    </row>
    <row r="17" spans="1:6" x14ac:dyDescent="0.25">
      <c r="A17" s="278" t="s">
        <v>34</v>
      </c>
      <c r="B17" s="17" t="s">
        <v>35</v>
      </c>
      <c r="C17" s="17" t="s">
        <v>31</v>
      </c>
      <c r="D17" s="288"/>
      <c r="E17" s="289"/>
      <c r="F17" s="281"/>
    </row>
    <row r="18" spans="1:6" x14ac:dyDescent="0.25">
      <c r="A18" s="278" t="s">
        <v>36</v>
      </c>
      <c r="B18" s="17" t="s">
        <v>37</v>
      </c>
      <c r="C18" s="17" t="s">
        <v>31</v>
      </c>
      <c r="D18" s="288"/>
      <c r="E18" s="289"/>
      <c r="F18" s="281"/>
    </row>
    <row r="19" spans="1:6" x14ac:dyDescent="0.25">
      <c r="A19" s="278" t="s">
        <v>38</v>
      </c>
      <c r="B19" s="17" t="s">
        <v>39</v>
      </c>
      <c r="C19" s="17" t="s">
        <v>31</v>
      </c>
      <c r="D19" s="288"/>
      <c r="E19" s="289"/>
      <c r="F19" s="281"/>
    </row>
    <row r="20" spans="1:6" x14ac:dyDescent="0.25">
      <c r="A20" s="278" t="s">
        <v>40</v>
      </c>
      <c r="B20" s="27" t="s">
        <v>41</v>
      </c>
      <c r="C20" s="17" t="s">
        <v>31</v>
      </c>
      <c r="D20" s="286"/>
      <c r="E20" s="287"/>
      <c r="F20" s="281"/>
    </row>
    <row r="21" spans="1:6" x14ac:dyDescent="0.25">
      <c r="A21" s="278" t="s">
        <v>42</v>
      </c>
      <c r="B21" s="17" t="s">
        <v>43</v>
      </c>
      <c r="C21" s="17" t="s">
        <v>31</v>
      </c>
      <c r="D21" s="288"/>
      <c r="E21" s="289"/>
      <c r="F21" s="281"/>
    </row>
    <row r="22" spans="1:6" x14ac:dyDescent="0.25">
      <c r="A22" s="278" t="s">
        <v>44</v>
      </c>
      <c r="B22" s="17" t="s">
        <v>45</v>
      </c>
      <c r="C22" s="17" t="s">
        <v>31</v>
      </c>
      <c r="D22" s="288"/>
      <c r="E22" s="289"/>
      <c r="F22" s="281"/>
    </row>
    <row r="23" spans="1:6" x14ac:dyDescent="0.25">
      <c r="A23" s="278" t="s">
        <v>46</v>
      </c>
      <c r="B23" s="27" t="s">
        <v>47</v>
      </c>
      <c r="C23" s="17" t="s">
        <v>31</v>
      </c>
      <c r="D23" s="286"/>
      <c r="E23" s="287"/>
      <c r="F23" s="281"/>
    </row>
    <row r="24" spans="1:6" x14ac:dyDescent="0.25">
      <c r="A24" s="278" t="s">
        <v>48</v>
      </c>
      <c r="B24" s="27" t="s">
        <v>49</v>
      </c>
      <c r="C24" s="17" t="s">
        <v>31</v>
      </c>
      <c r="D24" s="286"/>
      <c r="E24" s="287"/>
      <c r="F24" s="281"/>
    </row>
    <row r="25" spans="1:6" ht="18.75" x14ac:dyDescent="0.25">
      <c r="A25" s="274" t="s">
        <v>50</v>
      </c>
      <c r="B25" s="21" t="s">
        <v>51</v>
      </c>
      <c r="C25" s="34"/>
      <c r="D25" s="290"/>
      <c r="E25" s="291"/>
      <c r="F25" s="292"/>
    </row>
    <row r="26" spans="1:6" x14ac:dyDescent="0.25">
      <c r="A26" s="278" t="s">
        <v>52</v>
      </c>
      <c r="B26" s="27" t="s">
        <v>33</v>
      </c>
      <c r="C26" s="17" t="s">
        <v>53</v>
      </c>
      <c r="D26" s="293"/>
      <c r="E26" s="294"/>
      <c r="F26" s="281"/>
    </row>
    <row r="27" spans="1:6" x14ac:dyDescent="0.25">
      <c r="A27" s="278" t="s">
        <v>54</v>
      </c>
      <c r="B27" s="17" t="s">
        <v>35</v>
      </c>
      <c r="C27" s="17" t="s">
        <v>53</v>
      </c>
      <c r="D27" s="288"/>
      <c r="E27" s="295"/>
      <c r="F27" s="281"/>
    </row>
    <row r="28" spans="1:6" x14ac:dyDescent="0.25">
      <c r="A28" s="278" t="s">
        <v>55</v>
      </c>
      <c r="B28" s="17" t="s">
        <v>37</v>
      </c>
      <c r="C28" s="17" t="s">
        <v>53</v>
      </c>
      <c r="D28" s="288"/>
      <c r="E28" s="295"/>
      <c r="F28" s="281"/>
    </row>
    <row r="29" spans="1:6" x14ac:dyDescent="0.25">
      <c r="A29" s="278" t="s">
        <v>56</v>
      </c>
      <c r="B29" s="17" t="s">
        <v>39</v>
      </c>
      <c r="C29" s="17" t="s">
        <v>53</v>
      </c>
      <c r="D29" s="288"/>
      <c r="E29" s="295"/>
      <c r="F29" s="281"/>
    </row>
    <row r="30" spans="1:6" x14ac:dyDescent="0.25">
      <c r="A30" s="278" t="s">
        <v>57</v>
      </c>
      <c r="B30" s="41" t="s">
        <v>58</v>
      </c>
      <c r="C30" s="17" t="s">
        <v>59</v>
      </c>
      <c r="D30" s="296"/>
      <c r="E30" s="297"/>
      <c r="F30" s="281"/>
    </row>
    <row r="31" spans="1:6" x14ac:dyDescent="0.25">
      <c r="A31" s="278" t="s">
        <v>60</v>
      </c>
      <c r="B31" s="17" t="s">
        <v>61</v>
      </c>
      <c r="C31" s="17" t="s">
        <v>59</v>
      </c>
      <c r="D31" s="296"/>
      <c r="E31" s="297"/>
      <c r="F31" s="281"/>
    </row>
    <row r="32" spans="1:6" x14ac:dyDescent="0.25">
      <c r="A32" s="278" t="s">
        <v>62</v>
      </c>
      <c r="B32" s="41" t="s">
        <v>63</v>
      </c>
      <c r="C32" s="17" t="s">
        <v>59</v>
      </c>
      <c r="D32" s="296"/>
      <c r="E32" s="297"/>
      <c r="F32" s="281"/>
    </row>
    <row r="33" spans="1:11" x14ac:dyDescent="0.25">
      <c r="A33" s="278" t="s">
        <v>64</v>
      </c>
      <c r="B33" s="17" t="s">
        <v>61</v>
      </c>
      <c r="C33" s="17" t="s">
        <v>59</v>
      </c>
      <c r="D33" s="298"/>
      <c r="E33" s="299"/>
      <c r="F33" s="281"/>
    </row>
    <row r="34" spans="1:11" ht="18.75" x14ac:dyDescent="0.25">
      <c r="A34" s="278" t="s">
        <v>65</v>
      </c>
      <c r="B34" s="43" t="s">
        <v>66</v>
      </c>
      <c r="C34" s="34"/>
      <c r="D34" s="300"/>
      <c r="E34" s="301"/>
      <c r="F34" s="292"/>
    </row>
    <row r="35" spans="1:11" x14ac:dyDescent="0.25">
      <c r="A35" s="278" t="s">
        <v>67</v>
      </c>
      <c r="B35" s="17" t="s">
        <v>68</v>
      </c>
      <c r="C35" s="17" t="s">
        <v>20</v>
      </c>
      <c r="D35" s="302"/>
      <c r="E35" s="303"/>
      <c r="F35" s="281"/>
    </row>
    <row r="36" spans="1:11" x14ac:dyDescent="0.25">
      <c r="A36" s="278" t="s">
        <v>69</v>
      </c>
      <c r="B36" s="17" t="s">
        <v>70</v>
      </c>
      <c r="C36" s="17" t="s">
        <v>20</v>
      </c>
      <c r="D36" s="284"/>
      <c r="E36" s="285"/>
      <c r="F36" s="281"/>
    </row>
    <row r="37" spans="1:11" x14ac:dyDescent="0.25">
      <c r="A37" s="278" t="s">
        <v>71</v>
      </c>
      <c r="B37" s="17" t="s">
        <v>72</v>
      </c>
      <c r="C37" s="17" t="s">
        <v>20</v>
      </c>
      <c r="D37" s="284"/>
      <c r="E37" s="285"/>
      <c r="F37" s="281"/>
    </row>
    <row r="38" spans="1:11" x14ac:dyDescent="0.25">
      <c r="A38" s="278" t="s">
        <v>73</v>
      </c>
      <c r="B38" s="17" t="s">
        <v>74</v>
      </c>
      <c r="C38" s="17" t="s">
        <v>20</v>
      </c>
      <c r="D38" s="302"/>
      <c r="E38" s="280"/>
      <c r="F38" s="281"/>
    </row>
    <row r="39" spans="1:11" x14ac:dyDescent="0.25">
      <c r="A39" s="278" t="s">
        <v>75</v>
      </c>
      <c r="B39" s="17" t="s">
        <v>70</v>
      </c>
      <c r="C39" s="17" t="s">
        <v>20</v>
      </c>
      <c r="D39" s="284"/>
      <c r="E39" s="304"/>
      <c r="F39" s="281"/>
    </row>
    <row r="40" spans="1:11" x14ac:dyDescent="0.25">
      <c r="A40" s="278" t="s">
        <v>76</v>
      </c>
      <c r="B40" s="17" t="s">
        <v>72</v>
      </c>
      <c r="C40" s="17" t="s">
        <v>20</v>
      </c>
      <c r="D40" s="284"/>
      <c r="E40" s="304"/>
      <c r="F40" s="281"/>
    </row>
    <row r="41" spans="1:11" ht="16.5" x14ac:dyDescent="0.25">
      <c r="A41" s="278" t="s">
        <v>77</v>
      </c>
      <c r="B41" s="17" t="s">
        <v>78</v>
      </c>
      <c r="C41" s="17" t="s">
        <v>25</v>
      </c>
      <c r="D41" s="302"/>
      <c r="E41" s="280"/>
      <c r="F41" s="281"/>
    </row>
    <row r="42" spans="1:11" ht="16.5" x14ac:dyDescent="0.25">
      <c r="A42" s="278" t="s">
        <v>79</v>
      </c>
      <c r="B42" s="17" t="s">
        <v>70</v>
      </c>
      <c r="C42" s="17" t="s">
        <v>25</v>
      </c>
      <c r="D42" s="284"/>
      <c r="E42" s="304"/>
      <c r="F42" s="281"/>
    </row>
    <row r="43" spans="1:11" ht="16.5" x14ac:dyDescent="0.25">
      <c r="A43" s="278" t="s">
        <v>80</v>
      </c>
      <c r="B43" s="17" t="s">
        <v>72</v>
      </c>
      <c r="C43" s="17" t="s">
        <v>25</v>
      </c>
      <c r="D43" s="284"/>
      <c r="E43" s="304"/>
      <c r="F43" s="281"/>
    </row>
    <row r="44" spans="1:11" x14ac:dyDescent="0.25">
      <c r="A44" s="278" t="s">
        <v>81</v>
      </c>
      <c r="B44" s="27" t="s">
        <v>82</v>
      </c>
      <c r="C44" s="34"/>
      <c r="D44" s="305"/>
      <c r="E44" s="306"/>
      <c r="F44" s="307"/>
    </row>
    <row r="45" spans="1:11" s="310" customFormat="1" x14ac:dyDescent="0.25">
      <c r="A45" s="278" t="s">
        <v>83</v>
      </c>
      <c r="B45" s="17" t="s">
        <v>68</v>
      </c>
      <c r="C45" s="17" t="s">
        <v>84</v>
      </c>
      <c r="D45" s="308"/>
      <c r="E45" s="309"/>
      <c r="F45" s="307"/>
      <c r="G45" s="237"/>
      <c r="J45" s="311"/>
      <c r="K45" s="311"/>
    </row>
    <row r="46" spans="1:11" s="310" customFormat="1" x14ac:dyDescent="0.25">
      <c r="A46" s="278" t="s">
        <v>85</v>
      </c>
      <c r="B46" s="17" t="s">
        <v>74</v>
      </c>
      <c r="C46" s="17" t="s">
        <v>84</v>
      </c>
      <c r="D46" s="308"/>
      <c r="E46" s="309"/>
      <c r="F46" s="307"/>
      <c r="G46" s="237"/>
      <c r="J46" s="311"/>
      <c r="K46" s="311"/>
    </row>
    <row r="47" spans="1:11" s="310" customFormat="1" ht="16.5" x14ac:dyDescent="0.25">
      <c r="A47" s="278" t="s">
        <v>86</v>
      </c>
      <c r="B47" s="17" t="s">
        <v>78</v>
      </c>
      <c r="C47" s="17" t="s">
        <v>25</v>
      </c>
      <c r="D47" s="308"/>
      <c r="E47" s="309"/>
      <c r="F47" s="307"/>
      <c r="G47" s="237"/>
      <c r="J47" s="311"/>
      <c r="K47" s="311"/>
    </row>
    <row r="48" spans="1:11" s="310" customFormat="1" ht="18.75" x14ac:dyDescent="0.25">
      <c r="A48" s="278" t="s">
        <v>87</v>
      </c>
      <c r="B48" s="27" t="s">
        <v>88</v>
      </c>
      <c r="C48" s="34"/>
      <c r="D48" s="300"/>
      <c r="E48" s="301"/>
      <c r="F48" s="292"/>
      <c r="G48" s="237"/>
      <c r="J48" s="311"/>
      <c r="K48" s="311"/>
    </row>
    <row r="49" spans="1:6" x14ac:dyDescent="0.25">
      <c r="A49" s="278" t="s">
        <v>89</v>
      </c>
      <c r="B49" s="17" t="s">
        <v>68</v>
      </c>
      <c r="C49" s="17" t="s">
        <v>20</v>
      </c>
      <c r="D49" s="302"/>
      <c r="E49" s="303"/>
      <c r="F49" s="281"/>
    </row>
    <row r="50" spans="1:6" x14ac:dyDescent="0.25">
      <c r="A50" s="278" t="s">
        <v>90</v>
      </c>
      <c r="B50" s="17" t="s">
        <v>70</v>
      </c>
      <c r="C50" s="17" t="s">
        <v>20</v>
      </c>
      <c r="D50" s="284"/>
      <c r="E50" s="285"/>
      <c r="F50" s="281"/>
    </row>
    <row r="51" spans="1:6" x14ac:dyDescent="0.25">
      <c r="A51" s="278" t="s">
        <v>91</v>
      </c>
      <c r="B51" s="17" t="s">
        <v>72</v>
      </c>
      <c r="C51" s="17" t="s">
        <v>20</v>
      </c>
      <c r="D51" s="284"/>
      <c r="E51" s="304"/>
      <c r="F51" s="281"/>
    </row>
    <row r="52" spans="1:6" x14ac:dyDescent="0.25">
      <c r="A52" s="278" t="s">
        <v>92</v>
      </c>
      <c r="B52" s="17" t="s">
        <v>74</v>
      </c>
      <c r="C52" s="17" t="s">
        <v>20</v>
      </c>
      <c r="D52" s="302"/>
      <c r="E52" s="280"/>
      <c r="F52" s="281"/>
    </row>
    <row r="53" spans="1:6" x14ac:dyDescent="0.25">
      <c r="A53" s="278" t="s">
        <v>93</v>
      </c>
      <c r="B53" s="17" t="s">
        <v>70</v>
      </c>
      <c r="C53" s="17" t="s">
        <v>20</v>
      </c>
      <c r="D53" s="284"/>
      <c r="E53" s="304"/>
      <c r="F53" s="281"/>
    </row>
    <row r="54" spans="1:6" x14ac:dyDescent="0.25">
      <c r="A54" s="278" t="s">
        <v>94</v>
      </c>
      <c r="B54" s="17" t="s">
        <v>72</v>
      </c>
      <c r="C54" s="17" t="s">
        <v>20</v>
      </c>
      <c r="D54" s="284"/>
      <c r="E54" s="304"/>
      <c r="F54" s="281"/>
    </row>
    <row r="55" spans="1:6" ht="16.5" x14ac:dyDescent="0.25">
      <c r="A55" s="278" t="s">
        <v>95</v>
      </c>
      <c r="B55" s="17" t="s">
        <v>78</v>
      </c>
      <c r="C55" s="17" t="s">
        <v>25</v>
      </c>
      <c r="D55" s="302"/>
      <c r="E55" s="280"/>
      <c r="F55" s="281"/>
    </row>
    <row r="56" spans="1:6" ht="16.5" x14ac:dyDescent="0.25">
      <c r="A56" s="278" t="s">
        <v>96</v>
      </c>
      <c r="B56" s="17" t="s">
        <v>70</v>
      </c>
      <c r="C56" s="17" t="s">
        <v>25</v>
      </c>
      <c r="D56" s="284"/>
      <c r="E56" s="304"/>
      <c r="F56" s="281"/>
    </row>
    <row r="57" spans="1:6" ht="16.5" x14ac:dyDescent="0.25">
      <c r="A57" s="278" t="s">
        <v>97</v>
      </c>
      <c r="B57" s="17" t="s">
        <v>72</v>
      </c>
      <c r="C57" s="17" t="s">
        <v>25</v>
      </c>
      <c r="D57" s="284"/>
      <c r="E57" s="304"/>
      <c r="F57" s="281"/>
    </row>
    <row r="58" spans="1:6" ht="18.75" x14ac:dyDescent="0.25">
      <c r="A58" s="278" t="s">
        <v>98</v>
      </c>
      <c r="B58" s="27" t="s">
        <v>82</v>
      </c>
      <c r="C58" s="34"/>
      <c r="D58" s="305"/>
      <c r="E58" s="306"/>
      <c r="F58" s="292"/>
    </row>
    <row r="59" spans="1:6" x14ac:dyDescent="0.25">
      <c r="A59" s="278" t="s">
        <v>175</v>
      </c>
      <c r="B59" s="17" t="s">
        <v>68</v>
      </c>
      <c r="C59" s="17" t="s">
        <v>20</v>
      </c>
      <c r="D59" s="284"/>
      <c r="E59" s="304"/>
      <c r="F59" s="281"/>
    </row>
    <row r="60" spans="1:6" x14ac:dyDescent="0.25">
      <c r="A60" s="278" t="s">
        <v>176</v>
      </c>
      <c r="B60" s="17" t="s">
        <v>74</v>
      </c>
      <c r="C60" s="17" t="s">
        <v>20</v>
      </c>
      <c r="D60" s="284"/>
      <c r="E60" s="304"/>
      <c r="F60" s="281"/>
    </row>
    <row r="61" spans="1:6" ht="16.5" x14ac:dyDescent="0.25">
      <c r="A61" s="278" t="s">
        <v>177</v>
      </c>
      <c r="B61" s="17" t="s">
        <v>78</v>
      </c>
      <c r="C61" s="17" t="s">
        <v>25</v>
      </c>
      <c r="D61" s="284"/>
      <c r="E61" s="304"/>
      <c r="F61" s="281"/>
    </row>
    <row r="62" spans="1:6" ht="18.75" x14ac:dyDescent="0.25">
      <c r="A62" s="278" t="s">
        <v>102</v>
      </c>
      <c r="B62" s="52" t="s">
        <v>103</v>
      </c>
      <c r="C62" s="34"/>
      <c r="D62" s="305"/>
      <c r="E62" s="306"/>
      <c r="F62" s="292"/>
    </row>
    <row r="63" spans="1:6" ht="16.5" x14ac:dyDescent="0.25">
      <c r="A63" s="278" t="s">
        <v>104</v>
      </c>
      <c r="B63" s="17" t="s">
        <v>105</v>
      </c>
      <c r="C63" s="17" t="s">
        <v>25</v>
      </c>
      <c r="D63" s="284"/>
      <c r="E63" s="304"/>
      <c r="F63" s="281"/>
    </row>
    <row r="64" spans="1:6" x14ac:dyDescent="0.25">
      <c r="A64" s="278" t="s">
        <v>106</v>
      </c>
      <c r="B64" s="17" t="s">
        <v>107</v>
      </c>
      <c r="C64" s="17" t="s">
        <v>20</v>
      </c>
      <c r="D64" s="284"/>
      <c r="E64" s="304"/>
      <c r="F64" s="281"/>
    </row>
    <row r="65" spans="1:6" ht="18.75" x14ac:dyDescent="0.25">
      <c r="A65" s="278" t="s">
        <v>108</v>
      </c>
      <c r="B65" s="52" t="s">
        <v>109</v>
      </c>
      <c r="C65" s="34"/>
      <c r="D65" s="305"/>
      <c r="E65" s="306"/>
      <c r="F65" s="292"/>
    </row>
    <row r="66" spans="1:6" ht="16.5" x14ac:dyDescent="0.25">
      <c r="A66" s="312" t="s">
        <v>110</v>
      </c>
      <c r="B66" s="17" t="s">
        <v>105</v>
      </c>
      <c r="C66" s="17" t="s">
        <v>25</v>
      </c>
      <c r="D66" s="284"/>
      <c r="E66" s="304"/>
      <c r="F66" s="281"/>
    </row>
    <row r="67" spans="1:6" x14ac:dyDescent="0.25">
      <c r="A67" s="278" t="s">
        <v>111</v>
      </c>
      <c r="B67" s="17" t="s">
        <v>107</v>
      </c>
      <c r="C67" s="17" t="s">
        <v>20</v>
      </c>
      <c r="D67" s="284"/>
      <c r="E67" s="304"/>
      <c r="F67" s="281"/>
    </row>
    <row r="68" spans="1:6" ht="18.75" x14ac:dyDescent="0.25">
      <c r="A68" s="278" t="s">
        <v>112</v>
      </c>
      <c r="B68" s="27" t="s">
        <v>113</v>
      </c>
      <c r="C68" s="34"/>
      <c r="D68" s="300"/>
      <c r="E68" s="313"/>
      <c r="F68" s="292"/>
    </row>
    <row r="69" spans="1:6" x14ac:dyDescent="0.25">
      <c r="A69" s="278" t="s">
        <v>114</v>
      </c>
      <c r="B69" s="17" t="s">
        <v>43</v>
      </c>
      <c r="C69" s="17" t="s">
        <v>115</v>
      </c>
      <c r="D69" s="298"/>
      <c r="E69" s="299"/>
      <c r="F69" s="281"/>
    </row>
    <row r="70" spans="1:6" ht="16.5" x14ac:dyDescent="0.25">
      <c r="A70" s="278" t="s">
        <v>116</v>
      </c>
      <c r="B70" s="17" t="s">
        <v>45</v>
      </c>
      <c r="C70" s="17" t="s">
        <v>117</v>
      </c>
      <c r="D70" s="298"/>
      <c r="E70" s="299"/>
      <c r="F70" s="281"/>
    </row>
    <row r="71" spans="1:6" ht="27" x14ac:dyDescent="0.25">
      <c r="A71" s="278" t="s">
        <v>118</v>
      </c>
      <c r="B71" s="52" t="s">
        <v>119</v>
      </c>
      <c r="C71" s="34"/>
      <c r="D71" s="300"/>
      <c r="E71" s="313"/>
      <c r="F71" s="292"/>
    </row>
    <row r="72" spans="1:6" x14ac:dyDescent="0.25">
      <c r="A72" s="278" t="s">
        <v>120</v>
      </c>
      <c r="B72" s="314" t="s">
        <v>68</v>
      </c>
      <c r="C72" s="17" t="s">
        <v>59</v>
      </c>
      <c r="D72" s="298"/>
      <c r="E72" s="299"/>
      <c r="F72" s="281"/>
    </row>
    <row r="73" spans="1:6" x14ac:dyDescent="0.25">
      <c r="A73" s="278"/>
      <c r="B73" s="315"/>
      <c r="C73" s="17" t="s">
        <v>20</v>
      </c>
      <c r="D73" s="298"/>
      <c r="E73" s="299"/>
      <c r="F73" s="281"/>
    </row>
    <row r="74" spans="1:6" x14ac:dyDescent="0.25">
      <c r="A74" s="278" t="s">
        <v>121</v>
      </c>
      <c r="B74" s="314" t="s">
        <v>122</v>
      </c>
      <c r="C74" s="17" t="s">
        <v>59</v>
      </c>
      <c r="D74" s="298"/>
      <c r="E74" s="299"/>
      <c r="F74" s="281"/>
    </row>
    <row r="75" spans="1:6" ht="16.5" x14ac:dyDescent="0.25">
      <c r="A75" s="278"/>
      <c r="B75" s="316"/>
      <c r="C75" s="17" t="s">
        <v>25</v>
      </c>
      <c r="D75" s="298"/>
      <c r="E75" s="299"/>
      <c r="F75" s="281"/>
    </row>
    <row r="76" spans="1:6" x14ac:dyDescent="0.25">
      <c r="A76" s="278"/>
      <c r="B76" s="315"/>
      <c r="C76" s="17" t="s">
        <v>20</v>
      </c>
      <c r="D76" s="298"/>
      <c r="E76" s="299"/>
      <c r="F76" s="307"/>
    </row>
    <row r="77" spans="1:6" ht="18.75" x14ac:dyDescent="0.25">
      <c r="A77" s="278" t="s">
        <v>123</v>
      </c>
      <c r="B77" s="61" t="s">
        <v>124</v>
      </c>
      <c r="C77" s="34"/>
      <c r="D77" s="300"/>
      <c r="E77" s="301"/>
      <c r="F77" s="292"/>
    </row>
    <row r="78" spans="1:6" x14ac:dyDescent="0.25">
      <c r="A78" s="312" t="s">
        <v>125</v>
      </c>
      <c r="B78" s="314" t="s">
        <v>68</v>
      </c>
      <c r="C78" s="17" t="s">
        <v>59</v>
      </c>
      <c r="D78" s="298"/>
      <c r="E78" s="299"/>
      <c r="F78" s="281"/>
    </row>
    <row r="79" spans="1:6" x14ac:dyDescent="0.25">
      <c r="A79" s="278"/>
      <c r="B79" s="315"/>
      <c r="C79" s="17" t="s">
        <v>20</v>
      </c>
      <c r="D79" s="284"/>
      <c r="E79" s="299"/>
      <c r="F79" s="281"/>
    </row>
    <row r="80" spans="1:6" x14ac:dyDescent="0.25">
      <c r="A80" s="278" t="s">
        <v>126</v>
      </c>
      <c r="B80" s="314" t="s">
        <v>122</v>
      </c>
      <c r="C80" s="17" t="s">
        <v>59</v>
      </c>
      <c r="D80" s="298"/>
      <c r="E80" s="299"/>
      <c r="F80" s="281"/>
    </row>
    <row r="81" spans="1:6" ht="16.5" x14ac:dyDescent="0.25">
      <c r="A81" s="278"/>
      <c r="B81" s="316"/>
      <c r="C81" s="17" t="s">
        <v>25</v>
      </c>
      <c r="D81" s="298"/>
      <c r="E81" s="299"/>
      <c r="F81" s="281"/>
    </row>
    <row r="82" spans="1:6" x14ac:dyDescent="0.25">
      <c r="A82" s="278"/>
      <c r="B82" s="315"/>
      <c r="C82" s="17" t="s">
        <v>20</v>
      </c>
      <c r="D82" s="298"/>
      <c r="E82" s="299"/>
      <c r="F82" s="307"/>
    </row>
    <row r="83" spans="1:6" ht="18.75" x14ac:dyDescent="0.25">
      <c r="A83" s="278" t="s">
        <v>127</v>
      </c>
      <c r="B83" s="27" t="s">
        <v>128</v>
      </c>
      <c r="C83" s="34"/>
      <c r="D83" s="300"/>
      <c r="E83" s="301"/>
      <c r="F83" s="292"/>
    </row>
    <row r="84" spans="1:6" x14ac:dyDescent="0.25">
      <c r="A84" s="278" t="s">
        <v>129</v>
      </c>
      <c r="B84" s="17" t="s">
        <v>68</v>
      </c>
      <c r="C84" s="17" t="s">
        <v>20</v>
      </c>
      <c r="D84" s="302">
        <v>1.034</v>
      </c>
      <c r="E84" s="303">
        <f>D84+E73-E79</f>
        <v>1.034</v>
      </c>
      <c r="F84" s="281"/>
    </row>
    <row r="85" spans="1:6" ht="16.5" x14ac:dyDescent="0.25">
      <c r="A85" s="278" t="s">
        <v>130</v>
      </c>
      <c r="B85" s="17" t="s">
        <v>131</v>
      </c>
      <c r="C85" s="17" t="s">
        <v>25</v>
      </c>
      <c r="D85" s="298"/>
      <c r="E85" s="317"/>
      <c r="F85" s="281"/>
    </row>
    <row r="86" spans="1:6" x14ac:dyDescent="0.25">
      <c r="A86" s="278" t="s">
        <v>132</v>
      </c>
      <c r="B86" s="17" t="s">
        <v>74</v>
      </c>
      <c r="C86" s="17" t="s">
        <v>20</v>
      </c>
      <c r="D86" s="298"/>
      <c r="E86" s="317"/>
      <c r="F86" s="307"/>
    </row>
    <row r="87" spans="1:6" x14ac:dyDescent="0.25">
      <c r="A87" s="278" t="s">
        <v>133</v>
      </c>
      <c r="B87" s="27" t="s">
        <v>134</v>
      </c>
      <c r="C87" s="17" t="s">
        <v>59</v>
      </c>
      <c r="D87" s="318"/>
      <c r="E87" s="319"/>
      <c r="F87" s="281"/>
    </row>
    <row r="88" spans="1:6" x14ac:dyDescent="0.25">
      <c r="A88" s="278" t="s">
        <v>135</v>
      </c>
      <c r="B88" s="17" t="s">
        <v>136</v>
      </c>
      <c r="C88" s="17" t="s">
        <v>59</v>
      </c>
      <c r="D88" s="298"/>
      <c r="E88" s="317"/>
      <c r="F88" s="281"/>
    </row>
    <row r="89" spans="1:6" x14ac:dyDescent="0.25">
      <c r="A89" s="278" t="s">
        <v>137</v>
      </c>
      <c r="B89" s="17" t="s">
        <v>138</v>
      </c>
      <c r="C89" s="17" t="s">
        <v>59</v>
      </c>
      <c r="D89" s="298"/>
      <c r="E89" s="317"/>
      <c r="F89" s="281"/>
    </row>
    <row r="90" spans="1:6" x14ac:dyDescent="0.25">
      <c r="A90" s="278" t="s">
        <v>139</v>
      </c>
      <c r="B90" s="17" t="s">
        <v>140</v>
      </c>
      <c r="C90" s="17" t="s">
        <v>59</v>
      </c>
      <c r="D90" s="298"/>
      <c r="E90" s="298"/>
      <c r="F90" s="320"/>
    </row>
    <row r="91" spans="1:6" x14ac:dyDescent="0.25">
      <c r="A91" s="278" t="s">
        <v>141</v>
      </c>
      <c r="B91" s="17" t="s">
        <v>142</v>
      </c>
      <c r="C91" s="17" t="s">
        <v>59</v>
      </c>
      <c r="D91" s="321"/>
      <c r="E91" s="321"/>
      <c r="F91" s="322"/>
    </row>
    <row r="92" spans="1:6" ht="15.75" x14ac:dyDescent="0.25">
      <c r="A92" s="323" t="s">
        <v>143</v>
      </c>
      <c r="B92" s="62" t="s">
        <v>144</v>
      </c>
      <c r="C92" s="17" t="s">
        <v>145</v>
      </c>
      <c r="D92" s="324">
        <v>3</v>
      </c>
      <c r="E92" s="301"/>
      <c r="F92" s="325"/>
    </row>
  </sheetData>
  <mergeCells count="11">
    <mergeCell ref="A5:A6"/>
    <mergeCell ref="B5:C5"/>
    <mergeCell ref="D5:E6"/>
    <mergeCell ref="F5:F6"/>
    <mergeCell ref="B6:C6"/>
    <mergeCell ref="A2:G2"/>
    <mergeCell ref="A3:A4"/>
    <mergeCell ref="B3:C3"/>
    <mergeCell ref="D3:E4"/>
    <mergeCell ref="F3:F4"/>
    <mergeCell ref="B4:C4"/>
  </mergeCells>
  <printOptions horizontalCentered="1"/>
  <pageMargins left="0.98425196850393704" right="0.78740157480314965" top="0.24" bottom="0.18" header="0.23" footer="0.17"/>
  <pageSetup paperSize="9" scale="53" orientation="portrait" r:id="rId1"/>
  <rowBreaks count="1" manualBreakCount="1">
    <brk id="5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11</vt:i4>
      </vt:variant>
    </vt:vector>
  </HeadingPairs>
  <TitlesOfParts>
    <vt:vector size="21" baseType="lpstr">
      <vt:lpstr>0.КОМПАНИЯ</vt:lpstr>
      <vt:lpstr>1.РОСНЕФТЬ</vt:lpstr>
      <vt:lpstr>Вкладка</vt:lpstr>
      <vt:lpstr>ЕщеВкладка</vt:lpstr>
      <vt:lpstr>5.ДругаяКомпания</vt:lpstr>
      <vt:lpstr>ВосточноПравый</vt:lpstr>
      <vt:lpstr>ВосточноПравыйГИН</vt:lpstr>
      <vt:lpstr>Первомайский</vt:lpstr>
      <vt:lpstr>ЮжноСредний</vt:lpstr>
      <vt:lpstr>ЮжноОчередной</vt:lpstr>
      <vt:lpstr>Вкладка!Заголовки_для_печати</vt:lpstr>
      <vt:lpstr>'0.КОМПАНИЯ'!Область_печати</vt:lpstr>
      <vt:lpstr>'1.РОСНЕФТЬ'!Область_печати</vt:lpstr>
      <vt:lpstr>'5.ДругаяКомпания'!Область_печати</vt:lpstr>
      <vt:lpstr>Вкладка!Область_печати</vt:lpstr>
      <vt:lpstr>ВосточноПравый!Область_печати</vt:lpstr>
      <vt:lpstr>ВосточноПравыйГИН!Область_печати</vt:lpstr>
      <vt:lpstr>ЕщеВкладка!Область_печати</vt:lpstr>
      <vt:lpstr>Первомайский!Область_печати</vt:lpstr>
      <vt:lpstr>ЮжноОчередной!Область_печати</vt:lpstr>
      <vt:lpstr>ЮжноСредний!Область_печати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Копытов Валерий Александрович</dc:creator>
  <cp:lastModifiedBy>Копытов Валерий Александрович</cp:lastModifiedBy>
  <dcterms:created xsi:type="dcterms:W3CDTF">2025-05-22T12:02:40Z</dcterms:created>
  <dcterms:modified xsi:type="dcterms:W3CDTF">2025-05-23T09:26:29Z</dcterms:modified>
</cp:coreProperties>
</file>