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edb0\Documents\debt-trap\DATA\"/>
    </mc:Choice>
  </mc:AlternateContent>
  <xr:revisionPtr revIDLastSave="0" documentId="13_ncr:1_{D2A11EAA-83B1-4979-9C1D-E5ACFB0116FF}" xr6:coauthVersionLast="47" xr6:coauthVersionMax="47" xr10:uidLastSave="{00000000-0000-0000-0000-000000000000}"/>
  <bookViews>
    <workbookView xWindow="1392" yWindow="2964" windowWidth="17280" windowHeight="8964" firstSheet="2" activeTab="4" xr2:uid="{00000000-000D-0000-FFFF-FFFF00000000}"/>
  </bookViews>
  <sheets>
    <sheet name="Data" sheetId="1" r:id="rId1"/>
    <sheet name="Transposed" sheetId="2" r:id="rId2"/>
    <sheet name="China Debt Data" sheetId="3" r:id="rId3"/>
    <sheet name="Debt Stock" sheetId="4" r:id="rId4"/>
    <sheet name="DTGDP" sheetId="5" r:id="rId5"/>
    <sheet name="DTGDP-1" sheetId="6" r:id="rId6"/>
    <sheet name="Series - Metadat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6" l="1"/>
  <c r="C29" i="6"/>
  <c r="E28" i="6"/>
  <c r="C28" i="6"/>
  <c r="E27" i="6"/>
  <c r="C27" i="6"/>
  <c r="E26" i="6"/>
  <c r="C26" i="6"/>
  <c r="E25" i="6"/>
  <c r="C25" i="6"/>
  <c r="E24" i="6"/>
  <c r="C24" i="6"/>
  <c r="E23" i="6"/>
  <c r="C23" i="6"/>
  <c r="E22" i="6"/>
  <c r="C22" i="6"/>
  <c r="E21" i="6"/>
  <c r="C21" i="6"/>
  <c r="E20" i="6"/>
  <c r="C20" i="6"/>
  <c r="E19" i="6"/>
  <c r="E31" i="6" s="1"/>
  <c r="C19" i="6"/>
  <c r="E18" i="6"/>
  <c r="C18" i="6"/>
  <c r="E17" i="6"/>
  <c r="C17" i="6"/>
  <c r="E16" i="6"/>
  <c r="C16" i="6"/>
  <c r="E15" i="6"/>
  <c r="C15" i="6"/>
  <c r="C32" i="6" s="1"/>
  <c r="E14" i="6"/>
  <c r="C14" i="6"/>
  <c r="C31" i="6" s="1"/>
  <c r="E13" i="6"/>
  <c r="C13" i="6"/>
  <c r="E12" i="6"/>
  <c r="C12" i="6"/>
  <c r="E11" i="6"/>
  <c r="C11" i="6"/>
  <c r="E10" i="6"/>
  <c r="C10" i="6"/>
  <c r="E9" i="6"/>
  <c r="C9" i="6"/>
  <c r="E8" i="6"/>
  <c r="C8" i="6"/>
  <c r="E7" i="6"/>
  <c r="C7" i="6"/>
  <c r="E6" i="6"/>
  <c r="C6" i="6"/>
  <c r="E5" i="6"/>
  <c r="C5" i="6"/>
  <c r="E4" i="6"/>
  <c r="C4" i="6"/>
  <c r="E3" i="6"/>
  <c r="C3" i="6"/>
  <c r="E2" i="6"/>
  <c r="B12" i="5"/>
  <c r="D10" i="5"/>
  <c r="C10" i="5"/>
  <c r="B10" i="5"/>
  <c r="D9" i="5"/>
  <c r="B8" i="5"/>
  <c r="D6" i="5"/>
  <c r="C6" i="5"/>
  <c r="B6" i="5"/>
  <c r="D5" i="5"/>
  <c r="B4" i="5"/>
  <c r="D2" i="5"/>
  <c r="C2" i="5"/>
  <c r="B2" i="5"/>
  <c r="D12" i="4"/>
  <c r="E12" i="4" s="1"/>
  <c r="E12" i="5" s="1"/>
  <c r="B12" i="4"/>
  <c r="C12" i="4" s="1"/>
  <c r="C12" i="5" s="1"/>
  <c r="D11" i="4"/>
  <c r="E11" i="4" s="1"/>
  <c r="E11" i="5" s="1"/>
  <c r="B11" i="4"/>
  <c r="B11" i="5" s="1"/>
  <c r="E10" i="4"/>
  <c r="E10" i="5" s="1"/>
  <c r="D10" i="4"/>
  <c r="C10" i="4"/>
  <c r="B10" i="4"/>
  <c r="D9" i="4"/>
  <c r="E9" i="4" s="1"/>
  <c r="E9" i="5" s="1"/>
  <c r="B9" i="4"/>
  <c r="C9" i="4" s="1"/>
  <c r="C9" i="5" s="1"/>
  <c r="D8" i="4"/>
  <c r="D8" i="5" s="1"/>
  <c r="B8" i="4"/>
  <c r="C8" i="4" s="1"/>
  <c r="C8" i="5" s="1"/>
  <c r="D7" i="4"/>
  <c r="E7" i="4" s="1"/>
  <c r="E7" i="5" s="1"/>
  <c r="B7" i="4"/>
  <c r="B7" i="5" s="1"/>
  <c r="E6" i="4"/>
  <c r="E6" i="5" s="1"/>
  <c r="D6" i="4"/>
  <c r="C6" i="4"/>
  <c r="B6" i="4"/>
  <c r="D5" i="4"/>
  <c r="E5" i="4" s="1"/>
  <c r="E5" i="5" s="1"/>
  <c r="B5" i="4"/>
  <c r="C5" i="4" s="1"/>
  <c r="C5" i="5" s="1"/>
  <c r="D4" i="4"/>
  <c r="E4" i="4" s="1"/>
  <c r="E4" i="5" s="1"/>
  <c r="B4" i="4"/>
  <c r="C4" i="4" s="1"/>
  <c r="C4" i="5" s="1"/>
  <c r="D3" i="4"/>
  <c r="E3" i="4" s="1"/>
  <c r="E3" i="5" s="1"/>
  <c r="B3" i="4"/>
  <c r="B3" i="5" s="1"/>
  <c r="E2" i="4"/>
  <c r="E2" i="5" s="1"/>
  <c r="D2" i="4"/>
  <c r="C2" i="4"/>
  <c r="B2" i="4"/>
  <c r="E8" i="4" l="1"/>
  <c r="E8" i="5" s="1"/>
  <c r="D3" i="5"/>
  <c r="D7" i="5"/>
  <c r="D11" i="5"/>
  <c r="C3" i="4"/>
  <c r="C3" i="5" s="1"/>
  <c r="C7" i="4"/>
  <c r="C7" i="5" s="1"/>
  <c r="C11" i="4"/>
  <c r="C11" i="5" s="1"/>
  <c r="D4" i="5"/>
  <c r="D12" i="5"/>
  <c r="B5" i="5"/>
  <c r="B9" i="5"/>
</calcChain>
</file>

<file path=xl/sharedStrings.xml><?xml version="1.0" encoding="utf-8"?>
<sst xmlns="http://schemas.openxmlformats.org/spreadsheetml/2006/main" count="232" uniqueCount="86">
  <si>
    <t>Country Name</t>
  </si>
  <si>
    <t>Country Code</t>
  </si>
  <si>
    <t>Counterpart-Area Name</t>
  </si>
  <si>
    <t>Counterpart-Area Code</t>
  </si>
  <si>
    <t>Series Name</t>
  </si>
  <si>
    <t>Series Code</t>
  </si>
  <si>
    <t>1980 [YR1980]</t>
  </si>
  <si>
    <t>1981 [YR1981]</t>
  </si>
  <si>
    <t>1982 [YR1982]</t>
  </si>
  <si>
    <t>1983 [YR1983]</t>
  </si>
  <si>
    <t>1984 [YR1984]</t>
  </si>
  <si>
    <t>1985 [YR1985]</t>
  </si>
  <si>
    <t>1986 [YR1986]</t>
  </si>
  <si>
    <t>1987 [YR1987]</t>
  </si>
  <si>
    <t>1988 [YR1988]</t>
  </si>
  <si>
    <t>1989 [YR1989]</t>
  </si>
  <si>
    <t>1990 [YR1990]</t>
  </si>
  <si>
    <t>1991 [YR1991]</t>
  </si>
  <si>
    <t>1992 [YR1992]</t>
  </si>
  <si>
    <t>1993 [YR1993]</t>
  </si>
  <si>
    <t>1994 [YR1994]</t>
  </si>
  <si>
    <t>1995 [YR1995]</t>
  </si>
  <si>
    <t>1996 [YR1996]</t>
  </si>
  <si>
    <t>1997 [YR1997]</t>
  </si>
  <si>
    <t>1998 [YR1998]</t>
  </si>
  <si>
    <t>1999 [YR1999]</t>
  </si>
  <si>
    <t>2000 [YR2000]</t>
  </si>
  <si>
    <t>2001 [YR2001]</t>
  </si>
  <si>
    <t>2002 [YR2002]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</si>
  <si>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</si>
  <si>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</si>
  <si>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</si>
  <si>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</si>
  <si>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</si>
  <si>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</si>
  <si>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</si>
  <si>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</si>
  <si>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</si>
  <si>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</si>
  <si>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</si>
  <si>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</si>
  <si>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</si>
  <si>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</si>
  <si>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</si>
  <si>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</si>
  <si>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</si>
  <si>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2020 [YR2020]</t>
  </si>
  <si>
    <t>2021 [YR2021]</t>
  </si>
  <si>
    <t>2022 [YR2022]</t>
  </si>
  <si>
    <t>Sri Lanka</t>
  </si>
  <si>
    <t>LKA</t>
  </si>
  <si>
    <t>World</t>
  </si>
  <si>
    <t>WLD</t>
  </si>
  <si>
    <t>External debt stocks, total (DOD, current US$)</t>
  </si>
  <si>
    <t>DT.DOD.DECT.CD</t>
  </si>
  <si>
    <t>..</t>
  </si>
  <si>
    <t>China</t>
  </si>
  <si>
    <t>730</t>
  </si>
  <si>
    <t>Pakistan</t>
  </si>
  <si>
    <t>PAK</t>
  </si>
  <si>
    <t>Data from database: International Debt Statistics</t>
  </si>
  <si>
    <t>Last Updated: 12/06/2022</t>
  </si>
  <si>
    <t>Sri Lanka GDP</t>
  </si>
  <si>
    <t>Pakistan GDP</t>
  </si>
  <si>
    <t>Source:</t>
  </si>
  <si>
    <t>HRT Database (2021)</t>
  </si>
  <si>
    <t>Sri Lanka (Excl. China)</t>
  </si>
  <si>
    <t>Pakistan (Excl. China)</t>
  </si>
  <si>
    <t>Year</t>
  </si>
  <si>
    <t>Code</t>
  </si>
  <si>
    <t>Indicator Name</t>
  </si>
  <si>
    <t>Short definition</t>
  </si>
  <si>
    <t>Long definition</t>
  </si>
  <si>
    <t>Source</t>
  </si>
  <si>
    <t>Topic</t>
  </si>
  <si>
    <t>Dataset</t>
  </si>
  <si>
    <t>Periodicity</t>
  </si>
  <si>
    <t>Aggregation method</t>
  </si>
  <si>
    <t>Total external debt is debt owed to nonresidents repayable in currency, goods, or services. It is the sum of public, publicly guaranteed, and private nonguaranteed long-term debt, short-term debt, and use of IMF credit. Data are in current U.S. dollars.</t>
  </si>
  <si>
    <t>Total external debt is debt owed to nonresidents repayable in currency, goods, or services. Total external debt is the sum of public, publicly guaranteed, and private nonguaranteed long-term debt, use of IMF credit, and short-term debt. Short-term debt includes all debt having an original maturity of one year or less and interest in arrears on long-term debt. Data are in current U.S. dollars.</t>
  </si>
  <si>
    <t>World Bank, International Debt Statistics.</t>
  </si>
  <si>
    <t>Economic Policy &amp; Debt: External debt: Debt outstanding</t>
  </si>
  <si>
    <t>International Debt Statistics</t>
  </si>
  <si>
    <t>Annual</t>
  </si>
  <si>
    <t>Sum</t>
  </si>
  <si>
    <t>External debt stocks, total (DOD, current US$)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</si>
</sst>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E+00"/>
    <numFmt numFmtId="177" formatCode="0.00&quot; &quot;;\(0.00\)"/>
    <numFmt numFmtId="178" formatCode="0.0000%"/>
  </numFmts>
  <fonts count="3" x14ac:knownFonts="1">
    <font>
      <sz val="11"/>
      <color indexed="8"/>
      <name val="新細明體"/>
    </font>
    <font>
      <sz val="9"/>
      <name val="細明體"/>
      <family val="3"/>
      <charset val="136"/>
    </font>
    <font>
      <sz val="11"/>
      <color indexed="8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24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0" borderId="0" xfId="0" applyNumberFormat="1" applyFont="1" applyAlignment="1"/>
    <xf numFmtId="176" fontId="0" fillId="2" borderId="1" xfId="0" applyNumberFormat="1" applyFont="1" applyFill="1" applyBorder="1" applyAlignment="1"/>
    <xf numFmtId="49" fontId="0" fillId="2" borderId="2" xfId="0" applyNumberFormat="1" applyFont="1" applyFill="1" applyBorder="1" applyAlignment="1"/>
    <xf numFmtId="176" fontId="0" fillId="2" borderId="2" xfId="0" applyNumberFormat="1" applyFont="1" applyFill="1" applyBorder="1" applyAlignment="1"/>
    <xf numFmtId="49" fontId="0" fillId="3" borderId="3" xfId="0" applyNumberFormat="1" applyFont="1" applyFill="1" applyBorder="1" applyAlignment="1"/>
    <xf numFmtId="176" fontId="0" fillId="3" borderId="4" xfId="0" applyNumberFormat="1" applyFont="1" applyFill="1" applyBorder="1" applyAlignment="1"/>
    <xf numFmtId="176" fontId="0" fillId="3" borderId="5" xfId="0" applyNumberFormat="1" applyFont="1" applyFill="1" applyBorder="1" applyAlignment="1"/>
    <xf numFmtId="49" fontId="0" fillId="2" borderId="6" xfId="0" applyNumberFormat="1" applyFont="1" applyFill="1" applyBorder="1" applyAlignment="1"/>
    <xf numFmtId="176" fontId="0" fillId="2" borderId="6" xfId="0" applyNumberFormat="1" applyFont="1" applyFill="1" applyBorder="1" applyAlignment="1"/>
    <xf numFmtId="0" fontId="0" fillId="0" borderId="0" xfId="0" applyNumberFormat="1" applyFont="1" applyAlignment="1"/>
    <xf numFmtId="1" fontId="0" fillId="2" borderId="1" xfId="0" applyNumberFormat="1" applyFont="1" applyFill="1" applyBorder="1" applyAlignment="1"/>
    <xf numFmtId="11" fontId="0" fillId="2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77" fontId="0" fillId="2" borderId="1" xfId="0" applyNumberFormat="1" applyFont="1" applyFill="1" applyBorder="1" applyAlignment="1"/>
    <xf numFmtId="178" fontId="0" fillId="2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2" fillId="2" borderId="1" xfId="0" applyNumberFormat="1" applyFont="1" applyFill="1" applyBorder="1" applyAlignment="1"/>
  </cellXfs>
  <cellStyles count="1">
    <cellStyle name="一般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DE9D9"/>
      <rgbColor rgb="FFD9D9D9"/>
      <rgbColor rgb="FF595959"/>
      <rgbColor rgb="FFFF00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>
                <a:solidFill>
                  <a:srgbClr val="595959"/>
                </a:solidFill>
                <a:latin typeface="Calibri"/>
              </a:rPr>
              <a:t>Total Debt in USD</a:t>
            </a:r>
          </a:p>
        </c:rich>
      </c:tx>
      <c:layout>
        <c:manualLayout>
          <c:xMode val="edge"/>
          <c:yMode val="edge"/>
          <c:x val="0.38526700000000003"/>
          <c:y val="0"/>
          <c:w val="0.251971"/>
          <c:h val="0.134092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33932"/>
          <c:y val="0.13409299999999999"/>
          <c:w val="0.86106799999999994"/>
          <c:h val="0.69302799999999998"/>
        </c:manualLayout>
      </c:layout>
      <c:lineChart>
        <c:grouping val="standard"/>
        <c:varyColors val="0"/>
        <c:ser>
          <c:idx val="0"/>
          <c:order val="0"/>
          <c:tx>
            <c:strRef>
              <c:f>'Debt Stock'!$B$1</c:f>
              <c:strCache>
                <c:ptCount val="1"/>
                <c:pt idx="0">
                  <c:v>Sri Lanka (Excl. China)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'Debt Stock'!$A$2:$A$12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'Debt Stock'!$B$2:$B$12</c:f>
              <c:numCache>
                <c:formatCode>0.00E+00</c:formatCode>
                <c:ptCount val="11"/>
                <c:pt idx="0">
                  <c:v>13889697860.300001</c:v>
                </c:pt>
                <c:pt idx="1">
                  <c:v>16007554695.200001</c:v>
                </c:pt>
                <c:pt idx="2">
                  <c:v>18901236052.799999</c:v>
                </c:pt>
                <c:pt idx="3">
                  <c:v>20241118248.200001</c:v>
                </c:pt>
                <c:pt idx="4">
                  <c:v>23919685229.199997</c:v>
                </c:pt>
                <c:pt idx="5">
                  <c:v>33019282191.799999</c:v>
                </c:pt>
                <c:pt idx="6">
                  <c:v>35681593961.800003</c:v>
                </c:pt>
                <c:pt idx="7">
                  <c:v>37955067333.099998</c:v>
                </c:pt>
                <c:pt idx="8">
                  <c:v>39401410850.599998</c:v>
                </c:pt>
                <c:pt idx="9">
                  <c:v>41981639247.099998</c:v>
                </c:pt>
                <c:pt idx="10">
                  <c:v>45684008762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3-4316-A2DA-1CD3AB690C86}"/>
            </c:ext>
          </c:extLst>
        </c:ser>
        <c:ser>
          <c:idx val="1"/>
          <c:order val="1"/>
          <c:tx>
            <c:strRef>
              <c:f>'Debt Stock'!$C$1</c:f>
              <c:strCache>
                <c:ptCount val="1"/>
                <c:pt idx="0">
                  <c:v>Sri Lanka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'Debt Stock'!$A$2:$A$12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'Debt Stock'!$C$2:$C$12</c:f>
              <c:numCache>
                <c:formatCode>0.00E+00</c:formatCode>
                <c:ptCount val="11"/>
                <c:pt idx="0">
                  <c:v>14832997860.300001</c:v>
                </c:pt>
                <c:pt idx="1">
                  <c:v>16989554695.200001</c:v>
                </c:pt>
                <c:pt idx="2">
                  <c:v>22131510244.799999</c:v>
                </c:pt>
                <c:pt idx="3">
                  <c:v>24261126344.200001</c:v>
                </c:pt>
                <c:pt idx="4">
                  <c:v>28705684359.199997</c:v>
                </c:pt>
                <c:pt idx="5">
                  <c:v>38084294653.800003</c:v>
                </c:pt>
                <c:pt idx="6">
                  <c:v>41158781063.800003</c:v>
                </c:pt>
                <c:pt idx="7">
                  <c:v>45502518559.099998</c:v>
                </c:pt>
                <c:pt idx="8">
                  <c:v>46621016612.599998</c:v>
                </c:pt>
                <c:pt idx="9">
                  <c:v>49198473257.099998</c:v>
                </c:pt>
                <c:pt idx="10">
                  <c:v>52989821373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3-4316-A2DA-1CD3AB690C86}"/>
            </c:ext>
          </c:extLst>
        </c:ser>
        <c:ser>
          <c:idx val="2"/>
          <c:order val="2"/>
          <c:tx>
            <c:strRef>
              <c:f>'Debt Stock'!$D$1</c:f>
              <c:strCache>
                <c:ptCount val="1"/>
                <c:pt idx="0">
                  <c:v>Pakistan (Excl. China)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'Debt Stock'!$A$2:$A$12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'Debt Stock'!$D$2:$D$12</c:f>
              <c:numCache>
                <c:formatCode>0.00E+00</c:formatCode>
                <c:ptCount val="11"/>
                <c:pt idx="0">
                  <c:v>41202146845.900002</c:v>
                </c:pt>
                <c:pt idx="1">
                  <c:v>48695219077</c:v>
                </c:pt>
                <c:pt idx="2">
                  <c:v>54654404991</c:v>
                </c:pt>
                <c:pt idx="3">
                  <c:v>60941531765.099998</c:v>
                </c:pt>
                <c:pt idx="4">
                  <c:v>62118975277.5</c:v>
                </c:pt>
                <c:pt idx="5">
                  <c:v>60358581325.599998</c:v>
                </c:pt>
                <c:pt idx="6">
                  <c:v>55858227816.699997</c:v>
                </c:pt>
                <c:pt idx="7">
                  <c:v>59063848958.699997</c:v>
                </c:pt>
                <c:pt idx="8">
                  <c:v>62625461004.5</c:v>
                </c:pt>
                <c:pt idx="9">
                  <c:v>67415145922.599998</c:v>
                </c:pt>
                <c:pt idx="10">
                  <c:v>80665883265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3-4316-A2DA-1CD3AB690C86}"/>
            </c:ext>
          </c:extLst>
        </c:ser>
        <c:ser>
          <c:idx val="3"/>
          <c:order val="3"/>
          <c:tx>
            <c:strRef>
              <c:f>'Debt Stock'!$E$1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'Debt Stock'!$A$2:$A$12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'Debt Stock'!$E$2:$E$12</c:f>
              <c:numCache>
                <c:formatCode>0.00E+00</c:formatCode>
                <c:ptCount val="11"/>
                <c:pt idx="0">
                  <c:v>42897535649.150002</c:v>
                </c:pt>
                <c:pt idx="1">
                  <c:v>51342457153.125</c:v>
                </c:pt>
                <c:pt idx="2">
                  <c:v>58027363736.75</c:v>
                </c:pt>
                <c:pt idx="3">
                  <c:v>66147457780.787498</c:v>
                </c:pt>
                <c:pt idx="4">
                  <c:v>67217853763.875</c:v>
                </c:pt>
                <c:pt idx="5">
                  <c:v>65310435603.849998</c:v>
                </c:pt>
                <c:pt idx="6">
                  <c:v>60654083893.887497</c:v>
                </c:pt>
                <c:pt idx="7">
                  <c:v>72013166673.824997</c:v>
                </c:pt>
                <c:pt idx="8">
                  <c:v>77919609141</c:v>
                </c:pt>
                <c:pt idx="9">
                  <c:v>92310284076.068802</c:v>
                </c:pt>
                <c:pt idx="10">
                  <c:v>108298686335.6875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93-4316-A2DA-1CD3AB690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zh-TW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E+00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zh-TW"/>
          </a:p>
        </c:txPr>
        <c:crossAx val="2094734552"/>
        <c:crosses val="autoZero"/>
        <c:crossBetween val="between"/>
        <c:majorUnit val="27500000000"/>
        <c:minorUnit val="13750000000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"/>
          <c:y val="0.93697799999999998"/>
          <c:w val="0.93803599999999998"/>
          <c:h val="6.3021599999999997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Calibri"/>
            </a:defRPr>
          </a:pPr>
          <a:endParaRPr lang="zh-TW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>
                <a:solidFill>
                  <a:srgbClr val="595959"/>
                </a:solidFill>
                <a:latin typeface="Calibri"/>
              </a:rPr>
              <a:t>Debt-to-GDP Ratio</a:t>
            </a:r>
          </a:p>
        </c:rich>
      </c:tx>
      <c:layout>
        <c:manualLayout>
          <c:xMode val="edge"/>
          <c:yMode val="edge"/>
          <c:x val="0.37582599999999999"/>
          <c:y val="0"/>
          <c:w val="0.24834800000000001"/>
          <c:h val="0.134092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0942499999999999"/>
          <c:y val="0.13409299999999999"/>
          <c:w val="0.885575"/>
          <c:h val="0.69302799999999998"/>
        </c:manualLayout>
      </c:layout>
      <c:lineChart>
        <c:grouping val="standard"/>
        <c:varyColors val="0"/>
        <c:ser>
          <c:idx val="0"/>
          <c:order val="0"/>
          <c:tx>
            <c:strRef>
              <c:f>DTGDP!$B$1</c:f>
              <c:strCache>
                <c:ptCount val="1"/>
                <c:pt idx="0">
                  <c:v>Sri Lanka (Excl. China)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DTGDP!$A$2:$A$12</c:f>
              <c:numCache>
                <c:formatCode>0.00" ";\(0.00\)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DTGDP!$B$2:$B$12</c:f>
              <c:numCache>
                <c:formatCode>0.0000%</c:formatCode>
                <c:ptCount val="11"/>
                <c:pt idx="0">
                  <c:v>0.37496147343087766</c:v>
                </c:pt>
                <c:pt idx="1">
                  <c:v>0.34349501513239777</c:v>
                </c:pt>
                <c:pt idx="2">
                  <c:v>0.39285091457194521</c:v>
                </c:pt>
                <c:pt idx="3">
                  <c:v>0.35692326306118849</c:v>
                </c:pt>
                <c:pt idx="4">
                  <c:v>0.36648973032619847</c:v>
                </c:pt>
                <c:pt idx="5">
                  <c:v>0.48260398707668922</c:v>
                </c:pt>
                <c:pt idx="6">
                  <c:v>0.48038550240047395</c:v>
                </c:pt>
                <c:pt idx="7">
                  <c:v>0.47855390524889047</c:v>
                </c:pt>
                <c:pt idx="8">
                  <c:v>0.48999416567925186</c:v>
                </c:pt>
                <c:pt idx="9">
                  <c:v>0.51482156386701983</c:v>
                </c:pt>
                <c:pt idx="10">
                  <c:v>0.52301150297659937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567-9662-4DE3F620B97A}"/>
            </c:ext>
          </c:extLst>
        </c:ser>
        <c:ser>
          <c:idx val="1"/>
          <c:order val="1"/>
          <c:tx>
            <c:strRef>
              <c:f>DTGDP!$C$1</c:f>
              <c:strCache>
                <c:ptCount val="1"/>
                <c:pt idx="0">
                  <c:v>Sri Lanka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DTGDP!$A$2:$A$12</c:f>
              <c:numCache>
                <c:formatCode>0.00" ";\(0.00\)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DTGDP!$C$2:$C$12</c:f>
              <c:numCache>
                <c:formatCode>0.0000%</c:formatCode>
                <c:ptCount val="11"/>
                <c:pt idx="0">
                  <c:v>0.40042647356585592</c:v>
                </c:pt>
                <c:pt idx="1">
                  <c:v>0.36456707212565986</c:v>
                </c:pt>
                <c:pt idx="2">
                  <c:v>0.45999023641843162</c:v>
                </c:pt>
                <c:pt idx="3">
                  <c:v>0.42781037461117971</c:v>
                </c:pt>
                <c:pt idx="4">
                  <c:v>0.43981927098227275</c:v>
                </c:pt>
                <c:pt idx="5">
                  <c:v>0.55663331317031828</c:v>
                </c:pt>
                <c:pt idx="6">
                  <c:v>0.55412551750609207</c:v>
                </c:pt>
                <c:pt idx="7">
                  <c:v>0.57371543472740572</c:v>
                </c:pt>
                <c:pt idx="8">
                  <c:v>0.57977685684474956</c:v>
                </c:pt>
                <c:pt idx="9">
                  <c:v>0.60332172340887347</c:v>
                </c:pt>
                <c:pt idx="10">
                  <c:v>0.60665179938865232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567-9662-4DE3F620B97A}"/>
            </c:ext>
          </c:extLst>
        </c:ser>
        <c:ser>
          <c:idx val="2"/>
          <c:order val="2"/>
          <c:tx>
            <c:strRef>
              <c:f>DTGDP!$D$1</c:f>
              <c:strCache>
                <c:ptCount val="1"/>
                <c:pt idx="0">
                  <c:v>Pakistan (Excl. China)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DTGDP!$A$2:$A$12</c:f>
              <c:numCache>
                <c:formatCode>0.00" ";\(0.00\)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DTGDP!$D$2:$D$12</c:f>
              <c:numCache>
                <c:formatCode>0.0000%</c:formatCode>
                <c:ptCount val="11"/>
                <c:pt idx="0">
                  <c:v>0.27042272250232996</c:v>
                </c:pt>
                <c:pt idx="1">
                  <c:v>0.28501237366039811</c:v>
                </c:pt>
                <c:pt idx="2">
                  <c:v>0.32556607589575576</c:v>
                </c:pt>
                <c:pt idx="3">
                  <c:v>0.34397983679204813</c:v>
                </c:pt>
                <c:pt idx="4">
                  <c:v>0.29083551172116412</c:v>
                </c:pt>
                <c:pt idx="5">
                  <c:v>0.2689968149493725</c:v>
                </c:pt>
                <c:pt idx="6">
                  <c:v>0.24158252305919087</c:v>
                </c:pt>
                <c:pt idx="7">
                  <c:v>0.24170734674804897</c:v>
                </c:pt>
                <c:pt idx="8">
                  <c:v>0.23146949616530405</c:v>
                </c:pt>
                <c:pt idx="9">
                  <c:v>0.24193050877464964</c:v>
                </c:pt>
                <c:pt idx="10">
                  <c:v>0.26451993515372912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567-9662-4DE3F620B97A}"/>
            </c:ext>
          </c:extLst>
        </c:ser>
        <c:ser>
          <c:idx val="3"/>
          <c:order val="3"/>
          <c:tx>
            <c:strRef>
              <c:f>DTGDP!$E$1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DTGDP!$A$2:$A$12</c:f>
              <c:numCache>
                <c:formatCode>0.00" ";\(0.00\)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DTGDP!$E$2:$E$12</c:f>
              <c:numCache>
                <c:formatCode>0.0000%</c:formatCode>
                <c:ptCount val="11"/>
                <c:pt idx="0">
                  <c:v>0.28155009549067356</c:v>
                </c:pt>
                <c:pt idx="1">
                  <c:v>0.30050661769547504</c:v>
                </c:pt>
                <c:pt idx="2">
                  <c:v>0.34565816075502603</c:v>
                </c:pt>
                <c:pt idx="3">
                  <c:v>0.37336428987947745</c:v>
                </c:pt>
                <c:pt idx="4">
                  <c:v>0.31470800683500477</c:v>
                </c:pt>
                <c:pt idx="5">
                  <c:v>0.2910654752738609</c:v>
                </c:pt>
                <c:pt idx="6">
                  <c:v>0.26232423035355162</c:v>
                </c:pt>
                <c:pt idx="7">
                  <c:v>0.29469991804676277</c:v>
                </c:pt>
                <c:pt idx="8">
                  <c:v>0.28799808224914619</c:v>
                </c:pt>
                <c:pt idx="9">
                  <c:v>0.33127086926869714</c:v>
                </c:pt>
                <c:pt idx="10">
                  <c:v>0.35513354998717012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0D-4567-9662-4DE3F620B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&quot; &quot;;\(0.00\)" sourceLinked="0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zh-TW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00%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zh-TW"/>
          </a:p>
        </c:txPr>
        <c:crossAx val="2094734552"/>
        <c:crosses val="autoZero"/>
        <c:crossBetween val="between"/>
        <c:majorUnit val="0.17499999999999999"/>
        <c:minorUnit val="8.7499999999999994E-2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7.4563500000000005E-2"/>
          <c:y val="0.93697799999999998"/>
          <c:w val="0.87928600000000001"/>
          <c:h val="6.3021599999999997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Calibri"/>
            </a:defRPr>
          </a:pPr>
          <a:endParaRPr lang="zh-TW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333691</xdr:colOff>
      <xdr:row>2</xdr:row>
      <xdr:rowOff>16207</xdr:rowOff>
    </xdr:from>
    <xdr:to>
      <xdr:col>14</xdr:col>
      <xdr:colOff>15836</xdr:colOff>
      <xdr:row>13</xdr:row>
      <xdr:rowOff>186544</xdr:rowOff>
    </xdr:to>
    <xdr:graphicFrame macro="">
      <xdr:nvGraphicFramePr>
        <xdr:cNvPr id="2" name="圖表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11918</xdr:colOff>
      <xdr:row>1</xdr:row>
      <xdr:rowOff>31447</xdr:rowOff>
    </xdr:from>
    <xdr:to>
      <xdr:col>15</xdr:col>
      <xdr:colOff>32611</xdr:colOff>
      <xdr:row>13</xdr:row>
      <xdr:rowOff>11284</xdr:rowOff>
    </xdr:to>
    <xdr:graphicFrame macro="">
      <xdr:nvGraphicFramePr>
        <xdr:cNvPr id="4" name="圖表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"/>
  <sheetViews>
    <sheetView showGridLines="0" workbookViewId="0"/>
  </sheetViews>
  <sheetFormatPr defaultColWidth="8.875" defaultRowHeight="15" customHeight="1" x14ac:dyDescent="0.3"/>
  <cols>
    <col min="1" max="1" width="47.875" style="1" customWidth="1"/>
    <col min="2" max="2" width="13.625" style="1" customWidth="1"/>
    <col min="3" max="3" width="23.875" style="1" customWidth="1"/>
    <col min="4" max="4" width="22.875" style="1" customWidth="1"/>
    <col min="5" max="5" width="45.625" style="1" customWidth="1"/>
    <col min="6" max="6" width="19.375" style="1" customWidth="1"/>
    <col min="7" max="49" width="15" style="1" customWidth="1"/>
    <col min="50" max="50" width="8.875" style="1" customWidth="1"/>
    <col min="51" max="16384" width="8.875" style="1"/>
  </cols>
  <sheetData>
    <row r="1" spans="1:49" ht="16.0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</row>
    <row r="2" spans="1:49" ht="16.05" customHeight="1" x14ac:dyDescent="0.3">
      <c r="A2" s="2" t="s">
        <v>49</v>
      </c>
      <c r="B2" s="2" t="s">
        <v>50</v>
      </c>
      <c r="C2" s="2" t="s">
        <v>51</v>
      </c>
      <c r="D2" s="2" t="s">
        <v>52</v>
      </c>
      <c r="E2" s="2" t="s">
        <v>53</v>
      </c>
      <c r="F2" s="2" t="s">
        <v>54</v>
      </c>
      <c r="G2" s="3">
        <v>1849029664.4000001</v>
      </c>
      <c r="H2" s="3">
        <v>2241837854.3000002</v>
      </c>
      <c r="I2" s="3">
        <v>2632029310.1999998</v>
      </c>
      <c r="J2" s="3">
        <v>2890238573.3000002</v>
      </c>
      <c r="K2" s="3">
        <v>2998355044.3000002</v>
      </c>
      <c r="L2" s="3">
        <v>3544639145.8000002</v>
      </c>
      <c r="M2" s="3">
        <v>4086689689.8000002</v>
      </c>
      <c r="N2" s="3">
        <v>4754428931.3000002</v>
      </c>
      <c r="O2" s="3">
        <v>5209633062.8000002</v>
      </c>
      <c r="P2" s="3">
        <v>5185722277.5</v>
      </c>
      <c r="Q2" s="3">
        <v>5867509111.8000002</v>
      </c>
      <c r="R2" s="3">
        <v>6580740209.6000004</v>
      </c>
      <c r="S2" s="3">
        <v>6476089777.8000002</v>
      </c>
      <c r="T2" s="3">
        <v>6902629411</v>
      </c>
      <c r="U2" s="3">
        <v>7960615109.6000004</v>
      </c>
      <c r="V2" s="3">
        <v>8395502196.8999996</v>
      </c>
      <c r="W2" s="3">
        <v>8298763054.8999996</v>
      </c>
      <c r="X2" s="3">
        <v>8106316372.3999996</v>
      </c>
      <c r="Y2" s="3">
        <v>9057333356.1000004</v>
      </c>
      <c r="Z2" s="3">
        <v>9943050525</v>
      </c>
      <c r="AA2" s="3">
        <v>9249848286.3999996</v>
      </c>
      <c r="AB2" s="3">
        <v>8952124828.1000004</v>
      </c>
      <c r="AC2" s="3">
        <v>10122942033.799999</v>
      </c>
      <c r="AD2" s="3">
        <v>10725993550</v>
      </c>
      <c r="AE2" s="3">
        <v>11600420988.799999</v>
      </c>
      <c r="AF2" s="3">
        <v>11300134209.5</v>
      </c>
      <c r="AG2" s="3">
        <v>11853449200.4</v>
      </c>
      <c r="AH2" s="3">
        <v>14161321567.6</v>
      </c>
      <c r="AI2" s="3">
        <v>16320821885.1</v>
      </c>
      <c r="AJ2" s="3">
        <v>19504201128</v>
      </c>
      <c r="AK2" s="3">
        <v>21684210688.5</v>
      </c>
      <c r="AL2" s="3">
        <v>25795379781.099998</v>
      </c>
      <c r="AM2" s="3">
        <v>35735908567.5</v>
      </c>
      <c r="AN2" s="3">
        <v>39314598514.400002</v>
      </c>
      <c r="AO2" s="3">
        <v>42262761571.599998</v>
      </c>
      <c r="AP2" s="3">
        <v>43925393891.099998</v>
      </c>
      <c r="AQ2" s="3">
        <v>46661458616.199997</v>
      </c>
      <c r="AR2" s="3">
        <v>50765545978.699997</v>
      </c>
      <c r="AS2" s="3">
        <v>52919692662.199997</v>
      </c>
      <c r="AT2" s="3">
        <v>56117855647</v>
      </c>
      <c r="AU2" s="3">
        <v>56299454219.900002</v>
      </c>
      <c r="AV2" s="3">
        <v>56592086411.400002</v>
      </c>
      <c r="AW2" s="2" t="s">
        <v>55</v>
      </c>
    </row>
    <row r="3" spans="1:49" ht="16.05" customHeight="1" x14ac:dyDescent="0.3">
      <c r="A3" s="2" t="s">
        <v>49</v>
      </c>
      <c r="B3" s="2" t="s">
        <v>50</v>
      </c>
      <c r="C3" s="2" t="s">
        <v>56</v>
      </c>
      <c r="D3" s="2" t="s">
        <v>57</v>
      </c>
      <c r="E3" s="2" t="s">
        <v>53</v>
      </c>
      <c r="F3" s="2" t="s">
        <v>54</v>
      </c>
      <c r="G3" s="3">
        <v>29061718.5</v>
      </c>
      <c r="H3" s="3">
        <v>38197055.100000001</v>
      </c>
      <c r="I3" s="3">
        <v>37828578.5</v>
      </c>
      <c r="J3" s="3">
        <v>34879303.700000003</v>
      </c>
      <c r="K3" s="3">
        <v>24764306.300000001</v>
      </c>
      <c r="L3" s="3">
        <v>22660368.199999999</v>
      </c>
      <c r="M3" s="3">
        <v>33344902.399999999</v>
      </c>
      <c r="N3" s="3">
        <v>40316675.899999999</v>
      </c>
      <c r="O3" s="3">
        <v>42911979.899999999</v>
      </c>
      <c r="P3" s="3">
        <v>35812212.899999999</v>
      </c>
      <c r="Q3" s="3">
        <v>23453394</v>
      </c>
      <c r="R3" s="3">
        <v>23053251.899999999</v>
      </c>
      <c r="S3" s="3">
        <v>20229838.699999999</v>
      </c>
      <c r="T3" s="3">
        <v>18454827.899999999</v>
      </c>
      <c r="U3" s="3">
        <v>11569459.5</v>
      </c>
      <c r="V3" s="3">
        <v>13270134.800000001</v>
      </c>
      <c r="W3" s="3">
        <v>12151072.4</v>
      </c>
      <c r="X3" s="3">
        <v>14002757.9</v>
      </c>
      <c r="Y3" s="3">
        <v>24686360.899999999</v>
      </c>
      <c r="Z3" s="3">
        <v>27584265.199999999</v>
      </c>
      <c r="AA3" s="3">
        <v>27190546.800000001</v>
      </c>
      <c r="AB3" s="3">
        <v>39324219.200000003</v>
      </c>
      <c r="AC3" s="3">
        <v>70084282.599999994</v>
      </c>
      <c r="AD3" s="3">
        <v>88122246.299999997</v>
      </c>
      <c r="AE3" s="3">
        <v>99449151.599999994</v>
      </c>
      <c r="AF3" s="3">
        <v>99698796.099999994</v>
      </c>
      <c r="AG3" s="3">
        <v>103154256.59999999</v>
      </c>
      <c r="AH3" s="3">
        <v>271623707.30000001</v>
      </c>
      <c r="AI3" s="3">
        <v>313267189.89999998</v>
      </c>
      <c r="AJ3" s="3">
        <v>602965075.20000005</v>
      </c>
      <c r="AK3" s="3">
        <v>1443092440.3</v>
      </c>
      <c r="AL3" s="3">
        <v>1875694551.9000001</v>
      </c>
      <c r="AM3" s="3">
        <v>2716626375.6999998</v>
      </c>
      <c r="AN3" s="3">
        <v>3633004552.5999999</v>
      </c>
      <c r="AO3" s="3">
        <v>4307694238.5</v>
      </c>
      <c r="AP3" s="3">
        <v>4523983040.5</v>
      </c>
      <c r="AQ3" s="3">
        <v>4679819369.1000004</v>
      </c>
      <c r="AR3" s="3">
        <v>5081537216.6999998</v>
      </c>
      <c r="AS3" s="3">
        <v>6067017951.6000004</v>
      </c>
      <c r="AT3" s="3">
        <v>6382384375.8000002</v>
      </c>
      <c r="AU3" s="3">
        <v>6832918923.3999996</v>
      </c>
      <c r="AV3" s="3">
        <v>7215683975.8000002</v>
      </c>
      <c r="AW3" s="2" t="s">
        <v>55</v>
      </c>
    </row>
    <row r="4" spans="1:49" ht="16.05" customHeight="1" x14ac:dyDescent="0.3">
      <c r="A4" s="2" t="s">
        <v>58</v>
      </c>
      <c r="B4" s="2" t="s">
        <v>59</v>
      </c>
      <c r="C4" s="2" t="s">
        <v>51</v>
      </c>
      <c r="D4" s="2" t="s">
        <v>52</v>
      </c>
      <c r="E4" s="2" t="s">
        <v>53</v>
      </c>
      <c r="F4" s="2" t="s">
        <v>54</v>
      </c>
      <c r="G4" s="3">
        <v>9931198662.2999992</v>
      </c>
      <c r="H4" s="3">
        <v>10580767699.9</v>
      </c>
      <c r="I4" s="3">
        <v>11703994182.1</v>
      </c>
      <c r="J4" s="3">
        <v>12026223274.4</v>
      </c>
      <c r="K4" s="3">
        <v>12227885011.6</v>
      </c>
      <c r="L4" s="3">
        <v>13464882307</v>
      </c>
      <c r="M4" s="3">
        <v>14954407650.6</v>
      </c>
      <c r="N4" s="3">
        <v>16797670141.1</v>
      </c>
      <c r="O4" s="3">
        <v>17065165352.299999</v>
      </c>
      <c r="P4" s="3">
        <v>18348188708.099998</v>
      </c>
      <c r="Q4" s="3">
        <v>20663375831.900002</v>
      </c>
      <c r="R4" s="3">
        <v>23363317172.700001</v>
      </c>
      <c r="S4" s="3">
        <v>24919617589.900002</v>
      </c>
      <c r="T4" s="3">
        <v>24551561529.099998</v>
      </c>
      <c r="U4" s="3">
        <v>27390827116.900002</v>
      </c>
      <c r="V4" s="3">
        <v>30241086482.599998</v>
      </c>
      <c r="W4" s="3">
        <v>29850953918.299999</v>
      </c>
      <c r="X4" s="3">
        <v>30095124742.099998</v>
      </c>
      <c r="Y4" s="3">
        <v>32310194703.799999</v>
      </c>
      <c r="Z4" s="3">
        <v>34192272492.299999</v>
      </c>
      <c r="AA4" s="3">
        <v>33111988980.400002</v>
      </c>
      <c r="AB4" s="3">
        <v>32046178980.200001</v>
      </c>
      <c r="AC4" s="3">
        <v>33967034723.900002</v>
      </c>
      <c r="AD4" s="3">
        <v>36668571730.400002</v>
      </c>
      <c r="AE4" s="3">
        <v>36561942040.199997</v>
      </c>
      <c r="AF4" s="3">
        <v>34260045290.900002</v>
      </c>
      <c r="AG4" s="3">
        <v>37430775913.099998</v>
      </c>
      <c r="AH4" s="3">
        <v>42306089047.400002</v>
      </c>
      <c r="AI4" s="3">
        <v>49826301249</v>
      </c>
      <c r="AJ4" s="3">
        <v>56662922386.199997</v>
      </c>
      <c r="AK4" s="3">
        <v>63124246853.5</v>
      </c>
      <c r="AL4" s="3">
        <v>64742561800.199997</v>
      </c>
      <c r="AM4" s="3">
        <v>63669520213.599998</v>
      </c>
      <c r="AN4" s="3">
        <v>60087820820.5</v>
      </c>
      <c r="AO4" s="3">
        <v>64202720545.199997</v>
      </c>
      <c r="AP4" s="3">
        <v>68614186760.199997</v>
      </c>
      <c r="AQ4" s="3">
        <v>75052145049.5</v>
      </c>
      <c r="AR4" s="3">
        <v>91662069234.5</v>
      </c>
      <c r="AS4" s="3">
        <v>99223959504.699997</v>
      </c>
      <c r="AT4" s="3">
        <v>107882935628.60001</v>
      </c>
      <c r="AU4" s="3">
        <v>115695344143.7</v>
      </c>
      <c r="AV4" s="3">
        <v>130433056375.39999</v>
      </c>
      <c r="AW4" s="2" t="s">
        <v>55</v>
      </c>
    </row>
    <row r="5" spans="1:49" ht="16.05" customHeight="1" x14ac:dyDescent="0.3">
      <c r="A5" s="2" t="s">
        <v>58</v>
      </c>
      <c r="B5" s="2" t="s">
        <v>59</v>
      </c>
      <c r="C5" s="2" t="s">
        <v>56</v>
      </c>
      <c r="D5" s="2" t="s">
        <v>57</v>
      </c>
      <c r="E5" s="2" t="s">
        <v>53</v>
      </c>
      <c r="F5" s="2" t="s">
        <v>54</v>
      </c>
      <c r="G5" s="3">
        <v>149430945.30000001</v>
      </c>
      <c r="H5" s="3">
        <v>142538092.90000001</v>
      </c>
      <c r="I5" s="3">
        <v>183526646.80000001</v>
      </c>
      <c r="J5" s="3">
        <v>180689717.90000001</v>
      </c>
      <c r="K5" s="3">
        <v>143266648.80000001</v>
      </c>
      <c r="L5" s="3">
        <v>151726191.09999999</v>
      </c>
      <c r="M5" s="3">
        <v>148616183.19999999</v>
      </c>
      <c r="N5" s="3">
        <v>144943981.09999999</v>
      </c>
      <c r="O5" s="3">
        <v>141221659.59999999</v>
      </c>
      <c r="P5" s="3">
        <v>179186617.59999999</v>
      </c>
      <c r="Q5" s="3">
        <v>228017067.90000001</v>
      </c>
      <c r="R5" s="3">
        <v>243972711.40000001</v>
      </c>
      <c r="S5" s="3">
        <v>281658096.89999998</v>
      </c>
      <c r="T5" s="3">
        <v>373839795</v>
      </c>
      <c r="U5" s="3">
        <v>432545708.60000002</v>
      </c>
      <c r="V5" s="3">
        <v>417158836.80000001</v>
      </c>
      <c r="W5" s="3">
        <v>439801891</v>
      </c>
      <c r="X5" s="3">
        <v>599300423.79999995</v>
      </c>
      <c r="Y5" s="3">
        <v>589065227.10000002</v>
      </c>
      <c r="Z5" s="3">
        <v>603140475.60000002</v>
      </c>
      <c r="AA5" s="3">
        <v>653213444.79999995</v>
      </c>
      <c r="AB5" s="3">
        <v>94910472.700000003</v>
      </c>
      <c r="AC5" s="3">
        <v>137947155.09999999</v>
      </c>
      <c r="AD5" s="3">
        <v>340927338.69999999</v>
      </c>
      <c r="AE5" s="3">
        <v>523590010.80000001</v>
      </c>
      <c r="AF5" s="3">
        <v>610510191.20000005</v>
      </c>
      <c r="AG5" s="3">
        <v>981308438.10000002</v>
      </c>
      <c r="AH5" s="3">
        <v>1103942201.5</v>
      </c>
      <c r="AI5" s="3">
        <v>1131082172</v>
      </c>
      <c r="AJ5" s="3">
        <v>2008517395.2</v>
      </c>
      <c r="AK5" s="3">
        <v>2182715088.4000001</v>
      </c>
      <c r="AL5" s="3">
        <v>2623586522.6999998</v>
      </c>
      <c r="AM5" s="3">
        <v>3310938888</v>
      </c>
      <c r="AN5" s="3">
        <v>4229593003.8000002</v>
      </c>
      <c r="AO5" s="3">
        <v>5138871586.5</v>
      </c>
      <c r="AP5" s="3">
        <v>5988725755.6999998</v>
      </c>
      <c r="AQ5" s="3">
        <v>7636999126.8999996</v>
      </c>
      <c r="AR5" s="3">
        <v>10996185969.5</v>
      </c>
      <c r="AS5" s="3">
        <v>18131675381</v>
      </c>
      <c r="AT5" s="3">
        <v>21619974718</v>
      </c>
      <c r="AU5" s="3">
        <v>22982050873.200001</v>
      </c>
      <c r="AV5" s="3">
        <v>27358303315.700001</v>
      </c>
      <c r="AW5" s="2" t="s">
        <v>55</v>
      </c>
    </row>
    <row r="6" spans="1:49" ht="16.05" customHeight="1" x14ac:dyDescent="0.3">
      <c r="A6" s="4"/>
      <c r="B6" s="2"/>
      <c r="C6" s="4"/>
      <c r="D6" s="2"/>
      <c r="E6" s="4"/>
      <c r="F6" s="2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ht="16.05" customHeight="1" x14ac:dyDescent="0.3">
      <c r="A7" s="4"/>
      <c r="B7" s="2"/>
      <c r="C7" s="4"/>
      <c r="D7" s="2"/>
      <c r="E7" s="4"/>
      <c r="F7" s="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ht="16.05" customHeight="1" x14ac:dyDescent="0.3">
      <c r="A8" s="4"/>
      <c r="B8" s="2"/>
      <c r="C8" s="4"/>
      <c r="D8" s="2"/>
      <c r="E8" s="4"/>
      <c r="F8" s="2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ht="16.05" customHeight="1" x14ac:dyDescent="0.3">
      <c r="A9" s="2" t="s">
        <v>60</v>
      </c>
      <c r="B9" s="2"/>
      <c r="C9" s="4"/>
      <c r="D9" s="2"/>
      <c r="E9" s="4"/>
      <c r="F9" s="2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ht="16.05" customHeight="1" x14ac:dyDescent="0.3">
      <c r="A10" s="2" t="s">
        <v>61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</sheetData>
  <phoneticPr fontId="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showGridLines="0" topLeftCell="A22" workbookViewId="0">
      <selection activeCell="C6" sqref="C6:C47"/>
    </sheetView>
  </sheetViews>
  <sheetFormatPr defaultColWidth="8.875" defaultRowHeight="15" customHeight="1" x14ac:dyDescent="0.3"/>
  <cols>
    <col min="1" max="1" width="23.875" style="5" customWidth="1"/>
    <col min="2" max="2" width="20.375" style="5" customWidth="1"/>
    <col min="3" max="3" width="19.625" style="5" customWidth="1"/>
    <col min="4" max="4" width="21.375" style="5" customWidth="1"/>
    <col min="5" max="5" width="20.375" style="5" customWidth="1"/>
    <col min="6" max="6" width="8.875" style="5" customWidth="1"/>
    <col min="7" max="16384" width="8.875" style="5"/>
  </cols>
  <sheetData>
    <row r="1" spans="1:5" ht="16.05" customHeight="1" x14ac:dyDescent="0.3">
      <c r="A1" s="2" t="s">
        <v>0</v>
      </c>
      <c r="B1" s="2" t="s">
        <v>49</v>
      </c>
      <c r="C1" s="2" t="s">
        <v>49</v>
      </c>
      <c r="D1" s="2" t="s">
        <v>58</v>
      </c>
      <c r="E1" s="2" t="s">
        <v>58</v>
      </c>
    </row>
    <row r="2" spans="1:5" ht="16.05" customHeight="1" x14ac:dyDescent="0.3">
      <c r="A2" s="2" t="s">
        <v>1</v>
      </c>
      <c r="B2" s="2" t="s">
        <v>50</v>
      </c>
      <c r="C2" s="2" t="s">
        <v>50</v>
      </c>
      <c r="D2" s="2" t="s">
        <v>59</v>
      </c>
      <c r="E2" s="2" t="s">
        <v>59</v>
      </c>
    </row>
    <row r="3" spans="1:5" ht="16.05" customHeight="1" x14ac:dyDescent="0.3">
      <c r="A3" s="2" t="s">
        <v>2</v>
      </c>
      <c r="B3" s="2" t="s">
        <v>51</v>
      </c>
      <c r="C3" s="2" t="s">
        <v>56</v>
      </c>
      <c r="D3" s="2" t="s">
        <v>51</v>
      </c>
      <c r="E3" s="2" t="s">
        <v>56</v>
      </c>
    </row>
    <row r="4" spans="1:5" ht="16.05" customHeight="1" x14ac:dyDescent="0.3">
      <c r="A4" s="2" t="s">
        <v>3</v>
      </c>
      <c r="B4" s="2" t="s">
        <v>52</v>
      </c>
      <c r="C4" s="2" t="s">
        <v>57</v>
      </c>
      <c r="D4" s="2" t="s">
        <v>52</v>
      </c>
      <c r="E4" s="2" t="s">
        <v>57</v>
      </c>
    </row>
    <row r="5" spans="1:5" ht="16.05" customHeight="1" x14ac:dyDescent="0.3">
      <c r="A5" s="2" t="s">
        <v>5</v>
      </c>
      <c r="B5" s="2" t="s">
        <v>54</v>
      </c>
      <c r="C5" s="2" t="s">
        <v>54</v>
      </c>
      <c r="D5" s="2" t="s">
        <v>54</v>
      </c>
      <c r="E5" s="2" t="s">
        <v>54</v>
      </c>
    </row>
    <row r="6" spans="1:5" ht="16.05" customHeight="1" x14ac:dyDescent="0.3">
      <c r="A6" s="2" t="s">
        <v>6</v>
      </c>
      <c r="B6" s="6">
        <v>1849029664.4000001</v>
      </c>
      <c r="C6" s="6">
        <v>29061718.5</v>
      </c>
      <c r="D6" s="6">
        <v>9931198662.2999992</v>
      </c>
      <c r="E6" s="6">
        <v>149430945.30000001</v>
      </c>
    </row>
    <row r="7" spans="1:5" ht="16.05" customHeight="1" x14ac:dyDescent="0.3">
      <c r="A7" s="2" t="s">
        <v>7</v>
      </c>
      <c r="B7" s="6">
        <v>2241837854.3000002</v>
      </c>
      <c r="C7" s="6">
        <v>38197055.100000001</v>
      </c>
      <c r="D7" s="6">
        <v>10580767699.9</v>
      </c>
      <c r="E7" s="6">
        <v>142538092.90000001</v>
      </c>
    </row>
    <row r="8" spans="1:5" ht="16.05" customHeight="1" x14ac:dyDescent="0.3">
      <c r="A8" s="2" t="s">
        <v>8</v>
      </c>
      <c r="B8" s="6">
        <v>2632029310.1999998</v>
      </c>
      <c r="C8" s="6">
        <v>37828578.5</v>
      </c>
      <c r="D8" s="6">
        <v>11703994182.1</v>
      </c>
      <c r="E8" s="6">
        <v>183526646.80000001</v>
      </c>
    </row>
    <row r="9" spans="1:5" ht="16.05" customHeight="1" x14ac:dyDescent="0.3">
      <c r="A9" s="2" t="s">
        <v>9</v>
      </c>
      <c r="B9" s="6">
        <v>2890238573.3000002</v>
      </c>
      <c r="C9" s="6">
        <v>34879303.700000003</v>
      </c>
      <c r="D9" s="6">
        <v>12026223274.4</v>
      </c>
      <c r="E9" s="6">
        <v>180689717.90000001</v>
      </c>
    </row>
    <row r="10" spans="1:5" ht="16.05" customHeight="1" x14ac:dyDescent="0.3">
      <c r="A10" s="2" t="s">
        <v>10</v>
      </c>
      <c r="B10" s="6">
        <v>2998355044.3000002</v>
      </c>
      <c r="C10" s="6">
        <v>24764306.300000001</v>
      </c>
      <c r="D10" s="6">
        <v>12227885011.6</v>
      </c>
      <c r="E10" s="6">
        <v>143266648.80000001</v>
      </c>
    </row>
    <row r="11" spans="1:5" ht="16.05" customHeight="1" x14ac:dyDescent="0.3">
      <c r="A11" s="2" t="s">
        <v>11</v>
      </c>
      <c r="B11" s="6">
        <v>3544639145.8000002</v>
      </c>
      <c r="C11" s="6">
        <v>22660368.199999999</v>
      </c>
      <c r="D11" s="6">
        <v>13464882307</v>
      </c>
      <c r="E11" s="6">
        <v>151726191.09999999</v>
      </c>
    </row>
    <row r="12" spans="1:5" ht="16.05" customHeight="1" x14ac:dyDescent="0.3">
      <c r="A12" s="2" t="s">
        <v>12</v>
      </c>
      <c r="B12" s="6">
        <v>4086689689.8000002</v>
      </c>
      <c r="C12" s="6">
        <v>33344902.399999999</v>
      </c>
      <c r="D12" s="6">
        <v>14954407650.6</v>
      </c>
      <c r="E12" s="6">
        <v>148616183.19999999</v>
      </c>
    </row>
    <row r="13" spans="1:5" ht="16.05" customHeight="1" x14ac:dyDescent="0.3">
      <c r="A13" s="2" t="s">
        <v>13</v>
      </c>
      <c r="B13" s="6">
        <v>4754428931.3000002</v>
      </c>
      <c r="C13" s="6">
        <v>40316675.899999999</v>
      </c>
      <c r="D13" s="6">
        <v>16797670141.1</v>
      </c>
      <c r="E13" s="6">
        <v>144943981.09999999</v>
      </c>
    </row>
    <row r="14" spans="1:5" ht="16.05" customHeight="1" x14ac:dyDescent="0.3">
      <c r="A14" s="2" t="s">
        <v>14</v>
      </c>
      <c r="B14" s="6">
        <v>5209633062.8000002</v>
      </c>
      <c r="C14" s="6">
        <v>42911979.899999999</v>
      </c>
      <c r="D14" s="6">
        <v>17065165352.299999</v>
      </c>
      <c r="E14" s="6">
        <v>141221659.59999999</v>
      </c>
    </row>
    <row r="15" spans="1:5" ht="16.05" customHeight="1" x14ac:dyDescent="0.3">
      <c r="A15" s="2" t="s">
        <v>15</v>
      </c>
      <c r="B15" s="6">
        <v>5185722277.5</v>
      </c>
      <c r="C15" s="6">
        <v>35812212.899999999</v>
      </c>
      <c r="D15" s="6">
        <v>18348188708.099998</v>
      </c>
      <c r="E15" s="6">
        <v>179186617.59999999</v>
      </c>
    </row>
    <row r="16" spans="1:5" ht="16.05" customHeight="1" x14ac:dyDescent="0.3">
      <c r="A16" s="2" t="s">
        <v>16</v>
      </c>
      <c r="B16" s="6">
        <v>5867509111.8000002</v>
      </c>
      <c r="C16" s="6">
        <v>23453394</v>
      </c>
      <c r="D16" s="6">
        <v>20663375831.900002</v>
      </c>
      <c r="E16" s="6">
        <v>228017067.90000001</v>
      </c>
    </row>
    <row r="17" spans="1:5" ht="16.05" customHeight="1" x14ac:dyDescent="0.3">
      <c r="A17" s="2" t="s">
        <v>17</v>
      </c>
      <c r="B17" s="6">
        <v>6580740209.6000004</v>
      </c>
      <c r="C17" s="6">
        <v>23053251.899999999</v>
      </c>
      <c r="D17" s="6">
        <v>23363317172.700001</v>
      </c>
      <c r="E17" s="6">
        <v>243972711.40000001</v>
      </c>
    </row>
    <row r="18" spans="1:5" ht="16.05" customHeight="1" x14ac:dyDescent="0.3">
      <c r="A18" s="2" t="s">
        <v>18</v>
      </c>
      <c r="B18" s="6">
        <v>6476089777.8000002</v>
      </c>
      <c r="C18" s="6">
        <v>20229838.699999999</v>
      </c>
      <c r="D18" s="6">
        <v>24919617589.900002</v>
      </c>
      <c r="E18" s="6">
        <v>281658096.89999998</v>
      </c>
    </row>
    <row r="19" spans="1:5" ht="16.05" customHeight="1" x14ac:dyDescent="0.3">
      <c r="A19" s="2" t="s">
        <v>19</v>
      </c>
      <c r="B19" s="6">
        <v>6902629411</v>
      </c>
      <c r="C19" s="6">
        <v>18454827.899999999</v>
      </c>
      <c r="D19" s="6">
        <v>24551561529.099998</v>
      </c>
      <c r="E19" s="6">
        <v>373839795</v>
      </c>
    </row>
    <row r="20" spans="1:5" ht="16.05" customHeight="1" x14ac:dyDescent="0.3">
      <c r="A20" s="2" t="s">
        <v>20</v>
      </c>
      <c r="B20" s="6">
        <v>7960615109.6000004</v>
      </c>
      <c r="C20" s="6">
        <v>11569459.5</v>
      </c>
      <c r="D20" s="6">
        <v>27390827116.900002</v>
      </c>
      <c r="E20" s="6">
        <v>432545708.60000002</v>
      </c>
    </row>
    <row r="21" spans="1:5" ht="16.05" customHeight="1" x14ac:dyDescent="0.3">
      <c r="A21" s="2" t="s">
        <v>21</v>
      </c>
      <c r="B21" s="6">
        <v>8395502196.8999996</v>
      </c>
      <c r="C21" s="6">
        <v>13270134.800000001</v>
      </c>
      <c r="D21" s="6">
        <v>30241086482.599998</v>
      </c>
      <c r="E21" s="6">
        <v>417158836.80000001</v>
      </c>
    </row>
    <row r="22" spans="1:5" ht="16.05" customHeight="1" x14ac:dyDescent="0.3">
      <c r="A22" s="2" t="s">
        <v>22</v>
      </c>
      <c r="B22" s="6">
        <v>8298763054.8999996</v>
      </c>
      <c r="C22" s="6">
        <v>12151072.4</v>
      </c>
      <c r="D22" s="6">
        <v>29850953918.299999</v>
      </c>
      <c r="E22" s="6">
        <v>439801891</v>
      </c>
    </row>
    <row r="23" spans="1:5" ht="16.05" customHeight="1" x14ac:dyDescent="0.3">
      <c r="A23" s="2" t="s">
        <v>23</v>
      </c>
      <c r="B23" s="6">
        <v>8106316372.3999996</v>
      </c>
      <c r="C23" s="6">
        <v>14002757.9</v>
      </c>
      <c r="D23" s="6">
        <v>30095124742.099998</v>
      </c>
      <c r="E23" s="6">
        <v>599300423.79999995</v>
      </c>
    </row>
    <row r="24" spans="1:5" ht="16.05" customHeight="1" x14ac:dyDescent="0.3">
      <c r="A24" s="2" t="s">
        <v>24</v>
      </c>
      <c r="B24" s="6">
        <v>9057333356.1000004</v>
      </c>
      <c r="C24" s="6">
        <v>24686360.899999999</v>
      </c>
      <c r="D24" s="6">
        <v>32310194703.799999</v>
      </c>
      <c r="E24" s="6">
        <v>589065227.10000002</v>
      </c>
    </row>
    <row r="25" spans="1:5" ht="16.05" customHeight="1" x14ac:dyDescent="0.3">
      <c r="A25" s="2" t="s">
        <v>25</v>
      </c>
      <c r="B25" s="6">
        <v>9943050525</v>
      </c>
      <c r="C25" s="6">
        <v>27584265.199999999</v>
      </c>
      <c r="D25" s="6">
        <v>34192272492.299999</v>
      </c>
      <c r="E25" s="6">
        <v>603140475.60000002</v>
      </c>
    </row>
    <row r="26" spans="1:5" ht="16.05" customHeight="1" x14ac:dyDescent="0.3">
      <c r="A26" s="2" t="s">
        <v>26</v>
      </c>
      <c r="B26" s="6">
        <v>9249848286.3999996</v>
      </c>
      <c r="C26" s="6">
        <v>27190546.800000001</v>
      </c>
      <c r="D26" s="6">
        <v>33111988980.400002</v>
      </c>
      <c r="E26" s="6">
        <v>653213444.79999995</v>
      </c>
    </row>
    <row r="27" spans="1:5" ht="16.05" customHeight="1" x14ac:dyDescent="0.3">
      <c r="A27" s="2" t="s">
        <v>27</v>
      </c>
      <c r="B27" s="6">
        <v>8952124828.1000004</v>
      </c>
      <c r="C27" s="6">
        <v>39324219.200000003</v>
      </c>
      <c r="D27" s="6">
        <v>32046178980.200001</v>
      </c>
      <c r="E27" s="6">
        <v>94910472.700000003</v>
      </c>
    </row>
    <row r="28" spans="1:5" ht="16.05" customHeight="1" x14ac:dyDescent="0.3">
      <c r="A28" s="2" t="s">
        <v>28</v>
      </c>
      <c r="B28" s="6">
        <v>10122942033.799999</v>
      </c>
      <c r="C28" s="6">
        <v>70084282.599999994</v>
      </c>
      <c r="D28" s="6">
        <v>33967034723.900002</v>
      </c>
      <c r="E28" s="6">
        <v>137947155.09999999</v>
      </c>
    </row>
    <row r="29" spans="1:5" ht="16.05" customHeight="1" x14ac:dyDescent="0.3">
      <c r="A29" s="2" t="s">
        <v>29</v>
      </c>
      <c r="B29" s="6">
        <v>10725993550</v>
      </c>
      <c r="C29" s="6">
        <v>88122246.299999997</v>
      </c>
      <c r="D29" s="6">
        <v>36668571730.400002</v>
      </c>
      <c r="E29" s="6">
        <v>340927338.69999999</v>
      </c>
    </row>
    <row r="30" spans="1:5" ht="16.05" customHeight="1" x14ac:dyDescent="0.3">
      <c r="A30" s="2" t="s">
        <v>30</v>
      </c>
      <c r="B30" s="6">
        <v>11600420988.799999</v>
      </c>
      <c r="C30" s="6">
        <v>99449151.599999994</v>
      </c>
      <c r="D30" s="6">
        <v>36561942040.199997</v>
      </c>
      <c r="E30" s="6">
        <v>523590010.80000001</v>
      </c>
    </row>
    <row r="31" spans="1:5" ht="16.05" customHeight="1" x14ac:dyDescent="0.3">
      <c r="A31" s="2" t="s">
        <v>31</v>
      </c>
      <c r="B31" s="6">
        <v>11300134209.5</v>
      </c>
      <c r="C31" s="6">
        <v>99698796.099999994</v>
      </c>
      <c r="D31" s="6">
        <v>34260045290.900002</v>
      </c>
      <c r="E31" s="6">
        <v>610510191.20000005</v>
      </c>
    </row>
    <row r="32" spans="1:5" ht="16.05" customHeight="1" x14ac:dyDescent="0.3">
      <c r="A32" s="7" t="s">
        <v>32</v>
      </c>
      <c r="B32" s="8">
        <v>11853449200.4</v>
      </c>
      <c r="C32" s="8">
        <v>103154256.59999999</v>
      </c>
      <c r="D32" s="8">
        <v>37430775913.099998</v>
      </c>
      <c r="E32" s="8">
        <v>981308438.10000002</v>
      </c>
    </row>
    <row r="33" spans="1:5" ht="16.05" customHeight="1" x14ac:dyDescent="0.3">
      <c r="A33" s="9" t="s">
        <v>33</v>
      </c>
      <c r="B33" s="10">
        <v>14161321567.6</v>
      </c>
      <c r="C33" s="10">
        <v>271623707.30000001</v>
      </c>
      <c r="D33" s="10">
        <v>42306089047.400002</v>
      </c>
      <c r="E33" s="11">
        <v>1103942201.5</v>
      </c>
    </row>
    <row r="34" spans="1:5" ht="16.05" customHeight="1" x14ac:dyDescent="0.3">
      <c r="A34" s="9" t="s">
        <v>34</v>
      </c>
      <c r="B34" s="10">
        <v>16320821885.1</v>
      </c>
      <c r="C34" s="10">
        <v>313267189.89999998</v>
      </c>
      <c r="D34" s="10">
        <v>49826301249</v>
      </c>
      <c r="E34" s="11">
        <v>1131082172</v>
      </c>
    </row>
    <row r="35" spans="1:5" ht="16.05" customHeight="1" x14ac:dyDescent="0.3">
      <c r="A35" s="9" t="s">
        <v>35</v>
      </c>
      <c r="B35" s="10">
        <v>19504201128</v>
      </c>
      <c r="C35" s="10">
        <v>602965075.20000005</v>
      </c>
      <c r="D35" s="10">
        <v>56662922386.199997</v>
      </c>
      <c r="E35" s="11">
        <v>2008517395.2</v>
      </c>
    </row>
    <row r="36" spans="1:5" ht="16.05" customHeight="1" x14ac:dyDescent="0.3">
      <c r="A36" s="9" t="s">
        <v>36</v>
      </c>
      <c r="B36" s="10">
        <v>21684210688.5</v>
      </c>
      <c r="C36" s="10">
        <v>1443092440.3</v>
      </c>
      <c r="D36" s="10">
        <v>63124246853.5</v>
      </c>
      <c r="E36" s="11">
        <v>2182715088.4000001</v>
      </c>
    </row>
    <row r="37" spans="1:5" ht="16.05" customHeight="1" x14ac:dyDescent="0.3">
      <c r="A37" s="9" t="s">
        <v>37</v>
      </c>
      <c r="B37" s="10">
        <v>25795379781.099998</v>
      </c>
      <c r="C37" s="10">
        <v>1875694551.9000001</v>
      </c>
      <c r="D37" s="10">
        <v>64742561800.199997</v>
      </c>
      <c r="E37" s="11">
        <v>2623586522.6999998</v>
      </c>
    </row>
    <row r="38" spans="1:5" ht="16.05" customHeight="1" x14ac:dyDescent="0.3">
      <c r="A38" s="9" t="s">
        <v>38</v>
      </c>
      <c r="B38" s="10">
        <v>35735908567.5</v>
      </c>
      <c r="C38" s="10">
        <v>2716626375.6999998</v>
      </c>
      <c r="D38" s="10">
        <v>63669520213.599998</v>
      </c>
      <c r="E38" s="11">
        <v>3310938888</v>
      </c>
    </row>
    <row r="39" spans="1:5" ht="16.05" customHeight="1" x14ac:dyDescent="0.3">
      <c r="A39" s="9" t="s">
        <v>39</v>
      </c>
      <c r="B39" s="10">
        <v>39314598514.400002</v>
      </c>
      <c r="C39" s="10">
        <v>3633004552.5999999</v>
      </c>
      <c r="D39" s="10">
        <v>60087820820.5</v>
      </c>
      <c r="E39" s="11">
        <v>4229593003.8000002</v>
      </c>
    </row>
    <row r="40" spans="1:5" ht="16.05" customHeight="1" x14ac:dyDescent="0.3">
      <c r="A40" s="9" t="s">
        <v>40</v>
      </c>
      <c r="B40" s="10">
        <v>42262761571.599998</v>
      </c>
      <c r="C40" s="10">
        <v>4307694238.5</v>
      </c>
      <c r="D40" s="10">
        <v>64202720545.199997</v>
      </c>
      <c r="E40" s="11">
        <v>5138871586.5</v>
      </c>
    </row>
    <row r="41" spans="1:5" ht="16.05" customHeight="1" x14ac:dyDescent="0.3">
      <c r="A41" s="9" t="s">
        <v>41</v>
      </c>
      <c r="B41" s="10">
        <v>43925393891.099998</v>
      </c>
      <c r="C41" s="10">
        <v>4523983040.5</v>
      </c>
      <c r="D41" s="10">
        <v>68614186760.199997</v>
      </c>
      <c r="E41" s="11">
        <v>5988725755.6999998</v>
      </c>
    </row>
    <row r="42" spans="1:5" ht="16.05" customHeight="1" x14ac:dyDescent="0.3">
      <c r="A42" s="9" t="s">
        <v>42</v>
      </c>
      <c r="B42" s="10">
        <v>46661458616.199997</v>
      </c>
      <c r="C42" s="10">
        <v>4679819369.1000004</v>
      </c>
      <c r="D42" s="10">
        <v>75052145049.5</v>
      </c>
      <c r="E42" s="11">
        <v>7636999126.8999996</v>
      </c>
    </row>
    <row r="43" spans="1:5" ht="16.05" customHeight="1" x14ac:dyDescent="0.3">
      <c r="A43" s="9" t="s">
        <v>43</v>
      </c>
      <c r="B43" s="10">
        <v>50765545978.699997</v>
      </c>
      <c r="C43" s="10">
        <v>5081537216.6999998</v>
      </c>
      <c r="D43" s="10">
        <v>91662069234.5</v>
      </c>
      <c r="E43" s="11">
        <v>10996185969.5</v>
      </c>
    </row>
    <row r="44" spans="1:5" ht="16.05" customHeight="1" x14ac:dyDescent="0.3">
      <c r="A44" s="12" t="s">
        <v>44</v>
      </c>
      <c r="B44" s="13">
        <v>52919692662.199997</v>
      </c>
      <c r="C44" s="13">
        <v>6067017951.6000004</v>
      </c>
      <c r="D44" s="13">
        <v>99223959504.699997</v>
      </c>
      <c r="E44" s="13">
        <v>18131675381</v>
      </c>
    </row>
    <row r="45" spans="1:5" ht="16.05" customHeight="1" x14ac:dyDescent="0.3">
      <c r="A45" s="2" t="s">
        <v>45</v>
      </c>
      <c r="B45" s="6">
        <v>56117855647</v>
      </c>
      <c r="C45" s="6">
        <v>6382384375.8000002</v>
      </c>
      <c r="D45" s="6">
        <v>107882935628.60001</v>
      </c>
      <c r="E45" s="6">
        <v>21619974718</v>
      </c>
    </row>
    <row r="46" spans="1:5" ht="16.05" customHeight="1" x14ac:dyDescent="0.3">
      <c r="A46" s="2" t="s">
        <v>46</v>
      </c>
      <c r="B46" s="6">
        <v>56299454219.900002</v>
      </c>
      <c r="C46" s="6">
        <v>6832918923.3999996</v>
      </c>
      <c r="D46" s="6">
        <v>115695344143.7</v>
      </c>
      <c r="E46" s="6">
        <v>22982050873.200001</v>
      </c>
    </row>
    <row r="47" spans="1:5" ht="16.05" customHeight="1" x14ac:dyDescent="0.3">
      <c r="A47" s="2" t="s">
        <v>47</v>
      </c>
      <c r="B47" s="6">
        <v>56592086411.400002</v>
      </c>
      <c r="C47" s="6">
        <v>7215683975.8000002</v>
      </c>
      <c r="D47" s="6">
        <v>130433056375.39999</v>
      </c>
      <c r="E47" s="6">
        <v>27358303315.700001</v>
      </c>
    </row>
    <row r="48" spans="1:5" ht="16.05" customHeight="1" x14ac:dyDescent="0.3">
      <c r="A48" s="2" t="s">
        <v>48</v>
      </c>
      <c r="B48" s="2" t="s">
        <v>55</v>
      </c>
      <c r="C48" s="2" t="s">
        <v>55</v>
      </c>
      <c r="D48" s="2" t="s">
        <v>55</v>
      </c>
      <c r="E48" s="2" t="s">
        <v>55</v>
      </c>
    </row>
  </sheetData>
  <phoneticPr fontId="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showGridLines="0" topLeftCell="A16" workbookViewId="0">
      <selection activeCell="G39" sqref="G39"/>
    </sheetView>
  </sheetViews>
  <sheetFormatPr defaultColWidth="8.875" defaultRowHeight="15" customHeight="1" x14ac:dyDescent="0.3"/>
  <cols>
    <col min="1" max="1" width="15.125" style="14" customWidth="1"/>
    <col min="2" max="2" width="16" style="14" customWidth="1"/>
    <col min="3" max="3" width="23.625" style="14" customWidth="1"/>
    <col min="4" max="4" width="19.875" style="14" customWidth="1"/>
    <col min="5" max="6" width="8.875" style="14" customWidth="1"/>
    <col min="7" max="16384" width="8.875" style="14"/>
  </cols>
  <sheetData>
    <row r="1" spans="1:5" ht="16.05" customHeight="1" x14ac:dyDescent="0.3">
      <c r="A1" s="4"/>
      <c r="B1" s="2" t="s">
        <v>49</v>
      </c>
      <c r="C1" s="2" t="s">
        <v>58</v>
      </c>
      <c r="D1" s="2" t="s">
        <v>62</v>
      </c>
      <c r="E1" s="2" t="s">
        <v>63</v>
      </c>
    </row>
    <row r="2" spans="1:5" ht="16.05" customHeight="1" x14ac:dyDescent="0.3">
      <c r="A2" s="2" t="s">
        <v>6</v>
      </c>
      <c r="B2" s="4"/>
      <c r="C2" s="4"/>
      <c r="D2" s="15">
        <v>5024000000</v>
      </c>
      <c r="E2" s="15">
        <v>30938000000</v>
      </c>
    </row>
    <row r="3" spans="1:5" ht="16.05" customHeight="1" x14ac:dyDescent="0.3">
      <c r="A3" s="2" t="s">
        <v>7</v>
      </c>
      <c r="B3" s="4"/>
      <c r="C3" s="4"/>
      <c r="D3" s="15">
        <v>5228000000</v>
      </c>
      <c r="E3" s="15">
        <v>36599000000</v>
      </c>
    </row>
    <row r="4" spans="1:5" ht="16.05" customHeight="1" x14ac:dyDescent="0.3">
      <c r="A4" s="2" t="s">
        <v>8</v>
      </c>
      <c r="B4" s="4"/>
      <c r="C4" s="4"/>
      <c r="D4" s="15">
        <v>5644000000</v>
      </c>
      <c r="E4" s="15">
        <v>40012000000</v>
      </c>
    </row>
    <row r="5" spans="1:5" ht="16.05" customHeight="1" x14ac:dyDescent="0.3">
      <c r="A5" s="2" t="s">
        <v>9</v>
      </c>
      <c r="B5" s="4"/>
      <c r="C5" s="4"/>
      <c r="D5" s="15">
        <v>6093000000</v>
      </c>
      <c r="E5" s="15">
        <v>37369000000</v>
      </c>
    </row>
    <row r="6" spans="1:5" ht="16.05" customHeight="1" x14ac:dyDescent="0.3">
      <c r="A6" s="2" t="s">
        <v>10</v>
      </c>
      <c r="B6" s="4"/>
      <c r="C6" s="4"/>
      <c r="D6" s="15">
        <v>7142000000</v>
      </c>
      <c r="E6" s="15">
        <v>40572000000</v>
      </c>
    </row>
    <row r="7" spans="1:5" ht="16.05" customHeight="1" x14ac:dyDescent="0.3">
      <c r="A7" s="2" t="s">
        <v>11</v>
      </c>
      <c r="B7" s="4"/>
      <c r="C7" s="4"/>
      <c r="D7" s="15">
        <v>7064000000</v>
      </c>
      <c r="E7" s="15">
        <v>40565000000</v>
      </c>
    </row>
    <row r="8" spans="1:5" ht="16.05" customHeight="1" x14ac:dyDescent="0.3">
      <c r="A8" s="2" t="s">
        <v>12</v>
      </c>
      <c r="B8" s="4"/>
      <c r="C8" s="4"/>
      <c r="D8" s="15">
        <v>7571000000</v>
      </c>
      <c r="E8" s="15">
        <v>41543000000</v>
      </c>
    </row>
    <row r="9" spans="1:5" ht="16.05" customHeight="1" x14ac:dyDescent="0.3">
      <c r="A9" s="2" t="s">
        <v>13</v>
      </c>
      <c r="B9" s="4"/>
      <c r="C9" s="4"/>
      <c r="D9" s="15">
        <v>7884000000</v>
      </c>
      <c r="E9" s="15">
        <v>43437000000</v>
      </c>
    </row>
    <row r="10" spans="1:5" ht="16.05" customHeight="1" x14ac:dyDescent="0.3">
      <c r="A10" s="2" t="s">
        <v>14</v>
      </c>
      <c r="B10" s="4"/>
      <c r="C10" s="4"/>
      <c r="D10" s="15">
        <v>8240000000</v>
      </c>
      <c r="E10" s="15">
        <v>50107000000</v>
      </c>
    </row>
    <row r="11" spans="1:5" ht="16.05" customHeight="1" x14ac:dyDescent="0.3">
      <c r="A11" s="2" t="s">
        <v>15</v>
      </c>
      <c r="B11" s="4"/>
      <c r="C11" s="4"/>
      <c r="D11" s="15">
        <v>8271000000</v>
      </c>
      <c r="E11" s="15">
        <v>52256000000</v>
      </c>
    </row>
    <row r="12" spans="1:5" ht="16.05" customHeight="1" x14ac:dyDescent="0.3">
      <c r="A12" s="2" t="s">
        <v>16</v>
      </c>
      <c r="B12" s="4"/>
      <c r="C12" s="4"/>
      <c r="D12" s="15">
        <v>9468000000</v>
      </c>
      <c r="E12" s="15">
        <v>52426000000</v>
      </c>
    </row>
    <row r="13" spans="1:5" ht="16.05" customHeight="1" x14ac:dyDescent="0.3">
      <c r="A13" s="2" t="s">
        <v>17</v>
      </c>
      <c r="B13" s="4"/>
      <c r="C13" s="4"/>
      <c r="D13" s="15">
        <v>10367000000</v>
      </c>
      <c r="E13" s="15">
        <v>59556000000</v>
      </c>
    </row>
    <row r="14" spans="1:5" ht="16.05" customHeight="1" x14ac:dyDescent="0.3">
      <c r="A14" s="2" t="s">
        <v>18</v>
      </c>
      <c r="B14" s="4"/>
      <c r="C14" s="4"/>
      <c r="D14" s="15">
        <v>11176000000</v>
      </c>
      <c r="E14" s="15">
        <v>63727000000</v>
      </c>
    </row>
    <row r="15" spans="1:5" ht="16.05" customHeight="1" x14ac:dyDescent="0.3">
      <c r="A15" s="2" t="s">
        <v>19</v>
      </c>
      <c r="B15" s="4"/>
      <c r="C15" s="4"/>
      <c r="D15" s="15">
        <v>11948000000</v>
      </c>
      <c r="E15" s="15">
        <v>67442000000</v>
      </c>
    </row>
    <row r="16" spans="1:5" ht="16.05" customHeight="1" x14ac:dyDescent="0.3">
      <c r="A16" s="2" t="s">
        <v>20</v>
      </c>
      <c r="B16" s="4"/>
      <c r="C16" s="4"/>
      <c r="D16" s="15">
        <v>13781000000</v>
      </c>
      <c r="E16" s="15">
        <v>67998000000</v>
      </c>
    </row>
    <row r="17" spans="1:5" ht="16.05" customHeight="1" x14ac:dyDescent="0.3">
      <c r="A17" s="2" t="s">
        <v>21</v>
      </c>
      <c r="B17" s="4"/>
      <c r="C17" s="4"/>
      <c r="D17" s="15">
        <v>14635000000</v>
      </c>
      <c r="E17" s="15">
        <v>79451000000</v>
      </c>
    </row>
    <row r="18" spans="1:5" ht="16.05" customHeight="1" x14ac:dyDescent="0.3">
      <c r="A18" s="2" t="s">
        <v>22</v>
      </c>
      <c r="B18" s="4"/>
      <c r="C18" s="4"/>
      <c r="D18" s="15">
        <v>16051000000</v>
      </c>
      <c r="E18" s="15">
        <v>82968000000</v>
      </c>
    </row>
    <row r="19" spans="1:5" ht="16.05" customHeight="1" x14ac:dyDescent="0.3">
      <c r="A19" s="2" t="s">
        <v>23</v>
      </c>
      <c r="B19" s="4"/>
      <c r="C19" s="4"/>
      <c r="D19" s="15">
        <v>17888000000</v>
      </c>
      <c r="E19" s="15">
        <v>81806000000</v>
      </c>
    </row>
    <row r="20" spans="1:5" ht="16.05" customHeight="1" x14ac:dyDescent="0.3">
      <c r="A20" s="2" t="s">
        <v>24</v>
      </c>
      <c r="B20" s="4"/>
      <c r="C20" s="4"/>
      <c r="D20" s="15">
        <v>18430000000</v>
      </c>
      <c r="E20" s="15">
        <v>81490000000</v>
      </c>
    </row>
    <row r="21" spans="1:5" ht="16.05" customHeight="1" x14ac:dyDescent="0.3">
      <c r="A21" s="2" t="s">
        <v>25</v>
      </c>
      <c r="B21" s="4"/>
      <c r="C21" s="4"/>
      <c r="D21" s="15">
        <v>18532000000</v>
      </c>
      <c r="E21" s="15">
        <v>82514000000</v>
      </c>
    </row>
    <row r="22" spans="1:5" ht="16.05" customHeight="1" x14ac:dyDescent="0.3">
      <c r="A22" s="2" t="s">
        <v>26</v>
      </c>
      <c r="B22" s="16">
        <v>0</v>
      </c>
      <c r="C22" s="16">
        <v>2374003.75</v>
      </c>
      <c r="D22" s="15">
        <v>19371000000</v>
      </c>
      <c r="E22" s="15">
        <v>79705000000</v>
      </c>
    </row>
    <row r="23" spans="1:5" ht="16.05" customHeight="1" x14ac:dyDescent="0.3">
      <c r="A23" s="2" t="s">
        <v>27</v>
      </c>
      <c r="B23" s="16">
        <v>0</v>
      </c>
      <c r="C23" s="16">
        <v>789556625.875</v>
      </c>
      <c r="D23" s="15">
        <v>18610000000</v>
      </c>
      <c r="E23" s="15">
        <v>77931000000</v>
      </c>
    </row>
    <row r="24" spans="1:5" ht="16.05" customHeight="1" x14ac:dyDescent="0.3">
      <c r="A24" s="2" t="s">
        <v>28</v>
      </c>
      <c r="B24" s="16">
        <v>0</v>
      </c>
      <c r="C24" s="16">
        <v>808461700.5</v>
      </c>
      <c r="D24" s="15">
        <v>19585000000</v>
      </c>
      <c r="E24" s="15">
        <v>77937000000</v>
      </c>
    </row>
    <row r="25" spans="1:5" ht="16.05" customHeight="1" x14ac:dyDescent="0.3">
      <c r="A25" s="2" t="s">
        <v>29</v>
      </c>
      <c r="B25" s="16">
        <v>6300000</v>
      </c>
      <c r="C25" s="16">
        <v>1268858265.875</v>
      </c>
      <c r="D25" s="15">
        <v>21621000000</v>
      </c>
      <c r="E25" s="15">
        <v>89727000000</v>
      </c>
    </row>
    <row r="26" spans="1:5" ht="16.05" customHeight="1" x14ac:dyDescent="0.3">
      <c r="A26" s="2" t="s">
        <v>30</v>
      </c>
      <c r="B26" s="16">
        <v>6300000</v>
      </c>
      <c r="C26" s="16">
        <v>1268825885.5</v>
      </c>
      <c r="D26" s="15">
        <v>23655000000</v>
      </c>
      <c r="E26" s="15">
        <v>105612000000</v>
      </c>
    </row>
    <row r="27" spans="1:5" ht="16.05" customHeight="1" x14ac:dyDescent="0.3">
      <c r="A27" s="2" t="s">
        <v>31</v>
      </c>
      <c r="B27" s="16">
        <v>313300000</v>
      </c>
      <c r="C27" s="16">
        <v>1315456168.375</v>
      </c>
      <c r="D27" s="15">
        <v>27945000000</v>
      </c>
      <c r="E27" s="15">
        <v>118481000000</v>
      </c>
    </row>
    <row r="28" spans="1:5" ht="16.05" customHeight="1" x14ac:dyDescent="0.3">
      <c r="A28" s="2" t="s">
        <v>32</v>
      </c>
      <c r="B28" s="16">
        <v>943300000</v>
      </c>
      <c r="C28" s="16">
        <v>1774863503.125</v>
      </c>
      <c r="D28" s="15">
        <v>32359000000</v>
      </c>
      <c r="E28" s="15">
        <v>137229000000</v>
      </c>
    </row>
    <row r="29" spans="1:5" ht="16.05" customHeight="1" x14ac:dyDescent="0.3">
      <c r="A29" s="2" t="s">
        <v>33</v>
      </c>
      <c r="B29" s="16">
        <v>943300000</v>
      </c>
      <c r="C29" s="16">
        <v>1695388803.25</v>
      </c>
      <c r="D29" s="15">
        <v>37043000000</v>
      </c>
      <c r="E29" s="15">
        <v>152362000000</v>
      </c>
    </row>
    <row r="30" spans="1:5" ht="16.05" customHeight="1" x14ac:dyDescent="0.3">
      <c r="A30" s="2" t="s">
        <v>34</v>
      </c>
      <c r="B30" s="16">
        <v>982000000</v>
      </c>
      <c r="C30" s="16">
        <v>2647238076.125</v>
      </c>
      <c r="D30" s="15">
        <v>46602000000</v>
      </c>
      <c r="E30" s="15">
        <v>170853000000</v>
      </c>
    </row>
    <row r="31" spans="1:5" ht="16.05" customHeight="1" x14ac:dyDescent="0.3">
      <c r="A31" s="2" t="s">
        <v>35</v>
      </c>
      <c r="B31" s="16">
        <v>3230274192</v>
      </c>
      <c r="C31" s="16">
        <v>3372958745.75</v>
      </c>
      <c r="D31" s="15">
        <v>48113000000</v>
      </c>
      <c r="E31" s="15">
        <v>167875000000</v>
      </c>
    </row>
    <row r="32" spans="1:5" ht="16.05" customHeight="1" x14ac:dyDescent="0.3">
      <c r="A32" s="2" t="s">
        <v>36</v>
      </c>
      <c r="B32" s="16">
        <v>4020008096</v>
      </c>
      <c r="C32" s="16">
        <v>5205926015.6875</v>
      </c>
      <c r="D32" s="15">
        <v>56710000000</v>
      </c>
      <c r="E32" s="15">
        <v>177166000000</v>
      </c>
    </row>
    <row r="33" spans="1:5" ht="16.05" customHeight="1" x14ac:dyDescent="0.3">
      <c r="A33" s="2" t="s">
        <v>37</v>
      </c>
      <c r="B33" s="16">
        <v>4785999130</v>
      </c>
      <c r="C33" s="16">
        <v>5098878486.375</v>
      </c>
      <c r="D33" s="15">
        <v>65267000000</v>
      </c>
      <c r="E33" s="15">
        <v>213588000000</v>
      </c>
    </row>
    <row r="34" spans="1:5" ht="16.05" customHeight="1" x14ac:dyDescent="0.3">
      <c r="A34" s="2" t="s">
        <v>38</v>
      </c>
      <c r="B34" s="16">
        <v>5065012462</v>
      </c>
      <c r="C34" s="16">
        <v>4951854278.25</v>
      </c>
      <c r="D34" s="15">
        <v>68419000000</v>
      </c>
      <c r="E34" s="15">
        <v>224384000000</v>
      </c>
    </row>
    <row r="35" spans="1:5" ht="16.05" customHeight="1" x14ac:dyDescent="0.3">
      <c r="A35" s="2" t="s">
        <v>39</v>
      </c>
      <c r="B35" s="16">
        <v>5477187102</v>
      </c>
      <c r="C35" s="16">
        <v>4795856077.1875</v>
      </c>
      <c r="D35" s="15">
        <v>74277000000</v>
      </c>
      <c r="E35" s="15">
        <v>231218000000</v>
      </c>
    </row>
    <row r="36" spans="1:5" ht="16.05" customHeight="1" x14ac:dyDescent="0.3">
      <c r="A36" s="2" t="s">
        <v>40</v>
      </c>
      <c r="B36" s="16">
        <v>7547451226</v>
      </c>
      <c r="C36" s="16">
        <v>12949317715.125</v>
      </c>
      <c r="D36" s="15">
        <v>79312000000</v>
      </c>
      <c r="E36" s="15">
        <v>244361000000</v>
      </c>
    </row>
    <row r="37" spans="1:5" ht="16.05" customHeight="1" x14ac:dyDescent="0.3">
      <c r="A37" s="2" t="s">
        <v>41</v>
      </c>
      <c r="B37" s="16">
        <v>7219605762</v>
      </c>
      <c r="C37" s="16">
        <v>15294148136.5</v>
      </c>
      <c r="D37" s="15">
        <v>80412000000</v>
      </c>
      <c r="E37" s="15">
        <v>270556000000</v>
      </c>
    </row>
    <row r="38" spans="1:5" ht="16.05" customHeight="1" x14ac:dyDescent="0.3">
      <c r="A38" s="2" t="s">
        <v>42</v>
      </c>
      <c r="B38" s="16">
        <v>7216834010</v>
      </c>
      <c r="C38" s="16">
        <v>24895138153.4688</v>
      </c>
      <c r="D38" s="15">
        <v>81546000000</v>
      </c>
      <c r="E38" s="15">
        <v>278655000000</v>
      </c>
    </row>
    <row r="39" spans="1:5" ht="16.05" customHeight="1" x14ac:dyDescent="0.3">
      <c r="A39" s="2" t="s">
        <v>43</v>
      </c>
      <c r="B39" s="16">
        <v>7305812611</v>
      </c>
      <c r="C39" s="16">
        <v>27632803070.6875</v>
      </c>
      <c r="D39" s="15">
        <v>87348000000</v>
      </c>
      <c r="E39" s="15">
        <v>304952000000</v>
      </c>
    </row>
    <row r="40" spans="1:5" ht="16.05" customHeight="1" x14ac:dyDescent="0.3">
      <c r="A40" s="2" t="s">
        <v>44</v>
      </c>
      <c r="B40" s="4"/>
      <c r="C40" s="4"/>
      <c r="D40" s="4"/>
      <c r="E40" s="4"/>
    </row>
    <row r="41" spans="1:5" ht="16.05" customHeight="1" x14ac:dyDescent="0.3">
      <c r="A41" s="2" t="s">
        <v>45</v>
      </c>
      <c r="B41" s="4"/>
      <c r="C41" s="4"/>
      <c r="D41" s="4"/>
      <c r="E41" s="4"/>
    </row>
    <row r="42" spans="1:5" ht="16.05" customHeight="1" x14ac:dyDescent="0.3">
      <c r="A42" s="2" t="s">
        <v>46</v>
      </c>
      <c r="B42" s="4"/>
      <c r="C42" s="4"/>
      <c r="D42" s="4"/>
      <c r="E42" s="4"/>
    </row>
    <row r="43" spans="1:5" ht="16.05" customHeight="1" x14ac:dyDescent="0.3">
      <c r="A43" s="2" t="s">
        <v>47</v>
      </c>
      <c r="B43" s="4"/>
      <c r="C43" s="4"/>
      <c r="D43" s="4"/>
      <c r="E43" s="4"/>
    </row>
    <row r="44" spans="1:5" ht="16.05" customHeight="1" x14ac:dyDescent="0.3">
      <c r="A44" s="2" t="s">
        <v>48</v>
      </c>
      <c r="B44" s="4"/>
      <c r="C44" s="4"/>
      <c r="D44" s="4"/>
      <c r="E44" s="4"/>
    </row>
    <row r="45" spans="1:5" ht="16.05" customHeight="1" x14ac:dyDescent="0.3">
      <c r="A45" s="4"/>
      <c r="B45" s="4"/>
      <c r="C45" s="4"/>
      <c r="D45" s="4"/>
      <c r="E45" s="4"/>
    </row>
    <row r="46" spans="1:5" ht="16.05" customHeight="1" x14ac:dyDescent="0.3">
      <c r="A46" s="4"/>
      <c r="B46" s="4"/>
      <c r="C46" s="4"/>
      <c r="D46" s="4"/>
      <c r="E46" s="4"/>
    </row>
    <row r="47" spans="1:5" ht="16.05" customHeight="1" x14ac:dyDescent="0.3">
      <c r="A47" s="4"/>
      <c r="B47" s="4"/>
      <c r="C47" s="4"/>
      <c r="D47" s="4"/>
      <c r="E47" s="4"/>
    </row>
    <row r="48" spans="1:5" ht="16.05" customHeight="1" x14ac:dyDescent="0.3">
      <c r="A48" s="2" t="s">
        <v>64</v>
      </c>
      <c r="B48" s="2" t="s">
        <v>65</v>
      </c>
      <c r="C48" s="4"/>
      <c r="D48" s="4"/>
      <c r="E48" s="4"/>
    </row>
  </sheetData>
  <phoneticPr fontId="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showGridLines="0" workbookViewId="0">
      <selection activeCell="A16" sqref="A16"/>
    </sheetView>
  </sheetViews>
  <sheetFormatPr defaultColWidth="8.875" defaultRowHeight="15" customHeight="1" x14ac:dyDescent="0.3"/>
  <cols>
    <col min="1" max="2" width="27.625" style="17" customWidth="1"/>
    <col min="3" max="3" width="14.625" style="17" customWidth="1"/>
    <col min="4" max="4" width="27.625" style="17" customWidth="1"/>
    <col min="5" max="5" width="18.875" style="17" customWidth="1"/>
    <col min="6" max="16" width="8.875" style="17" customWidth="1"/>
    <col min="17" max="16384" width="8.875" style="17"/>
  </cols>
  <sheetData>
    <row r="1" spans="1:15" ht="15" customHeight="1" x14ac:dyDescent="0.3">
      <c r="A1" s="4"/>
      <c r="B1" s="2" t="s">
        <v>66</v>
      </c>
      <c r="C1" s="2" t="s">
        <v>49</v>
      </c>
      <c r="D1" s="2" t="s">
        <v>67</v>
      </c>
      <c r="E1" s="2" t="s">
        <v>58</v>
      </c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5" customHeight="1" x14ac:dyDescent="0.3">
      <c r="A2" s="3">
        <v>2007</v>
      </c>
      <c r="B2" s="16">
        <f>Transposed!B33-Transposed!C33</f>
        <v>13889697860.300001</v>
      </c>
      <c r="C2" s="16">
        <f>B2+'China Debt Data'!B29</f>
        <v>14832997860.300001</v>
      </c>
      <c r="D2" s="16">
        <f>Transposed!D33-Transposed!E33</f>
        <v>41202146845.900002</v>
      </c>
      <c r="E2" s="16">
        <f>D2+'China Debt Data'!C29</f>
        <v>42897535649.150002</v>
      </c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ht="15" customHeight="1" x14ac:dyDescent="0.3">
      <c r="A3" s="3">
        <v>2008</v>
      </c>
      <c r="B3" s="16">
        <f>Transposed!B34-Transposed!C34</f>
        <v>16007554695.200001</v>
      </c>
      <c r="C3" s="16">
        <f>B3+'China Debt Data'!B30</f>
        <v>16989554695.200001</v>
      </c>
      <c r="D3" s="16">
        <f>Transposed!D34-Transposed!E34</f>
        <v>48695219077</v>
      </c>
      <c r="E3" s="16">
        <f>D3+'China Debt Data'!C30</f>
        <v>51342457153.125</v>
      </c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" customHeight="1" x14ac:dyDescent="0.3">
      <c r="A4" s="3">
        <v>2009</v>
      </c>
      <c r="B4" s="16">
        <f>Transposed!B35-Transposed!C35</f>
        <v>18901236052.799999</v>
      </c>
      <c r="C4" s="16">
        <f>B4+'China Debt Data'!B31</f>
        <v>22131510244.799999</v>
      </c>
      <c r="D4" s="16">
        <f>Transposed!D35-Transposed!E35</f>
        <v>54654404991</v>
      </c>
      <c r="E4" s="16">
        <f>D4+'China Debt Data'!C31</f>
        <v>58027363736.75</v>
      </c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5" customHeight="1" x14ac:dyDescent="0.3">
      <c r="A5" s="3">
        <v>2010</v>
      </c>
      <c r="B5" s="16">
        <f>Transposed!B36-Transposed!C36</f>
        <v>20241118248.200001</v>
      </c>
      <c r="C5" s="16">
        <f>B5+'China Debt Data'!B32</f>
        <v>24261126344.200001</v>
      </c>
      <c r="D5" s="16">
        <f>Transposed!D36-Transposed!E36</f>
        <v>60941531765.099998</v>
      </c>
      <c r="E5" s="16">
        <f>D5+'China Debt Data'!C32</f>
        <v>66147457780.787498</v>
      </c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" customHeight="1" x14ac:dyDescent="0.3">
      <c r="A6" s="3">
        <v>2011</v>
      </c>
      <c r="B6" s="16">
        <f>Transposed!B37-Transposed!C37</f>
        <v>23919685229.199997</v>
      </c>
      <c r="C6" s="16">
        <f>B6+'China Debt Data'!B33</f>
        <v>28705684359.199997</v>
      </c>
      <c r="D6" s="16">
        <f>Transposed!D37-Transposed!E37</f>
        <v>62118975277.5</v>
      </c>
      <c r="E6" s="16">
        <f>D6+'China Debt Data'!C33</f>
        <v>67217853763.875</v>
      </c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5" customHeight="1" x14ac:dyDescent="0.3">
      <c r="A7" s="3">
        <v>2012</v>
      </c>
      <c r="B7" s="16">
        <f>Transposed!B38-Transposed!C38</f>
        <v>33019282191.799999</v>
      </c>
      <c r="C7" s="16">
        <f>B7+'China Debt Data'!B34</f>
        <v>38084294653.800003</v>
      </c>
      <c r="D7" s="16">
        <f>Transposed!D38-Transposed!E38</f>
        <v>60358581325.599998</v>
      </c>
      <c r="E7" s="16">
        <f>D7+'China Debt Data'!C34</f>
        <v>65310435603.849998</v>
      </c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5" customHeight="1" x14ac:dyDescent="0.3">
      <c r="A8" s="3">
        <v>2013</v>
      </c>
      <c r="B8" s="16">
        <f>Transposed!B39-Transposed!C39</f>
        <v>35681593961.800003</v>
      </c>
      <c r="C8" s="16">
        <f>B8+'China Debt Data'!B35</f>
        <v>41158781063.800003</v>
      </c>
      <c r="D8" s="16">
        <f>Transposed!D39-Transposed!E39</f>
        <v>55858227816.699997</v>
      </c>
      <c r="E8" s="16">
        <f>D8+'China Debt Data'!C35</f>
        <v>60654083893.887497</v>
      </c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ht="15" customHeight="1" x14ac:dyDescent="0.3">
      <c r="A9" s="3">
        <v>2014</v>
      </c>
      <c r="B9" s="16">
        <f>Transposed!B40-Transposed!C40</f>
        <v>37955067333.099998</v>
      </c>
      <c r="C9" s="16">
        <f>B9+'China Debt Data'!B36</f>
        <v>45502518559.099998</v>
      </c>
      <c r="D9" s="16">
        <f>Transposed!D40-Transposed!E40</f>
        <v>59063848958.699997</v>
      </c>
      <c r="E9" s="16">
        <f>D9+'China Debt Data'!C36</f>
        <v>72013166673.824997</v>
      </c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5" customHeight="1" x14ac:dyDescent="0.3">
      <c r="A10" s="3">
        <v>2015</v>
      </c>
      <c r="B10" s="16">
        <f>Transposed!B41-Transposed!C41</f>
        <v>39401410850.599998</v>
      </c>
      <c r="C10" s="16">
        <f>B10+'China Debt Data'!B37</f>
        <v>46621016612.599998</v>
      </c>
      <c r="D10" s="16">
        <f>Transposed!D41-Transposed!E41</f>
        <v>62625461004.5</v>
      </c>
      <c r="E10" s="16">
        <f>D10+'China Debt Data'!C37</f>
        <v>77919609141</v>
      </c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ht="15" customHeight="1" x14ac:dyDescent="0.3">
      <c r="A11" s="3">
        <v>2016</v>
      </c>
      <c r="B11" s="16">
        <f>Transposed!B42-Transposed!C42</f>
        <v>41981639247.099998</v>
      </c>
      <c r="C11" s="16">
        <f>B11+'China Debt Data'!B38</f>
        <v>49198473257.099998</v>
      </c>
      <c r="D11" s="16">
        <f>Transposed!D42-Transposed!E42</f>
        <v>67415145922.599998</v>
      </c>
      <c r="E11" s="16">
        <f>D11+'China Debt Data'!C38</f>
        <v>92310284076.068802</v>
      </c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ht="15" customHeight="1" x14ac:dyDescent="0.3">
      <c r="A12" s="3">
        <v>2017</v>
      </c>
      <c r="B12" s="16">
        <f>Transposed!B43-Transposed!C43</f>
        <v>45684008762</v>
      </c>
      <c r="C12" s="16">
        <f>B12+'China Debt Data'!B39</f>
        <v>52989821373</v>
      </c>
      <c r="D12" s="16">
        <f>Transposed!D43-Transposed!E43</f>
        <v>80665883265</v>
      </c>
      <c r="E12" s="16">
        <f>D12+'China Debt Data'!C39</f>
        <v>108298686335.6875</v>
      </c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ht="1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</sheetData>
  <phoneticPr fontId="1" type="noConversion"/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5"/>
  <sheetViews>
    <sheetView showGridLines="0" tabSelected="1" workbookViewId="0">
      <selection activeCell="A12" sqref="A12"/>
    </sheetView>
  </sheetViews>
  <sheetFormatPr defaultColWidth="8.875" defaultRowHeight="15" customHeight="1" x14ac:dyDescent="0.3"/>
  <cols>
    <col min="1" max="1" width="8.875" style="18" customWidth="1"/>
    <col min="2" max="2" width="23.375" style="18" customWidth="1"/>
    <col min="3" max="3" width="9.875" style="18" customWidth="1"/>
    <col min="4" max="4" width="22" style="18" customWidth="1"/>
    <col min="5" max="5" width="9.875" style="18" customWidth="1"/>
    <col min="6" max="17" width="8.875" style="18" customWidth="1"/>
    <col min="18" max="16384" width="8.875" style="18"/>
  </cols>
  <sheetData>
    <row r="1" spans="1:16" ht="15" customHeight="1" x14ac:dyDescent="0.3">
      <c r="A1" s="2" t="s">
        <v>68</v>
      </c>
      <c r="B1" s="2" t="s">
        <v>66</v>
      </c>
      <c r="C1" s="2" t="s">
        <v>49</v>
      </c>
      <c r="D1" s="2" t="s">
        <v>67</v>
      </c>
      <c r="E1" s="2" t="s">
        <v>58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" customHeight="1" x14ac:dyDescent="0.3">
      <c r="A2" s="19">
        <v>2007</v>
      </c>
      <c r="B2" s="20">
        <f>'Debt Stock'!B2/'China Debt Data'!$D29</f>
        <v>0.37496147343087766</v>
      </c>
      <c r="C2" s="20">
        <f>'Debt Stock'!C2/'China Debt Data'!$D29</f>
        <v>0.40042647356585592</v>
      </c>
      <c r="D2" s="20">
        <f>'Debt Stock'!D2/'China Debt Data'!$E29</f>
        <v>0.27042272250232996</v>
      </c>
      <c r="E2" s="20">
        <f>'Debt Stock'!E2/'China Debt Data'!$E29</f>
        <v>0.28155009549067356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15" customHeight="1" x14ac:dyDescent="0.3">
      <c r="A3" s="19">
        <v>2008</v>
      </c>
      <c r="B3" s="20">
        <f>'Debt Stock'!B3/'China Debt Data'!$D30</f>
        <v>0.34349501513239777</v>
      </c>
      <c r="C3" s="20">
        <f>'Debt Stock'!C3/'China Debt Data'!$D30</f>
        <v>0.36456707212565986</v>
      </c>
      <c r="D3" s="20">
        <f>'Debt Stock'!D3/'China Debt Data'!$E30</f>
        <v>0.28501237366039811</v>
      </c>
      <c r="E3" s="20">
        <f>'Debt Stock'!E3/'China Debt Data'!$E30</f>
        <v>0.30050661769547504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ht="15" customHeight="1" x14ac:dyDescent="0.3">
      <c r="A4" s="19">
        <v>2009</v>
      </c>
      <c r="B4" s="20">
        <f>'Debt Stock'!B4/'China Debt Data'!$D31</f>
        <v>0.39285091457194521</v>
      </c>
      <c r="C4" s="20">
        <f>'Debt Stock'!C4/'China Debt Data'!$D31</f>
        <v>0.45999023641843162</v>
      </c>
      <c r="D4" s="20">
        <f>'Debt Stock'!D4/'China Debt Data'!$E31</f>
        <v>0.32556607589575576</v>
      </c>
      <c r="E4" s="20">
        <f>'Debt Stock'!E4/'China Debt Data'!$E31</f>
        <v>0.34565816075502603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5" customHeight="1" x14ac:dyDescent="0.3">
      <c r="A5" s="19">
        <v>2010</v>
      </c>
      <c r="B5" s="20">
        <f>'Debt Stock'!B5/'China Debt Data'!$D32</f>
        <v>0.35692326306118849</v>
      </c>
      <c r="C5" s="20">
        <f>'Debt Stock'!C5/'China Debt Data'!$D32</f>
        <v>0.42781037461117971</v>
      </c>
      <c r="D5" s="20">
        <f>'Debt Stock'!D5/'China Debt Data'!$E32</f>
        <v>0.34397983679204813</v>
      </c>
      <c r="E5" s="20">
        <f>'Debt Stock'!E5/'China Debt Data'!$E32</f>
        <v>0.37336428987947745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15" customHeight="1" x14ac:dyDescent="0.3">
      <c r="A6" s="19">
        <v>2011</v>
      </c>
      <c r="B6" s="20">
        <f>'Debt Stock'!B6/'China Debt Data'!$D33</f>
        <v>0.36648973032619847</v>
      </c>
      <c r="C6" s="20">
        <f>'Debt Stock'!C6/'China Debt Data'!$D33</f>
        <v>0.43981927098227275</v>
      </c>
      <c r="D6" s="20">
        <f>'Debt Stock'!D6/'China Debt Data'!$E33</f>
        <v>0.29083551172116412</v>
      </c>
      <c r="E6" s="20">
        <f>'Debt Stock'!E6/'China Debt Data'!$E33</f>
        <v>0.31470800683500477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15" customHeight="1" x14ac:dyDescent="0.3">
      <c r="A7" s="19">
        <v>2012</v>
      </c>
      <c r="B7" s="20">
        <f>'Debt Stock'!B7/'China Debt Data'!$D34</f>
        <v>0.48260398707668922</v>
      </c>
      <c r="C7" s="20">
        <f>'Debt Stock'!C7/'China Debt Data'!$D34</f>
        <v>0.55663331317031828</v>
      </c>
      <c r="D7" s="20">
        <f>'Debt Stock'!D7/'China Debt Data'!$E34</f>
        <v>0.2689968149493725</v>
      </c>
      <c r="E7" s="20">
        <f>'Debt Stock'!E7/'China Debt Data'!$E34</f>
        <v>0.2910654752738609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ht="15" customHeight="1" x14ac:dyDescent="0.3">
      <c r="A8" s="19">
        <v>2013</v>
      </c>
      <c r="B8" s="20">
        <f>'Debt Stock'!B8/'China Debt Data'!$D35</f>
        <v>0.48038550240047395</v>
      </c>
      <c r="C8" s="20">
        <f>'Debt Stock'!C8/'China Debt Data'!$D35</f>
        <v>0.55412551750609207</v>
      </c>
      <c r="D8" s="20">
        <f>'Debt Stock'!D8/'China Debt Data'!$E35</f>
        <v>0.24158252305919087</v>
      </c>
      <c r="E8" s="20">
        <f>'Debt Stock'!E8/'China Debt Data'!$E35</f>
        <v>0.26232423035355162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ht="15" customHeight="1" x14ac:dyDescent="0.3">
      <c r="A9" s="19">
        <v>2014</v>
      </c>
      <c r="B9" s="20">
        <f>'Debt Stock'!B9/'China Debt Data'!$D36</f>
        <v>0.47855390524889047</v>
      </c>
      <c r="C9" s="20">
        <f>'Debt Stock'!C9/'China Debt Data'!$D36</f>
        <v>0.57371543472740572</v>
      </c>
      <c r="D9" s="20">
        <f>'Debt Stock'!D9/'China Debt Data'!$E36</f>
        <v>0.24170734674804897</v>
      </c>
      <c r="E9" s="20">
        <f>'Debt Stock'!E9/'China Debt Data'!$E36</f>
        <v>0.29469991804676277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ht="15" customHeight="1" x14ac:dyDescent="0.3">
      <c r="A10" s="19">
        <v>2015</v>
      </c>
      <c r="B10" s="20">
        <f>'Debt Stock'!B10/'China Debt Data'!$D37</f>
        <v>0.48999416567925186</v>
      </c>
      <c r="C10" s="20">
        <f>'Debt Stock'!C10/'China Debt Data'!$D37</f>
        <v>0.57977685684474956</v>
      </c>
      <c r="D10" s="20">
        <f>'Debt Stock'!D10/'China Debt Data'!$E37</f>
        <v>0.23146949616530405</v>
      </c>
      <c r="E10" s="20">
        <f>'Debt Stock'!E10/'China Debt Data'!$E37</f>
        <v>0.28799808224914619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ht="15" customHeight="1" x14ac:dyDescent="0.3">
      <c r="A11" s="19">
        <v>2016</v>
      </c>
      <c r="B11" s="20">
        <f>'Debt Stock'!B11/'China Debt Data'!$D38</f>
        <v>0.51482156386701983</v>
      </c>
      <c r="C11" s="20">
        <f>'Debt Stock'!C11/'China Debt Data'!$D38</f>
        <v>0.60332172340887347</v>
      </c>
      <c r="D11" s="20">
        <f>'Debt Stock'!D11/'China Debt Data'!$E38</f>
        <v>0.24193050877464964</v>
      </c>
      <c r="E11" s="20">
        <f>'Debt Stock'!E11/'China Debt Data'!$E38</f>
        <v>0.33127086926869714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ht="15" customHeight="1" x14ac:dyDescent="0.3">
      <c r="A12" s="19">
        <v>2017</v>
      </c>
      <c r="B12" s="20">
        <f>'Debt Stock'!B12/'China Debt Data'!$D39</f>
        <v>0.52301150297659937</v>
      </c>
      <c r="C12" s="20">
        <f>'Debt Stock'!C12/'China Debt Data'!$D39</f>
        <v>0.60665179938865232</v>
      </c>
      <c r="D12" s="20">
        <f>'Debt Stock'!D12/'China Debt Data'!$E39</f>
        <v>0.26451993515372912</v>
      </c>
      <c r="E12" s="20">
        <f>'Debt Stock'!E12/'China Debt Data'!$E39</f>
        <v>0.35513354998717012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ht="1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ht="1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</sheetData>
  <phoneticPr fontId="1" type="noConversion"/>
  <conditionalFormatting sqref="A1:A12">
    <cfRule type="cellIs" dxfId="1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2"/>
  <sheetViews>
    <sheetView showGridLines="0" workbookViewId="0"/>
  </sheetViews>
  <sheetFormatPr defaultColWidth="8.875" defaultRowHeight="15" customHeight="1" x14ac:dyDescent="0.3"/>
  <cols>
    <col min="1" max="1" width="8.875" style="21" customWidth="1"/>
    <col min="2" max="2" width="23.375" style="21" customWidth="1"/>
    <col min="3" max="3" width="9.875" style="21" customWidth="1"/>
    <col min="4" max="4" width="22" style="21" customWidth="1"/>
    <col min="5" max="5" width="9.875" style="21" customWidth="1"/>
    <col min="6" max="17" width="8.875" style="21" customWidth="1"/>
    <col min="18" max="16384" width="8.875" style="21"/>
  </cols>
  <sheetData>
    <row r="1" spans="1:16" ht="15" customHeight="1" x14ac:dyDescent="0.3">
      <c r="A1" s="2" t="s">
        <v>68</v>
      </c>
      <c r="B1" s="2" t="s">
        <v>66</v>
      </c>
      <c r="C1" s="2" t="s">
        <v>49</v>
      </c>
      <c r="D1" s="2" t="s">
        <v>67</v>
      </c>
      <c r="E1" s="2" t="s">
        <v>58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" customHeight="1" x14ac:dyDescent="0.3">
      <c r="A2" s="19"/>
      <c r="B2" s="20"/>
      <c r="C2" s="20"/>
      <c r="D2" s="20"/>
      <c r="E2" s="20">
        <f>Transposed!D26/'China Debt Data'!E22</f>
        <v>0.41543176689542688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15" customHeight="1" x14ac:dyDescent="0.3">
      <c r="A3" s="19">
        <v>1990</v>
      </c>
      <c r="B3" s="20"/>
      <c r="C3" s="20">
        <f>Transposed!B16/'China Debt Data'!D12</f>
        <v>0.61972001603295312</v>
      </c>
      <c r="D3" s="20"/>
      <c r="E3" s="20">
        <f>Transposed!D27/'China Debt Data'!E23</f>
        <v>0.41121221311416511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ht="15" customHeight="1" x14ac:dyDescent="0.3">
      <c r="A4" s="19">
        <v>1991</v>
      </c>
      <c r="B4" s="20"/>
      <c r="C4" s="20">
        <f>Transposed!B17/'China Debt Data'!D13</f>
        <v>0.63477768010031832</v>
      </c>
      <c r="D4" s="20"/>
      <c r="E4" s="20">
        <f>Transposed!D28/'China Debt Data'!E24</f>
        <v>0.43582681812104651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5" customHeight="1" x14ac:dyDescent="0.3">
      <c r="A5" s="19">
        <v>1992</v>
      </c>
      <c r="B5" s="20"/>
      <c r="C5" s="20">
        <f>Transposed!B18/'China Debt Data'!D14</f>
        <v>0.57946401018253402</v>
      </c>
      <c r="D5" s="20"/>
      <c r="E5" s="20">
        <f>Transposed!D29/'China Debt Data'!E25</f>
        <v>0.4086682016605927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15" customHeight="1" x14ac:dyDescent="0.3">
      <c r="A6" s="19">
        <v>1993</v>
      </c>
      <c r="B6" s="20"/>
      <c r="C6" s="20">
        <f>Transposed!B19/'China Debt Data'!D15</f>
        <v>0.57772258210579175</v>
      </c>
      <c r="D6" s="20"/>
      <c r="E6" s="20">
        <f>Transposed!D30/'China Debt Data'!E26</f>
        <v>0.3461911718384274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15" customHeight="1" x14ac:dyDescent="0.3">
      <c r="A7" s="19">
        <v>1994</v>
      </c>
      <c r="B7" s="20"/>
      <c r="C7" s="20">
        <f>Transposed!B20/'China Debt Data'!D16</f>
        <v>0.57765148462375737</v>
      </c>
      <c r="D7" s="20"/>
      <c r="E7" s="20">
        <f>Transposed!D31/'China Debt Data'!E27</f>
        <v>0.28916066956642839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ht="15" customHeight="1" x14ac:dyDescent="0.3">
      <c r="A8" s="19">
        <v>1995</v>
      </c>
      <c r="B8" s="20"/>
      <c r="C8" s="20">
        <f>Transposed!B21/'China Debt Data'!D17</f>
        <v>0.57365918666894433</v>
      </c>
      <c r="D8" s="20"/>
      <c r="E8" s="20">
        <f>Transposed!D32/'China Debt Data'!E28</f>
        <v>0.27276141277062427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ht="15" customHeight="1" x14ac:dyDescent="0.3">
      <c r="A9" s="19">
        <v>1996</v>
      </c>
      <c r="B9" s="20"/>
      <c r="C9" s="20">
        <f>Transposed!B22/'China Debt Data'!D18</f>
        <v>0.51702467478038749</v>
      </c>
      <c r="D9" s="20"/>
      <c r="E9" s="20">
        <f>Transposed!D33/'China Debt Data'!E29</f>
        <v>0.27766824436145499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ht="15" customHeight="1" x14ac:dyDescent="0.3">
      <c r="A10" s="19">
        <v>1997</v>
      </c>
      <c r="B10" s="20"/>
      <c r="C10" s="20">
        <f>Transposed!B23/'China Debt Data'!D19</f>
        <v>0.4531706379919499</v>
      </c>
      <c r="D10" s="20"/>
      <c r="E10" s="20">
        <f>Transposed!D34/'China Debt Data'!E30</f>
        <v>0.29163258034099487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ht="15" customHeight="1" x14ac:dyDescent="0.3">
      <c r="A11" s="19">
        <v>1998</v>
      </c>
      <c r="B11" s="20"/>
      <c r="C11" s="20">
        <f>Transposed!B24/'China Debt Data'!D20</f>
        <v>0.49144510884970161</v>
      </c>
      <c r="D11" s="20"/>
      <c r="E11" s="20">
        <f>Transposed!D35/'China Debt Data'!E31</f>
        <v>0.33753043863708115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ht="15" customHeight="1" x14ac:dyDescent="0.3">
      <c r="A12" s="19">
        <v>1999</v>
      </c>
      <c r="B12" s="20"/>
      <c r="C12" s="20">
        <f>Transposed!B25/'China Debt Data'!D21</f>
        <v>0.53653413150226636</v>
      </c>
      <c r="D12" s="20"/>
      <c r="E12" s="20">
        <f>Transposed!D36/'China Debt Data'!E32</f>
        <v>0.35630000594640054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15" customHeight="1" x14ac:dyDescent="0.3">
      <c r="A13" s="19">
        <v>2000</v>
      </c>
      <c r="B13" s="20"/>
      <c r="C13" s="20">
        <f>Transposed!B26/'China Debt Data'!D22</f>
        <v>0.47751010719116205</v>
      </c>
      <c r="D13" s="20"/>
      <c r="E13" s="20">
        <f>Transposed!D26/'China Debt Data'!E22</f>
        <v>0.41543176689542688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ht="15" customHeight="1" x14ac:dyDescent="0.3">
      <c r="A14" s="19">
        <v>2001</v>
      </c>
      <c r="B14" s="20"/>
      <c r="C14" s="20">
        <f>Transposed!B27/'China Debt Data'!D23</f>
        <v>0.48103841096722194</v>
      </c>
      <c r="D14" s="20"/>
      <c r="E14" s="20">
        <f>Transposed!D27/'China Debt Data'!E23</f>
        <v>0.41121221311416511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ht="15" customHeight="1" x14ac:dyDescent="0.3">
      <c r="A15" s="19">
        <v>2002</v>
      </c>
      <c r="B15" s="20"/>
      <c r="C15" s="20">
        <f>Transposed!B28/'China Debt Data'!D24</f>
        <v>0.51687219983660959</v>
      </c>
      <c r="D15" s="20"/>
      <c r="E15" s="20">
        <f>Transposed!D28/'China Debt Data'!E24</f>
        <v>0.43582681812104651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ht="15" customHeight="1" x14ac:dyDescent="0.3">
      <c r="A16" s="19">
        <v>2003</v>
      </c>
      <c r="B16" s="20"/>
      <c r="C16" s="20">
        <f>Transposed!B29/'China Debt Data'!D25</f>
        <v>0.49609146431709911</v>
      </c>
      <c r="D16" s="20"/>
      <c r="E16" s="20">
        <f>Transposed!D29/'China Debt Data'!E25</f>
        <v>0.4086682016605927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ht="15" customHeight="1" x14ac:dyDescent="0.3">
      <c r="A17" s="19">
        <v>2004</v>
      </c>
      <c r="B17" s="20"/>
      <c r="C17" s="20">
        <f>Transposed!B30/'China Debt Data'!D26</f>
        <v>0.49040037999577252</v>
      </c>
      <c r="D17" s="20"/>
      <c r="E17" s="20">
        <f>Transposed!D30/'China Debt Data'!E26</f>
        <v>0.3461911718384274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ht="15" customHeight="1" x14ac:dyDescent="0.3">
      <c r="A18" s="19">
        <v>2005</v>
      </c>
      <c r="B18" s="20"/>
      <c r="C18" s="20">
        <f>Transposed!B31/'China Debt Data'!D27</f>
        <v>0.4043705210055466</v>
      </c>
      <c r="D18" s="20"/>
      <c r="E18" s="20">
        <f>Transposed!D31/'China Debt Data'!E27</f>
        <v>0.28916066956642839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ht="15" customHeight="1" x14ac:dyDescent="0.3">
      <c r="A19" s="19">
        <v>2006</v>
      </c>
      <c r="B19" s="20"/>
      <c r="C19" s="20">
        <f>Transposed!B32/'China Debt Data'!D28</f>
        <v>0.36631073891034949</v>
      </c>
      <c r="D19" s="20"/>
      <c r="E19" s="20">
        <f>Transposed!D32/'China Debt Data'!E28</f>
        <v>0.27276141277062427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ht="15" customHeight="1" x14ac:dyDescent="0.3">
      <c r="A20" s="19">
        <v>2007</v>
      </c>
      <c r="B20" s="20"/>
      <c r="C20" s="20">
        <f>Transposed!B33/'China Debt Data'!D29</f>
        <v>0.38229413296979187</v>
      </c>
      <c r="D20" s="20"/>
      <c r="E20" s="20">
        <f>Transposed!D33/'China Debt Data'!E29</f>
        <v>0.27766824436145499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ht="15" customHeight="1" x14ac:dyDescent="0.3">
      <c r="A21" s="19">
        <v>2008</v>
      </c>
      <c r="B21" s="20"/>
      <c r="C21" s="20">
        <f>Transposed!B34/'China Debt Data'!D30</f>
        <v>0.35021719851293936</v>
      </c>
      <c r="D21" s="20"/>
      <c r="E21" s="20">
        <f>Transposed!D34/'China Debt Data'!E30</f>
        <v>0.29163258034099487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ht="15" customHeight="1" x14ac:dyDescent="0.3">
      <c r="A22" s="19">
        <v>2009</v>
      </c>
      <c r="B22" s="20"/>
      <c r="C22" s="20">
        <f>Transposed!B35/'China Debt Data'!D31</f>
        <v>0.40538318392118555</v>
      </c>
      <c r="D22" s="20"/>
      <c r="E22" s="20">
        <f>Transposed!D35/'China Debt Data'!E31</f>
        <v>0.33753043863708115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ht="15" customHeight="1" x14ac:dyDescent="0.3">
      <c r="A23" s="19">
        <v>2010</v>
      </c>
      <c r="B23" s="20"/>
      <c r="C23" s="20">
        <f>Transposed!B36/'China Debt Data'!D32</f>
        <v>0.38237014086580851</v>
      </c>
      <c r="D23" s="20"/>
      <c r="E23" s="20">
        <f>Transposed!D36/'China Debt Data'!E32</f>
        <v>0.35630000594640054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ht="15" customHeight="1" x14ac:dyDescent="0.3">
      <c r="A24" s="19">
        <v>2011</v>
      </c>
      <c r="B24" s="20"/>
      <c r="C24" s="20">
        <f>Transposed!B37/'China Debt Data'!D33</f>
        <v>0.39522851948304655</v>
      </c>
      <c r="D24" s="20"/>
      <c r="E24" s="20">
        <f>Transposed!D37/'China Debt Data'!E33</f>
        <v>0.30311891023933929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ht="15" customHeight="1" x14ac:dyDescent="0.3">
      <c r="A25" s="19">
        <v>2012</v>
      </c>
      <c r="B25" s="20"/>
      <c r="C25" s="20">
        <f>Transposed!B38/'China Debt Data'!D34</f>
        <v>0.52230971758575839</v>
      </c>
      <c r="D25" s="20"/>
      <c r="E25" s="20">
        <f>Transposed!D38/'China Debt Data'!E34</f>
        <v>0.28375249667355962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15" customHeight="1" x14ac:dyDescent="0.3">
      <c r="A26" s="19">
        <v>2013</v>
      </c>
      <c r="B26" s="20"/>
      <c r="C26" s="20">
        <f>Transposed!B39/'China Debt Data'!D35</f>
        <v>0.52929707061943809</v>
      </c>
      <c r="D26" s="20"/>
      <c r="E26" s="20">
        <f>Transposed!D39/'China Debt Data'!E35</f>
        <v>0.25987518627658746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ht="15" customHeight="1" x14ac:dyDescent="0.3">
      <c r="A27" s="19">
        <v>2014</v>
      </c>
      <c r="B27" s="20"/>
      <c r="C27" s="20">
        <f>Transposed!B40/'China Debt Data'!D36</f>
        <v>0.53286717737038525</v>
      </c>
      <c r="D27" s="20"/>
      <c r="E27" s="20">
        <f>Transposed!D40/'China Debt Data'!E36</f>
        <v>0.26273718205933022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ht="15" customHeight="1" x14ac:dyDescent="0.3">
      <c r="A28" s="19">
        <v>2015</v>
      </c>
      <c r="B28" s="20"/>
      <c r="C28" s="20">
        <f>Transposed!B41/'China Debt Data'!D37</f>
        <v>0.5462542144344128</v>
      </c>
      <c r="D28" s="20"/>
      <c r="E28" s="20">
        <f>Transposed!D41/'China Debt Data'!E37</f>
        <v>0.25360438046171585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ht="15" customHeight="1" x14ac:dyDescent="0.3">
      <c r="A29" s="19">
        <v>2016</v>
      </c>
      <c r="B29" s="20"/>
      <c r="C29" s="20">
        <f>Transposed!B42/'China Debt Data'!D38</f>
        <v>0.572210269249258</v>
      </c>
      <c r="D29" s="20"/>
      <c r="E29" s="20">
        <f>Transposed!D42/'China Debt Data'!E38</f>
        <v>0.26933715544131631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ht="1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ht="15" customHeight="1" x14ac:dyDescent="0.3">
      <c r="A31" s="4"/>
      <c r="B31" s="4"/>
      <c r="C31" s="20">
        <f>AVERAGE(C14:C21)</f>
        <v>0.43594938081441631</v>
      </c>
      <c r="D31" s="4"/>
      <c r="E31" s="20">
        <f>AVERAGE(E19:E26)</f>
        <v>0.29782990940575532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ht="15" customHeight="1" x14ac:dyDescent="0.3">
      <c r="A32" s="4"/>
      <c r="B32" s="4"/>
      <c r="C32" s="20">
        <f>AVERAGE(C15:C20)</f>
        <v>0.44272323950586157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</sheetData>
  <phoneticPr fontId="1" type="noConversion"/>
  <conditionalFormatting sqref="A1:A29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"/>
  <sheetViews>
    <sheetView showGridLines="0" topLeftCell="F1" workbookViewId="0">
      <selection activeCell="G2" sqref="G2"/>
    </sheetView>
  </sheetViews>
  <sheetFormatPr defaultColWidth="8.875" defaultRowHeight="15" customHeight="1" x14ac:dyDescent="0.3"/>
  <cols>
    <col min="1" max="1" width="15.875" style="22" customWidth="1"/>
    <col min="2" max="9" width="50.875" style="22" customWidth="1"/>
    <col min="10" max="10" width="8.875" style="22" customWidth="1"/>
    <col min="11" max="16384" width="8.875" style="22"/>
  </cols>
  <sheetData>
    <row r="1" spans="1:9" ht="16.05" customHeight="1" x14ac:dyDescent="0.3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  <c r="I1" s="2" t="s">
        <v>77</v>
      </c>
    </row>
    <row r="2" spans="1:9" ht="16.05" customHeight="1" x14ac:dyDescent="0.3">
      <c r="A2" s="2" t="s">
        <v>54</v>
      </c>
      <c r="B2" s="23" t="s">
        <v>85</v>
      </c>
      <c r="C2" s="2" t="s">
        <v>78</v>
      </c>
      <c r="D2" s="2" t="s">
        <v>79</v>
      </c>
      <c r="E2" s="2" t="s">
        <v>80</v>
      </c>
      <c r="F2" s="2" t="s">
        <v>81</v>
      </c>
      <c r="G2" s="2" t="s">
        <v>82</v>
      </c>
      <c r="H2" s="2" t="s">
        <v>83</v>
      </c>
      <c r="I2" s="2" t="s">
        <v>84</v>
      </c>
    </row>
    <row r="3" spans="1:9" ht="16.05" customHeight="1" x14ac:dyDescent="0.3">
      <c r="A3" s="4"/>
      <c r="B3" s="4"/>
      <c r="C3" s="4"/>
      <c r="D3" s="4"/>
      <c r="E3" s="4"/>
      <c r="F3" s="4"/>
      <c r="G3" s="4"/>
      <c r="H3" s="4"/>
      <c r="I3" s="4"/>
    </row>
    <row r="4" spans="1:9" ht="16.05" customHeight="1" x14ac:dyDescent="0.3">
      <c r="A4" s="4"/>
      <c r="B4" s="4"/>
      <c r="C4" s="4"/>
      <c r="D4" s="4"/>
      <c r="E4" s="4"/>
      <c r="F4" s="4"/>
      <c r="G4" s="4"/>
      <c r="H4" s="4"/>
      <c r="I4" s="4"/>
    </row>
    <row r="5" spans="1:9" ht="16.05" customHeight="1" x14ac:dyDescent="0.3">
      <c r="A5" s="4"/>
      <c r="B5" s="4"/>
      <c r="C5" s="4"/>
      <c r="D5" s="4"/>
      <c r="E5" s="4"/>
      <c r="F5" s="4"/>
      <c r="G5" s="4"/>
      <c r="H5" s="4"/>
      <c r="I5" s="4"/>
    </row>
    <row r="6" spans="1:9" ht="16.05" customHeight="1" x14ac:dyDescent="0.3">
      <c r="A6" s="4"/>
      <c r="B6" s="4"/>
      <c r="C6" s="4"/>
      <c r="D6" s="4"/>
      <c r="E6" s="4"/>
      <c r="F6" s="4"/>
      <c r="G6" s="4"/>
      <c r="H6" s="4"/>
      <c r="I6" s="4"/>
    </row>
    <row r="7" spans="1:9" ht="16.05" customHeight="1" x14ac:dyDescent="0.3">
      <c r="A7" s="4"/>
      <c r="B7" s="4"/>
      <c r="C7" s="4"/>
      <c r="D7" s="4"/>
      <c r="E7" s="4"/>
      <c r="F7" s="4"/>
      <c r="G7" s="4"/>
      <c r="H7" s="4"/>
      <c r="I7" s="4"/>
    </row>
    <row r="8" spans="1:9" ht="16.05" customHeight="1" x14ac:dyDescent="0.3">
      <c r="A8" s="4"/>
      <c r="B8" s="4"/>
      <c r="C8" s="4"/>
      <c r="D8" s="4"/>
      <c r="E8" s="4"/>
      <c r="F8" s="4"/>
      <c r="G8" s="4"/>
      <c r="H8" s="4"/>
      <c r="I8" s="4"/>
    </row>
    <row r="9" spans="1:9" ht="16.05" customHeight="1" x14ac:dyDescent="0.3">
      <c r="A9" s="4"/>
      <c r="B9" s="4"/>
      <c r="C9" s="4"/>
      <c r="D9" s="4"/>
      <c r="E9" s="4"/>
      <c r="F9" s="4"/>
      <c r="G9" s="4"/>
      <c r="H9" s="4"/>
      <c r="I9" s="4"/>
    </row>
    <row r="10" spans="1:9" ht="16.05" customHeight="1" x14ac:dyDescent="0.3">
      <c r="A10" s="4"/>
      <c r="B10" s="4"/>
      <c r="C10" s="4"/>
      <c r="D10" s="4"/>
      <c r="E10" s="4"/>
      <c r="F10" s="4"/>
      <c r="G10" s="4"/>
      <c r="H10" s="4"/>
      <c r="I10" s="4"/>
    </row>
  </sheetData>
  <phoneticPr fontId="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</vt:lpstr>
      <vt:lpstr>Transposed</vt:lpstr>
      <vt:lpstr>China Debt Data</vt:lpstr>
      <vt:lpstr>Debt Stock</vt:lpstr>
      <vt:lpstr>DTGDP</vt:lpstr>
      <vt:lpstr>DTGDP-1</vt:lpstr>
      <vt:lpstr>Series -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陳家威</cp:lastModifiedBy>
  <dcterms:modified xsi:type="dcterms:W3CDTF">2023-06-22T07:26:19Z</dcterms:modified>
</cp:coreProperties>
</file>