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er\Desktop\"/>
    </mc:Choice>
  </mc:AlternateContent>
  <xr:revisionPtr revIDLastSave="0" documentId="13_ncr:1_{9758CE01-6FF3-4BE5-98D2-C6D180C23FF6}" xr6:coauthVersionLast="46" xr6:coauthVersionMax="46" xr10:uidLastSave="{00000000-0000-0000-0000-000000000000}"/>
  <bookViews>
    <workbookView xWindow="-120" yWindow="-120" windowWidth="21840" windowHeight="13140" xr2:uid="{E4B33E98-BA4D-4F8D-BC1A-BBF187369637}"/>
  </bookViews>
  <sheets>
    <sheet name="Personal 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1" i="3" l="1"/>
  <c r="I25" i="3"/>
  <c r="K10" i="3"/>
  <c r="E65" i="3"/>
  <c r="C65" i="3"/>
  <c r="H53" i="3"/>
  <c r="G53" i="3"/>
  <c r="F53" i="3"/>
  <c r="E53" i="3"/>
  <c r="I52" i="3"/>
  <c r="I51" i="3"/>
  <c r="I50" i="3"/>
  <c r="G64" i="3" s="1"/>
  <c r="I49" i="3"/>
  <c r="I53" i="3" s="1"/>
  <c r="F36" i="3"/>
  <c r="I35" i="3"/>
  <c r="I34" i="3"/>
  <c r="I36" i="3" s="1"/>
  <c r="I33" i="3"/>
  <c r="H25" i="3"/>
  <c r="G25" i="3"/>
  <c r="F25" i="3"/>
  <c r="E25" i="3"/>
  <c r="G62" i="3" l="1"/>
  <c r="G63" i="3"/>
  <c r="G65" i="3" l="1"/>
  <c r="E35" i="3"/>
  <c r="E36" i="3"/>
  <c r="H35" i="3"/>
  <c r="H36" i="3"/>
  <c r="G36" i="3"/>
  <c r="G35" i="3"/>
</calcChain>
</file>

<file path=xl/sharedStrings.xml><?xml version="1.0" encoding="utf-8"?>
<sst xmlns="http://schemas.openxmlformats.org/spreadsheetml/2006/main" count="127" uniqueCount="55">
  <si>
    <t>RESUMEN DEL PRESUPUESTO</t>
  </si>
  <si>
    <t xml:space="preserve"> RUBROS</t>
  </si>
  <si>
    <t>Personal</t>
  </si>
  <si>
    <t>Equipos y software</t>
  </si>
  <si>
    <t>Materiales</t>
  </si>
  <si>
    <t>Otros</t>
  </si>
  <si>
    <t xml:space="preserve"> TOTAL</t>
  </si>
  <si>
    <t xml:space="preserve"> FUENTES</t>
  </si>
  <si>
    <t>Fuente 1</t>
  </si>
  <si>
    <t>Especie</t>
  </si>
  <si>
    <t>Dinero</t>
  </si>
  <si>
    <t>Fuente 2</t>
  </si>
  <si>
    <t>DETALLE DE PRESUPUESTO DE PERSONAL</t>
  </si>
  <si>
    <t>Nombre</t>
  </si>
  <si>
    <t>Función en el proyecto</t>
  </si>
  <si>
    <t>Dedicación (horas/semana)</t>
  </si>
  <si>
    <t>Semanas</t>
  </si>
  <si>
    <t>Valor hora</t>
  </si>
  <si>
    <t>Recursos</t>
  </si>
  <si>
    <t>TOTAL</t>
  </si>
  <si>
    <t>DETALLE DE GASTOS DE EQUIPOS Y SOFTWARE</t>
  </si>
  <si>
    <t>Descripción</t>
  </si>
  <si>
    <t>Cantidad</t>
  </si>
  <si>
    <t xml:space="preserve">Valor unitario </t>
  </si>
  <si>
    <t>DETALLE DE OTROS</t>
  </si>
  <si>
    <t>DETALLE DE MATERIALES</t>
  </si>
  <si>
    <t>Computador</t>
  </si>
  <si>
    <t>Escritorio</t>
  </si>
  <si>
    <t>Silla</t>
  </si>
  <si>
    <t xml:space="preserve">Impresora multifunsional </t>
  </si>
  <si>
    <t xml:space="preserve">Sofware </t>
  </si>
  <si>
    <t xml:space="preserve">Transporte </t>
  </si>
  <si>
    <t>x</t>
  </si>
  <si>
    <t xml:space="preserve">Papeleria </t>
  </si>
  <si>
    <t xml:space="preserve">Alimentacion </t>
  </si>
  <si>
    <t>Duvan molina</t>
  </si>
  <si>
    <t xml:space="preserve">Teddy poveda </t>
  </si>
  <si>
    <t xml:space="preserve">Joseph vaca </t>
  </si>
  <si>
    <t>Programador y diseño</t>
  </si>
  <si>
    <t xml:space="preserve">Aire acondisionado </t>
  </si>
  <si>
    <t xml:space="preserve">Elementos de bioseguridad </t>
  </si>
  <si>
    <t xml:space="preserve">Telefonos </t>
  </si>
  <si>
    <t xml:space="preserve">Internet y telefonia </t>
  </si>
  <si>
    <t>Kit de materiales de aseo</t>
  </si>
  <si>
    <t xml:space="preserve">Dotacion </t>
  </si>
  <si>
    <t xml:space="preserve">Sistema de seguridad s. </t>
  </si>
  <si>
    <t xml:space="preserve">Servicios publicos </t>
  </si>
  <si>
    <t>Luz</t>
  </si>
  <si>
    <t xml:space="preserve">Agua </t>
  </si>
  <si>
    <t xml:space="preserve">Arriendo </t>
  </si>
  <si>
    <t>Salario a 6 mese</t>
  </si>
  <si>
    <t>8h.diarias.6dias</t>
  </si>
  <si>
    <t>26=6meses</t>
  </si>
  <si>
    <t>Presupuestado a 6 meses</t>
  </si>
  <si>
    <t xml:space="preserve">        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</si>
</sst>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\ #,##0;[Red]\-&quot;$&quot;\ #,##0"/>
    <numFmt numFmtId="44" formatCode="_-&quot;$&quot;\ * #,##0.00_-;\-&quot;$&quot;\ * #,##0.00_-;_-&quot;$&quot;\ * &quot;-&quot;??_-;_-@_-"/>
    <numFmt numFmtId="164" formatCode="_-&quot;$&quot;* #,##0_-;\-&quot;$&quot;* #,##0_-;_-&quot;$&quot;* &quot;-&quot;_-;_-@_-"/>
    <numFmt numFmtId="165" formatCode="_-&quot;$&quot;* #,##0.00_-;\-&quot;$&quot;* #,##0.00_-;_-&quot;$&quot;* &quot;-&quot;??_-;_-@_-"/>
    <numFmt numFmtId="166" formatCode="&quot;$&quot;\ 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4" fillId="0" borderId="0"/>
  </cellStyleXfs>
  <cellXfs count="151">
    <xf numFmtId="0" fontId="0" fillId="0" borderId="0" xfId="0"/>
    <xf numFmtId="0" fontId="2" fillId="2" borderId="8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7" xfId="0" applyFont="1" applyFill="1" applyBorder="1"/>
    <xf numFmtId="164" fontId="2" fillId="2" borderId="7" xfId="1" applyNumberFormat="1" applyFont="1" applyFill="1" applyBorder="1" applyAlignment="1">
      <alignment horizontal="center"/>
    </xf>
    <xf numFmtId="164" fontId="2" fillId="2" borderId="2" xfId="1" applyNumberFormat="1" applyFont="1" applyFill="1" applyBorder="1" applyAlignment="1">
      <alignment horizontal="center"/>
    </xf>
    <xf numFmtId="164" fontId="2" fillId="2" borderId="6" xfId="1" applyNumberFormat="1" applyFont="1" applyFill="1" applyBorder="1" applyAlignment="1">
      <alignment horizontal="center"/>
    </xf>
    <xf numFmtId="0" fontId="3" fillId="2" borderId="15" xfId="0" applyFont="1" applyFill="1" applyBorder="1"/>
    <xf numFmtId="0" fontId="3" fillId="2" borderId="16" xfId="0" applyFont="1" applyFill="1" applyBorder="1"/>
    <xf numFmtId="0" fontId="3" fillId="2" borderId="17" xfId="0" applyFont="1" applyFill="1" applyBorder="1"/>
    <xf numFmtId="0" fontId="3" fillId="2" borderId="19" xfId="0" applyFont="1" applyFill="1" applyBorder="1"/>
    <xf numFmtId="0" fontId="3" fillId="2" borderId="20" xfId="0" applyFont="1" applyFill="1" applyBorder="1"/>
    <xf numFmtId="165" fontId="3" fillId="2" borderId="21" xfId="1" applyFont="1" applyFill="1" applyBorder="1"/>
    <xf numFmtId="0" fontId="3" fillId="2" borderId="22" xfId="0" applyFont="1" applyFill="1" applyBorder="1"/>
    <xf numFmtId="0" fontId="3" fillId="2" borderId="1" xfId="0" applyFont="1" applyFill="1" applyBorder="1"/>
    <xf numFmtId="0" fontId="3" fillId="2" borderId="23" xfId="0" applyFont="1" applyFill="1" applyBorder="1"/>
    <xf numFmtId="164" fontId="3" fillId="2" borderId="16" xfId="1" applyNumberFormat="1" applyFont="1" applyFill="1" applyBorder="1"/>
    <xf numFmtId="165" fontId="3" fillId="2" borderId="17" xfId="1" applyFont="1" applyFill="1" applyBorder="1"/>
    <xf numFmtId="0" fontId="2" fillId="2" borderId="0" xfId="0" applyFont="1" applyFill="1" applyAlignment="1"/>
    <xf numFmtId="0" fontId="3" fillId="2" borderId="0" xfId="0" applyFont="1" applyFill="1" applyAlignment="1"/>
    <xf numFmtId="0" fontId="3" fillId="2" borderId="17" xfId="0" applyFont="1" applyFill="1" applyBorder="1" applyAlignment="1"/>
    <xf numFmtId="0" fontId="3" fillId="2" borderId="19" xfId="0" applyFont="1" applyFill="1" applyBorder="1" applyAlignment="1"/>
    <xf numFmtId="0" fontId="3" fillId="2" borderId="20" xfId="0" applyFont="1" applyFill="1" applyBorder="1" applyAlignment="1"/>
    <xf numFmtId="165" fontId="3" fillId="2" borderId="21" xfId="1" applyFont="1" applyFill="1" applyBorder="1" applyAlignment="1"/>
    <xf numFmtId="0" fontId="3" fillId="2" borderId="22" xfId="0" applyFont="1" applyFill="1" applyBorder="1" applyAlignment="1"/>
    <xf numFmtId="0" fontId="3" fillId="2" borderId="1" xfId="0" applyFont="1" applyFill="1" applyBorder="1" applyAlignment="1"/>
    <xf numFmtId="165" fontId="3" fillId="2" borderId="17" xfId="1" applyFont="1" applyFill="1" applyBorder="1" applyAlignment="1"/>
    <xf numFmtId="0" fontId="6" fillId="0" borderId="22" xfId="2" applyNumberFormat="1" applyFont="1" applyFill="1" applyBorder="1" applyAlignment="1" applyProtection="1"/>
    <xf numFmtId="0" fontId="5" fillId="0" borderId="22" xfId="0" applyFont="1" applyBorder="1"/>
    <xf numFmtId="165" fontId="3" fillId="2" borderId="26" xfId="1" applyFont="1" applyFill="1" applyBorder="1"/>
    <xf numFmtId="0" fontId="3" fillId="2" borderId="20" xfId="0" applyFont="1" applyFill="1" applyBorder="1" applyAlignment="1">
      <alignment horizontal="center"/>
    </xf>
    <xf numFmtId="165" fontId="3" fillId="2" borderId="20" xfId="0" applyNumberFormat="1" applyFont="1" applyFill="1" applyBorder="1"/>
    <xf numFmtId="0" fontId="3" fillId="2" borderId="1" xfId="0" applyFont="1" applyFill="1" applyBorder="1" applyAlignment="1">
      <alignment horizontal="center"/>
    </xf>
    <xf numFmtId="165" fontId="3" fillId="2" borderId="20" xfId="0" applyNumberFormat="1" applyFont="1" applyFill="1" applyBorder="1" applyAlignment="1"/>
    <xf numFmtId="165" fontId="3" fillId="2" borderId="1" xfId="0" applyNumberFormat="1" applyFont="1" applyFill="1" applyBorder="1"/>
    <xf numFmtId="6" fontId="3" fillId="2" borderId="1" xfId="0" applyNumberFormat="1" applyFont="1" applyFill="1" applyBorder="1"/>
    <xf numFmtId="0" fontId="2" fillId="2" borderId="2" xfId="0" applyFont="1" applyFill="1" applyBorder="1"/>
    <xf numFmtId="0" fontId="3" fillId="2" borderId="2" xfId="0" applyFont="1" applyFill="1" applyBorder="1"/>
    <xf numFmtId="164" fontId="3" fillId="2" borderId="25" xfId="1" applyNumberFormat="1" applyFont="1" applyFill="1" applyBorder="1"/>
    <xf numFmtId="0" fontId="3" fillId="2" borderId="28" xfId="0" applyFont="1" applyFill="1" applyBorder="1" applyAlignment="1"/>
    <xf numFmtId="0" fontId="3" fillId="2" borderId="2" xfId="0" applyFont="1" applyFill="1" applyBorder="1" applyAlignment="1"/>
    <xf numFmtId="0" fontId="3" fillId="2" borderId="28" xfId="0" applyFont="1" applyFill="1" applyBorder="1" applyAlignment="1">
      <alignment horizontal="center"/>
    </xf>
    <xf numFmtId="164" fontId="3" fillId="2" borderId="25" xfId="1" applyNumberFormat="1" applyFont="1" applyFill="1" applyBorder="1" applyAlignment="1"/>
    <xf numFmtId="165" fontId="3" fillId="2" borderId="29" xfId="0" applyNumberFormat="1" applyFont="1" applyFill="1" applyBorder="1" applyAlignment="1"/>
    <xf numFmtId="0" fontId="3" fillId="2" borderId="30" xfId="0" applyFont="1" applyFill="1" applyBorder="1" applyAlignment="1">
      <alignment horizontal="center"/>
    </xf>
    <xf numFmtId="0" fontId="3" fillId="2" borderId="24" xfId="0" applyFont="1" applyFill="1" applyBorder="1" applyAlignment="1"/>
    <xf numFmtId="165" fontId="3" fillId="2" borderId="2" xfId="0" applyNumberFormat="1" applyFont="1" applyFill="1" applyBorder="1" applyAlignment="1"/>
    <xf numFmtId="164" fontId="3" fillId="2" borderId="16" xfId="1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4" fontId="3" fillId="2" borderId="1" xfId="0" applyNumberFormat="1" applyFont="1" applyFill="1" applyBorder="1"/>
    <xf numFmtId="44" fontId="3" fillId="2" borderId="2" xfId="0" applyNumberFormat="1" applyFont="1" applyFill="1" applyBorder="1"/>
    <xf numFmtId="44" fontId="3" fillId="2" borderId="21" xfId="1" applyNumberFormat="1" applyFont="1" applyFill="1" applyBorder="1"/>
    <xf numFmtId="164" fontId="3" fillId="2" borderId="2" xfId="1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31" xfId="0" applyFont="1" applyFill="1" applyBorder="1"/>
    <xf numFmtId="0" fontId="3" fillId="2" borderId="32" xfId="0" applyFont="1" applyFill="1" applyBorder="1"/>
    <xf numFmtId="44" fontId="3" fillId="2" borderId="2" xfId="1" applyNumberFormat="1" applyFont="1" applyFill="1" applyBorder="1" applyAlignment="1">
      <alignment horizontal="center"/>
    </xf>
    <xf numFmtId="0" fontId="2" fillId="2" borderId="3" xfId="0" applyFont="1" applyFill="1" applyBorder="1"/>
    <xf numFmtId="0" fontId="2" fillId="2" borderId="10" xfId="0" applyFont="1" applyFill="1" applyBorder="1" applyAlignment="1">
      <alignment horizontal="left"/>
    </xf>
    <xf numFmtId="0" fontId="3" fillId="2" borderId="0" xfId="0" applyFont="1" applyFill="1" applyBorder="1"/>
    <xf numFmtId="0" fontId="2" fillId="2" borderId="32" xfId="0" applyFont="1" applyFill="1" applyBorder="1" applyAlignment="1">
      <alignment horizontal="left"/>
    </xf>
    <xf numFmtId="0" fontId="3" fillId="2" borderId="8" xfId="0" applyFont="1" applyFill="1" applyBorder="1"/>
    <xf numFmtId="165" fontId="3" fillId="2" borderId="35" xfId="1" applyFont="1" applyFill="1" applyBorder="1"/>
    <xf numFmtId="164" fontId="3" fillId="2" borderId="0" xfId="1" applyNumberFormat="1" applyFont="1" applyFill="1" applyBorder="1" applyAlignment="1"/>
    <xf numFmtId="165" fontId="3" fillId="2" borderId="0" xfId="1" applyFont="1" applyFill="1" applyBorder="1" applyAlignment="1"/>
    <xf numFmtId="0" fontId="2" fillId="2" borderId="0" xfId="0" applyFont="1" applyFill="1" applyBorder="1" applyAlignment="1"/>
    <xf numFmtId="0" fontId="3" fillId="2" borderId="0" xfId="0" applyFont="1" applyFill="1" applyBorder="1" applyAlignment="1"/>
    <xf numFmtId="0" fontId="2" fillId="2" borderId="2" xfId="0" applyFont="1" applyFill="1" applyBorder="1" applyAlignment="1"/>
    <xf numFmtId="164" fontId="3" fillId="2" borderId="2" xfId="1" applyNumberFormat="1" applyFont="1" applyFill="1" applyBorder="1" applyAlignment="1"/>
    <xf numFmtId="0" fontId="2" fillId="2" borderId="0" xfId="0" applyFont="1" applyFill="1" applyBorder="1" applyAlignment="1">
      <alignment horizontal="left" wrapText="1"/>
    </xf>
    <xf numFmtId="164" fontId="3" fillId="2" borderId="0" xfId="1" applyNumberFormat="1" applyFont="1" applyFill="1" applyBorder="1"/>
    <xf numFmtId="165" fontId="3" fillId="2" borderId="0" xfId="1" applyFont="1" applyFill="1" applyBorder="1"/>
    <xf numFmtId="0" fontId="6" fillId="0" borderId="27" xfId="2" applyNumberFormat="1" applyFont="1" applyFill="1" applyBorder="1" applyAlignment="1" applyProtection="1"/>
    <xf numFmtId="0" fontId="3" fillId="2" borderId="28" xfId="0" applyFont="1" applyFill="1" applyBorder="1"/>
    <xf numFmtId="6" fontId="3" fillId="2" borderId="28" xfId="0" applyNumberFormat="1" applyFont="1" applyFill="1" applyBorder="1"/>
    <xf numFmtId="164" fontId="3" fillId="2" borderId="2" xfId="1" applyNumberFormat="1" applyFont="1" applyFill="1" applyBorder="1"/>
    <xf numFmtId="0" fontId="2" fillId="2" borderId="0" xfId="0" applyFont="1" applyFill="1" applyBorder="1"/>
    <xf numFmtId="165" fontId="3" fillId="2" borderId="2" xfId="1" applyFont="1" applyFill="1" applyBorder="1"/>
    <xf numFmtId="0" fontId="3" fillId="2" borderId="11" xfId="0" applyFont="1" applyFill="1" applyBorder="1"/>
    <xf numFmtId="0" fontId="3" fillId="2" borderId="6" xfId="0" applyFont="1" applyFill="1" applyBorder="1"/>
    <xf numFmtId="0" fontId="3" fillId="2" borderId="33" xfId="0" applyFont="1" applyFill="1" applyBorder="1" applyAlignment="1">
      <alignment horizontal="center" vertical="center" wrapText="1"/>
    </xf>
    <xf numFmtId="165" fontId="3" fillId="2" borderId="2" xfId="0" applyNumberFormat="1" applyFont="1" applyFill="1" applyBorder="1"/>
    <xf numFmtId="0" fontId="3" fillId="2" borderId="10" xfId="0" applyFont="1" applyFill="1" applyBorder="1"/>
    <xf numFmtId="0" fontId="3" fillId="2" borderId="10" xfId="0" applyFont="1" applyFill="1" applyBorder="1" applyAlignment="1">
      <alignment horizontal="center"/>
    </xf>
    <xf numFmtId="165" fontId="3" fillId="2" borderId="10" xfId="0" applyNumberFormat="1" applyFont="1" applyFill="1" applyBorder="1"/>
    <xf numFmtId="165" fontId="3" fillId="2" borderId="10" xfId="1" applyFont="1" applyFill="1" applyBorder="1"/>
    <xf numFmtId="0" fontId="0" fillId="0" borderId="4" xfId="0" applyBorder="1"/>
    <xf numFmtId="0" fontId="3" fillId="0" borderId="3" xfId="0" applyFont="1" applyBorder="1" applyAlignment="1">
      <alignment horizontal="center" vertical="center"/>
    </xf>
    <xf numFmtId="166" fontId="3" fillId="2" borderId="2" xfId="0" applyNumberFormat="1" applyFont="1" applyFill="1" applyBorder="1" applyAlignment="1">
      <alignment horizontal="center" vertical="center"/>
    </xf>
    <xf numFmtId="0" fontId="0" fillId="0" borderId="23" xfId="0" applyBorder="1"/>
    <xf numFmtId="0" fontId="0" fillId="0" borderId="31" xfId="0" applyBorder="1" applyAlignment="1">
      <alignment horizontal="center" vertical="center"/>
    </xf>
    <xf numFmtId="0" fontId="3" fillId="2" borderId="33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/>
    </xf>
    <xf numFmtId="0" fontId="3" fillId="2" borderId="37" xfId="0" applyFont="1" applyFill="1" applyBorder="1" applyAlignment="1">
      <alignment horizontal="center"/>
    </xf>
    <xf numFmtId="0" fontId="3" fillId="2" borderId="3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3" fillId="2" borderId="10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/>
    </xf>
    <xf numFmtId="0" fontId="3" fillId="2" borderId="25" xfId="0" applyFont="1" applyFill="1" applyBorder="1" applyAlignment="1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31" xfId="0" applyFont="1" applyFill="1" applyBorder="1" applyAlignment="1"/>
    <xf numFmtId="0" fontId="3" fillId="2" borderId="32" xfId="0" applyFont="1" applyFill="1" applyBorder="1" applyAlignment="1"/>
    <xf numFmtId="44" fontId="3" fillId="2" borderId="21" xfId="1" applyNumberFormat="1" applyFont="1" applyFill="1" applyBorder="1" applyAlignment="1"/>
    <xf numFmtId="44" fontId="3" fillId="2" borderId="9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44" fontId="3" fillId="0" borderId="5" xfId="0" applyNumberFormat="1" applyFont="1" applyBorder="1" applyAlignment="1">
      <alignment horizontal="center" vertical="center" wrapText="1"/>
    </xf>
    <xf numFmtId="44" fontId="3" fillId="2" borderId="34" xfId="0" applyNumberFormat="1" applyFont="1" applyFill="1" applyBorder="1" applyAlignment="1">
      <alignment horizontal="center" vertical="center" wrapText="1"/>
    </xf>
    <xf numFmtId="44" fontId="3" fillId="2" borderId="34" xfId="0" applyNumberFormat="1" applyFont="1" applyFill="1" applyBorder="1" applyAlignment="1">
      <alignment horizontal="center" vertical="center"/>
    </xf>
    <xf numFmtId="44" fontId="3" fillId="0" borderId="32" xfId="0" applyNumberFormat="1" applyFont="1" applyBorder="1"/>
    <xf numFmtId="0" fontId="0" fillId="0" borderId="9" xfId="0" applyBorder="1"/>
    <xf numFmtId="0" fontId="3" fillId="2" borderId="9" xfId="0" applyFont="1" applyFill="1" applyBorder="1" applyAlignment="1">
      <alignment horizontal="center"/>
    </xf>
    <xf numFmtId="0" fontId="0" fillId="0" borderId="10" xfId="0" applyBorder="1"/>
    <xf numFmtId="0" fontId="3" fillId="2" borderId="7" xfId="0" applyFont="1" applyFill="1" applyBorder="1"/>
    <xf numFmtId="0" fontId="0" fillId="0" borderId="2" xfId="0" applyBorder="1" applyAlignment="1">
      <alignment horizontal="center"/>
    </xf>
    <xf numFmtId="0" fontId="0" fillId="0" borderId="2" xfId="0" applyBorder="1"/>
    <xf numFmtId="165" fontId="3" fillId="2" borderId="9" xfId="1" applyFont="1" applyFill="1" applyBorder="1"/>
    <xf numFmtId="0" fontId="0" fillId="0" borderId="8" xfId="0" applyBorder="1"/>
    <xf numFmtId="0" fontId="3" fillId="2" borderId="9" xfId="0" applyFont="1" applyFill="1" applyBorder="1"/>
  </cellXfs>
  <cellStyles count="3">
    <cellStyle name="Moneda" xfId="1" builtinId="4"/>
    <cellStyle name="Normal" xfId="0" builtinId="0"/>
    <cellStyle name="Normal 2" xfId="2" xr:uid="{9C46EC05-F104-4806-85D4-71C9F8FE19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DEE9-A448-4A93-A23D-4F8670AAFEDA}">
  <sheetPr>
    <tabColor rgb="FF00B0F0"/>
  </sheetPr>
  <dimension ref="B2:K65"/>
  <sheetViews>
    <sheetView tabSelected="1" topLeftCell="A38" workbookViewId="0">
      <selection activeCell="G62" sqref="G62"/>
    </sheetView>
  </sheetViews>
  <sheetFormatPr baseColWidth="10" defaultRowHeight="15" x14ac:dyDescent="0.25"/>
  <cols>
    <col min="2" max="2" width="23.5703125" customWidth="1"/>
    <col min="3" max="3" width="22.28515625" bestFit="1" customWidth="1"/>
    <col min="4" max="4" width="27.28515625" bestFit="1" customWidth="1"/>
    <col min="5" max="5" width="12.28515625" bestFit="1" customWidth="1"/>
    <col min="6" max="6" width="13.28515625" bestFit="1" customWidth="1"/>
    <col min="7" max="7" width="17.42578125" bestFit="1" customWidth="1"/>
    <col min="9" max="9" width="18" bestFit="1" customWidth="1"/>
    <col min="11" max="11" width="16.85546875" bestFit="1" customWidth="1"/>
  </cols>
  <sheetData>
    <row r="2" spans="2:11" x14ac:dyDescent="0.25">
      <c r="B2" s="18" t="s">
        <v>12</v>
      </c>
      <c r="C2" s="19"/>
      <c r="D2" s="19"/>
      <c r="E2" s="19"/>
      <c r="F2" s="19"/>
      <c r="G2" s="19"/>
      <c r="H2" s="19"/>
      <c r="I2" s="19"/>
      <c r="J2" s="19"/>
      <c r="K2" s="19"/>
    </row>
    <row r="3" spans="2:11" ht="15.75" thickBot="1" x14ac:dyDescent="0.3"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2:11" ht="15.75" thickBot="1" x14ac:dyDescent="0.3">
      <c r="B4" s="102" t="s">
        <v>13</v>
      </c>
      <c r="C4" s="102" t="s">
        <v>14</v>
      </c>
      <c r="D4" s="102" t="s">
        <v>15</v>
      </c>
      <c r="E4" s="102" t="s">
        <v>16</v>
      </c>
      <c r="F4" s="102" t="s">
        <v>17</v>
      </c>
      <c r="G4" s="128"/>
      <c r="H4" s="129"/>
      <c r="I4" s="112"/>
      <c r="J4" s="113"/>
      <c r="K4" s="102" t="s">
        <v>19</v>
      </c>
    </row>
    <row r="5" spans="2:11" x14ac:dyDescent="0.25">
      <c r="B5" s="103"/>
      <c r="C5" s="103"/>
      <c r="D5" s="103"/>
      <c r="E5" s="103"/>
      <c r="F5" s="124"/>
      <c r="G5" s="130" t="s">
        <v>50</v>
      </c>
      <c r="H5" s="131"/>
      <c r="I5" s="126"/>
      <c r="J5" s="107"/>
      <c r="K5" s="103"/>
    </row>
    <row r="6" spans="2:11" ht="15.75" thickBot="1" x14ac:dyDescent="0.3">
      <c r="B6" s="123"/>
      <c r="C6" s="123"/>
      <c r="D6" s="123"/>
      <c r="E6" s="123"/>
      <c r="F6" s="125"/>
      <c r="G6" s="132"/>
      <c r="H6" s="133"/>
      <c r="I6" s="127" t="s">
        <v>9</v>
      </c>
      <c r="J6" s="20" t="s">
        <v>10</v>
      </c>
      <c r="K6" s="104"/>
    </row>
    <row r="7" spans="2:11" x14ac:dyDescent="0.25">
      <c r="B7" s="21" t="s">
        <v>35</v>
      </c>
      <c r="C7" s="22" t="s">
        <v>38</v>
      </c>
      <c r="D7" s="30" t="s">
        <v>51</v>
      </c>
      <c r="E7" s="30" t="s">
        <v>52</v>
      </c>
      <c r="F7" s="33">
        <v>8000</v>
      </c>
      <c r="G7" s="22"/>
      <c r="H7" s="30"/>
      <c r="I7" s="22"/>
      <c r="J7" s="22" t="s">
        <v>32</v>
      </c>
      <c r="K7" s="134">
        <v>9600000</v>
      </c>
    </row>
    <row r="8" spans="2:11" ht="15.75" thickBot="1" x14ac:dyDescent="0.3">
      <c r="B8" s="24" t="s">
        <v>36</v>
      </c>
      <c r="C8" s="25" t="s">
        <v>38</v>
      </c>
      <c r="D8" s="32" t="s">
        <v>51</v>
      </c>
      <c r="E8" s="30" t="s">
        <v>52</v>
      </c>
      <c r="F8" s="43">
        <v>8000</v>
      </c>
      <c r="G8" s="25"/>
      <c r="H8" s="30"/>
      <c r="I8" s="25"/>
      <c r="J8" s="25" t="s">
        <v>32</v>
      </c>
      <c r="K8" s="23">
        <v>9600000</v>
      </c>
    </row>
    <row r="9" spans="2:11" ht="15.75" thickBot="1" x14ac:dyDescent="0.3">
      <c r="B9" s="24" t="s">
        <v>37</v>
      </c>
      <c r="C9" s="39" t="s">
        <v>38</v>
      </c>
      <c r="D9" s="41" t="s">
        <v>51</v>
      </c>
      <c r="E9" s="44" t="s">
        <v>52</v>
      </c>
      <c r="F9" s="46">
        <v>8000</v>
      </c>
      <c r="G9" s="45"/>
      <c r="H9" s="30"/>
      <c r="I9" s="25"/>
      <c r="J9" s="25" t="s">
        <v>32</v>
      </c>
      <c r="K9" s="23">
        <v>9600000</v>
      </c>
    </row>
    <row r="10" spans="2:11" ht="15.75" thickBot="1" x14ac:dyDescent="0.3">
      <c r="B10" s="70" t="s">
        <v>6</v>
      </c>
      <c r="C10" s="40"/>
      <c r="D10" s="40"/>
      <c r="E10" s="40"/>
      <c r="F10" s="40"/>
      <c r="G10" s="71"/>
      <c r="H10" s="71"/>
      <c r="I10" s="71"/>
      <c r="J10" s="42"/>
      <c r="K10" s="26">
        <f>K7+K8+K9</f>
        <v>28800000</v>
      </c>
    </row>
    <row r="11" spans="2:11" x14ac:dyDescent="0.25">
      <c r="B11" s="68"/>
      <c r="C11" s="69"/>
      <c r="D11" s="69"/>
      <c r="E11" s="69"/>
      <c r="F11" s="69"/>
      <c r="G11" s="66"/>
      <c r="H11" s="66"/>
      <c r="I11" s="66"/>
      <c r="J11" s="66"/>
      <c r="K11" s="67"/>
    </row>
    <row r="12" spans="2:11" ht="15.75" thickBot="1" x14ac:dyDescent="0.3">
      <c r="B12" s="68"/>
      <c r="C12" s="69"/>
      <c r="D12" s="69"/>
      <c r="E12" s="69"/>
      <c r="F12" s="69"/>
      <c r="G12" s="66"/>
      <c r="H12" s="66"/>
      <c r="I12" s="66"/>
      <c r="J12" s="66"/>
      <c r="K12" s="67"/>
    </row>
    <row r="13" spans="2:11" x14ac:dyDescent="0.25">
      <c r="B13" s="120" t="s">
        <v>20</v>
      </c>
      <c r="C13" s="121"/>
      <c r="D13" s="121"/>
      <c r="E13" s="121"/>
      <c r="F13" s="121"/>
      <c r="G13" s="121"/>
      <c r="H13" s="121"/>
      <c r="I13" s="122"/>
    </row>
    <row r="14" spans="2:11" ht="15.75" thickBot="1" x14ac:dyDescent="0.3">
      <c r="B14" s="57"/>
      <c r="C14" s="15"/>
      <c r="D14" s="15"/>
      <c r="E14" s="15"/>
      <c r="F14" s="15"/>
      <c r="G14" s="15"/>
      <c r="H14" s="15"/>
      <c r="I14" s="58"/>
    </row>
    <row r="15" spans="2:11" ht="15.75" thickBot="1" x14ac:dyDescent="0.3">
      <c r="B15" s="108" t="s">
        <v>21</v>
      </c>
      <c r="C15" s="108" t="s">
        <v>22</v>
      </c>
      <c r="D15" s="108" t="s">
        <v>23</v>
      </c>
      <c r="E15" s="111" t="s">
        <v>18</v>
      </c>
      <c r="F15" s="112"/>
      <c r="G15" s="112"/>
      <c r="H15" s="113"/>
      <c r="I15" s="102" t="s">
        <v>19</v>
      </c>
    </row>
    <row r="16" spans="2:11" x14ac:dyDescent="0.25">
      <c r="B16" s="109"/>
      <c r="C16" s="109"/>
      <c r="D16" s="109"/>
      <c r="E16" s="105" t="s">
        <v>8</v>
      </c>
      <c r="F16" s="106"/>
      <c r="G16" s="106" t="s">
        <v>11</v>
      </c>
      <c r="H16" s="107"/>
      <c r="I16" s="103"/>
    </row>
    <row r="17" spans="2:9" ht="15.75" thickBot="1" x14ac:dyDescent="0.3">
      <c r="B17" s="110"/>
      <c r="C17" s="110"/>
      <c r="D17" s="110"/>
      <c r="E17" s="7" t="s">
        <v>9</v>
      </c>
      <c r="F17" s="8" t="s">
        <v>10</v>
      </c>
      <c r="G17" s="8" t="s">
        <v>9</v>
      </c>
      <c r="H17" s="9" t="s">
        <v>10</v>
      </c>
      <c r="I17" s="123"/>
    </row>
    <row r="18" spans="2:9" ht="15.75" x14ac:dyDescent="0.25">
      <c r="B18" s="28" t="s">
        <v>26</v>
      </c>
      <c r="C18" s="11">
        <v>3</v>
      </c>
      <c r="D18" s="31">
        <v>1750000</v>
      </c>
      <c r="E18" s="11"/>
      <c r="F18" s="11" t="s">
        <v>32</v>
      </c>
      <c r="G18" s="11"/>
      <c r="H18" s="11" t="s">
        <v>32</v>
      </c>
      <c r="I18" s="29">
        <v>5250000</v>
      </c>
    </row>
    <row r="19" spans="2:9" ht="15.75" x14ac:dyDescent="0.25">
      <c r="B19" s="27" t="s">
        <v>27</v>
      </c>
      <c r="C19" s="11">
        <v>3</v>
      </c>
      <c r="D19" s="34">
        <v>150000</v>
      </c>
      <c r="E19" s="14"/>
      <c r="F19" s="14" t="s">
        <v>32</v>
      </c>
      <c r="G19" s="14"/>
      <c r="H19" s="11" t="s">
        <v>32</v>
      </c>
      <c r="I19" s="29">
        <v>225000</v>
      </c>
    </row>
    <row r="20" spans="2:9" ht="15.75" x14ac:dyDescent="0.25">
      <c r="B20" s="27" t="s">
        <v>28</v>
      </c>
      <c r="C20" s="11">
        <v>3</v>
      </c>
      <c r="D20" s="34">
        <v>170000</v>
      </c>
      <c r="E20" s="14"/>
      <c r="F20" s="14" t="s">
        <v>32</v>
      </c>
      <c r="G20" s="14"/>
      <c r="H20" s="11" t="s">
        <v>32</v>
      </c>
      <c r="I20" s="29">
        <v>255000</v>
      </c>
    </row>
    <row r="21" spans="2:9" ht="15.75" x14ac:dyDescent="0.25">
      <c r="B21" s="27" t="s">
        <v>29</v>
      </c>
      <c r="C21" s="11">
        <v>3</v>
      </c>
      <c r="D21" s="34">
        <v>300000</v>
      </c>
      <c r="E21" s="14"/>
      <c r="F21" s="14" t="s">
        <v>32</v>
      </c>
      <c r="G21" s="14"/>
      <c r="H21" s="11" t="s">
        <v>32</v>
      </c>
      <c r="I21" s="29">
        <v>450000</v>
      </c>
    </row>
    <row r="22" spans="2:9" ht="15.75" x14ac:dyDescent="0.25">
      <c r="B22" s="27" t="s">
        <v>30</v>
      </c>
      <c r="C22" s="11">
        <v>1</v>
      </c>
      <c r="D22" s="34">
        <v>10000000</v>
      </c>
      <c r="E22" s="14"/>
      <c r="F22" s="14" t="s">
        <v>32</v>
      </c>
      <c r="G22" s="14"/>
      <c r="H22" s="11" t="s">
        <v>32</v>
      </c>
      <c r="I22" s="29">
        <v>5000000</v>
      </c>
    </row>
    <row r="23" spans="2:9" x14ac:dyDescent="0.25">
      <c r="B23" s="13" t="s">
        <v>41</v>
      </c>
      <c r="C23" s="14">
        <v>3</v>
      </c>
      <c r="D23" s="35">
        <v>50000</v>
      </c>
      <c r="E23" s="14"/>
      <c r="F23" s="14"/>
      <c r="G23" s="14"/>
      <c r="H23" s="14"/>
      <c r="I23" s="12">
        <v>75000</v>
      </c>
    </row>
    <row r="24" spans="2:9" ht="16.5" thickBot="1" x14ac:dyDescent="0.3">
      <c r="B24" s="75" t="s">
        <v>39</v>
      </c>
      <c r="C24" s="76">
        <v>3</v>
      </c>
      <c r="D24" s="77">
        <v>150000</v>
      </c>
      <c r="E24" s="76"/>
      <c r="F24" s="76" t="s">
        <v>32</v>
      </c>
      <c r="G24" s="76"/>
      <c r="H24" s="76" t="s">
        <v>32</v>
      </c>
      <c r="I24" s="65">
        <v>225000</v>
      </c>
    </row>
    <row r="25" spans="2:9" ht="15.75" thickBot="1" x14ac:dyDescent="0.3">
      <c r="B25" s="117" t="s">
        <v>6</v>
      </c>
      <c r="C25" s="118"/>
      <c r="D25" s="119"/>
      <c r="E25" s="78">
        <f>SUM(E18:E21)</f>
        <v>0</v>
      </c>
      <c r="F25" s="78">
        <f>SUM(F18:F21)</f>
        <v>0</v>
      </c>
      <c r="G25" s="78">
        <f>SUM(G18:G21)</f>
        <v>0</v>
      </c>
      <c r="H25" s="78">
        <f>SUM(H18:H21)</f>
        <v>0</v>
      </c>
      <c r="I25" s="80">
        <f>I18+I19+I20+I21+I22+I23+I24</f>
        <v>11480000</v>
      </c>
    </row>
    <row r="26" spans="2:9" x14ac:dyDescent="0.25">
      <c r="B26" s="72"/>
      <c r="C26" s="72"/>
      <c r="D26" s="72"/>
      <c r="E26" s="73"/>
      <c r="F26" s="73"/>
      <c r="G26" s="73"/>
      <c r="H26" s="73"/>
      <c r="I26" s="74"/>
    </row>
    <row r="27" spans="2:9" ht="15.75" thickBot="1" x14ac:dyDescent="0.3">
      <c r="B27" s="72"/>
      <c r="C27" s="72"/>
      <c r="D27" s="72"/>
      <c r="E27" s="73"/>
      <c r="F27" s="73"/>
      <c r="G27" s="73"/>
      <c r="H27" s="73"/>
      <c r="I27" s="74"/>
    </row>
    <row r="28" spans="2:9" x14ac:dyDescent="0.25">
      <c r="B28" s="60" t="s">
        <v>25</v>
      </c>
      <c r="C28" s="55"/>
      <c r="D28" s="55"/>
      <c r="E28" s="55"/>
      <c r="F28" s="55"/>
      <c r="G28" s="55"/>
      <c r="H28" s="55"/>
      <c r="I28" s="56"/>
    </row>
    <row r="29" spans="2:9" ht="15.75" thickBot="1" x14ac:dyDescent="0.3">
      <c r="B29" s="57"/>
      <c r="C29" s="15"/>
      <c r="D29" s="15"/>
      <c r="E29" s="15"/>
      <c r="F29" s="15"/>
      <c r="G29" s="15"/>
      <c r="H29" s="15"/>
      <c r="I29" s="58"/>
    </row>
    <row r="30" spans="2:9" ht="15.75" thickBot="1" x14ac:dyDescent="0.3">
      <c r="B30" s="108" t="s">
        <v>21</v>
      </c>
      <c r="C30" s="108" t="s">
        <v>22</v>
      </c>
      <c r="D30" s="108" t="s">
        <v>23</v>
      </c>
      <c r="E30" s="111" t="s">
        <v>18</v>
      </c>
      <c r="F30" s="112"/>
      <c r="G30" s="112"/>
      <c r="H30" s="113"/>
      <c r="I30" s="102" t="s">
        <v>19</v>
      </c>
    </row>
    <row r="31" spans="2:9" x14ac:dyDescent="0.25">
      <c r="B31" s="109"/>
      <c r="C31" s="109"/>
      <c r="D31" s="109"/>
      <c r="E31" s="105" t="s">
        <v>8</v>
      </c>
      <c r="F31" s="106"/>
      <c r="G31" s="106" t="s">
        <v>11</v>
      </c>
      <c r="H31" s="107"/>
      <c r="I31" s="103"/>
    </row>
    <row r="32" spans="2:9" ht="15.75" thickBot="1" x14ac:dyDescent="0.3">
      <c r="B32" s="110"/>
      <c r="C32" s="110"/>
      <c r="D32" s="110"/>
      <c r="E32" s="7" t="s">
        <v>9</v>
      </c>
      <c r="F32" s="8" t="s">
        <v>10</v>
      </c>
      <c r="G32" s="8" t="s">
        <v>9</v>
      </c>
      <c r="H32" s="9" t="s">
        <v>10</v>
      </c>
      <c r="I32" s="104"/>
    </row>
    <row r="33" spans="2:9" x14ac:dyDescent="0.25">
      <c r="B33" s="10" t="s">
        <v>33</v>
      </c>
      <c r="C33" s="30">
        <v>7</v>
      </c>
      <c r="D33" s="31">
        <v>40000</v>
      </c>
      <c r="E33" s="11"/>
      <c r="F33" s="30" t="s">
        <v>32</v>
      </c>
      <c r="G33" s="11"/>
      <c r="H33" s="11"/>
      <c r="I33" s="12">
        <f>C33*D33</f>
        <v>280000</v>
      </c>
    </row>
    <row r="34" spans="2:9" ht="15.75" thickBot="1" x14ac:dyDescent="0.3">
      <c r="B34" s="13" t="s">
        <v>40</v>
      </c>
      <c r="C34" s="32">
        <v>11</v>
      </c>
      <c r="D34" s="49">
        <v>40000</v>
      </c>
      <c r="E34" s="14"/>
      <c r="F34" s="32" t="s">
        <v>32</v>
      </c>
      <c r="G34" s="14"/>
      <c r="H34" s="14"/>
      <c r="I34" s="51">
        <f>C34*D34</f>
        <v>440000</v>
      </c>
    </row>
    <row r="35" spans="2:9" ht="15.75" thickBot="1" x14ac:dyDescent="0.3">
      <c r="B35" s="37" t="s">
        <v>43</v>
      </c>
      <c r="C35" s="48">
        <v>2</v>
      </c>
      <c r="D35" s="50">
        <v>70000</v>
      </c>
      <c r="E35" s="38">
        <f ca="1">SUM(E34:E47)</f>
        <v>0</v>
      </c>
      <c r="F35" s="47" t="s">
        <v>32</v>
      </c>
      <c r="G35" s="16">
        <f ca="1">SUM(G34:G47)</f>
        <v>0</v>
      </c>
      <c r="H35" s="16">
        <f ca="1">SUM(H34:H47)</f>
        <v>0</v>
      </c>
      <c r="I35" s="65">
        <f>C35*D35</f>
        <v>140000</v>
      </c>
    </row>
    <row r="36" spans="2:9" ht="15.75" thickBot="1" x14ac:dyDescent="0.3">
      <c r="B36" s="36" t="s">
        <v>6</v>
      </c>
      <c r="C36" s="37"/>
      <c r="D36" s="37"/>
      <c r="E36" s="78">
        <f ca="1">SUM(E35:E35)</f>
        <v>0</v>
      </c>
      <c r="F36" s="78">
        <f>SUM(F35:F35)</f>
        <v>0</v>
      </c>
      <c r="G36" s="78">
        <f ca="1">SUM(G35:G35)</f>
        <v>0</v>
      </c>
      <c r="H36" s="78">
        <f ca="1">SUM(H35:H35)</f>
        <v>0</v>
      </c>
      <c r="I36" s="80">
        <f>I33+I34+I47+I35</f>
        <v>860000</v>
      </c>
    </row>
    <row r="37" spans="2:9" x14ac:dyDescent="0.25">
      <c r="B37" s="79"/>
      <c r="C37" s="62"/>
      <c r="D37" s="62"/>
      <c r="E37" s="73"/>
      <c r="F37" s="73"/>
      <c r="G37" s="73"/>
      <c r="H37" s="73"/>
      <c r="I37" s="74"/>
    </row>
    <row r="38" spans="2:9" ht="15.75" thickBot="1" x14ac:dyDescent="0.3">
      <c r="B38" s="79"/>
      <c r="C38" s="62"/>
      <c r="D38" s="62"/>
      <c r="E38" s="73"/>
      <c r="F38" s="73"/>
      <c r="G38" s="73"/>
      <c r="H38" s="73"/>
      <c r="I38" s="74"/>
    </row>
    <row r="39" spans="2:9" x14ac:dyDescent="0.25">
      <c r="B39" s="60" t="s">
        <v>24</v>
      </c>
      <c r="C39" s="55"/>
      <c r="D39" s="55"/>
      <c r="E39" s="55"/>
      <c r="F39" s="55"/>
      <c r="G39" s="55"/>
      <c r="H39" s="55"/>
      <c r="I39" s="56"/>
    </row>
    <row r="40" spans="2:9" ht="15.75" thickBot="1" x14ac:dyDescent="0.3">
      <c r="B40" s="57"/>
      <c r="C40" s="15"/>
      <c r="D40" s="15"/>
      <c r="E40" s="15"/>
      <c r="F40" s="15"/>
      <c r="G40" s="15"/>
      <c r="H40" s="15"/>
      <c r="I40" s="58"/>
    </row>
    <row r="41" spans="2:9" ht="15.75" thickBot="1" x14ac:dyDescent="0.3">
      <c r="B41" s="108" t="s">
        <v>21</v>
      </c>
      <c r="C41" s="108" t="s">
        <v>22</v>
      </c>
      <c r="D41" s="108" t="s">
        <v>23</v>
      </c>
      <c r="E41" s="111" t="s">
        <v>18</v>
      </c>
      <c r="F41" s="112"/>
      <c r="G41" s="112"/>
      <c r="H41" s="113"/>
      <c r="I41" s="102" t="s">
        <v>19</v>
      </c>
    </row>
    <row r="42" spans="2:9" ht="15.75" thickBot="1" x14ac:dyDescent="0.3">
      <c r="B42" s="109"/>
      <c r="C42" s="109"/>
      <c r="D42" s="109"/>
      <c r="E42" s="114" t="s">
        <v>8</v>
      </c>
      <c r="F42" s="115"/>
      <c r="G42" s="115" t="s">
        <v>11</v>
      </c>
      <c r="H42" s="116"/>
      <c r="I42" s="103"/>
    </row>
    <row r="43" spans="2:9" ht="15.75" thickBot="1" x14ac:dyDescent="0.3">
      <c r="B43" s="109"/>
      <c r="C43" s="109"/>
      <c r="D43" s="110"/>
      <c r="E43" s="64" t="s">
        <v>9</v>
      </c>
      <c r="F43" s="37" t="s">
        <v>10</v>
      </c>
      <c r="G43" s="64" t="s">
        <v>9</v>
      </c>
      <c r="H43" s="64" t="s">
        <v>10</v>
      </c>
      <c r="I43" s="103"/>
    </row>
    <row r="44" spans="2:9" ht="15.75" thickBot="1" x14ac:dyDescent="0.3">
      <c r="B44" s="136" t="s">
        <v>46</v>
      </c>
      <c r="C44" s="95">
        <v>4</v>
      </c>
      <c r="D44" s="137" t="s">
        <v>53</v>
      </c>
      <c r="E44" s="145"/>
      <c r="F44" s="37" t="s">
        <v>54</v>
      </c>
      <c r="G44" s="82"/>
      <c r="H44" s="145"/>
      <c r="I44" s="91">
        <v>1430000</v>
      </c>
    </row>
    <row r="45" spans="2:9" ht="15.75" thickBot="1" x14ac:dyDescent="0.3">
      <c r="B45" s="90" t="s">
        <v>47</v>
      </c>
      <c r="C45" s="142"/>
      <c r="D45" s="138">
        <v>150000</v>
      </c>
      <c r="E45" s="89"/>
      <c r="F45" s="146" t="s">
        <v>32</v>
      </c>
      <c r="G45" s="149"/>
      <c r="H45" s="89"/>
      <c r="I45" s="142"/>
    </row>
    <row r="46" spans="2:9" ht="15.75" thickBot="1" x14ac:dyDescent="0.3">
      <c r="B46" s="83" t="s">
        <v>48</v>
      </c>
      <c r="C46" s="96"/>
      <c r="D46" s="139">
        <v>80000</v>
      </c>
      <c r="E46" s="62"/>
      <c r="F46" s="48" t="s">
        <v>32</v>
      </c>
      <c r="G46" s="150"/>
      <c r="H46" s="62"/>
      <c r="I46" s="135">
        <v>8580000</v>
      </c>
    </row>
    <row r="47" spans="2:9" ht="15.75" thickBot="1" x14ac:dyDescent="0.3">
      <c r="B47" s="94" t="s">
        <v>42</v>
      </c>
      <c r="C47" s="143"/>
      <c r="D47" s="140">
        <v>200000</v>
      </c>
      <c r="E47" s="62"/>
      <c r="F47" s="48" t="s">
        <v>32</v>
      </c>
      <c r="G47" s="150"/>
      <c r="H47" s="62"/>
      <c r="I47" s="148"/>
    </row>
    <row r="48" spans="2:9" ht="15.75" thickBot="1" x14ac:dyDescent="0.3">
      <c r="B48" s="93" t="s">
        <v>49</v>
      </c>
      <c r="C48" s="144"/>
      <c r="D48" s="141">
        <v>1000000</v>
      </c>
      <c r="E48" s="92"/>
      <c r="F48" s="147"/>
      <c r="G48" s="144"/>
      <c r="H48" s="92"/>
      <c r="I48" s="144"/>
    </row>
    <row r="49" spans="2:9" ht="15.75" thickBot="1" x14ac:dyDescent="0.3">
      <c r="B49" s="85" t="s">
        <v>31</v>
      </c>
      <c r="C49" s="86">
        <v>12</v>
      </c>
      <c r="D49" s="87">
        <v>2500</v>
      </c>
      <c r="E49" s="85"/>
      <c r="F49" s="86" t="s">
        <v>32</v>
      </c>
      <c r="G49" s="85"/>
      <c r="H49" s="85"/>
      <c r="I49" s="88">
        <f>C49*D49</f>
        <v>30000</v>
      </c>
    </row>
    <row r="50" spans="2:9" ht="15.75" thickBot="1" x14ac:dyDescent="0.3">
      <c r="B50" s="37" t="s">
        <v>34</v>
      </c>
      <c r="C50" s="48">
        <v>7</v>
      </c>
      <c r="D50" s="84">
        <v>3500</v>
      </c>
      <c r="E50" s="37"/>
      <c r="F50" s="48" t="s">
        <v>32</v>
      </c>
      <c r="G50" s="37"/>
      <c r="H50" s="37"/>
      <c r="I50" s="80">
        <f>C50*D50</f>
        <v>24500</v>
      </c>
    </row>
    <row r="51" spans="2:9" ht="15.75" thickBot="1" x14ac:dyDescent="0.3">
      <c r="B51" s="37" t="s">
        <v>44</v>
      </c>
      <c r="C51" s="48">
        <v>4</v>
      </c>
      <c r="D51" s="50">
        <v>90000</v>
      </c>
      <c r="E51" s="37"/>
      <c r="F51" s="48" t="s">
        <v>32</v>
      </c>
      <c r="G51" s="37"/>
      <c r="H51" s="37"/>
      <c r="I51" s="80">
        <f>C51*D51</f>
        <v>360000</v>
      </c>
    </row>
    <row r="52" spans="2:9" ht="15.75" thickBot="1" x14ac:dyDescent="0.3">
      <c r="B52" s="37" t="s">
        <v>45</v>
      </c>
      <c r="C52" s="48">
        <v>7</v>
      </c>
      <c r="D52" s="50">
        <v>392226</v>
      </c>
      <c r="E52" s="37"/>
      <c r="F52" s="48" t="s">
        <v>32</v>
      </c>
      <c r="G52" s="37"/>
      <c r="H52" s="37"/>
      <c r="I52" s="80">
        <f>C52*D52</f>
        <v>2745582</v>
      </c>
    </row>
    <row r="53" spans="2:9" ht="15.75" thickBot="1" x14ac:dyDescent="0.3">
      <c r="B53" s="3" t="s">
        <v>6</v>
      </c>
      <c r="C53" s="81"/>
      <c r="D53" s="82"/>
      <c r="E53" s="78">
        <f>SUM(E49:E52)</f>
        <v>0</v>
      </c>
      <c r="F53" s="78">
        <f>SUM(F49:F52)</f>
        <v>0</v>
      </c>
      <c r="G53" s="78">
        <f>SUM(G49:G52)</f>
        <v>0</v>
      </c>
      <c r="H53" s="78">
        <f>SUM(H49:H52)</f>
        <v>0</v>
      </c>
      <c r="I53" s="80">
        <f>I44+I49+I50+I51+I52</f>
        <v>4590082</v>
      </c>
    </row>
    <row r="54" spans="2:9" x14ac:dyDescent="0.25">
      <c r="B54" s="79"/>
      <c r="C54" s="62"/>
      <c r="D54" s="62"/>
      <c r="E54" s="73"/>
      <c r="F54" s="73"/>
      <c r="G54" s="73"/>
      <c r="H54" s="73"/>
      <c r="I54" s="74"/>
    </row>
    <row r="55" spans="2:9" ht="15.75" thickBot="1" x14ac:dyDescent="0.3">
      <c r="B55" s="79"/>
      <c r="C55" s="62"/>
      <c r="D55" s="62"/>
      <c r="E55" s="73"/>
      <c r="F55" s="73"/>
      <c r="G55" s="73"/>
      <c r="H55" s="73"/>
      <c r="I55" s="74"/>
    </row>
    <row r="56" spans="2:9" x14ac:dyDescent="0.25">
      <c r="B56" s="60" t="s">
        <v>0</v>
      </c>
      <c r="C56" s="54"/>
      <c r="D56" s="55"/>
      <c r="E56" s="55"/>
      <c r="F56" s="55"/>
      <c r="G56" s="56"/>
    </row>
    <row r="57" spans="2:9" ht="15.75" thickBot="1" x14ac:dyDescent="0.3">
      <c r="B57" s="57"/>
      <c r="C57" s="15"/>
      <c r="D57" s="15"/>
      <c r="E57" s="15"/>
      <c r="F57" s="15"/>
      <c r="G57" s="58"/>
    </row>
    <row r="58" spans="2:9" ht="15.75" thickBot="1" x14ac:dyDescent="0.3">
      <c r="B58" s="61" t="s">
        <v>1</v>
      </c>
      <c r="C58" s="97" t="s">
        <v>7</v>
      </c>
      <c r="D58" s="98"/>
      <c r="E58" s="98"/>
      <c r="F58" s="99"/>
      <c r="G58" s="63" t="s">
        <v>6</v>
      </c>
    </row>
    <row r="59" spans="2:9" ht="15.75" thickBot="1" x14ac:dyDescent="0.3">
      <c r="B59" s="53"/>
      <c r="C59" s="100" t="s">
        <v>8</v>
      </c>
      <c r="D59" s="101"/>
      <c r="E59" s="100" t="s">
        <v>11</v>
      </c>
      <c r="F59" s="101"/>
      <c r="G59" s="53"/>
    </row>
    <row r="60" spans="2:9" ht="15.75" thickBot="1" x14ac:dyDescent="0.3">
      <c r="B60" s="53"/>
      <c r="C60" s="1" t="s">
        <v>9</v>
      </c>
      <c r="D60" s="2" t="s">
        <v>10</v>
      </c>
      <c r="E60" s="1" t="s">
        <v>9</v>
      </c>
      <c r="F60" s="1" t="s">
        <v>10</v>
      </c>
      <c r="G60" s="53"/>
    </row>
    <row r="61" spans="2:9" ht="15.75" thickBot="1" x14ac:dyDescent="0.3">
      <c r="B61" s="37" t="s">
        <v>2</v>
      </c>
      <c r="C61" s="52">
        <v>0</v>
      </c>
      <c r="D61" s="52" t="s">
        <v>32</v>
      </c>
      <c r="E61" s="52">
        <v>0</v>
      </c>
      <c r="F61" s="52"/>
      <c r="G61" s="26">
        <f>K7+K8+K9</f>
        <v>28800000</v>
      </c>
    </row>
    <row r="62" spans="2:9" ht="15.75" thickBot="1" x14ac:dyDescent="0.3">
      <c r="B62" s="37" t="s">
        <v>3</v>
      </c>
      <c r="C62" s="52">
        <v>0</v>
      </c>
      <c r="D62" s="52" t="s">
        <v>32</v>
      </c>
      <c r="E62" s="52">
        <v>0</v>
      </c>
      <c r="F62" s="52"/>
      <c r="G62" s="59">
        <f>I18+I19+I20+I21+I22+I23+I24</f>
        <v>11480000</v>
      </c>
    </row>
    <row r="63" spans="2:9" ht="15.75" thickBot="1" x14ac:dyDescent="0.3">
      <c r="B63" s="37" t="s">
        <v>4</v>
      </c>
      <c r="C63" s="52">
        <v>0</v>
      </c>
      <c r="D63" s="52" t="s">
        <v>32</v>
      </c>
      <c r="E63" s="52">
        <v>0</v>
      </c>
      <c r="F63" s="52"/>
      <c r="G63" s="59">
        <f>I33+I34+I47+I35</f>
        <v>860000</v>
      </c>
    </row>
    <row r="64" spans="2:9" ht="15.75" thickBot="1" x14ac:dyDescent="0.3">
      <c r="B64" s="37" t="s">
        <v>5</v>
      </c>
      <c r="C64" s="52">
        <v>0</v>
      </c>
      <c r="D64" s="52" t="s">
        <v>32</v>
      </c>
      <c r="E64" s="52">
        <v>0</v>
      </c>
      <c r="F64" s="52"/>
      <c r="G64" s="17">
        <f>I44+I49+I50+I51+I52</f>
        <v>4590082</v>
      </c>
    </row>
    <row r="65" spans="2:7" ht="15.75" thickBot="1" x14ac:dyDescent="0.3">
      <c r="B65" s="3" t="s">
        <v>6</v>
      </c>
      <c r="C65" s="4">
        <f>SUM(C61:C64)</f>
        <v>0</v>
      </c>
      <c r="D65" s="4"/>
      <c r="E65" s="5">
        <f>SUM(E61:E64)</f>
        <v>0</v>
      </c>
      <c r="F65" s="6"/>
      <c r="G65" s="6">
        <f>G61+G62+G63+G64</f>
        <v>45730082</v>
      </c>
    </row>
  </sheetData>
  <mergeCells count="35">
    <mergeCell ref="K4:K6"/>
    <mergeCell ref="G5:H5"/>
    <mergeCell ref="I5:J5"/>
    <mergeCell ref="B4:B6"/>
    <mergeCell ref="C4:C6"/>
    <mergeCell ref="D4:D6"/>
    <mergeCell ref="E4:E6"/>
    <mergeCell ref="F4:F6"/>
    <mergeCell ref="G4:J4"/>
    <mergeCell ref="B13:I13"/>
    <mergeCell ref="B15:B17"/>
    <mergeCell ref="C15:C17"/>
    <mergeCell ref="D15:D17"/>
    <mergeCell ref="E15:H15"/>
    <mergeCell ref="I15:I17"/>
    <mergeCell ref="E16:F16"/>
    <mergeCell ref="G16:H16"/>
    <mergeCell ref="B25:D25"/>
    <mergeCell ref="B30:B32"/>
    <mergeCell ref="C30:C32"/>
    <mergeCell ref="D30:D32"/>
    <mergeCell ref="E30:H30"/>
    <mergeCell ref="B41:B43"/>
    <mergeCell ref="C41:C43"/>
    <mergeCell ref="D41:D43"/>
    <mergeCell ref="E41:H41"/>
    <mergeCell ref="I41:I43"/>
    <mergeCell ref="E42:F42"/>
    <mergeCell ref="G42:H42"/>
    <mergeCell ref="C58:F58"/>
    <mergeCell ref="C59:D59"/>
    <mergeCell ref="E59:F59"/>
    <mergeCell ref="I30:I32"/>
    <mergeCell ref="E31:F31"/>
    <mergeCell ref="G31:H3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ruiz</dc:creator>
  <cp:lastModifiedBy>yser</cp:lastModifiedBy>
  <dcterms:created xsi:type="dcterms:W3CDTF">2019-04-09T02:50:33Z</dcterms:created>
  <dcterms:modified xsi:type="dcterms:W3CDTF">2021-02-04T16:32:22Z</dcterms:modified>
</cp:coreProperties>
</file>