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tedhabermann/Dropbox/Metadata/NASA/Airborne/MetadataEvaluationsTools/"/>
    </mc:Choice>
  </mc:AlternateContent>
  <bookViews>
    <workbookView xWindow="780" yWindow="1180" windowWidth="49800" windowHeight="25980" tabRatio="802" activeTab="1"/>
  </bookViews>
  <sheets>
    <sheet name="SummaryValues" sheetId="18" r:id="rId1"/>
    <sheet name="Analysis" sheetId="3" r:id="rId2"/>
  </sheets>
  <definedNames>
    <definedName name="_xlnm._FilterDatabase" localSheetId="1" hidden="1">Analysis!$A$17:$AJ$426</definedName>
    <definedName name="allData">Analysis!$E$18:$W$428</definedName>
    <definedName name="AllDataValues">SummaryValues!$B$2:$AA$410</definedName>
    <definedName name="Collection1">INDEX(allData,,1)</definedName>
    <definedName name="Collection2">INDEX(allData,,2)</definedName>
    <definedName name="CollectionNames">Analysis!$K$17:$AJ$17</definedName>
    <definedName name="Collections">SummaryValues!$B$1:$AA$1</definedName>
    <definedName name="ColumnOne">INDEX(allData,,Analysis!$E$2)</definedName>
    <definedName name="ColumnTwo">Analysis!$F$3</definedName>
    <definedName name="Delimiter">Analysis!$D$5</definedName>
    <definedName name="End">Analysis!$D$7</definedName>
    <definedName name="LowerLeft">INDEX(allData,,MATCH(#REF!,CollectionNames))</definedName>
    <definedName name="LowerMid">INDEX(allData,,MATCH(#REF!,CollectionNames))</definedName>
    <definedName name="LowerRight">INDEX(allData,,MATCH(#REF!,CollectionNames))</definedName>
    <definedName name="Paths">SummaryValues!$A$2:$A$410</definedName>
    <definedName name="Start">Analysis!$D$6</definedName>
    <definedName name="UpperLeft">INDEX(allData,,MATCH(#REF!,CollectionNames))</definedName>
    <definedName name="UpperMid">INDEX(allData,,MATCH(#REF!,CollectionNames))</definedName>
    <definedName name="UpperRight">INDEX(allData,,MATCH(#REF!,CollectionNames))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3" l="1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E19" i="3"/>
  <c r="F19" i="3"/>
  <c r="AC19" i="3"/>
  <c r="AD19" i="3"/>
  <c r="AE19" i="3"/>
  <c r="AF19" i="3"/>
  <c r="AG19" i="3"/>
  <c r="AH19" i="3"/>
  <c r="AI19" i="3"/>
  <c r="AJ19" i="3"/>
  <c r="G19" i="3"/>
  <c r="H19" i="3"/>
  <c r="I19" i="3"/>
  <c r="J19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E20" i="3"/>
  <c r="F20" i="3"/>
  <c r="AC20" i="3"/>
  <c r="AD20" i="3"/>
  <c r="AE20" i="3"/>
  <c r="AF20" i="3"/>
  <c r="AG20" i="3"/>
  <c r="AH20" i="3"/>
  <c r="AI20" i="3"/>
  <c r="AJ20" i="3"/>
  <c r="G20" i="3"/>
  <c r="H20" i="3"/>
  <c r="I20" i="3"/>
  <c r="J20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2" i="3"/>
  <c r="F62" i="3"/>
  <c r="AC62" i="3"/>
  <c r="AD62" i="3"/>
  <c r="AE62" i="3"/>
  <c r="AF62" i="3"/>
  <c r="AG62" i="3"/>
  <c r="AH62" i="3"/>
  <c r="AI62" i="3"/>
  <c r="AJ62" i="3"/>
  <c r="G62" i="3"/>
  <c r="H62" i="3"/>
  <c r="I62" i="3"/>
  <c r="J6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2" i="3"/>
  <c r="F22" i="3"/>
  <c r="AC22" i="3"/>
  <c r="AD22" i="3"/>
  <c r="AE22" i="3"/>
  <c r="AF22" i="3"/>
  <c r="AG22" i="3"/>
  <c r="AH22" i="3"/>
  <c r="AI22" i="3"/>
  <c r="AJ22" i="3"/>
  <c r="G22" i="3"/>
  <c r="H22" i="3"/>
  <c r="I22" i="3"/>
  <c r="J22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E23" i="3"/>
  <c r="F23" i="3"/>
  <c r="AC23" i="3"/>
  <c r="AD23" i="3"/>
  <c r="AE23" i="3"/>
  <c r="AF23" i="3"/>
  <c r="AG23" i="3"/>
  <c r="AH23" i="3"/>
  <c r="AI23" i="3"/>
  <c r="AJ23" i="3"/>
  <c r="G23" i="3"/>
  <c r="H23" i="3"/>
  <c r="I23" i="3"/>
  <c r="J23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E65" i="3"/>
  <c r="F65" i="3"/>
  <c r="AC65" i="3"/>
  <c r="AD65" i="3"/>
  <c r="AE65" i="3"/>
  <c r="AF65" i="3"/>
  <c r="AG65" i="3"/>
  <c r="AH65" i="3"/>
  <c r="AI65" i="3"/>
  <c r="AJ65" i="3"/>
  <c r="G65" i="3"/>
  <c r="H65" i="3"/>
  <c r="I65" i="3"/>
  <c r="J6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5" i="3"/>
  <c r="F25" i="3"/>
  <c r="AC25" i="3"/>
  <c r="AD25" i="3"/>
  <c r="AE25" i="3"/>
  <c r="AF25" i="3"/>
  <c r="AG25" i="3"/>
  <c r="AH25" i="3"/>
  <c r="AI25" i="3"/>
  <c r="AJ25" i="3"/>
  <c r="G25" i="3"/>
  <c r="H25" i="3"/>
  <c r="I25" i="3"/>
  <c r="J25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E26" i="3"/>
  <c r="F26" i="3"/>
  <c r="AC26" i="3"/>
  <c r="AD26" i="3"/>
  <c r="AE26" i="3"/>
  <c r="AF26" i="3"/>
  <c r="AG26" i="3"/>
  <c r="AH26" i="3"/>
  <c r="AI26" i="3"/>
  <c r="AJ26" i="3"/>
  <c r="G26" i="3"/>
  <c r="H26" i="3"/>
  <c r="I26" i="3"/>
  <c r="J26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E27" i="3"/>
  <c r="F27" i="3"/>
  <c r="AC27" i="3"/>
  <c r="AD27" i="3"/>
  <c r="AE27" i="3"/>
  <c r="AF27" i="3"/>
  <c r="AG27" i="3"/>
  <c r="AH27" i="3"/>
  <c r="AI27" i="3"/>
  <c r="AJ27" i="3"/>
  <c r="G27" i="3"/>
  <c r="H27" i="3"/>
  <c r="I27" i="3"/>
  <c r="J27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E21" i="3"/>
  <c r="F21" i="3"/>
  <c r="AC21" i="3"/>
  <c r="AD21" i="3"/>
  <c r="AE21" i="3"/>
  <c r="AF21" i="3"/>
  <c r="AG21" i="3"/>
  <c r="AH21" i="3"/>
  <c r="AI21" i="3"/>
  <c r="AJ21" i="3"/>
  <c r="G21" i="3"/>
  <c r="H21" i="3"/>
  <c r="I21" i="3"/>
  <c r="J21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4" i="3"/>
  <c r="F24" i="3"/>
  <c r="AC24" i="3"/>
  <c r="AD24" i="3"/>
  <c r="AE24" i="3"/>
  <c r="AF24" i="3"/>
  <c r="AG24" i="3"/>
  <c r="AH24" i="3"/>
  <c r="AI24" i="3"/>
  <c r="AJ24" i="3"/>
  <c r="G24" i="3"/>
  <c r="H24" i="3"/>
  <c r="I24" i="3"/>
  <c r="J24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E28" i="3"/>
  <c r="F28" i="3"/>
  <c r="AC28" i="3"/>
  <c r="AD28" i="3"/>
  <c r="AE28" i="3"/>
  <c r="AF28" i="3"/>
  <c r="AG28" i="3"/>
  <c r="AH28" i="3"/>
  <c r="AI28" i="3"/>
  <c r="AJ28" i="3"/>
  <c r="G28" i="3"/>
  <c r="H28" i="3"/>
  <c r="I28" i="3"/>
  <c r="J28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E31" i="3"/>
  <c r="F31" i="3"/>
  <c r="AC31" i="3"/>
  <c r="AD31" i="3"/>
  <c r="AE31" i="3"/>
  <c r="AF31" i="3"/>
  <c r="AG31" i="3"/>
  <c r="AH31" i="3"/>
  <c r="AI31" i="3"/>
  <c r="AJ31" i="3"/>
  <c r="G31" i="3"/>
  <c r="H31" i="3"/>
  <c r="I31" i="3"/>
  <c r="J31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E32" i="3"/>
  <c r="F32" i="3"/>
  <c r="AC32" i="3"/>
  <c r="AD32" i="3"/>
  <c r="AE32" i="3"/>
  <c r="AF32" i="3"/>
  <c r="AG32" i="3"/>
  <c r="AH32" i="3"/>
  <c r="AI32" i="3"/>
  <c r="AJ32" i="3"/>
  <c r="G32" i="3"/>
  <c r="H32" i="3"/>
  <c r="I32" i="3"/>
  <c r="J32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E29" i="3"/>
  <c r="F29" i="3"/>
  <c r="AC29" i="3"/>
  <c r="AD29" i="3"/>
  <c r="AE29" i="3"/>
  <c r="AF29" i="3"/>
  <c r="AG29" i="3"/>
  <c r="AH29" i="3"/>
  <c r="AI29" i="3"/>
  <c r="AJ29" i="3"/>
  <c r="G29" i="3"/>
  <c r="H29" i="3"/>
  <c r="I29" i="3"/>
  <c r="J29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E30" i="3"/>
  <c r="F30" i="3"/>
  <c r="AC30" i="3"/>
  <c r="AD30" i="3"/>
  <c r="AE30" i="3"/>
  <c r="AF30" i="3"/>
  <c r="AG30" i="3"/>
  <c r="AH30" i="3"/>
  <c r="AI30" i="3"/>
  <c r="AJ30" i="3"/>
  <c r="G30" i="3"/>
  <c r="H30" i="3"/>
  <c r="I30" i="3"/>
  <c r="J30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E33" i="3"/>
  <c r="F33" i="3"/>
  <c r="AC33" i="3"/>
  <c r="AD33" i="3"/>
  <c r="AE33" i="3"/>
  <c r="AF33" i="3"/>
  <c r="AG33" i="3"/>
  <c r="AH33" i="3"/>
  <c r="AI33" i="3"/>
  <c r="AJ33" i="3"/>
  <c r="G33" i="3"/>
  <c r="H33" i="3"/>
  <c r="I33" i="3"/>
  <c r="J33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E36" i="3"/>
  <c r="F36" i="3"/>
  <c r="AC36" i="3"/>
  <c r="AD36" i="3"/>
  <c r="AE36" i="3"/>
  <c r="AF36" i="3"/>
  <c r="AG36" i="3"/>
  <c r="AH36" i="3"/>
  <c r="AI36" i="3"/>
  <c r="AJ36" i="3"/>
  <c r="G36" i="3"/>
  <c r="H36" i="3"/>
  <c r="I36" i="3"/>
  <c r="J36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7" i="3"/>
  <c r="F37" i="3"/>
  <c r="AC37" i="3"/>
  <c r="AD37" i="3"/>
  <c r="AE37" i="3"/>
  <c r="AF37" i="3"/>
  <c r="AG37" i="3"/>
  <c r="AH37" i="3"/>
  <c r="AI37" i="3"/>
  <c r="AJ37" i="3"/>
  <c r="G37" i="3"/>
  <c r="H37" i="3"/>
  <c r="I37" i="3"/>
  <c r="J37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E34" i="3"/>
  <c r="F34" i="3"/>
  <c r="AC34" i="3"/>
  <c r="AD34" i="3"/>
  <c r="AE34" i="3"/>
  <c r="AF34" i="3"/>
  <c r="AG34" i="3"/>
  <c r="AH34" i="3"/>
  <c r="AI34" i="3"/>
  <c r="AJ34" i="3"/>
  <c r="G34" i="3"/>
  <c r="H34" i="3"/>
  <c r="I34" i="3"/>
  <c r="J34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E35" i="3"/>
  <c r="F35" i="3"/>
  <c r="AC35" i="3"/>
  <c r="AD35" i="3"/>
  <c r="AE35" i="3"/>
  <c r="AF35" i="3"/>
  <c r="AG35" i="3"/>
  <c r="AH35" i="3"/>
  <c r="AI35" i="3"/>
  <c r="AJ35" i="3"/>
  <c r="G35" i="3"/>
  <c r="H35" i="3"/>
  <c r="I35" i="3"/>
  <c r="J35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E38" i="3"/>
  <c r="F38" i="3"/>
  <c r="AC38" i="3"/>
  <c r="AD38" i="3"/>
  <c r="AE38" i="3"/>
  <c r="AF38" i="3"/>
  <c r="AG38" i="3"/>
  <c r="AH38" i="3"/>
  <c r="AI38" i="3"/>
  <c r="AJ38" i="3"/>
  <c r="G38" i="3"/>
  <c r="H38" i="3"/>
  <c r="I38" i="3"/>
  <c r="J38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E39" i="3"/>
  <c r="F39" i="3"/>
  <c r="AC39" i="3"/>
  <c r="AD39" i="3"/>
  <c r="AE39" i="3"/>
  <c r="AF39" i="3"/>
  <c r="AG39" i="3"/>
  <c r="AH39" i="3"/>
  <c r="AI39" i="3"/>
  <c r="AJ39" i="3"/>
  <c r="G39" i="3"/>
  <c r="H39" i="3"/>
  <c r="I39" i="3"/>
  <c r="J39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0" i="3"/>
  <c r="F40" i="3"/>
  <c r="AC40" i="3"/>
  <c r="AD40" i="3"/>
  <c r="AE40" i="3"/>
  <c r="AF40" i="3"/>
  <c r="AG40" i="3"/>
  <c r="AH40" i="3"/>
  <c r="AI40" i="3"/>
  <c r="AJ40" i="3"/>
  <c r="G40" i="3"/>
  <c r="H40" i="3"/>
  <c r="I40" i="3"/>
  <c r="J40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E43" i="3"/>
  <c r="F43" i="3"/>
  <c r="AC43" i="3"/>
  <c r="AD43" i="3"/>
  <c r="AE43" i="3"/>
  <c r="AF43" i="3"/>
  <c r="AG43" i="3"/>
  <c r="AH43" i="3"/>
  <c r="AI43" i="3"/>
  <c r="AJ43" i="3"/>
  <c r="G43" i="3"/>
  <c r="H43" i="3"/>
  <c r="I43" i="3"/>
  <c r="J43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E44" i="3"/>
  <c r="F44" i="3"/>
  <c r="AC44" i="3"/>
  <c r="AD44" i="3"/>
  <c r="AE44" i="3"/>
  <c r="AF44" i="3"/>
  <c r="AG44" i="3"/>
  <c r="AH44" i="3"/>
  <c r="AI44" i="3"/>
  <c r="AJ44" i="3"/>
  <c r="G44" i="3"/>
  <c r="H44" i="3"/>
  <c r="I44" i="3"/>
  <c r="J44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1" i="3"/>
  <c r="F41" i="3"/>
  <c r="AC41" i="3"/>
  <c r="AD41" i="3"/>
  <c r="AE41" i="3"/>
  <c r="AF41" i="3"/>
  <c r="AG41" i="3"/>
  <c r="AH41" i="3"/>
  <c r="AI41" i="3"/>
  <c r="AJ41" i="3"/>
  <c r="G41" i="3"/>
  <c r="H41" i="3"/>
  <c r="I41" i="3"/>
  <c r="J41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E46" i="3"/>
  <c r="F46" i="3"/>
  <c r="AC46" i="3"/>
  <c r="AD46" i="3"/>
  <c r="AE46" i="3"/>
  <c r="AF46" i="3"/>
  <c r="AG46" i="3"/>
  <c r="AH46" i="3"/>
  <c r="AI46" i="3"/>
  <c r="AJ46" i="3"/>
  <c r="G46" i="3"/>
  <c r="H46" i="3"/>
  <c r="I46" i="3"/>
  <c r="J46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E47" i="3"/>
  <c r="F47" i="3"/>
  <c r="AC47" i="3"/>
  <c r="AD47" i="3"/>
  <c r="AE47" i="3"/>
  <c r="AF47" i="3"/>
  <c r="AG47" i="3"/>
  <c r="AH47" i="3"/>
  <c r="AI47" i="3"/>
  <c r="AJ47" i="3"/>
  <c r="G47" i="3"/>
  <c r="H47" i="3"/>
  <c r="I47" i="3"/>
  <c r="J47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E66" i="3"/>
  <c r="F66" i="3"/>
  <c r="AC66" i="3"/>
  <c r="AD66" i="3"/>
  <c r="AE66" i="3"/>
  <c r="AF66" i="3"/>
  <c r="AG66" i="3"/>
  <c r="AH66" i="3"/>
  <c r="AI66" i="3"/>
  <c r="AJ66" i="3"/>
  <c r="G66" i="3"/>
  <c r="H66" i="3"/>
  <c r="I66" i="3"/>
  <c r="J66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2" i="3"/>
  <c r="F42" i="3"/>
  <c r="AC42" i="3"/>
  <c r="AD42" i="3"/>
  <c r="AE42" i="3"/>
  <c r="AF42" i="3"/>
  <c r="AG42" i="3"/>
  <c r="AH42" i="3"/>
  <c r="AI42" i="3"/>
  <c r="AJ42" i="3"/>
  <c r="G42" i="3"/>
  <c r="H42" i="3"/>
  <c r="I42" i="3"/>
  <c r="J42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E50" i="3"/>
  <c r="F50" i="3"/>
  <c r="AC50" i="3"/>
  <c r="AD50" i="3"/>
  <c r="AE50" i="3"/>
  <c r="AF50" i="3"/>
  <c r="AG50" i="3"/>
  <c r="AH50" i="3"/>
  <c r="AI50" i="3"/>
  <c r="AJ50" i="3"/>
  <c r="G50" i="3"/>
  <c r="H50" i="3"/>
  <c r="I50" i="3"/>
  <c r="J50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E51" i="3"/>
  <c r="F51" i="3"/>
  <c r="AC51" i="3"/>
  <c r="AD51" i="3"/>
  <c r="AE51" i="3"/>
  <c r="AF51" i="3"/>
  <c r="AG51" i="3"/>
  <c r="AH51" i="3"/>
  <c r="AI51" i="3"/>
  <c r="AJ51" i="3"/>
  <c r="G51" i="3"/>
  <c r="H51" i="3"/>
  <c r="I51" i="3"/>
  <c r="J51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E52" i="3"/>
  <c r="F52" i="3"/>
  <c r="AC52" i="3"/>
  <c r="AD52" i="3"/>
  <c r="AE52" i="3"/>
  <c r="AF52" i="3"/>
  <c r="AG52" i="3"/>
  <c r="AH52" i="3"/>
  <c r="AI52" i="3"/>
  <c r="AJ52" i="3"/>
  <c r="G52" i="3"/>
  <c r="H52" i="3"/>
  <c r="I52" i="3"/>
  <c r="J52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E53" i="3"/>
  <c r="F53" i="3"/>
  <c r="AC53" i="3"/>
  <c r="AD53" i="3"/>
  <c r="AE53" i="3"/>
  <c r="AF53" i="3"/>
  <c r="AG53" i="3"/>
  <c r="AH53" i="3"/>
  <c r="AI53" i="3"/>
  <c r="AJ53" i="3"/>
  <c r="G53" i="3"/>
  <c r="H53" i="3"/>
  <c r="I53" i="3"/>
  <c r="J53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E54" i="3"/>
  <c r="F54" i="3"/>
  <c r="AC54" i="3"/>
  <c r="AD54" i="3"/>
  <c r="AE54" i="3"/>
  <c r="AF54" i="3"/>
  <c r="AG54" i="3"/>
  <c r="AH54" i="3"/>
  <c r="AI54" i="3"/>
  <c r="AJ54" i="3"/>
  <c r="G54" i="3"/>
  <c r="H54" i="3"/>
  <c r="I54" i="3"/>
  <c r="J54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E45" i="3"/>
  <c r="F45" i="3"/>
  <c r="AC45" i="3"/>
  <c r="AD45" i="3"/>
  <c r="AE45" i="3"/>
  <c r="AF45" i="3"/>
  <c r="AG45" i="3"/>
  <c r="AH45" i="3"/>
  <c r="AI45" i="3"/>
  <c r="AJ45" i="3"/>
  <c r="G45" i="3"/>
  <c r="H45" i="3"/>
  <c r="I45" i="3"/>
  <c r="J45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E48" i="3"/>
  <c r="F48" i="3"/>
  <c r="AC48" i="3"/>
  <c r="AD48" i="3"/>
  <c r="AE48" i="3"/>
  <c r="AF48" i="3"/>
  <c r="AG48" i="3"/>
  <c r="AH48" i="3"/>
  <c r="AI48" i="3"/>
  <c r="AJ48" i="3"/>
  <c r="G48" i="3"/>
  <c r="H48" i="3"/>
  <c r="I48" i="3"/>
  <c r="J48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E49" i="3"/>
  <c r="F49" i="3"/>
  <c r="AC49" i="3"/>
  <c r="AD49" i="3"/>
  <c r="AE49" i="3"/>
  <c r="AF49" i="3"/>
  <c r="AG49" i="3"/>
  <c r="AH49" i="3"/>
  <c r="AI49" i="3"/>
  <c r="AJ49" i="3"/>
  <c r="G49" i="3"/>
  <c r="H49" i="3"/>
  <c r="I49" i="3"/>
  <c r="J49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E58" i="3"/>
  <c r="F58" i="3"/>
  <c r="AC58" i="3"/>
  <c r="AD58" i="3"/>
  <c r="AE58" i="3"/>
  <c r="AF58" i="3"/>
  <c r="AG58" i="3"/>
  <c r="AH58" i="3"/>
  <c r="AI58" i="3"/>
  <c r="AJ58" i="3"/>
  <c r="G58" i="3"/>
  <c r="H58" i="3"/>
  <c r="I58" i="3"/>
  <c r="J58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E59" i="3"/>
  <c r="F59" i="3"/>
  <c r="AC59" i="3"/>
  <c r="AD59" i="3"/>
  <c r="AE59" i="3"/>
  <c r="AF59" i="3"/>
  <c r="AG59" i="3"/>
  <c r="AH59" i="3"/>
  <c r="AI59" i="3"/>
  <c r="AJ59" i="3"/>
  <c r="G59" i="3"/>
  <c r="H59" i="3"/>
  <c r="I59" i="3"/>
  <c r="J59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E55" i="3"/>
  <c r="F55" i="3"/>
  <c r="AC55" i="3"/>
  <c r="AD55" i="3"/>
  <c r="AE55" i="3"/>
  <c r="AF55" i="3"/>
  <c r="AG55" i="3"/>
  <c r="AH55" i="3"/>
  <c r="AI55" i="3"/>
  <c r="AJ55" i="3"/>
  <c r="G55" i="3"/>
  <c r="H55" i="3"/>
  <c r="I55" i="3"/>
  <c r="J55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1" i="3"/>
  <c r="F61" i="3"/>
  <c r="AC61" i="3"/>
  <c r="AD61" i="3"/>
  <c r="AE61" i="3"/>
  <c r="AF61" i="3"/>
  <c r="AG61" i="3"/>
  <c r="AH61" i="3"/>
  <c r="AI61" i="3"/>
  <c r="AJ61" i="3"/>
  <c r="G61" i="3"/>
  <c r="H61" i="3"/>
  <c r="I61" i="3"/>
  <c r="J61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E56" i="3"/>
  <c r="F56" i="3"/>
  <c r="AC56" i="3"/>
  <c r="AD56" i="3"/>
  <c r="AE56" i="3"/>
  <c r="AF56" i="3"/>
  <c r="AG56" i="3"/>
  <c r="AH56" i="3"/>
  <c r="AI56" i="3"/>
  <c r="AJ56" i="3"/>
  <c r="G56" i="3"/>
  <c r="H56" i="3"/>
  <c r="I56" i="3"/>
  <c r="J56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3" i="3"/>
  <c r="F63" i="3"/>
  <c r="AC63" i="3"/>
  <c r="AD63" i="3"/>
  <c r="AE63" i="3"/>
  <c r="AF63" i="3"/>
  <c r="AG63" i="3"/>
  <c r="AH63" i="3"/>
  <c r="AI63" i="3"/>
  <c r="AJ63" i="3"/>
  <c r="G63" i="3"/>
  <c r="H63" i="3"/>
  <c r="I63" i="3"/>
  <c r="J63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4" i="3"/>
  <c r="F64" i="3"/>
  <c r="AC64" i="3"/>
  <c r="AD64" i="3"/>
  <c r="AE64" i="3"/>
  <c r="AF64" i="3"/>
  <c r="AG64" i="3"/>
  <c r="AH64" i="3"/>
  <c r="AI64" i="3"/>
  <c r="AJ64" i="3"/>
  <c r="G64" i="3"/>
  <c r="H64" i="3"/>
  <c r="I64" i="3"/>
  <c r="J64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E60" i="3"/>
  <c r="F60" i="3"/>
  <c r="AC60" i="3"/>
  <c r="AD60" i="3"/>
  <c r="AE60" i="3"/>
  <c r="AF60" i="3"/>
  <c r="AG60" i="3"/>
  <c r="AH60" i="3"/>
  <c r="AI60" i="3"/>
  <c r="AJ60" i="3"/>
  <c r="G60" i="3"/>
  <c r="H60" i="3"/>
  <c r="I60" i="3"/>
  <c r="J60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E57" i="3"/>
  <c r="F57" i="3"/>
  <c r="AC57" i="3"/>
  <c r="AD57" i="3"/>
  <c r="AE57" i="3"/>
  <c r="AF57" i="3"/>
  <c r="AG57" i="3"/>
  <c r="AH57" i="3"/>
  <c r="AI57" i="3"/>
  <c r="AJ57" i="3"/>
  <c r="G57" i="3"/>
  <c r="H57" i="3"/>
  <c r="I57" i="3"/>
  <c r="J5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E67" i="3"/>
  <c r="F67" i="3"/>
  <c r="AC67" i="3"/>
  <c r="AD67" i="3"/>
  <c r="AE67" i="3"/>
  <c r="AF67" i="3"/>
  <c r="AG67" i="3"/>
  <c r="AH67" i="3"/>
  <c r="AI67" i="3"/>
  <c r="AJ67" i="3"/>
  <c r="G67" i="3"/>
  <c r="H67" i="3"/>
  <c r="I67" i="3"/>
  <c r="J6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E77" i="3"/>
  <c r="F77" i="3"/>
  <c r="AC77" i="3"/>
  <c r="AD77" i="3"/>
  <c r="AE77" i="3"/>
  <c r="AF77" i="3"/>
  <c r="AG77" i="3"/>
  <c r="AH77" i="3"/>
  <c r="AI77" i="3"/>
  <c r="AJ77" i="3"/>
  <c r="G77" i="3"/>
  <c r="H77" i="3"/>
  <c r="I77" i="3"/>
  <c r="J77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E70" i="3"/>
  <c r="F70" i="3"/>
  <c r="AC70" i="3"/>
  <c r="AD70" i="3"/>
  <c r="AE70" i="3"/>
  <c r="AF70" i="3"/>
  <c r="AG70" i="3"/>
  <c r="AH70" i="3"/>
  <c r="AI70" i="3"/>
  <c r="AJ70" i="3"/>
  <c r="G70" i="3"/>
  <c r="H70" i="3"/>
  <c r="I70" i="3"/>
  <c r="J70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E71" i="3"/>
  <c r="F71" i="3"/>
  <c r="AC71" i="3"/>
  <c r="AD71" i="3"/>
  <c r="AE71" i="3"/>
  <c r="AF71" i="3"/>
  <c r="AG71" i="3"/>
  <c r="AH71" i="3"/>
  <c r="AI71" i="3"/>
  <c r="AJ71" i="3"/>
  <c r="G71" i="3"/>
  <c r="H71" i="3"/>
  <c r="I71" i="3"/>
  <c r="J71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E69" i="3"/>
  <c r="F69" i="3"/>
  <c r="AC69" i="3"/>
  <c r="AD69" i="3"/>
  <c r="AE69" i="3"/>
  <c r="AF69" i="3"/>
  <c r="AG69" i="3"/>
  <c r="AH69" i="3"/>
  <c r="AI69" i="3"/>
  <c r="AJ69" i="3"/>
  <c r="G69" i="3"/>
  <c r="H69" i="3"/>
  <c r="I69" i="3"/>
  <c r="J69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E78" i="3"/>
  <c r="F78" i="3"/>
  <c r="AC78" i="3"/>
  <c r="AD78" i="3"/>
  <c r="AE78" i="3"/>
  <c r="AF78" i="3"/>
  <c r="AG78" i="3"/>
  <c r="AH78" i="3"/>
  <c r="AI78" i="3"/>
  <c r="AJ78" i="3"/>
  <c r="G78" i="3"/>
  <c r="H78" i="3"/>
  <c r="I78" i="3"/>
  <c r="J78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E72" i="3"/>
  <c r="F72" i="3"/>
  <c r="AC72" i="3"/>
  <c r="AD72" i="3"/>
  <c r="AE72" i="3"/>
  <c r="AF72" i="3"/>
  <c r="AG72" i="3"/>
  <c r="AH72" i="3"/>
  <c r="AI72" i="3"/>
  <c r="AJ72" i="3"/>
  <c r="G72" i="3"/>
  <c r="H72" i="3"/>
  <c r="I72" i="3"/>
  <c r="J72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E73" i="3"/>
  <c r="F73" i="3"/>
  <c r="AC73" i="3"/>
  <c r="AD73" i="3"/>
  <c r="AE73" i="3"/>
  <c r="AF73" i="3"/>
  <c r="AG73" i="3"/>
  <c r="AH73" i="3"/>
  <c r="AI73" i="3"/>
  <c r="AJ73" i="3"/>
  <c r="G73" i="3"/>
  <c r="H73" i="3"/>
  <c r="I73" i="3"/>
  <c r="J73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E74" i="3"/>
  <c r="F74" i="3"/>
  <c r="AC74" i="3"/>
  <c r="AD74" i="3"/>
  <c r="AE74" i="3"/>
  <c r="AF74" i="3"/>
  <c r="AG74" i="3"/>
  <c r="AH74" i="3"/>
  <c r="AI74" i="3"/>
  <c r="AJ74" i="3"/>
  <c r="G74" i="3"/>
  <c r="H74" i="3"/>
  <c r="I74" i="3"/>
  <c r="J74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E75" i="3"/>
  <c r="F75" i="3"/>
  <c r="AC75" i="3"/>
  <c r="AD75" i="3"/>
  <c r="AE75" i="3"/>
  <c r="AF75" i="3"/>
  <c r="AG75" i="3"/>
  <c r="AH75" i="3"/>
  <c r="AI75" i="3"/>
  <c r="AJ75" i="3"/>
  <c r="G75" i="3"/>
  <c r="H75" i="3"/>
  <c r="I75" i="3"/>
  <c r="J75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E79" i="3"/>
  <c r="F79" i="3"/>
  <c r="AC79" i="3"/>
  <c r="AD79" i="3"/>
  <c r="AE79" i="3"/>
  <c r="AF79" i="3"/>
  <c r="AG79" i="3"/>
  <c r="AH79" i="3"/>
  <c r="AI79" i="3"/>
  <c r="AJ79" i="3"/>
  <c r="G79" i="3"/>
  <c r="H79" i="3"/>
  <c r="I79" i="3"/>
  <c r="J79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E80" i="3"/>
  <c r="F80" i="3"/>
  <c r="AC80" i="3"/>
  <c r="AD80" i="3"/>
  <c r="AE80" i="3"/>
  <c r="AF80" i="3"/>
  <c r="AG80" i="3"/>
  <c r="AH80" i="3"/>
  <c r="AI80" i="3"/>
  <c r="AJ80" i="3"/>
  <c r="G80" i="3"/>
  <c r="H80" i="3"/>
  <c r="I80" i="3"/>
  <c r="J80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E76" i="3"/>
  <c r="F76" i="3"/>
  <c r="AC76" i="3"/>
  <c r="AD76" i="3"/>
  <c r="AE76" i="3"/>
  <c r="AF76" i="3"/>
  <c r="AG76" i="3"/>
  <c r="AH76" i="3"/>
  <c r="AI76" i="3"/>
  <c r="AJ76" i="3"/>
  <c r="G76" i="3"/>
  <c r="H76" i="3"/>
  <c r="I76" i="3"/>
  <c r="J76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1" i="3"/>
  <c r="F81" i="3"/>
  <c r="AC81" i="3"/>
  <c r="AD81" i="3"/>
  <c r="AE81" i="3"/>
  <c r="AF81" i="3"/>
  <c r="AG81" i="3"/>
  <c r="AH81" i="3"/>
  <c r="AI81" i="3"/>
  <c r="AJ81" i="3"/>
  <c r="G81" i="3"/>
  <c r="H81" i="3"/>
  <c r="I81" i="3"/>
  <c r="J81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2" i="3"/>
  <c r="F82" i="3"/>
  <c r="AC82" i="3"/>
  <c r="AD82" i="3"/>
  <c r="AE82" i="3"/>
  <c r="AF82" i="3"/>
  <c r="AG82" i="3"/>
  <c r="AH82" i="3"/>
  <c r="AI82" i="3"/>
  <c r="AJ82" i="3"/>
  <c r="G82" i="3"/>
  <c r="H82" i="3"/>
  <c r="I82" i="3"/>
  <c r="J82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3" i="3"/>
  <c r="F83" i="3"/>
  <c r="AC83" i="3"/>
  <c r="AD83" i="3"/>
  <c r="AE83" i="3"/>
  <c r="AF83" i="3"/>
  <c r="AG83" i="3"/>
  <c r="AH83" i="3"/>
  <c r="AI83" i="3"/>
  <c r="AJ83" i="3"/>
  <c r="G83" i="3"/>
  <c r="H83" i="3"/>
  <c r="I83" i="3"/>
  <c r="J8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E103" i="3"/>
  <c r="F103" i="3"/>
  <c r="AC103" i="3"/>
  <c r="AD103" i="3"/>
  <c r="AE103" i="3"/>
  <c r="AF103" i="3"/>
  <c r="AG103" i="3"/>
  <c r="AH103" i="3"/>
  <c r="AI103" i="3"/>
  <c r="AJ103" i="3"/>
  <c r="G103" i="3"/>
  <c r="H103" i="3"/>
  <c r="I103" i="3"/>
  <c r="J103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4" i="3"/>
  <c r="F84" i="3"/>
  <c r="AC84" i="3"/>
  <c r="AD84" i="3"/>
  <c r="AE84" i="3"/>
  <c r="AF84" i="3"/>
  <c r="AG84" i="3"/>
  <c r="AH84" i="3"/>
  <c r="AI84" i="3"/>
  <c r="AJ84" i="3"/>
  <c r="G84" i="3"/>
  <c r="H84" i="3"/>
  <c r="I84" i="3"/>
  <c r="J8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E114" i="3"/>
  <c r="F114" i="3"/>
  <c r="AC114" i="3"/>
  <c r="AD114" i="3"/>
  <c r="AE114" i="3"/>
  <c r="AF114" i="3"/>
  <c r="AG114" i="3"/>
  <c r="AH114" i="3"/>
  <c r="AI114" i="3"/>
  <c r="AJ114" i="3"/>
  <c r="G114" i="3"/>
  <c r="H114" i="3"/>
  <c r="I114" i="3"/>
  <c r="J114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E115" i="3"/>
  <c r="F115" i="3"/>
  <c r="AC115" i="3"/>
  <c r="AD115" i="3"/>
  <c r="AE115" i="3"/>
  <c r="AF115" i="3"/>
  <c r="AG115" i="3"/>
  <c r="AH115" i="3"/>
  <c r="AI115" i="3"/>
  <c r="AJ115" i="3"/>
  <c r="G115" i="3"/>
  <c r="H115" i="3"/>
  <c r="I115" i="3"/>
  <c r="J115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E116" i="3"/>
  <c r="F116" i="3"/>
  <c r="AC116" i="3"/>
  <c r="AD116" i="3"/>
  <c r="AE116" i="3"/>
  <c r="AF116" i="3"/>
  <c r="AG116" i="3"/>
  <c r="AH116" i="3"/>
  <c r="AI116" i="3"/>
  <c r="AJ116" i="3"/>
  <c r="G116" i="3"/>
  <c r="H116" i="3"/>
  <c r="I116" i="3"/>
  <c r="J11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6" i="3"/>
  <c r="F136" i="3"/>
  <c r="AC136" i="3"/>
  <c r="AD136" i="3"/>
  <c r="AE136" i="3"/>
  <c r="AF136" i="3"/>
  <c r="AG136" i="3"/>
  <c r="AH136" i="3"/>
  <c r="AI136" i="3"/>
  <c r="AJ136" i="3"/>
  <c r="G136" i="3"/>
  <c r="H136" i="3"/>
  <c r="I136" i="3"/>
  <c r="J136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E129" i="3"/>
  <c r="F129" i="3"/>
  <c r="AC129" i="3"/>
  <c r="AD129" i="3"/>
  <c r="AE129" i="3"/>
  <c r="AF129" i="3"/>
  <c r="AG129" i="3"/>
  <c r="AH129" i="3"/>
  <c r="AI129" i="3"/>
  <c r="AJ129" i="3"/>
  <c r="G129" i="3"/>
  <c r="H129" i="3"/>
  <c r="I129" i="3"/>
  <c r="J129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E127" i="3"/>
  <c r="F127" i="3"/>
  <c r="AC127" i="3"/>
  <c r="AD127" i="3"/>
  <c r="AE127" i="3"/>
  <c r="AF127" i="3"/>
  <c r="AG127" i="3"/>
  <c r="AH127" i="3"/>
  <c r="AI127" i="3"/>
  <c r="AJ127" i="3"/>
  <c r="G127" i="3"/>
  <c r="H127" i="3"/>
  <c r="I127" i="3"/>
  <c r="J127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E123" i="3"/>
  <c r="F123" i="3"/>
  <c r="AC123" i="3"/>
  <c r="AD123" i="3"/>
  <c r="AE123" i="3"/>
  <c r="AF123" i="3"/>
  <c r="AG123" i="3"/>
  <c r="AH123" i="3"/>
  <c r="AI123" i="3"/>
  <c r="AJ123" i="3"/>
  <c r="G123" i="3"/>
  <c r="H123" i="3"/>
  <c r="I123" i="3"/>
  <c r="J123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E130" i="3"/>
  <c r="F130" i="3"/>
  <c r="AC130" i="3"/>
  <c r="AD130" i="3"/>
  <c r="AE130" i="3"/>
  <c r="AF130" i="3"/>
  <c r="AG130" i="3"/>
  <c r="AH130" i="3"/>
  <c r="AI130" i="3"/>
  <c r="AJ130" i="3"/>
  <c r="G130" i="3"/>
  <c r="H130" i="3"/>
  <c r="I130" i="3"/>
  <c r="J130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E131" i="3"/>
  <c r="F131" i="3"/>
  <c r="AC131" i="3"/>
  <c r="AD131" i="3"/>
  <c r="AE131" i="3"/>
  <c r="AF131" i="3"/>
  <c r="AG131" i="3"/>
  <c r="AH131" i="3"/>
  <c r="AI131" i="3"/>
  <c r="AJ131" i="3"/>
  <c r="G131" i="3"/>
  <c r="H131" i="3"/>
  <c r="I131" i="3"/>
  <c r="J131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E132" i="3"/>
  <c r="F132" i="3"/>
  <c r="AC132" i="3"/>
  <c r="AD132" i="3"/>
  <c r="AE132" i="3"/>
  <c r="AF132" i="3"/>
  <c r="AG132" i="3"/>
  <c r="AH132" i="3"/>
  <c r="AI132" i="3"/>
  <c r="AJ132" i="3"/>
  <c r="G132" i="3"/>
  <c r="H132" i="3"/>
  <c r="I132" i="3"/>
  <c r="J132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E137" i="3"/>
  <c r="F137" i="3"/>
  <c r="AC137" i="3"/>
  <c r="AD137" i="3"/>
  <c r="AE137" i="3"/>
  <c r="AF137" i="3"/>
  <c r="AG137" i="3"/>
  <c r="AH137" i="3"/>
  <c r="AI137" i="3"/>
  <c r="AJ137" i="3"/>
  <c r="G137" i="3"/>
  <c r="H137" i="3"/>
  <c r="I137" i="3"/>
  <c r="J137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E124" i="3"/>
  <c r="F124" i="3"/>
  <c r="AC124" i="3"/>
  <c r="AD124" i="3"/>
  <c r="AE124" i="3"/>
  <c r="AF124" i="3"/>
  <c r="AG124" i="3"/>
  <c r="AH124" i="3"/>
  <c r="AI124" i="3"/>
  <c r="AJ124" i="3"/>
  <c r="G124" i="3"/>
  <c r="H124" i="3"/>
  <c r="I124" i="3"/>
  <c r="J124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E133" i="3"/>
  <c r="F133" i="3"/>
  <c r="AC133" i="3"/>
  <c r="AD133" i="3"/>
  <c r="AE133" i="3"/>
  <c r="AF133" i="3"/>
  <c r="AG133" i="3"/>
  <c r="AH133" i="3"/>
  <c r="AI133" i="3"/>
  <c r="AJ133" i="3"/>
  <c r="G133" i="3"/>
  <c r="H133" i="3"/>
  <c r="I133" i="3"/>
  <c r="J133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E126" i="3"/>
  <c r="F126" i="3"/>
  <c r="AC126" i="3"/>
  <c r="AD126" i="3"/>
  <c r="AE126" i="3"/>
  <c r="AF126" i="3"/>
  <c r="AG126" i="3"/>
  <c r="AH126" i="3"/>
  <c r="AI126" i="3"/>
  <c r="AJ126" i="3"/>
  <c r="G126" i="3"/>
  <c r="H126" i="3"/>
  <c r="I126" i="3"/>
  <c r="J126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E68" i="3"/>
  <c r="F68" i="3"/>
  <c r="AC68" i="3"/>
  <c r="AD68" i="3"/>
  <c r="AE68" i="3"/>
  <c r="AF68" i="3"/>
  <c r="AG68" i="3"/>
  <c r="AH68" i="3"/>
  <c r="AI68" i="3"/>
  <c r="AJ68" i="3"/>
  <c r="G68" i="3"/>
  <c r="H68" i="3"/>
  <c r="I68" i="3"/>
  <c r="J68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E134" i="3"/>
  <c r="F134" i="3"/>
  <c r="AC134" i="3"/>
  <c r="AD134" i="3"/>
  <c r="AE134" i="3"/>
  <c r="AF134" i="3"/>
  <c r="AG134" i="3"/>
  <c r="AH134" i="3"/>
  <c r="AI134" i="3"/>
  <c r="AJ134" i="3"/>
  <c r="G134" i="3"/>
  <c r="H134" i="3"/>
  <c r="I134" i="3"/>
  <c r="J134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E143" i="3"/>
  <c r="F143" i="3"/>
  <c r="AC143" i="3"/>
  <c r="AD143" i="3"/>
  <c r="AE143" i="3"/>
  <c r="AF143" i="3"/>
  <c r="AG143" i="3"/>
  <c r="AH143" i="3"/>
  <c r="AI143" i="3"/>
  <c r="AJ143" i="3"/>
  <c r="G143" i="3"/>
  <c r="H143" i="3"/>
  <c r="I143" i="3"/>
  <c r="J143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E145" i="3"/>
  <c r="F145" i="3"/>
  <c r="AC145" i="3"/>
  <c r="AD145" i="3"/>
  <c r="AE145" i="3"/>
  <c r="AF145" i="3"/>
  <c r="AG145" i="3"/>
  <c r="AH145" i="3"/>
  <c r="AI145" i="3"/>
  <c r="AJ145" i="3"/>
  <c r="G145" i="3"/>
  <c r="H145" i="3"/>
  <c r="I145" i="3"/>
  <c r="J145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E142" i="3"/>
  <c r="F142" i="3"/>
  <c r="AC142" i="3"/>
  <c r="AD142" i="3"/>
  <c r="AE142" i="3"/>
  <c r="AF142" i="3"/>
  <c r="AG142" i="3"/>
  <c r="AH142" i="3"/>
  <c r="AI142" i="3"/>
  <c r="AJ142" i="3"/>
  <c r="G142" i="3"/>
  <c r="H142" i="3"/>
  <c r="I142" i="3"/>
  <c r="J142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E144" i="3"/>
  <c r="F144" i="3"/>
  <c r="AC144" i="3"/>
  <c r="AD144" i="3"/>
  <c r="AE144" i="3"/>
  <c r="AF144" i="3"/>
  <c r="AG144" i="3"/>
  <c r="AH144" i="3"/>
  <c r="AI144" i="3"/>
  <c r="AJ144" i="3"/>
  <c r="G144" i="3"/>
  <c r="H144" i="3"/>
  <c r="I144" i="3"/>
  <c r="J144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E121" i="3"/>
  <c r="F121" i="3"/>
  <c r="AC121" i="3"/>
  <c r="AD121" i="3"/>
  <c r="AE121" i="3"/>
  <c r="AF121" i="3"/>
  <c r="AG121" i="3"/>
  <c r="AH121" i="3"/>
  <c r="AI121" i="3"/>
  <c r="AJ121" i="3"/>
  <c r="G121" i="3"/>
  <c r="H121" i="3"/>
  <c r="I121" i="3"/>
  <c r="J121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E140" i="3"/>
  <c r="F140" i="3"/>
  <c r="AC140" i="3"/>
  <c r="AD140" i="3"/>
  <c r="AE140" i="3"/>
  <c r="AF140" i="3"/>
  <c r="AG140" i="3"/>
  <c r="AH140" i="3"/>
  <c r="AI140" i="3"/>
  <c r="AJ140" i="3"/>
  <c r="G140" i="3"/>
  <c r="H140" i="3"/>
  <c r="I140" i="3"/>
  <c r="J140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E151" i="3"/>
  <c r="F151" i="3"/>
  <c r="AC151" i="3"/>
  <c r="AD151" i="3"/>
  <c r="AE151" i="3"/>
  <c r="AF151" i="3"/>
  <c r="AG151" i="3"/>
  <c r="AH151" i="3"/>
  <c r="AI151" i="3"/>
  <c r="AJ151" i="3"/>
  <c r="G151" i="3"/>
  <c r="H151" i="3"/>
  <c r="I151" i="3"/>
  <c r="J151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E152" i="3"/>
  <c r="F152" i="3"/>
  <c r="AC152" i="3"/>
  <c r="AD152" i="3"/>
  <c r="AE152" i="3"/>
  <c r="AF152" i="3"/>
  <c r="AG152" i="3"/>
  <c r="AH152" i="3"/>
  <c r="AI152" i="3"/>
  <c r="AJ152" i="3"/>
  <c r="G152" i="3"/>
  <c r="H152" i="3"/>
  <c r="I152" i="3"/>
  <c r="J152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E175" i="3"/>
  <c r="F175" i="3"/>
  <c r="AC175" i="3"/>
  <c r="AD175" i="3"/>
  <c r="AE175" i="3"/>
  <c r="AF175" i="3"/>
  <c r="AG175" i="3"/>
  <c r="AH175" i="3"/>
  <c r="AI175" i="3"/>
  <c r="AJ175" i="3"/>
  <c r="G175" i="3"/>
  <c r="H175" i="3"/>
  <c r="I175" i="3"/>
  <c r="J175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E176" i="3"/>
  <c r="F176" i="3"/>
  <c r="AC176" i="3"/>
  <c r="AD176" i="3"/>
  <c r="AE176" i="3"/>
  <c r="AF176" i="3"/>
  <c r="AG176" i="3"/>
  <c r="AH176" i="3"/>
  <c r="AI176" i="3"/>
  <c r="AJ176" i="3"/>
  <c r="G176" i="3"/>
  <c r="H176" i="3"/>
  <c r="I176" i="3"/>
  <c r="J176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5" i="3"/>
  <c r="F85" i="3"/>
  <c r="AC85" i="3"/>
  <c r="AD85" i="3"/>
  <c r="AE85" i="3"/>
  <c r="AF85" i="3"/>
  <c r="AG85" i="3"/>
  <c r="AH85" i="3"/>
  <c r="AI85" i="3"/>
  <c r="AJ85" i="3"/>
  <c r="G85" i="3"/>
  <c r="H85" i="3"/>
  <c r="I85" i="3"/>
  <c r="J85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E153" i="3"/>
  <c r="F153" i="3"/>
  <c r="AC153" i="3"/>
  <c r="AD153" i="3"/>
  <c r="AE153" i="3"/>
  <c r="AF153" i="3"/>
  <c r="AG153" i="3"/>
  <c r="AH153" i="3"/>
  <c r="AI153" i="3"/>
  <c r="AJ153" i="3"/>
  <c r="G153" i="3"/>
  <c r="H153" i="3"/>
  <c r="I153" i="3"/>
  <c r="J153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E154" i="3"/>
  <c r="F154" i="3"/>
  <c r="AC154" i="3"/>
  <c r="AD154" i="3"/>
  <c r="AE154" i="3"/>
  <c r="AF154" i="3"/>
  <c r="AG154" i="3"/>
  <c r="AH154" i="3"/>
  <c r="AI154" i="3"/>
  <c r="AJ154" i="3"/>
  <c r="G154" i="3"/>
  <c r="H154" i="3"/>
  <c r="I154" i="3"/>
  <c r="J154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E155" i="3"/>
  <c r="F155" i="3"/>
  <c r="AC155" i="3"/>
  <c r="AD155" i="3"/>
  <c r="AE155" i="3"/>
  <c r="AF155" i="3"/>
  <c r="AG155" i="3"/>
  <c r="AH155" i="3"/>
  <c r="AI155" i="3"/>
  <c r="AJ155" i="3"/>
  <c r="G155" i="3"/>
  <c r="H155" i="3"/>
  <c r="I155" i="3"/>
  <c r="J155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E156" i="3"/>
  <c r="F156" i="3"/>
  <c r="AC156" i="3"/>
  <c r="AD156" i="3"/>
  <c r="AE156" i="3"/>
  <c r="AF156" i="3"/>
  <c r="AG156" i="3"/>
  <c r="AH156" i="3"/>
  <c r="AI156" i="3"/>
  <c r="AJ156" i="3"/>
  <c r="G156" i="3"/>
  <c r="H156" i="3"/>
  <c r="I156" i="3"/>
  <c r="J156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E157" i="3"/>
  <c r="F157" i="3"/>
  <c r="AC157" i="3"/>
  <c r="AD157" i="3"/>
  <c r="AE157" i="3"/>
  <c r="AF157" i="3"/>
  <c r="AG157" i="3"/>
  <c r="AH157" i="3"/>
  <c r="AI157" i="3"/>
  <c r="AJ157" i="3"/>
  <c r="G157" i="3"/>
  <c r="H157" i="3"/>
  <c r="I157" i="3"/>
  <c r="J157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E158" i="3"/>
  <c r="F158" i="3"/>
  <c r="AC158" i="3"/>
  <c r="AD158" i="3"/>
  <c r="AE158" i="3"/>
  <c r="AF158" i="3"/>
  <c r="AG158" i="3"/>
  <c r="AH158" i="3"/>
  <c r="AI158" i="3"/>
  <c r="AJ158" i="3"/>
  <c r="G158" i="3"/>
  <c r="H158" i="3"/>
  <c r="I158" i="3"/>
  <c r="J158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E161" i="3"/>
  <c r="F161" i="3"/>
  <c r="AC161" i="3"/>
  <c r="AD161" i="3"/>
  <c r="AE161" i="3"/>
  <c r="AF161" i="3"/>
  <c r="AG161" i="3"/>
  <c r="AH161" i="3"/>
  <c r="AI161" i="3"/>
  <c r="AJ161" i="3"/>
  <c r="G161" i="3"/>
  <c r="H161" i="3"/>
  <c r="I161" i="3"/>
  <c r="J161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E162" i="3"/>
  <c r="F162" i="3"/>
  <c r="AC162" i="3"/>
  <c r="AD162" i="3"/>
  <c r="AE162" i="3"/>
  <c r="AF162" i="3"/>
  <c r="AG162" i="3"/>
  <c r="AH162" i="3"/>
  <c r="AI162" i="3"/>
  <c r="AJ162" i="3"/>
  <c r="G162" i="3"/>
  <c r="H162" i="3"/>
  <c r="I162" i="3"/>
  <c r="J162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E169" i="3"/>
  <c r="F169" i="3"/>
  <c r="AC169" i="3"/>
  <c r="AD169" i="3"/>
  <c r="AE169" i="3"/>
  <c r="AF169" i="3"/>
  <c r="AG169" i="3"/>
  <c r="AH169" i="3"/>
  <c r="AI169" i="3"/>
  <c r="AJ169" i="3"/>
  <c r="G169" i="3"/>
  <c r="H169" i="3"/>
  <c r="I169" i="3"/>
  <c r="J169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E170" i="3"/>
  <c r="F170" i="3"/>
  <c r="AC170" i="3"/>
  <c r="AD170" i="3"/>
  <c r="AE170" i="3"/>
  <c r="AF170" i="3"/>
  <c r="AG170" i="3"/>
  <c r="AH170" i="3"/>
  <c r="AI170" i="3"/>
  <c r="AJ170" i="3"/>
  <c r="G170" i="3"/>
  <c r="H170" i="3"/>
  <c r="I170" i="3"/>
  <c r="J170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E159" i="3"/>
  <c r="F159" i="3"/>
  <c r="AC159" i="3"/>
  <c r="AD159" i="3"/>
  <c r="AE159" i="3"/>
  <c r="AF159" i="3"/>
  <c r="AG159" i="3"/>
  <c r="AH159" i="3"/>
  <c r="AI159" i="3"/>
  <c r="AJ159" i="3"/>
  <c r="G159" i="3"/>
  <c r="H159" i="3"/>
  <c r="I159" i="3"/>
  <c r="J159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E171" i="3"/>
  <c r="F171" i="3"/>
  <c r="AC171" i="3"/>
  <c r="AD171" i="3"/>
  <c r="AE171" i="3"/>
  <c r="AF171" i="3"/>
  <c r="AG171" i="3"/>
  <c r="AH171" i="3"/>
  <c r="AI171" i="3"/>
  <c r="AJ171" i="3"/>
  <c r="G171" i="3"/>
  <c r="H171" i="3"/>
  <c r="I171" i="3"/>
  <c r="J171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E167" i="3"/>
  <c r="F167" i="3"/>
  <c r="AC167" i="3"/>
  <c r="AD167" i="3"/>
  <c r="AE167" i="3"/>
  <c r="AF167" i="3"/>
  <c r="AG167" i="3"/>
  <c r="AH167" i="3"/>
  <c r="AI167" i="3"/>
  <c r="AJ167" i="3"/>
  <c r="G167" i="3"/>
  <c r="H167" i="3"/>
  <c r="I167" i="3"/>
  <c r="J167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E168" i="3"/>
  <c r="F168" i="3"/>
  <c r="AC168" i="3"/>
  <c r="AD168" i="3"/>
  <c r="AE168" i="3"/>
  <c r="AF168" i="3"/>
  <c r="AG168" i="3"/>
  <c r="AH168" i="3"/>
  <c r="AI168" i="3"/>
  <c r="AJ168" i="3"/>
  <c r="G168" i="3"/>
  <c r="H168" i="3"/>
  <c r="I168" i="3"/>
  <c r="J168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E160" i="3"/>
  <c r="F160" i="3"/>
  <c r="AC160" i="3"/>
  <c r="AD160" i="3"/>
  <c r="AE160" i="3"/>
  <c r="AF160" i="3"/>
  <c r="AG160" i="3"/>
  <c r="AH160" i="3"/>
  <c r="AI160" i="3"/>
  <c r="AJ160" i="3"/>
  <c r="G160" i="3"/>
  <c r="H160" i="3"/>
  <c r="I160" i="3"/>
  <c r="J160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E163" i="3"/>
  <c r="F163" i="3"/>
  <c r="AC163" i="3"/>
  <c r="AD163" i="3"/>
  <c r="AE163" i="3"/>
  <c r="AF163" i="3"/>
  <c r="AG163" i="3"/>
  <c r="AH163" i="3"/>
  <c r="AI163" i="3"/>
  <c r="AJ163" i="3"/>
  <c r="G163" i="3"/>
  <c r="H163" i="3"/>
  <c r="I163" i="3"/>
  <c r="J163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E164" i="3"/>
  <c r="F164" i="3"/>
  <c r="AC164" i="3"/>
  <c r="AD164" i="3"/>
  <c r="AE164" i="3"/>
  <c r="AF164" i="3"/>
  <c r="AG164" i="3"/>
  <c r="AH164" i="3"/>
  <c r="AI164" i="3"/>
  <c r="AJ164" i="3"/>
  <c r="G164" i="3"/>
  <c r="H164" i="3"/>
  <c r="I164" i="3"/>
  <c r="J164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E165" i="3"/>
  <c r="F165" i="3"/>
  <c r="AC165" i="3"/>
  <c r="AD165" i="3"/>
  <c r="AE165" i="3"/>
  <c r="AF165" i="3"/>
  <c r="AG165" i="3"/>
  <c r="AH165" i="3"/>
  <c r="AI165" i="3"/>
  <c r="AJ165" i="3"/>
  <c r="G165" i="3"/>
  <c r="H165" i="3"/>
  <c r="I165" i="3"/>
  <c r="J165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E173" i="3"/>
  <c r="F173" i="3"/>
  <c r="AC173" i="3"/>
  <c r="AD173" i="3"/>
  <c r="AE173" i="3"/>
  <c r="AF173" i="3"/>
  <c r="AG173" i="3"/>
  <c r="AH173" i="3"/>
  <c r="AI173" i="3"/>
  <c r="AJ173" i="3"/>
  <c r="G173" i="3"/>
  <c r="H173" i="3"/>
  <c r="I173" i="3"/>
  <c r="J173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E174" i="3"/>
  <c r="F174" i="3"/>
  <c r="AC174" i="3"/>
  <c r="AD174" i="3"/>
  <c r="AE174" i="3"/>
  <c r="AF174" i="3"/>
  <c r="AG174" i="3"/>
  <c r="AH174" i="3"/>
  <c r="AI174" i="3"/>
  <c r="AJ174" i="3"/>
  <c r="G174" i="3"/>
  <c r="H174" i="3"/>
  <c r="I174" i="3"/>
  <c r="J174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E166" i="3"/>
  <c r="F166" i="3"/>
  <c r="AC166" i="3"/>
  <c r="AD166" i="3"/>
  <c r="AE166" i="3"/>
  <c r="AF166" i="3"/>
  <c r="AG166" i="3"/>
  <c r="AH166" i="3"/>
  <c r="AI166" i="3"/>
  <c r="AJ166" i="3"/>
  <c r="G166" i="3"/>
  <c r="H166" i="3"/>
  <c r="I166" i="3"/>
  <c r="J166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E177" i="3"/>
  <c r="F177" i="3"/>
  <c r="AC177" i="3"/>
  <c r="AD177" i="3"/>
  <c r="AE177" i="3"/>
  <c r="AF177" i="3"/>
  <c r="AG177" i="3"/>
  <c r="AH177" i="3"/>
  <c r="AI177" i="3"/>
  <c r="AJ177" i="3"/>
  <c r="G177" i="3"/>
  <c r="H177" i="3"/>
  <c r="I177" i="3"/>
  <c r="J177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E178" i="3"/>
  <c r="F178" i="3"/>
  <c r="AC178" i="3"/>
  <c r="AD178" i="3"/>
  <c r="AE178" i="3"/>
  <c r="AF178" i="3"/>
  <c r="AG178" i="3"/>
  <c r="AH178" i="3"/>
  <c r="AI178" i="3"/>
  <c r="AJ178" i="3"/>
  <c r="G178" i="3"/>
  <c r="H178" i="3"/>
  <c r="I178" i="3"/>
  <c r="J178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E179" i="3"/>
  <c r="F179" i="3"/>
  <c r="AC179" i="3"/>
  <c r="AD179" i="3"/>
  <c r="AE179" i="3"/>
  <c r="AF179" i="3"/>
  <c r="AG179" i="3"/>
  <c r="AH179" i="3"/>
  <c r="AI179" i="3"/>
  <c r="AJ179" i="3"/>
  <c r="G179" i="3"/>
  <c r="H179" i="3"/>
  <c r="I179" i="3"/>
  <c r="J179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E180" i="3"/>
  <c r="F180" i="3"/>
  <c r="AC180" i="3"/>
  <c r="AD180" i="3"/>
  <c r="AE180" i="3"/>
  <c r="AF180" i="3"/>
  <c r="AG180" i="3"/>
  <c r="AH180" i="3"/>
  <c r="AI180" i="3"/>
  <c r="AJ180" i="3"/>
  <c r="G180" i="3"/>
  <c r="H180" i="3"/>
  <c r="I180" i="3"/>
  <c r="J180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E208" i="3"/>
  <c r="F208" i="3"/>
  <c r="AC208" i="3"/>
  <c r="AD208" i="3"/>
  <c r="AE208" i="3"/>
  <c r="AF208" i="3"/>
  <c r="AG208" i="3"/>
  <c r="AH208" i="3"/>
  <c r="AI208" i="3"/>
  <c r="AJ208" i="3"/>
  <c r="G208" i="3"/>
  <c r="H208" i="3"/>
  <c r="I208" i="3"/>
  <c r="J208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E182" i="3"/>
  <c r="F182" i="3"/>
  <c r="AC182" i="3"/>
  <c r="AD182" i="3"/>
  <c r="AE182" i="3"/>
  <c r="AF182" i="3"/>
  <c r="AG182" i="3"/>
  <c r="AH182" i="3"/>
  <c r="AI182" i="3"/>
  <c r="AJ182" i="3"/>
  <c r="G182" i="3"/>
  <c r="H182" i="3"/>
  <c r="I182" i="3"/>
  <c r="J182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E183" i="3"/>
  <c r="F183" i="3"/>
  <c r="AC183" i="3"/>
  <c r="AD183" i="3"/>
  <c r="AE183" i="3"/>
  <c r="AF183" i="3"/>
  <c r="AG183" i="3"/>
  <c r="AH183" i="3"/>
  <c r="AI183" i="3"/>
  <c r="AJ183" i="3"/>
  <c r="G183" i="3"/>
  <c r="H183" i="3"/>
  <c r="I183" i="3"/>
  <c r="J183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E181" i="3"/>
  <c r="F181" i="3"/>
  <c r="AC181" i="3"/>
  <c r="AD181" i="3"/>
  <c r="AE181" i="3"/>
  <c r="AF181" i="3"/>
  <c r="AG181" i="3"/>
  <c r="AH181" i="3"/>
  <c r="AI181" i="3"/>
  <c r="AJ181" i="3"/>
  <c r="G181" i="3"/>
  <c r="H181" i="3"/>
  <c r="I181" i="3"/>
  <c r="J181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E184" i="3"/>
  <c r="F184" i="3"/>
  <c r="AC184" i="3"/>
  <c r="AD184" i="3"/>
  <c r="AE184" i="3"/>
  <c r="AF184" i="3"/>
  <c r="AG184" i="3"/>
  <c r="AH184" i="3"/>
  <c r="AI184" i="3"/>
  <c r="AJ184" i="3"/>
  <c r="G184" i="3"/>
  <c r="H184" i="3"/>
  <c r="I184" i="3"/>
  <c r="J184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E185" i="3"/>
  <c r="F185" i="3"/>
  <c r="AC185" i="3"/>
  <c r="AD185" i="3"/>
  <c r="AE185" i="3"/>
  <c r="AF185" i="3"/>
  <c r="AG185" i="3"/>
  <c r="AH185" i="3"/>
  <c r="AI185" i="3"/>
  <c r="AJ185" i="3"/>
  <c r="G185" i="3"/>
  <c r="H185" i="3"/>
  <c r="I185" i="3"/>
  <c r="J185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E187" i="3"/>
  <c r="F187" i="3"/>
  <c r="AC187" i="3"/>
  <c r="AD187" i="3"/>
  <c r="AE187" i="3"/>
  <c r="AF187" i="3"/>
  <c r="AG187" i="3"/>
  <c r="AH187" i="3"/>
  <c r="AI187" i="3"/>
  <c r="AJ187" i="3"/>
  <c r="G187" i="3"/>
  <c r="H187" i="3"/>
  <c r="I187" i="3"/>
  <c r="J187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E188" i="3"/>
  <c r="F188" i="3"/>
  <c r="AC188" i="3"/>
  <c r="AD188" i="3"/>
  <c r="AE188" i="3"/>
  <c r="AF188" i="3"/>
  <c r="AG188" i="3"/>
  <c r="AH188" i="3"/>
  <c r="AI188" i="3"/>
  <c r="AJ188" i="3"/>
  <c r="G188" i="3"/>
  <c r="H188" i="3"/>
  <c r="I188" i="3"/>
  <c r="J188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E186" i="3"/>
  <c r="F186" i="3"/>
  <c r="AC186" i="3"/>
  <c r="AD186" i="3"/>
  <c r="AE186" i="3"/>
  <c r="AF186" i="3"/>
  <c r="AG186" i="3"/>
  <c r="AH186" i="3"/>
  <c r="AI186" i="3"/>
  <c r="AJ186" i="3"/>
  <c r="G186" i="3"/>
  <c r="H186" i="3"/>
  <c r="I186" i="3"/>
  <c r="J186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E209" i="3"/>
  <c r="F209" i="3"/>
  <c r="AC209" i="3"/>
  <c r="AD209" i="3"/>
  <c r="AE209" i="3"/>
  <c r="AF209" i="3"/>
  <c r="AG209" i="3"/>
  <c r="AH209" i="3"/>
  <c r="AI209" i="3"/>
  <c r="AJ209" i="3"/>
  <c r="G209" i="3"/>
  <c r="H209" i="3"/>
  <c r="I209" i="3"/>
  <c r="J209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E191" i="3"/>
  <c r="F191" i="3"/>
  <c r="AC191" i="3"/>
  <c r="AD191" i="3"/>
  <c r="AE191" i="3"/>
  <c r="AF191" i="3"/>
  <c r="AG191" i="3"/>
  <c r="AH191" i="3"/>
  <c r="AI191" i="3"/>
  <c r="AJ191" i="3"/>
  <c r="G191" i="3"/>
  <c r="H191" i="3"/>
  <c r="I191" i="3"/>
  <c r="J191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E192" i="3"/>
  <c r="F192" i="3"/>
  <c r="AC192" i="3"/>
  <c r="AD192" i="3"/>
  <c r="AE192" i="3"/>
  <c r="AF192" i="3"/>
  <c r="AG192" i="3"/>
  <c r="AH192" i="3"/>
  <c r="AI192" i="3"/>
  <c r="AJ192" i="3"/>
  <c r="G192" i="3"/>
  <c r="H192" i="3"/>
  <c r="I192" i="3"/>
  <c r="J192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E190" i="3"/>
  <c r="F190" i="3"/>
  <c r="AC190" i="3"/>
  <c r="AD190" i="3"/>
  <c r="AE190" i="3"/>
  <c r="AF190" i="3"/>
  <c r="AG190" i="3"/>
  <c r="AH190" i="3"/>
  <c r="AI190" i="3"/>
  <c r="AJ190" i="3"/>
  <c r="G190" i="3"/>
  <c r="H190" i="3"/>
  <c r="I190" i="3"/>
  <c r="J190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E193" i="3"/>
  <c r="F193" i="3"/>
  <c r="AC193" i="3"/>
  <c r="AD193" i="3"/>
  <c r="AE193" i="3"/>
  <c r="AF193" i="3"/>
  <c r="AG193" i="3"/>
  <c r="AH193" i="3"/>
  <c r="AI193" i="3"/>
  <c r="AJ193" i="3"/>
  <c r="G193" i="3"/>
  <c r="H193" i="3"/>
  <c r="I193" i="3"/>
  <c r="J193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E194" i="3"/>
  <c r="F194" i="3"/>
  <c r="AC194" i="3"/>
  <c r="AD194" i="3"/>
  <c r="AE194" i="3"/>
  <c r="AF194" i="3"/>
  <c r="AG194" i="3"/>
  <c r="AH194" i="3"/>
  <c r="AI194" i="3"/>
  <c r="AJ194" i="3"/>
  <c r="G194" i="3"/>
  <c r="H194" i="3"/>
  <c r="I194" i="3"/>
  <c r="J194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E233" i="3"/>
  <c r="F233" i="3"/>
  <c r="AC233" i="3"/>
  <c r="AD233" i="3"/>
  <c r="AE233" i="3"/>
  <c r="AF233" i="3"/>
  <c r="AG233" i="3"/>
  <c r="AH233" i="3"/>
  <c r="AI233" i="3"/>
  <c r="AJ233" i="3"/>
  <c r="G233" i="3"/>
  <c r="H233" i="3"/>
  <c r="I233" i="3"/>
  <c r="J233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E240" i="3"/>
  <c r="F240" i="3"/>
  <c r="AC240" i="3"/>
  <c r="AD240" i="3"/>
  <c r="AE240" i="3"/>
  <c r="AF240" i="3"/>
  <c r="AG240" i="3"/>
  <c r="AH240" i="3"/>
  <c r="AI240" i="3"/>
  <c r="AJ240" i="3"/>
  <c r="G240" i="3"/>
  <c r="H240" i="3"/>
  <c r="I240" i="3"/>
  <c r="J240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E87" i="3"/>
  <c r="F87" i="3"/>
  <c r="AC87" i="3"/>
  <c r="AD87" i="3"/>
  <c r="AE87" i="3"/>
  <c r="AF87" i="3"/>
  <c r="AG87" i="3"/>
  <c r="AH87" i="3"/>
  <c r="AI87" i="3"/>
  <c r="AJ87" i="3"/>
  <c r="G87" i="3"/>
  <c r="H87" i="3"/>
  <c r="I87" i="3"/>
  <c r="J87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E88" i="3"/>
  <c r="F88" i="3"/>
  <c r="AC88" i="3"/>
  <c r="AD88" i="3"/>
  <c r="AE88" i="3"/>
  <c r="AF88" i="3"/>
  <c r="AG88" i="3"/>
  <c r="AH88" i="3"/>
  <c r="AI88" i="3"/>
  <c r="AJ88" i="3"/>
  <c r="G88" i="3"/>
  <c r="H88" i="3"/>
  <c r="I88" i="3"/>
  <c r="J88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E105" i="3"/>
  <c r="F105" i="3"/>
  <c r="AC105" i="3"/>
  <c r="AD105" i="3"/>
  <c r="AE105" i="3"/>
  <c r="AF105" i="3"/>
  <c r="AG105" i="3"/>
  <c r="AH105" i="3"/>
  <c r="AI105" i="3"/>
  <c r="AJ105" i="3"/>
  <c r="G105" i="3"/>
  <c r="H105" i="3"/>
  <c r="I105" i="3"/>
  <c r="J105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E86" i="3"/>
  <c r="F86" i="3"/>
  <c r="AC86" i="3"/>
  <c r="AD86" i="3"/>
  <c r="AE86" i="3"/>
  <c r="AF86" i="3"/>
  <c r="AG86" i="3"/>
  <c r="AH86" i="3"/>
  <c r="AI86" i="3"/>
  <c r="AJ86" i="3"/>
  <c r="G86" i="3"/>
  <c r="H86" i="3"/>
  <c r="I86" i="3"/>
  <c r="J86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E91" i="3"/>
  <c r="F91" i="3"/>
  <c r="AC91" i="3"/>
  <c r="AD91" i="3"/>
  <c r="AE91" i="3"/>
  <c r="AF91" i="3"/>
  <c r="AG91" i="3"/>
  <c r="AH91" i="3"/>
  <c r="AI91" i="3"/>
  <c r="AJ91" i="3"/>
  <c r="G91" i="3"/>
  <c r="H91" i="3"/>
  <c r="I91" i="3"/>
  <c r="J91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E89" i="3"/>
  <c r="F89" i="3"/>
  <c r="AC89" i="3"/>
  <c r="AD89" i="3"/>
  <c r="AE89" i="3"/>
  <c r="AF89" i="3"/>
  <c r="AG89" i="3"/>
  <c r="AH89" i="3"/>
  <c r="AI89" i="3"/>
  <c r="AJ89" i="3"/>
  <c r="G89" i="3"/>
  <c r="H89" i="3"/>
  <c r="I89" i="3"/>
  <c r="J89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E93" i="3"/>
  <c r="F93" i="3"/>
  <c r="AC93" i="3"/>
  <c r="AD93" i="3"/>
  <c r="AE93" i="3"/>
  <c r="AF93" i="3"/>
  <c r="AG93" i="3"/>
  <c r="AH93" i="3"/>
  <c r="AI93" i="3"/>
  <c r="AJ93" i="3"/>
  <c r="G93" i="3"/>
  <c r="H93" i="3"/>
  <c r="I93" i="3"/>
  <c r="J93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E94" i="3"/>
  <c r="F94" i="3"/>
  <c r="AC94" i="3"/>
  <c r="AD94" i="3"/>
  <c r="AE94" i="3"/>
  <c r="AF94" i="3"/>
  <c r="AG94" i="3"/>
  <c r="AH94" i="3"/>
  <c r="AI94" i="3"/>
  <c r="AJ94" i="3"/>
  <c r="G94" i="3"/>
  <c r="H94" i="3"/>
  <c r="I94" i="3"/>
  <c r="J94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E90" i="3"/>
  <c r="F90" i="3"/>
  <c r="AC90" i="3"/>
  <c r="AD90" i="3"/>
  <c r="AE90" i="3"/>
  <c r="AF90" i="3"/>
  <c r="AG90" i="3"/>
  <c r="AH90" i="3"/>
  <c r="AI90" i="3"/>
  <c r="AJ90" i="3"/>
  <c r="G90" i="3"/>
  <c r="H90" i="3"/>
  <c r="I90" i="3"/>
  <c r="J90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E92" i="3"/>
  <c r="F92" i="3"/>
  <c r="AC92" i="3"/>
  <c r="AD92" i="3"/>
  <c r="AE92" i="3"/>
  <c r="AF92" i="3"/>
  <c r="AG92" i="3"/>
  <c r="AH92" i="3"/>
  <c r="AI92" i="3"/>
  <c r="AJ92" i="3"/>
  <c r="G92" i="3"/>
  <c r="H92" i="3"/>
  <c r="I92" i="3"/>
  <c r="J92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E95" i="3"/>
  <c r="F95" i="3"/>
  <c r="AC95" i="3"/>
  <c r="AD95" i="3"/>
  <c r="AE95" i="3"/>
  <c r="AF95" i="3"/>
  <c r="AG95" i="3"/>
  <c r="AH95" i="3"/>
  <c r="AI95" i="3"/>
  <c r="AJ95" i="3"/>
  <c r="G95" i="3"/>
  <c r="H95" i="3"/>
  <c r="I95" i="3"/>
  <c r="J95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E96" i="3"/>
  <c r="F96" i="3"/>
  <c r="AC96" i="3"/>
  <c r="AD96" i="3"/>
  <c r="AE96" i="3"/>
  <c r="AF96" i="3"/>
  <c r="AG96" i="3"/>
  <c r="AH96" i="3"/>
  <c r="AI96" i="3"/>
  <c r="AJ96" i="3"/>
  <c r="G96" i="3"/>
  <c r="H96" i="3"/>
  <c r="I96" i="3"/>
  <c r="J96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E99" i="3"/>
  <c r="F99" i="3"/>
  <c r="AC99" i="3"/>
  <c r="AD99" i="3"/>
  <c r="AE99" i="3"/>
  <c r="AF99" i="3"/>
  <c r="AG99" i="3"/>
  <c r="AH99" i="3"/>
  <c r="AI99" i="3"/>
  <c r="AJ99" i="3"/>
  <c r="G99" i="3"/>
  <c r="H99" i="3"/>
  <c r="I99" i="3"/>
  <c r="J99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E97" i="3"/>
  <c r="F97" i="3"/>
  <c r="AC97" i="3"/>
  <c r="AD97" i="3"/>
  <c r="AE97" i="3"/>
  <c r="AF97" i="3"/>
  <c r="AG97" i="3"/>
  <c r="AH97" i="3"/>
  <c r="AI97" i="3"/>
  <c r="AJ97" i="3"/>
  <c r="G97" i="3"/>
  <c r="H97" i="3"/>
  <c r="I97" i="3"/>
  <c r="J97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E101" i="3"/>
  <c r="F101" i="3"/>
  <c r="AC101" i="3"/>
  <c r="AD101" i="3"/>
  <c r="AE101" i="3"/>
  <c r="AF101" i="3"/>
  <c r="AG101" i="3"/>
  <c r="AH101" i="3"/>
  <c r="AI101" i="3"/>
  <c r="AJ101" i="3"/>
  <c r="G101" i="3"/>
  <c r="H101" i="3"/>
  <c r="I101" i="3"/>
  <c r="J101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E102" i="3"/>
  <c r="F102" i="3"/>
  <c r="AC102" i="3"/>
  <c r="AD102" i="3"/>
  <c r="AE102" i="3"/>
  <c r="AF102" i="3"/>
  <c r="AG102" i="3"/>
  <c r="AH102" i="3"/>
  <c r="AI102" i="3"/>
  <c r="AJ102" i="3"/>
  <c r="G102" i="3"/>
  <c r="H102" i="3"/>
  <c r="I102" i="3"/>
  <c r="J102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E98" i="3"/>
  <c r="F98" i="3"/>
  <c r="AC98" i="3"/>
  <c r="AD98" i="3"/>
  <c r="AE98" i="3"/>
  <c r="AF98" i="3"/>
  <c r="AG98" i="3"/>
  <c r="AH98" i="3"/>
  <c r="AI98" i="3"/>
  <c r="AJ98" i="3"/>
  <c r="G98" i="3"/>
  <c r="H98" i="3"/>
  <c r="I98" i="3"/>
  <c r="J98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E104" i="3"/>
  <c r="F104" i="3"/>
  <c r="AC104" i="3"/>
  <c r="AD104" i="3"/>
  <c r="AE104" i="3"/>
  <c r="AF104" i="3"/>
  <c r="AG104" i="3"/>
  <c r="AH104" i="3"/>
  <c r="AI104" i="3"/>
  <c r="AJ104" i="3"/>
  <c r="G104" i="3"/>
  <c r="H104" i="3"/>
  <c r="I104" i="3"/>
  <c r="J104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E109" i="3"/>
  <c r="F109" i="3"/>
  <c r="AC109" i="3"/>
  <c r="AD109" i="3"/>
  <c r="AE109" i="3"/>
  <c r="AF109" i="3"/>
  <c r="AG109" i="3"/>
  <c r="AH109" i="3"/>
  <c r="AI109" i="3"/>
  <c r="AJ109" i="3"/>
  <c r="G109" i="3"/>
  <c r="H109" i="3"/>
  <c r="I109" i="3"/>
  <c r="J109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E106" i="3"/>
  <c r="F106" i="3"/>
  <c r="AC106" i="3"/>
  <c r="AD106" i="3"/>
  <c r="AE106" i="3"/>
  <c r="AF106" i="3"/>
  <c r="AG106" i="3"/>
  <c r="AH106" i="3"/>
  <c r="AI106" i="3"/>
  <c r="AJ106" i="3"/>
  <c r="G106" i="3"/>
  <c r="H106" i="3"/>
  <c r="I106" i="3"/>
  <c r="J106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E107" i="3"/>
  <c r="F107" i="3"/>
  <c r="AC107" i="3"/>
  <c r="AD107" i="3"/>
  <c r="AE107" i="3"/>
  <c r="AF107" i="3"/>
  <c r="AG107" i="3"/>
  <c r="AH107" i="3"/>
  <c r="AI107" i="3"/>
  <c r="AJ107" i="3"/>
  <c r="G107" i="3"/>
  <c r="H107" i="3"/>
  <c r="I107" i="3"/>
  <c r="J107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3" i="3"/>
  <c r="F113" i="3"/>
  <c r="AC113" i="3"/>
  <c r="AD113" i="3"/>
  <c r="AE113" i="3"/>
  <c r="AF113" i="3"/>
  <c r="AG113" i="3"/>
  <c r="AH113" i="3"/>
  <c r="AI113" i="3"/>
  <c r="AJ113" i="3"/>
  <c r="G113" i="3"/>
  <c r="H113" i="3"/>
  <c r="I113" i="3"/>
  <c r="J113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E100" i="3"/>
  <c r="F100" i="3"/>
  <c r="AC100" i="3"/>
  <c r="AD100" i="3"/>
  <c r="AE100" i="3"/>
  <c r="AF100" i="3"/>
  <c r="AG100" i="3"/>
  <c r="AH100" i="3"/>
  <c r="AI100" i="3"/>
  <c r="AJ100" i="3"/>
  <c r="G100" i="3"/>
  <c r="H100" i="3"/>
  <c r="I100" i="3"/>
  <c r="J10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E110" i="3"/>
  <c r="F110" i="3"/>
  <c r="AC110" i="3"/>
  <c r="AD110" i="3"/>
  <c r="AE110" i="3"/>
  <c r="AF110" i="3"/>
  <c r="AG110" i="3"/>
  <c r="AH110" i="3"/>
  <c r="AI110" i="3"/>
  <c r="AJ110" i="3"/>
  <c r="G110" i="3"/>
  <c r="H110" i="3"/>
  <c r="I110" i="3"/>
  <c r="J110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E111" i="3"/>
  <c r="F111" i="3"/>
  <c r="AC111" i="3"/>
  <c r="AD111" i="3"/>
  <c r="AE111" i="3"/>
  <c r="AF111" i="3"/>
  <c r="AG111" i="3"/>
  <c r="AH111" i="3"/>
  <c r="AI111" i="3"/>
  <c r="AJ111" i="3"/>
  <c r="G111" i="3"/>
  <c r="H111" i="3"/>
  <c r="I111" i="3"/>
  <c r="J111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E112" i="3"/>
  <c r="F112" i="3"/>
  <c r="AC112" i="3"/>
  <c r="AD112" i="3"/>
  <c r="AE112" i="3"/>
  <c r="AF112" i="3"/>
  <c r="AG112" i="3"/>
  <c r="AH112" i="3"/>
  <c r="AI112" i="3"/>
  <c r="AJ112" i="3"/>
  <c r="G112" i="3"/>
  <c r="H112" i="3"/>
  <c r="I112" i="3"/>
  <c r="J112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E108" i="3"/>
  <c r="F108" i="3"/>
  <c r="AC108" i="3"/>
  <c r="AD108" i="3"/>
  <c r="AE108" i="3"/>
  <c r="AF108" i="3"/>
  <c r="AG108" i="3"/>
  <c r="AH108" i="3"/>
  <c r="AI108" i="3"/>
  <c r="AJ108" i="3"/>
  <c r="G108" i="3"/>
  <c r="H108" i="3"/>
  <c r="I108" i="3"/>
  <c r="J108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E251" i="3"/>
  <c r="F251" i="3"/>
  <c r="AC251" i="3"/>
  <c r="AD251" i="3"/>
  <c r="AE251" i="3"/>
  <c r="AF251" i="3"/>
  <c r="AG251" i="3"/>
  <c r="AH251" i="3"/>
  <c r="AI251" i="3"/>
  <c r="AJ251" i="3"/>
  <c r="G251" i="3"/>
  <c r="H251" i="3"/>
  <c r="I251" i="3"/>
  <c r="J251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E118" i="3"/>
  <c r="F118" i="3"/>
  <c r="AC118" i="3"/>
  <c r="AD118" i="3"/>
  <c r="AE118" i="3"/>
  <c r="AF118" i="3"/>
  <c r="AG118" i="3"/>
  <c r="AH118" i="3"/>
  <c r="AI118" i="3"/>
  <c r="AJ118" i="3"/>
  <c r="G118" i="3"/>
  <c r="H118" i="3"/>
  <c r="I118" i="3"/>
  <c r="J118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E205" i="3"/>
  <c r="F205" i="3"/>
  <c r="AC205" i="3"/>
  <c r="AD205" i="3"/>
  <c r="AE205" i="3"/>
  <c r="AF205" i="3"/>
  <c r="AG205" i="3"/>
  <c r="AH205" i="3"/>
  <c r="AI205" i="3"/>
  <c r="AJ205" i="3"/>
  <c r="G205" i="3"/>
  <c r="H205" i="3"/>
  <c r="I205" i="3"/>
  <c r="J205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E197" i="3"/>
  <c r="F197" i="3"/>
  <c r="AC197" i="3"/>
  <c r="AD197" i="3"/>
  <c r="AE197" i="3"/>
  <c r="AF197" i="3"/>
  <c r="AG197" i="3"/>
  <c r="AH197" i="3"/>
  <c r="AI197" i="3"/>
  <c r="AJ197" i="3"/>
  <c r="G197" i="3"/>
  <c r="H197" i="3"/>
  <c r="I197" i="3"/>
  <c r="J197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E198" i="3"/>
  <c r="F198" i="3"/>
  <c r="AC198" i="3"/>
  <c r="AD198" i="3"/>
  <c r="AE198" i="3"/>
  <c r="AF198" i="3"/>
  <c r="AG198" i="3"/>
  <c r="AH198" i="3"/>
  <c r="AI198" i="3"/>
  <c r="AJ198" i="3"/>
  <c r="G198" i="3"/>
  <c r="H198" i="3"/>
  <c r="I198" i="3"/>
  <c r="J198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E227" i="3"/>
  <c r="F227" i="3"/>
  <c r="AC227" i="3"/>
  <c r="AD227" i="3"/>
  <c r="AE227" i="3"/>
  <c r="AF227" i="3"/>
  <c r="AG227" i="3"/>
  <c r="AH227" i="3"/>
  <c r="AI227" i="3"/>
  <c r="AJ227" i="3"/>
  <c r="G227" i="3"/>
  <c r="H227" i="3"/>
  <c r="I227" i="3"/>
  <c r="J227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E210" i="3"/>
  <c r="F210" i="3"/>
  <c r="AC210" i="3"/>
  <c r="AD210" i="3"/>
  <c r="AE210" i="3"/>
  <c r="AF210" i="3"/>
  <c r="AG210" i="3"/>
  <c r="AH210" i="3"/>
  <c r="AI210" i="3"/>
  <c r="AJ210" i="3"/>
  <c r="G210" i="3"/>
  <c r="H210" i="3"/>
  <c r="I210" i="3"/>
  <c r="J210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E119" i="3"/>
  <c r="F119" i="3"/>
  <c r="AC119" i="3"/>
  <c r="AD119" i="3"/>
  <c r="AE119" i="3"/>
  <c r="AF119" i="3"/>
  <c r="AG119" i="3"/>
  <c r="AH119" i="3"/>
  <c r="AI119" i="3"/>
  <c r="AJ119" i="3"/>
  <c r="G119" i="3"/>
  <c r="H119" i="3"/>
  <c r="I119" i="3"/>
  <c r="J119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E117" i="3"/>
  <c r="F117" i="3"/>
  <c r="AC117" i="3"/>
  <c r="AD117" i="3"/>
  <c r="AE117" i="3"/>
  <c r="AF117" i="3"/>
  <c r="AG117" i="3"/>
  <c r="AH117" i="3"/>
  <c r="AI117" i="3"/>
  <c r="AJ117" i="3"/>
  <c r="G117" i="3"/>
  <c r="H117" i="3"/>
  <c r="I117" i="3"/>
  <c r="J117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E120" i="3"/>
  <c r="F120" i="3"/>
  <c r="AC120" i="3"/>
  <c r="AD120" i="3"/>
  <c r="AE120" i="3"/>
  <c r="AF120" i="3"/>
  <c r="AG120" i="3"/>
  <c r="AH120" i="3"/>
  <c r="AI120" i="3"/>
  <c r="AJ120" i="3"/>
  <c r="G120" i="3"/>
  <c r="H120" i="3"/>
  <c r="I120" i="3"/>
  <c r="J120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E122" i="3"/>
  <c r="F122" i="3"/>
  <c r="AC122" i="3"/>
  <c r="AD122" i="3"/>
  <c r="AE122" i="3"/>
  <c r="AF122" i="3"/>
  <c r="AG122" i="3"/>
  <c r="AH122" i="3"/>
  <c r="AI122" i="3"/>
  <c r="AJ122" i="3"/>
  <c r="G122" i="3"/>
  <c r="H122" i="3"/>
  <c r="I122" i="3"/>
  <c r="J122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E261" i="3"/>
  <c r="F261" i="3"/>
  <c r="AC261" i="3"/>
  <c r="AD261" i="3"/>
  <c r="AE261" i="3"/>
  <c r="AF261" i="3"/>
  <c r="AG261" i="3"/>
  <c r="AH261" i="3"/>
  <c r="AI261" i="3"/>
  <c r="AJ261" i="3"/>
  <c r="G261" i="3"/>
  <c r="H261" i="3"/>
  <c r="I261" i="3"/>
  <c r="J261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E253" i="3"/>
  <c r="F253" i="3"/>
  <c r="AC253" i="3"/>
  <c r="AD253" i="3"/>
  <c r="AE253" i="3"/>
  <c r="AF253" i="3"/>
  <c r="AG253" i="3"/>
  <c r="AH253" i="3"/>
  <c r="AI253" i="3"/>
  <c r="AJ253" i="3"/>
  <c r="G253" i="3"/>
  <c r="H253" i="3"/>
  <c r="I253" i="3"/>
  <c r="J253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E125" i="3"/>
  <c r="F125" i="3"/>
  <c r="AC125" i="3"/>
  <c r="AD125" i="3"/>
  <c r="AE125" i="3"/>
  <c r="AF125" i="3"/>
  <c r="AG125" i="3"/>
  <c r="AH125" i="3"/>
  <c r="AI125" i="3"/>
  <c r="AJ125" i="3"/>
  <c r="G125" i="3"/>
  <c r="H125" i="3"/>
  <c r="I125" i="3"/>
  <c r="J125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E241" i="3"/>
  <c r="F241" i="3"/>
  <c r="AC241" i="3"/>
  <c r="AD241" i="3"/>
  <c r="AE241" i="3"/>
  <c r="AF241" i="3"/>
  <c r="AG241" i="3"/>
  <c r="AH241" i="3"/>
  <c r="AI241" i="3"/>
  <c r="AJ241" i="3"/>
  <c r="G241" i="3"/>
  <c r="H241" i="3"/>
  <c r="I241" i="3"/>
  <c r="J241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E138" i="3"/>
  <c r="F138" i="3"/>
  <c r="AC138" i="3"/>
  <c r="AD138" i="3"/>
  <c r="AE138" i="3"/>
  <c r="AF138" i="3"/>
  <c r="AG138" i="3"/>
  <c r="AH138" i="3"/>
  <c r="AI138" i="3"/>
  <c r="AJ138" i="3"/>
  <c r="G138" i="3"/>
  <c r="H138" i="3"/>
  <c r="I138" i="3"/>
  <c r="J138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E272" i="3"/>
  <c r="F272" i="3"/>
  <c r="AC272" i="3"/>
  <c r="AD272" i="3"/>
  <c r="AE272" i="3"/>
  <c r="AF272" i="3"/>
  <c r="AG272" i="3"/>
  <c r="AH272" i="3"/>
  <c r="AI272" i="3"/>
  <c r="AJ272" i="3"/>
  <c r="G272" i="3"/>
  <c r="H272" i="3"/>
  <c r="I272" i="3"/>
  <c r="J272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E273" i="3"/>
  <c r="F273" i="3"/>
  <c r="AC273" i="3"/>
  <c r="AD273" i="3"/>
  <c r="AE273" i="3"/>
  <c r="AF273" i="3"/>
  <c r="AG273" i="3"/>
  <c r="AH273" i="3"/>
  <c r="AI273" i="3"/>
  <c r="AJ273" i="3"/>
  <c r="G273" i="3"/>
  <c r="H273" i="3"/>
  <c r="I273" i="3"/>
  <c r="J273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E274" i="3"/>
  <c r="F274" i="3"/>
  <c r="AC274" i="3"/>
  <c r="AD274" i="3"/>
  <c r="AE274" i="3"/>
  <c r="AF274" i="3"/>
  <c r="AG274" i="3"/>
  <c r="AH274" i="3"/>
  <c r="AI274" i="3"/>
  <c r="AJ274" i="3"/>
  <c r="G274" i="3"/>
  <c r="H274" i="3"/>
  <c r="I274" i="3"/>
  <c r="J274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E283" i="3"/>
  <c r="F283" i="3"/>
  <c r="AC283" i="3"/>
  <c r="AD283" i="3"/>
  <c r="AE283" i="3"/>
  <c r="AF283" i="3"/>
  <c r="AG283" i="3"/>
  <c r="AH283" i="3"/>
  <c r="AI283" i="3"/>
  <c r="AJ283" i="3"/>
  <c r="G283" i="3"/>
  <c r="H283" i="3"/>
  <c r="I283" i="3"/>
  <c r="J283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E284" i="3"/>
  <c r="F284" i="3"/>
  <c r="AC284" i="3"/>
  <c r="AD284" i="3"/>
  <c r="AE284" i="3"/>
  <c r="AF284" i="3"/>
  <c r="AG284" i="3"/>
  <c r="AH284" i="3"/>
  <c r="AI284" i="3"/>
  <c r="AJ284" i="3"/>
  <c r="G284" i="3"/>
  <c r="H284" i="3"/>
  <c r="I284" i="3"/>
  <c r="J284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E135" i="3"/>
  <c r="F135" i="3"/>
  <c r="AC135" i="3"/>
  <c r="AD135" i="3"/>
  <c r="AE135" i="3"/>
  <c r="AF135" i="3"/>
  <c r="AG135" i="3"/>
  <c r="AH135" i="3"/>
  <c r="AI135" i="3"/>
  <c r="AJ135" i="3"/>
  <c r="G135" i="3"/>
  <c r="H135" i="3"/>
  <c r="I135" i="3"/>
  <c r="J135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E128" i="3"/>
  <c r="F128" i="3"/>
  <c r="AC128" i="3"/>
  <c r="AD128" i="3"/>
  <c r="AE128" i="3"/>
  <c r="AF128" i="3"/>
  <c r="AG128" i="3"/>
  <c r="AH128" i="3"/>
  <c r="AI128" i="3"/>
  <c r="AJ128" i="3"/>
  <c r="G128" i="3"/>
  <c r="H128" i="3"/>
  <c r="I128" i="3"/>
  <c r="J128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E206" i="3"/>
  <c r="F206" i="3"/>
  <c r="AC206" i="3"/>
  <c r="AD206" i="3"/>
  <c r="AE206" i="3"/>
  <c r="AF206" i="3"/>
  <c r="AG206" i="3"/>
  <c r="AH206" i="3"/>
  <c r="AI206" i="3"/>
  <c r="AJ206" i="3"/>
  <c r="G206" i="3"/>
  <c r="H206" i="3"/>
  <c r="I206" i="3"/>
  <c r="J206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E148" i="3"/>
  <c r="F148" i="3"/>
  <c r="AC148" i="3"/>
  <c r="AD148" i="3"/>
  <c r="AE148" i="3"/>
  <c r="AF148" i="3"/>
  <c r="AG148" i="3"/>
  <c r="AH148" i="3"/>
  <c r="AI148" i="3"/>
  <c r="AJ148" i="3"/>
  <c r="G148" i="3"/>
  <c r="H148" i="3"/>
  <c r="I148" i="3"/>
  <c r="J148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E146" i="3"/>
  <c r="F146" i="3"/>
  <c r="AC146" i="3"/>
  <c r="AD146" i="3"/>
  <c r="AE146" i="3"/>
  <c r="AF146" i="3"/>
  <c r="AG146" i="3"/>
  <c r="AH146" i="3"/>
  <c r="AI146" i="3"/>
  <c r="AJ146" i="3"/>
  <c r="G146" i="3"/>
  <c r="H146" i="3"/>
  <c r="I146" i="3"/>
  <c r="J146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E147" i="3"/>
  <c r="F147" i="3"/>
  <c r="AC147" i="3"/>
  <c r="AD147" i="3"/>
  <c r="AE147" i="3"/>
  <c r="AF147" i="3"/>
  <c r="AG147" i="3"/>
  <c r="AH147" i="3"/>
  <c r="AI147" i="3"/>
  <c r="AJ147" i="3"/>
  <c r="G147" i="3"/>
  <c r="H147" i="3"/>
  <c r="I147" i="3"/>
  <c r="J147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E149" i="3"/>
  <c r="F149" i="3"/>
  <c r="AC149" i="3"/>
  <c r="AD149" i="3"/>
  <c r="AE149" i="3"/>
  <c r="AF149" i="3"/>
  <c r="AG149" i="3"/>
  <c r="AH149" i="3"/>
  <c r="AI149" i="3"/>
  <c r="AJ149" i="3"/>
  <c r="G149" i="3"/>
  <c r="H149" i="3"/>
  <c r="I149" i="3"/>
  <c r="J149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E141" i="3"/>
  <c r="F141" i="3"/>
  <c r="AC141" i="3"/>
  <c r="AD141" i="3"/>
  <c r="AE141" i="3"/>
  <c r="AF141" i="3"/>
  <c r="AG141" i="3"/>
  <c r="AH141" i="3"/>
  <c r="AI141" i="3"/>
  <c r="AJ141" i="3"/>
  <c r="G141" i="3"/>
  <c r="H141" i="3"/>
  <c r="I141" i="3"/>
  <c r="J141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E275" i="3"/>
  <c r="F275" i="3"/>
  <c r="AC275" i="3"/>
  <c r="AD275" i="3"/>
  <c r="AE275" i="3"/>
  <c r="AF275" i="3"/>
  <c r="AG275" i="3"/>
  <c r="AH275" i="3"/>
  <c r="AI275" i="3"/>
  <c r="AJ275" i="3"/>
  <c r="G275" i="3"/>
  <c r="H275" i="3"/>
  <c r="I275" i="3"/>
  <c r="J275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E276" i="3"/>
  <c r="F276" i="3"/>
  <c r="AC276" i="3"/>
  <c r="AD276" i="3"/>
  <c r="AE276" i="3"/>
  <c r="AF276" i="3"/>
  <c r="AG276" i="3"/>
  <c r="AH276" i="3"/>
  <c r="AI276" i="3"/>
  <c r="AJ276" i="3"/>
  <c r="G276" i="3"/>
  <c r="H276" i="3"/>
  <c r="I276" i="3"/>
  <c r="J276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E139" i="3"/>
  <c r="F139" i="3"/>
  <c r="AC139" i="3"/>
  <c r="AD139" i="3"/>
  <c r="AE139" i="3"/>
  <c r="AF139" i="3"/>
  <c r="AG139" i="3"/>
  <c r="AH139" i="3"/>
  <c r="AI139" i="3"/>
  <c r="AJ139" i="3"/>
  <c r="G139" i="3"/>
  <c r="H139" i="3"/>
  <c r="I139" i="3"/>
  <c r="J139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E150" i="3"/>
  <c r="F150" i="3"/>
  <c r="AC150" i="3"/>
  <c r="AD150" i="3"/>
  <c r="AE150" i="3"/>
  <c r="AF150" i="3"/>
  <c r="AG150" i="3"/>
  <c r="AH150" i="3"/>
  <c r="AI150" i="3"/>
  <c r="AJ150" i="3"/>
  <c r="G150" i="3"/>
  <c r="H150" i="3"/>
  <c r="I150" i="3"/>
  <c r="J150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E263" i="3"/>
  <c r="F263" i="3"/>
  <c r="AC263" i="3"/>
  <c r="AD263" i="3"/>
  <c r="AE263" i="3"/>
  <c r="AF263" i="3"/>
  <c r="AG263" i="3"/>
  <c r="AH263" i="3"/>
  <c r="AI263" i="3"/>
  <c r="AJ263" i="3"/>
  <c r="G263" i="3"/>
  <c r="H263" i="3"/>
  <c r="I263" i="3"/>
  <c r="J263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E255" i="3"/>
  <c r="F255" i="3"/>
  <c r="AC255" i="3"/>
  <c r="AD255" i="3"/>
  <c r="AE255" i="3"/>
  <c r="AF255" i="3"/>
  <c r="AG255" i="3"/>
  <c r="AH255" i="3"/>
  <c r="AI255" i="3"/>
  <c r="AJ255" i="3"/>
  <c r="G255" i="3"/>
  <c r="H255" i="3"/>
  <c r="I255" i="3"/>
  <c r="J255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E196" i="3"/>
  <c r="F196" i="3"/>
  <c r="AC196" i="3"/>
  <c r="AD196" i="3"/>
  <c r="AE196" i="3"/>
  <c r="AF196" i="3"/>
  <c r="AG196" i="3"/>
  <c r="AH196" i="3"/>
  <c r="AI196" i="3"/>
  <c r="AJ196" i="3"/>
  <c r="G196" i="3"/>
  <c r="H196" i="3"/>
  <c r="I196" i="3"/>
  <c r="J196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E207" i="3"/>
  <c r="F207" i="3"/>
  <c r="AC207" i="3"/>
  <c r="AD207" i="3"/>
  <c r="AE207" i="3"/>
  <c r="AF207" i="3"/>
  <c r="AG207" i="3"/>
  <c r="AH207" i="3"/>
  <c r="AI207" i="3"/>
  <c r="AJ207" i="3"/>
  <c r="G207" i="3"/>
  <c r="H207" i="3"/>
  <c r="I207" i="3"/>
  <c r="J207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E199" i="3"/>
  <c r="F199" i="3"/>
  <c r="AC199" i="3"/>
  <c r="AD199" i="3"/>
  <c r="AE199" i="3"/>
  <c r="AF199" i="3"/>
  <c r="AG199" i="3"/>
  <c r="AH199" i="3"/>
  <c r="AI199" i="3"/>
  <c r="AJ199" i="3"/>
  <c r="G199" i="3"/>
  <c r="H199" i="3"/>
  <c r="I199" i="3"/>
  <c r="J199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E200" i="3"/>
  <c r="F200" i="3"/>
  <c r="AC200" i="3"/>
  <c r="AD200" i="3"/>
  <c r="AE200" i="3"/>
  <c r="AF200" i="3"/>
  <c r="AG200" i="3"/>
  <c r="AH200" i="3"/>
  <c r="AI200" i="3"/>
  <c r="AJ200" i="3"/>
  <c r="G200" i="3"/>
  <c r="H200" i="3"/>
  <c r="I200" i="3"/>
  <c r="J200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E201" i="3"/>
  <c r="F201" i="3"/>
  <c r="AC201" i="3"/>
  <c r="AD201" i="3"/>
  <c r="AE201" i="3"/>
  <c r="AF201" i="3"/>
  <c r="AG201" i="3"/>
  <c r="AH201" i="3"/>
  <c r="AI201" i="3"/>
  <c r="AJ201" i="3"/>
  <c r="G201" i="3"/>
  <c r="H201" i="3"/>
  <c r="I201" i="3"/>
  <c r="J201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E202" i="3"/>
  <c r="F202" i="3"/>
  <c r="AC202" i="3"/>
  <c r="AD202" i="3"/>
  <c r="AE202" i="3"/>
  <c r="AF202" i="3"/>
  <c r="AG202" i="3"/>
  <c r="AH202" i="3"/>
  <c r="AI202" i="3"/>
  <c r="AJ202" i="3"/>
  <c r="G202" i="3"/>
  <c r="H202" i="3"/>
  <c r="I202" i="3"/>
  <c r="J202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E203" i="3"/>
  <c r="F203" i="3"/>
  <c r="AC203" i="3"/>
  <c r="AD203" i="3"/>
  <c r="AE203" i="3"/>
  <c r="AF203" i="3"/>
  <c r="AG203" i="3"/>
  <c r="AH203" i="3"/>
  <c r="AI203" i="3"/>
  <c r="AJ203" i="3"/>
  <c r="G203" i="3"/>
  <c r="H203" i="3"/>
  <c r="I203" i="3"/>
  <c r="J203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E195" i="3"/>
  <c r="F195" i="3"/>
  <c r="AC195" i="3"/>
  <c r="AD195" i="3"/>
  <c r="AE195" i="3"/>
  <c r="AF195" i="3"/>
  <c r="AG195" i="3"/>
  <c r="AH195" i="3"/>
  <c r="AI195" i="3"/>
  <c r="AJ195" i="3"/>
  <c r="G195" i="3"/>
  <c r="H195" i="3"/>
  <c r="I195" i="3"/>
  <c r="J195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E204" i="3"/>
  <c r="F204" i="3"/>
  <c r="AC204" i="3"/>
  <c r="AD204" i="3"/>
  <c r="AE204" i="3"/>
  <c r="AF204" i="3"/>
  <c r="AG204" i="3"/>
  <c r="AH204" i="3"/>
  <c r="AI204" i="3"/>
  <c r="AJ204" i="3"/>
  <c r="G204" i="3"/>
  <c r="H204" i="3"/>
  <c r="I204" i="3"/>
  <c r="J204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E172" i="3"/>
  <c r="F172" i="3"/>
  <c r="AC172" i="3"/>
  <c r="AD172" i="3"/>
  <c r="AE172" i="3"/>
  <c r="AF172" i="3"/>
  <c r="AG172" i="3"/>
  <c r="AH172" i="3"/>
  <c r="AI172" i="3"/>
  <c r="AJ172" i="3"/>
  <c r="G172" i="3"/>
  <c r="H172" i="3"/>
  <c r="I172" i="3"/>
  <c r="J172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E189" i="3"/>
  <c r="F189" i="3"/>
  <c r="AC189" i="3"/>
  <c r="AD189" i="3"/>
  <c r="AE189" i="3"/>
  <c r="AF189" i="3"/>
  <c r="AG189" i="3"/>
  <c r="AH189" i="3"/>
  <c r="AI189" i="3"/>
  <c r="AJ189" i="3"/>
  <c r="G189" i="3"/>
  <c r="H189" i="3"/>
  <c r="I189" i="3"/>
  <c r="J189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E211" i="3"/>
  <c r="F211" i="3"/>
  <c r="AC211" i="3"/>
  <c r="AD211" i="3"/>
  <c r="AE211" i="3"/>
  <c r="AF211" i="3"/>
  <c r="AG211" i="3"/>
  <c r="AH211" i="3"/>
  <c r="AI211" i="3"/>
  <c r="AJ211" i="3"/>
  <c r="G211" i="3"/>
  <c r="H211" i="3"/>
  <c r="I211" i="3"/>
  <c r="J211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E287" i="3"/>
  <c r="F287" i="3"/>
  <c r="AC287" i="3"/>
  <c r="AD287" i="3"/>
  <c r="AE287" i="3"/>
  <c r="AF287" i="3"/>
  <c r="AG287" i="3"/>
  <c r="AH287" i="3"/>
  <c r="AI287" i="3"/>
  <c r="AJ287" i="3"/>
  <c r="G287" i="3"/>
  <c r="H287" i="3"/>
  <c r="I287" i="3"/>
  <c r="J287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E280" i="3"/>
  <c r="F280" i="3"/>
  <c r="AC280" i="3"/>
  <c r="AD280" i="3"/>
  <c r="AE280" i="3"/>
  <c r="AF280" i="3"/>
  <c r="AG280" i="3"/>
  <c r="AH280" i="3"/>
  <c r="AI280" i="3"/>
  <c r="AJ280" i="3"/>
  <c r="G280" i="3"/>
  <c r="H280" i="3"/>
  <c r="I280" i="3"/>
  <c r="J280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E281" i="3"/>
  <c r="F281" i="3"/>
  <c r="AC281" i="3"/>
  <c r="AD281" i="3"/>
  <c r="AE281" i="3"/>
  <c r="AF281" i="3"/>
  <c r="AG281" i="3"/>
  <c r="AH281" i="3"/>
  <c r="AI281" i="3"/>
  <c r="AJ281" i="3"/>
  <c r="G281" i="3"/>
  <c r="H281" i="3"/>
  <c r="I281" i="3"/>
  <c r="J281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E288" i="3"/>
  <c r="F288" i="3"/>
  <c r="AC288" i="3"/>
  <c r="AD288" i="3"/>
  <c r="AE288" i="3"/>
  <c r="AF288" i="3"/>
  <c r="AG288" i="3"/>
  <c r="AH288" i="3"/>
  <c r="AI288" i="3"/>
  <c r="AJ288" i="3"/>
  <c r="G288" i="3"/>
  <c r="H288" i="3"/>
  <c r="I288" i="3"/>
  <c r="J288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E291" i="3"/>
  <c r="F291" i="3"/>
  <c r="AC291" i="3"/>
  <c r="AD291" i="3"/>
  <c r="AE291" i="3"/>
  <c r="AF291" i="3"/>
  <c r="AG291" i="3"/>
  <c r="AH291" i="3"/>
  <c r="AI291" i="3"/>
  <c r="AJ291" i="3"/>
  <c r="G291" i="3"/>
  <c r="H291" i="3"/>
  <c r="I291" i="3"/>
  <c r="J291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E292" i="3"/>
  <c r="F292" i="3"/>
  <c r="AC292" i="3"/>
  <c r="AD292" i="3"/>
  <c r="AE292" i="3"/>
  <c r="AF292" i="3"/>
  <c r="AG292" i="3"/>
  <c r="AH292" i="3"/>
  <c r="AI292" i="3"/>
  <c r="AJ292" i="3"/>
  <c r="G292" i="3"/>
  <c r="H292" i="3"/>
  <c r="I292" i="3"/>
  <c r="J292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E285" i="3"/>
  <c r="F285" i="3"/>
  <c r="AC285" i="3"/>
  <c r="AD285" i="3"/>
  <c r="AE285" i="3"/>
  <c r="AF285" i="3"/>
  <c r="AG285" i="3"/>
  <c r="AH285" i="3"/>
  <c r="AI285" i="3"/>
  <c r="AJ285" i="3"/>
  <c r="G285" i="3"/>
  <c r="H285" i="3"/>
  <c r="I285" i="3"/>
  <c r="J285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E286" i="3"/>
  <c r="F286" i="3"/>
  <c r="AC286" i="3"/>
  <c r="AD286" i="3"/>
  <c r="AE286" i="3"/>
  <c r="AF286" i="3"/>
  <c r="AG286" i="3"/>
  <c r="AH286" i="3"/>
  <c r="AI286" i="3"/>
  <c r="AJ286" i="3"/>
  <c r="G286" i="3"/>
  <c r="H286" i="3"/>
  <c r="I286" i="3"/>
  <c r="J286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E277" i="3"/>
  <c r="F277" i="3"/>
  <c r="AC277" i="3"/>
  <c r="AD277" i="3"/>
  <c r="AE277" i="3"/>
  <c r="AF277" i="3"/>
  <c r="AG277" i="3"/>
  <c r="AH277" i="3"/>
  <c r="AI277" i="3"/>
  <c r="AJ277" i="3"/>
  <c r="G277" i="3"/>
  <c r="H277" i="3"/>
  <c r="I277" i="3"/>
  <c r="J277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E293" i="3"/>
  <c r="F293" i="3"/>
  <c r="AC293" i="3"/>
  <c r="AD293" i="3"/>
  <c r="AE293" i="3"/>
  <c r="AF293" i="3"/>
  <c r="AG293" i="3"/>
  <c r="AH293" i="3"/>
  <c r="AI293" i="3"/>
  <c r="AJ293" i="3"/>
  <c r="G293" i="3"/>
  <c r="H293" i="3"/>
  <c r="I293" i="3"/>
  <c r="J293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E289" i="3"/>
  <c r="F289" i="3"/>
  <c r="AC289" i="3"/>
  <c r="AD289" i="3"/>
  <c r="AE289" i="3"/>
  <c r="AF289" i="3"/>
  <c r="AG289" i="3"/>
  <c r="AH289" i="3"/>
  <c r="AI289" i="3"/>
  <c r="AJ289" i="3"/>
  <c r="G289" i="3"/>
  <c r="H289" i="3"/>
  <c r="I289" i="3"/>
  <c r="J289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E290" i="3"/>
  <c r="F290" i="3"/>
  <c r="AC290" i="3"/>
  <c r="AD290" i="3"/>
  <c r="AE290" i="3"/>
  <c r="AF290" i="3"/>
  <c r="AG290" i="3"/>
  <c r="AH290" i="3"/>
  <c r="AI290" i="3"/>
  <c r="AJ290" i="3"/>
  <c r="G290" i="3"/>
  <c r="H290" i="3"/>
  <c r="I290" i="3"/>
  <c r="J290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E294" i="3"/>
  <c r="F294" i="3"/>
  <c r="AC294" i="3"/>
  <c r="AD294" i="3"/>
  <c r="AE294" i="3"/>
  <c r="AF294" i="3"/>
  <c r="AG294" i="3"/>
  <c r="AH294" i="3"/>
  <c r="AI294" i="3"/>
  <c r="AJ294" i="3"/>
  <c r="G294" i="3"/>
  <c r="H294" i="3"/>
  <c r="I294" i="3"/>
  <c r="J29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E234" i="3"/>
  <c r="F234" i="3"/>
  <c r="AC234" i="3"/>
  <c r="AD234" i="3"/>
  <c r="AE234" i="3"/>
  <c r="AF234" i="3"/>
  <c r="AG234" i="3"/>
  <c r="AH234" i="3"/>
  <c r="AI234" i="3"/>
  <c r="AJ234" i="3"/>
  <c r="G234" i="3"/>
  <c r="H234" i="3"/>
  <c r="I234" i="3"/>
  <c r="J234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E217" i="3"/>
  <c r="F217" i="3"/>
  <c r="AC217" i="3"/>
  <c r="AD217" i="3"/>
  <c r="AE217" i="3"/>
  <c r="AF217" i="3"/>
  <c r="AG217" i="3"/>
  <c r="AH217" i="3"/>
  <c r="AI217" i="3"/>
  <c r="AJ217" i="3"/>
  <c r="G217" i="3"/>
  <c r="H217" i="3"/>
  <c r="I217" i="3"/>
  <c r="J217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E212" i="3"/>
  <c r="F212" i="3"/>
  <c r="AC212" i="3"/>
  <c r="AD212" i="3"/>
  <c r="AE212" i="3"/>
  <c r="AF212" i="3"/>
  <c r="AG212" i="3"/>
  <c r="AH212" i="3"/>
  <c r="AI212" i="3"/>
  <c r="AJ212" i="3"/>
  <c r="G212" i="3"/>
  <c r="H212" i="3"/>
  <c r="I212" i="3"/>
  <c r="J212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E213" i="3"/>
  <c r="F213" i="3"/>
  <c r="AC213" i="3"/>
  <c r="AD213" i="3"/>
  <c r="AE213" i="3"/>
  <c r="AF213" i="3"/>
  <c r="AG213" i="3"/>
  <c r="AH213" i="3"/>
  <c r="AI213" i="3"/>
  <c r="AJ213" i="3"/>
  <c r="G213" i="3"/>
  <c r="H213" i="3"/>
  <c r="I213" i="3"/>
  <c r="J213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E228" i="3"/>
  <c r="F228" i="3"/>
  <c r="AC228" i="3"/>
  <c r="AD228" i="3"/>
  <c r="AE228" i="3"/>
  <c r="AF228" i="3"/>
  <c r="AG228" i="3"/>
  <c r="AH228" i="3"/>
  <c r="AI228" i="3"/>
  <c r="AJ228" i="3"/>
  <c r="G228" i="3"/>
  <c r="H228" i="3"/>
  <c r="I228" i="3"/>
  <c r="J228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E219" i="3"/>
  <c r="F219" i="3"/>
  <c r="AC219" i="3"/>
  <c r="AD219" i="3"/>
  <c r="AE219" i="3"/>
  <c r="AF219" i="3"/>
  <c r="AG219" i="3"/>
  <c r="AH219" i="3"/>
  <c r="AI219" i="3"/>
  <c r="AJ219" i="3"/>
  <c r="G219" i="3"/>
  <c r="H219" i="3"/>
  <c r="I219" i="3"/>
  <c r="J219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E220" i="3"/>
  <c r="F220" i="3"/>
  <c r="AC220" i="3"/>
  <c r="AD220" i="3"/>
  <c r="AE220" i="3"/>
  <c r="AF220" i="3"/>
  <c r="AG220" i="3"/>
  <c r="AH220" i="3"/>
  <c r="AI220" i="3"/>
  <c r="AJ220" i="3"/>
  <c r="G220" i="3"/>
  <c r="H220" i="3"/>
  <c r="I220" i="3"/>
  <c r="J220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E235" i="3"/>
  <c r="F235" i="3"/>
  <c r="AC235" i="3"/>
  <c r="AD235" i="3"/>
  <c r="AE235" i="3"/>
  <c r="AF235" i="3"/>
  <c r="AG235" i="3"/>
  <c r="AH235" i="3"/>
  <c r="AI235" i="3"/>
  <c r="AJ235" i="3"/>
  <c r="G235" i="3"/>
  <c r="H235" i="3"/>
  <c r="I235" i="3"/>
  <c r="J235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E236" i="3"/>
  <c r="F236" i="3"/>
  <c r="AC236" i="3"/>
  <c r="AD236" i="3"/>
  <c r="AE236" i="3"/>
  <c r="AF236" i="3"/>
  <c r="AG236" i="3"/>
  <c r="AH236" i="3"/>
  <c r="AI236" i="3"/>
  <c r="AJ236" i="3"/>
  <c r="G236" i="3"/>
  <c r="H236" i="3"/>
  <c r="I236" i="3"/>
  <c r="J236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E230" i="3"/>
  <c r="F230" i="3"/>
  <c r="AC230" i="3"/>
  <c r="AD230" i="3"/>
  <c r="AE230" i="3"/>
  <c r="AF230" i="3"/>
  <c r="AG230" i="3"/>
  <c r="AH230" i="3"/>
  <c r="AI230" i="3"/>
  <c r="AJ230" i="3"/>
  <c r="G230" i="3"/>
  <c r="H230" i="3"/>
  <c r="I230" i="3"/>
  <c r="J230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E237" i="3"/>
  <c r="F237" i="3"/>
  <c r="AC237" i="3"/>
  <c r="AD237" i="3"/>
  <c r="AE237" i="3"/>
  <c r="AF237" i="3"/>
  <c r="AG237" i="3"/>
  <c r="AH237" i="3"/>
  <c r="AI237" i="3"/>
  <c r="AJ237" i="3"/>
  <c r="G237" i="3"/>
  <c r="H237" i="3"/>
  <c r="I237" i="3"/>
  <c r="J237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E225" i="3"/>
  <c r="F225" i="3"/>
  <c r="AC225" i="3"/>
  <c r="AD225" i="3"/>
  <c r="AE225" i="3"/>
  <c r="AF225" i="3"/>
  <c r="AG225" i="3"/>
  <c r="AH225" i="3"/>
  <c r="AI225" i="3"/>
  <c r="AJ225" i="3"/>
  <c r="G225" i="3"/>
  <c r="H225" i="3"/>
  <c r="I225" i="3"/>
  <c r="J225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E226" i="3"/>
  <c r="F226" i="3"/>
  <c r="AC226" i="3"/>
  <c r="AD226" i="3"/>
  <c r="AE226" i="3"/>
  <c r="AF226" i="3"/>
  <c r="AG226" i="3"/>
  <c r="AH226" i="3"/>
  <c r="AI226" i="3"/>
  <c r="AJ226" i="3"/>
  <c r="G226" i="3"/>
  <c r="H226" i="3"/>
  <c r="I226" i="3"/>
  <c r="J226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E231" i="3"/>
  <c r="F231" i="3"/>
  <c r="AC231" i="3"/>
  <c r="AD231" i="3"/>
  <c r="AE231" i="3"/>
  <c r="AF231" i="3"/>
  <c r="AG231" i="3"/>
  <c r="AH231" i="3"/>
  <c r="AI231" i="3"/>
  <c r="AJ231" i="3"/>
  <c r="G231" i="3"/>
  <c r="H231" i="3"/>
  <c r="I231" i="3"/>
  <c r="J231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E232" i="3"/>
  <c r="F232" i="3"/>
  <c r="AC232" i="3"/>
  <c r="AD232" i="3"/>
  <c r="AE232" i="3"/>
  <c r="AF232" i="3"/>
  <c r="AG232" i="3"/>
  <c r="AH232" i="3"/>
  <c r="AI232" i="3"/>
  <c r="AJ232" i="3"/>
  <c r="G232" i="3"/>
  <c r="H232" i="3"/>
  <c r="I232" i="3"/>
  <c r="J23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E242" i="3"/>
  <c r="F242" i="3"/>
  <c r="AC242" i="3"/>
  <c r="AD242" i="3"/>
  <c r="AE242" i="3"/>
  <c r="AF242" i="3"/>
  <c r="AG242" i="3"/>
  <c r="AH242" i="3"/>
  <c r="AI242" i="3"/>
  <c r="AJ242" i="3"/>
  <c r="G242" i="3"/>
  <c r="H242" i="3"/>
  <c r="I242" i="3"/>
  <c r="J242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E299" i="3"/>
  <c r="F299" i="3"/>
  <c r="AC299" i="3"/>
  <c r="AD299" i="3"/>
  <c r="AE299" i="3"/>
  <c r="AF299" i="3"/>
  <c r="AG299" i="3"/>
  <c r="AH299" i="3"/>
  <c r="AI299" i="3"/>
  <c r="AJ299" i="3"/>
  <c r="G299" i="3"/>
  <c r="H299" i="3"/>
  <c r="I299" i="3"/>
  <c r="J299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E300" i="3"/>
  <c r="F300" i="3"/>
  <c r="AC300" i="3"/>
  <c r="AD300" i="3"/>
  <c r="AE300" i="3"/>
  <c r="AF300" i="3"/>
  <c r="AG300" i="3"/>
  <c r="AH300" i="3"/>
  <c r="AI300" i="3"/>
  <c r="AJ300" i="3"/>
  <c r="G300" i="3"/>
  <c r="H300" i="3"/>
  <c r="I300" i="3"/>
  <c r="J300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E351" i="3"/>
  <c r="F351" i="3"/>
  <c r="AC351" i="3"/>
  <c r="AD351" i="3"/>
  <c r="AE351" i="3"/>
  <c r="AF351" i="3"/>
  <c r="AG351" i="3"/>
  <c r="AH351" i="3"/>
  <c r="AI351" i="3"/>
  <c r="AJ351" i="3"/>
  <c r="G351" i="3"/>
  <c r="H351" i="3"/>
  <c r="I351" i="3"/>
  <c r="J35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E311" i="3"/>
  <c r="F311" i="3"/>
  <c r="AC311" i="3"/>
  <c r="AD311" i="3"/>
  <c r="AE311" i="3"/>
  <c r="AF311" i="3"/>
  <c r="AG311" i="3"/>
  <c r="AH311" i="3"/>
  <c r="AI311" i="3"/>
  <c r="AJ311" i="3"/>
  <c r="G311" i="3"/>
  <c r="H311" i="3"/>
  <c r="I311" i="3"/>
  <c r="J311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E312" i="3"/>
  <c r="F312" i="3"/>
  <c r="AC312" i="3"/>
  <c r="AD312" i="3"/>
  <c r="AE312" i="3"/>
  <c r="AF312" i="3"/>
  <c r="AG312" i="3"/>
  <c r="AH312" i="3"/>
  <c r="AI312" i="3"/>
  <c r="AJ312" i="3"/>
  <c r="G312" i="3"/>
  <c r="H312" i="3"/>
  <c r="I312" i="3"/>
  <c r="J312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E243" i="3"/>
  <c r="F243" i="3"/>
  <c r="AC243" i="3"/>
  <c r="AD243" i="3"/>
  <c r="AE243" i="3"/>
  <c r="AF243" i="3"/>
  <c r="AG243" i="3"/>
  <c r="AH243" i="3"/>
  <c r="AI243" i="3"/>
  <c r="AJ243" i="3"/>
  <c r="G243" i="3"/>
  <c r="H243" i="3"/>
  <c r="I243" i="3"/>
  <c r="J243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E244" i="3"/>
  <c r="F244" i="3"/>
  <c r="AC244" i="3"/>
  <c r="AD244" i="3"/>
  <c r="AE244" i="3"/>
  <c r="AF244" i="3"/>
  <c r="AG244" i="3"/>
  <c r="AH244" i="3"/>
  <c r="AI244" i="3"/>
  <c r="AJ244" i="3"/>
  <c r="G244" i="3"/>
  <c r="H244" i="3"/>
  <c r="I244" i="3"/>
  <c r="J244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E229" i="3"/>
  <c r="F229" i="3"/>
  <c r="AC229" i="3"/>
  <c r="AD229" i="3"/>
  <c r="AE229" i="3"/>
  <c r="AF229" i="3"/>
  <c r="AG229" i="3"/>
  <c r="AH229" i="3"/>
  <c r="AI229" i="3"/>
  <c r="AJ229" i="3"/>
  <c r="G229" i="3"/>
  <c r="H229" i="3"/>
  <c r="I229" i="3"/>
  <c r="J229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E238" i="3"/>
  <c r="F238" i="3"/>
  <c r="AC238" i="3"/>
  <c r="AD238" i="3"/>
  <c r="AE238" i="3"/>
  <c r="AF238" i="3"/>
  <c r="AG238" i="3"/>
  <c r="AH238" i="3"/>
  <c r="AI238" i="3"/>
  <c r="AJ238" i="3"/>
  <c r="G238" i="3"/>
  <c r="H238" i="3"/>
  <c r="I238" i="3"/>
  <c r="J238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E214" i="3"/>
  <c r="F214" i="3"/>
  <c r="AC214" i="3"/>
  <c r="AD214" i="3"/>
  <c r="AE214" i="3"/>
  <c r="AF214" i="3"/>
  <c r="AG214" i="3"/>
  <c r="AH214" i="3"/>
  <c r="AI214" i="3"/>
  <c r="AJ214" i="3"/>
  <c r="G214" i="3"/>
  <c r="H214" i="3"/>
  <c r="I214" i="3"/>
  <c r="J214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E215" i="3"/>
  <c r="F215" i="3"/>
  <c r="AC215" i="3"/>
  <c r="AD215" i="3"/>
  <c r="AE215" i="3"/>
  <c r="AF215" i="3"/>
  <c r="AG215" i="3"/>
  <c r="AH215" i="3"/>
  <c r="AI215" i="3"/>
  <c r="AJ215" i="3"/>
  <c r="G215" i="3"/>
  <c r="H215" i="3"/>
  <c r="I215" i="3"/>
  <c r="J215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E216" i="3"/>
  <c r="F216" i="3"/>
  <c r="AC216" i="3"/>
  <c r="AD216" i="3"/>
  <c r="AE216" i="3"/>
  <c r="AF216" i="3"/>
  <c r="AG216" i="3"/>
  <c r="AH216" i="3"/>
  <c r="AI216" i="3"/>
  <c r="AJ216" i="3"/>
  <c r="G216" i="3"/>
  <c r="H216" i="3"/>
  <c r="I216" i="3"/>
  <c r="J216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E218" i="3"/>
  <c r="F218" i="3"/>
  <c r="AC218" i="3"/>
  <c r="AD218" i="3"/>
  <c r="AE218" i="3"/>
  <c r="AF218" i="3"/>
  <c r="AG218" i="3"/>
  <c r="AH218" i="3"/>
  <c r="AI218" i="3"/>
  <c r="AJ218" i="3"/>
  <c r="G218" i="3"/>
  <c r="H218" i="3"/>
  <c r="I218" i="3"/>
  <c r="J218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E221" i="3"/>
  <c r="F221" i="3"/>
  <c r="AC221" i="3"/>
  <c r="AD221" i="3"/>
  <c r="AE221" i="3"/>
  <c r="AF221" i="3"/>
  <c r="AG221" i="3"/>
  <c r="AH221" i="3"/>
  <c r="AI221" i="3"/>
  <c r="AJ221" i="3"/>
  <c r="G221" i="3"/>
  <c r="H221" i="3"/>
  <c r="I221" i="3"/>
  <c r="J221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E222" i="3"/>
  <c r="F222" i="3"/>
  <c r="AC222" i="3"/>
  <c r="AD222" i="3"/>
  <c r="AE222" i="3"/>
  <c r="AF222" i="3"/>
  <c r="AG222" i="3"/>
  <c r="AH222" i="3"/>
  <c r="AI222" i="3"/>
  <c r="AJ222" i="3"/>
  <c r="G222" i="3"/>
  <c r="H222" i="3"/>
  <c r="I222" i="3"/>
  <c r="J222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E223" i="3"/>
  <c r="F223" i="3"/>
  <c r="AC223" i="3"/>
  <c r="AD223" i="3"/>
  <c r="AE223" i="3"/>
  <c r="AF223" i="3"/>
  <c r="AG223" i="3"/>
  <c r="AH223" i="3"/>
  <c r="AI223" i="3"/>
  <c r="AJ223" i="3"/>
  <c r="G223" i="3"/>
  <c r="H223" i="3"/>
  <c r="I223" i="3"/>
  <c r="J223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E224" i="3"/>
  <c r="F224" i="3"/>
  <c r="AC224" i="3"/>
  <c r="AD224" i="3"/>
  <c r="AE224" i="3"/>
  <c r="AF224" i="3"/>
  <c r="AG224" i="3"/>
  <c r="AH224" i="3"/>
  <c r="AI224" i="3"/>
  <c r="AJ224" i="3"/>
  <c r="G224" i="3"/>
  <c r="H224" i="3"/>
  <c r="I224" i="3"/>
  <c r="J224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E239" i="3"/>
  <c r="F239" i="3"/>
  <c r="AC239" i="3"/>
  <c r="AD239" i="3"/>
  <c r="AE239" i="3"/>
  <c r="AF239" i="3"/>
  <c r="AG239" i="3"/>
  <c r="AH239" i="3"/>
  <c r="AI239" i="3"/>
  <c r="AJ239" i="3"/>
  <c r="G239" i="3"/>
  <c r="H239" i="3"/>
  <c r="I239" i="3"/>
  <c r="J239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E245" i="3"/>
  <c r="F245" i="3"/>
  <c r="AC245" i="3"/>
  <c r="AD245" i="3"/>
  <c r="AE245" i="3"/>
  <c r="AF245" i="3"/>
  <c r="AG245" i="3"/>
  <c r="AH245" i="3"/>
  <c r="AI245" i="3"/>
  <c r="AJ245" i="3"/>
  <c r="G245" i="3"/>
  <c r="H245" i="3"/>
  <c r="I245" i="3"/>
  <c r="J245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E246" i="3"/>
  <c r="F246" i="3"/>
  <c r="AC246" i="3"/>
  <c r="AD246" i="3"/>
  <c r="AE246" i="3"/>
  <c r="AF246" i="3"/>
  <c r="AG246" i="3"/>
  <c r="AH246" i="3"/>
  <c r="AI246" i="3"/>
  <c r="AJ246" i="3"/>
  <c r="G246" i="3"/>
  <c r="H246" i="3"/>
  <c r="I246" i="3"/>
  <c r="J246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E247" i="3"/>
  <c r="F247" i="3"/>
  <c r="AC247" i="3"/>
  <c r="AD247" i="3"/>
  <c r="AE247" i="3"/>
  <c r="AF247" i="3"/>
  <c r="AG247" i="3"/>
  <c r="AH247" i="3"/>
  <c r="AI247" i="3"/>
  <c r="AJ247" i="3"/>
  <c r="G247" i="3"/>
  <c r="H247" i="3"/>
  <c r="I247" i="3"/>
  <c r="J247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E248" i="3"/>
  <c r="F248" i="3"/>
  <c r="AC248" i="3"/>
  <c r="AD248" i="3"/>
  <c r="AE248" i="3"/>
  <c r="AF248" i="3"/>
  <c r="AG248" i="3"/>
  <c r="AH248" i="3"/>
  <c r="AI248" i="3"/>
  <c r="AJ248" i="3"/>
  <c r="G248" i="3"/>
  <c r="H248" i="3"/>
  <c r="I248" i="3"/>
  <c r="J248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E249" i="3"/>
  <c r="F249" i="3"/>
  <c r="AC249" i="3"/>
  <c r="AD249" i="3"/>
  <c r="AE249" i="3"/>
  <c r="AF249" i="3"/>
  <c r="AG249" i="3"/>
  <c r="AH249" i="3"/>
  <c r="AI249" i="3"/>
  <c r="AJ249" i="3"/>
  <c r="G249" i="3"/>
  <c r="H249" i="3"/>
  <c r="I249" i="3"/>
  <c r="J249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E250" i="3"/>
  <c r="F250" i="3"/>
  <c r="AC250" i="3"/>
  <c r="AD250" i="3"/>
  <c r="AE250" i="3"/>
  <c r="AF250" i="3"/>
  <c r="AG250" i="3"/>
  <c r="AH250" i="3"/>
  <c r="AI250" i="3"/>
  <c r="AJ250" i="3"/>
  <c r="G250" i="3"/>
  <c r="H250" i="3"/>
  <c r="I250" i="3"/>
  <c r="J250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E379" i="3"/>
  <c r="F379" i="3"/>
  <c r="AC379" i="3"/>
  <c r="AD379" i="3"/>
  <c r="AE379" i="3"/>
  <c r="AF379" i="3"/>
  <c r="AG379" i="3"/>
  <c r="AH379" i="3"/>
  <c r="AI379" i="3"/>
  <c r="AJ379" i="3"/>
  <c r="G379" i="3"/>
  <c r="H379" i="3"/>
  <c r="I379" i="3"/>
  <c r="J379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E303" i="3"/>
  <c r="F303" i="3"/>
  <c r="AC303" i="3"/>
  <c r="AD303" i="3"/>
  <c r="AE303" i="3"/>
  <c r="AF303" i="3"/>
  <c r="AG303" i="3"/>
  <c r="AH303" i="3"/>
  <c r="AI303" i="3"/>
  <c r="AJ303" i="3"/>
  <c r="G303" i="3"/>
  <c r="H303" i="3"/>
  <c r="I303" i="3"/>
  <c r="J303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E304" i="3"/>
  <c r="F304" i="3"/>
  <c r="AC304" i="3"/>
  <c r="AD304" i="3"/>
  <c r="AE304" i="3"/>
  <c r="AF304" i="3"/>
  <c r="AG304" i="3"/>
  <c r="AH304" i="3"/>
  <c r="AI304" i="3"/>
  <c r="AJ304" i="3"/>
  <c r="G304" i="3"/>
  <c r="H304" i="3"/>
  <c r="I304" i="3"/>
  <c r="J304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E336" i="3"/>
  <c r="F336" i="3"/>
  <c r="AC336" i="3"/>
  <c r="AD336" i="3"/>
  <c r="AE336" i="3"/>
  <c r="AF336" i="3"/>
  <c r="AG336" i="3"/>
  <c r="AH336" i="3"/>
  <c r="AI336" i="3"/>
  <c r="AJ336" i="3"/>
  <c r="G336" i="3"/>
  <c r="H336" i="3"/>
  <c r="I336" i="3"/>
  <c r="J33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E256" i="3"/>
  <c r="F256" i="3"/>
  <c r="AC256" i="3"/>
  <c r="AD256" i="3"/>
  <c r="AE256" i="3"/>
  <c r="AF256" i="3"/>
  <c r="AG256" i="3"/>
  <c r="AH256" i="3"/>
  <c r="AI256" i="3"/>
  <c r="AJ256" i="3"/>
  <c r="G256" i="3"/>
  <c r="H256" i="3"/>
  <c r="I256" i="3"/>
  <c r="J256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E252" i="3"/>
  <c r="F252" i="3"/>
  <c r="AC252" i="3"/>
  <c r="AD252" i="3"/>
  <c r="AE252" i="3"/>
  <c r="AF252" i="3"/>
  <c r="AG252" i="3"/>
  <c r="AH252" i="3"/>
  <c r="AI252" i="3"/>
  <c r="AJ252" i="3"/>
  <c r="G252" i="3"/>
  <c r="H252" i="3"/>
  <c r="I252" i="3"/>
  <c r="J252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E258" i="3"/>
  <c r="F258" i="3"/>
  <c r="AC258" i="3"/>
  <c r="AD258" i="3"/>
  <c r="AE258" i="3"/>
  <c r="AF258" i="3"/>
  <c r="AG258" i="3"/>
  <c r="AH258" i="3"/>
  <c r="AI258" i="3"/>
  <c r="AJ258" i="3"/>
  <c r="G258" i="3"/>
  <c r="H258" i="3"/>
  <c r="I258" i="3"/>
  <c r="J258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E259" i="3"/>
  <c r="F259" i="3"/>
  <c r="AC259" i="3"/>
  <c r="AD259" i="3"/>
  <c r="AE259" i="3"/>
  <c r="AF259" i="3"/>
  <c r="AG259" i="3"/>
  <c r="AH259" i="3"/>
  <c r="AI259" i="3"/>
  <c r="AJ259" i="3"/>
  <c r="G259" i="3"/>
  <c r="H259" i="3"/>
  <c r="I259" i="3"/>
  <c r="J259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E254" i="3"/>
  <c r="F254" i="3"/>
  <c r="AC254" i="3"/>
  <c r="AD254" i="3"/>
  <c r="AE254" i="3"/>
  <c r="AF254" i="3"/>
  <c r="AG254" i="3"/>
  <c r="AH254" i="3"/>
  <c r="AI254" i="3"/>
  <c r="AJ254" i="3"/>
  <c r="G254" i="3"/>
  <c r="H254" i="3"/>
  <c r="I254" i="3"/>
  <c r="J254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E257" i="3"/>
  <c r="F257" i="3"/>
  <c r="AC257" i="3"/>
  <c r="AD257" i="3"/>
  <c r="AE257" i="3"/>
  <c r="AF257" i="3"/>
  <c r="AG257" i="3"/>
  <c r="AH257" i="3"/>
  <c r="AI257" i="3"/>
  <c r="AJ257" i="3"/>
  <c r="G257" i="3"/>
  <c r="H257" i="3"/>
  <c r="I257" i="3"/>
  <c r="J257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E262" i="3"/>
  <c r="F262" i="3"/>
  <c r="AC262" i="3"/>
  <c r="AD262" i="3"/>
  <c r="AE262" i="3"/>
  <c r="AF262" i="3"/>
  <c r="AG262" i="3"/>
  <c r="AH262" i="3"/>
  <c r="AI262" i="3"/>
  <c r="AJ262" i="3"/>
  <c r="G262" i="3"/>
  <c r="H262" i="3"/>
  <c r="I262" i="3"/>
  <c r="J262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E264" i="3"/>
  <c r="F264" i="3"/>
  <c r="AC264" i="3"/>
  <c r="AD264" i="3"/>
  <c r="AE264" i="3"/>
  <c r="AF264" i="3"/>
  <c r="AG264" i="3"/>
  <c r="AH264" i="3"/>
  <c r="AI264" i="3"/>
  <c r="AJ264" i="3"/>
  <c r="G264" i="3"/>
  <c r="H264" i="3"/>
  <c r="I264" i="3"/>
  <c r="J264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E265" i="3"/>
  <c r="F265" i="3"/>
  <c r="AC265" i="3"/>
  <c r="AD265" i="3"/>
  <c r="AE265" i="3"/>
  <c r="AF265" i="3"/>
  <c r="AG265" i="3"/>
  <c r="AH265" i="3"/>
  <c r="AI265" i="3"/>
  <c r="AJ265" i="3"/>
  <c r="G265" i="3"/>
  <c r="H265" i="3"/>
  <c r="I265" i="3"/>
  <c r="J265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E260" i="3"/>
  <c r="F260" i="3"/>
  <c r="AC260" i="3"/>
  <c r="AD260" i="3"/>
  <c r="AE260" i="3"/>
  <c r="AF260" i="3"/>
  <c r="AG260" i="3"/>
  <c r="AH260" i="3"/>
  <c r="AI260" i="3"/>
  <c r="AJ260" i="3"/>
  <c r="G260" i="3"/>
  <c r="H260" i="3"/>
  <c r="I260" i="3"/>
  <c r="J260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E266" i="3"/>
  <c r="F266" i="3"/>
  <c r="AC266" i="3"/>
  <c r="AD266" i="3"/>
  <c r="AE266" i="3"/>
  <c r="AF266" i="3"/>
  <c r="AG266" i="3"/>
  <c r="AH266" i="3"/>
  <c r="AI266" i="3"/>
  <c r="AJ266" i="3"/>
  <c r="G266" i="3"/>
  <c r="H266" i="3"/>
  <c r="I266" i="3"/>
  <c r="J266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E267" i="3"/>
  <c r="F267" i="3"/>
  <c r="AC267" i="3"/>
  <c r="AD267" i="3"/>
  <c r="AE267" i="3"/>
  <c r="AF267" i="3"/>
  <c r="AG267" i="3"/>
  <c r="AH267" i="3"/>
  <c r="AI267" i="3"/>
  <c r="AJ267" i="3"/>
  <c r="G267" i="3"/>
  <c r="H267" i="3"/>
  <c r="I267" i="3"/>
  <c r="J267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E268" i="3"/>
  <c r="F268" i="3"/>
  <c r="AC268" i="3"/>
  <c r="AD268" i="3"/>
  <c r="AE268" i="3"/>
  <c r="AF268" i="3"/>
  <c r="AG268" i="3"/>
  <c r="AH268" i="3"/>
  <c r="AI268" i="3"/>
  <c r="AJ268" i="3"/>
  <c r="G268" i="3"/>
  <c r="H268" i="3"/>
  <c r="I268" i="3"/>
  <c r="J268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E269" i="3"/>
  <c r="F269" i="3"/>
  <c r="AC269" i="3"/>
  <c r="AD269" i="3"/>
  <c r="AE269" i="3"/>
  <c r="AF269" i="3"/>
  <c r="AG269" i="3"/>
  <c r="AH269" i="3"/>
  <c r="AI269" i="3"/>
  <c r="AJ269" i="3"/>
  <c r="G269" i="3"/>
  <c r="H269" i="3"/>
  <c r="I269" i="3"/>
  <c r="J269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E270" i="3"/>
  <c r="F270" i="3"/>
  <c r="AC270" i="3"/>
  <c r="AD270" i="3"/>
  <c r="AE270" i="3"/>
  <c r="AF270" i="3"/>
  <c r="AG270" i="3"/>
  <c r="AH270" i="3"/>
  <c r="AI270" i="3"/>
  <c r="AJ270" i="3"/>
  <c r="G270" i="3"/>
  <c r="H270" i="3"/>
  <c r="I270" i="3"/>
  <c r="J270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E271" i="3"/>
  <c r="F271" i="3"/>
  <c r="AC271" i="3"/>
  <c r="AD271" i="3"/>
  <c r="AE271" i="3"/>
  <c r="AF271" i="3"/>
  <c r="AG271" i="3"/>
  <c r="AH271" i="3"/>
  <c r="AI271" i="3"/>
  <c r="AJ271" i="3"/>
  <c r="G271" i="3"/>
  <c r="H271" i="3"/>
  <c r="I271" i="3"/>
  <c r="J271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E305" i="3"/>
  <c r="F305" i="3"/>
  <c r="AC305" i="3"/>
  <c r="AD305" i="3"/>
  <c r="AE305" i="3"/>
  <c r="AF305" i="3"/>
  <c r="AG305" i="3"/>
  <c r="AH305" i="3"/>
  <c r="AI305" i="3"/>
  <c r="AJ305" i="3"/>
  <c r="G305" i="3"/>
  <c r="H305" i="3"/>
  <c r="I305" i="3"/>
  <c r="J30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E295" i="3"/>
  <c r="F295" i="3"/>
  <c r="AC295" i="3"/>
  <c r="AD295" i="3"/>
  <c r="AE295" i="3"/>
  <c r="AF295" i="3"/>
  <c r="AG295" i="3"/>
  <c r="AH295" i="3"/>
  <c r="AI295" i="3"/>
  <c r="AJ295" i="3"/>
  <c r="G295" i="3"/>
  <c r="H295" i="3"/>
  <c r="I295" i="3"/>
  <c r="J295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E296" i="3"/>
  <c r="F296" i="3"/>
  <c r="AC296" i="3"/>
  <c r="AD296" i="3"/>
  <c r="AE296" i="3"/>
  <c r="AF296" i="3"/>
  <c r="AG296" i="3"/>
  <c r="AH296" i="3"/>
  <c r="AI296" i="3"/>
  <c r="AJ296" i="3"/>
  <c r="G296" i="3"/>
  <c r="H296" i="3"/>
  <c r="I296" i="3"/>
  <c r="J296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E297" i="3"/>
  <c r="F297" i="3"/>
  <c r="AC297" i="3"/>
  <c r="AD297" i="3"/>
  <c r="AE297" i="3"/>
  <c r="AF297" i="3"/>
  <c r="AG297" i="3"/>
  <c r="AH297" i="3"/>
  <c r="AI297" i="3"/>
  <c r="AJ297" i="3"/>
  <c r="G297" i="3"/>
  <c r="H297" i="3"/>
  <c r="I297" i="3"/>
  <c r="J297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E298" i="3"/>
  <c r="F298" i="3"/>
  <c r="AC298" i="3"/>
  <c r="AD298" i="3"/>
  <c r="AE298" i="3"/>
  <c r="AF298" i="3"/>
  <c r="AG298" i="3"/>
  <c r="AH298" i="3"/>
  <c r="AI298" i="3"/>
  <c r="AJ298" i="3"/>
  <c r="G298" i="3"/>
  <c r="H298" i="3"/>
  <c r="I298" i="3"/>
  <c r="J298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E301" i="3"/>
  <c r="F301" i="3"/>
  <c r="AC301" i="3"/>
  <c r="AD301" i="3"/>
  <c r="AE301" i="3"/>
  <c r="AF301" i="3"/>
  <c r="AG301" i="3"/>
  <c r="AH301" i="3"/>
  <c r="AI301" i="3"/>
  <c r="AJ301" i="3"/>
  <c r="G301" i="3"/>
  <c r="H301" i="3"/>
  <c r="I301" i="3"/>
  <c r="J301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E302" i="3"/>
  <c r="F302" i="3"/>
  <c r="AC302" i="3"/>
  <c r="AD302" i="3"/>
  <c r="AE302" i="3"/>
  <c r="AF302" i="3"/>
  <c r="AG302" i="3"/>
  <c r="AH302" i="3"/>
  <c r="AI302" i="3"/>
  <c r="AJ302" i="3"/>
  <c r="G302" i="3"/>
  <c r="H302" i="3"/>
  <c r="I302" i="3"/>
  <c r="J302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E278" i="3"/>
  <c r="F278" i="3"/>
  <c r="AC278" i="3"/>
  <c r="AD278" i="3"/>
  <c r="AE278" i="3"/>
  <c r="AF278" i="3"/>
  <c r="AG278" i="3"/>
  <c r="AH278" i="3"/>
  <c r="AI278" i="3"/>
  <c r="AJ278" i="3"/>
  <c r="G278" i="3"/>
  <c r="H278" i="3"/>
  <c r="I278" i="3"/>
  <c r="J278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E279" i="3"/>
  <c r="F279" i="3"/>
  <c r="AC279" i="3"/>
  <c r="AD279" i="3"/>
  <c r="AE279" i="3"/>
  <c r="AF279" i="3"/>
  <c r="AG279" i="3"/>
  <c r="AH279" i="3"/>
  <c r="AI279" i="3"/>
  <c r="AJ279" i="3"/>
  <c r="G279" i="3"/>
  <c r="H279" i="3"/>
  <c r="I279" i="3"/>
  <c r="J279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E282" i="3"/>
  <c r="F282" i="3"/>
  <c r="AC282" i="3"/>
  <c r="AD282" i="3"/>
  <c r="AE282" i="3"/>
  <c r="AF282" i="3"/>
  <c r="AG282" i="3"/>
  <c r="AH282" i="3"/>
  <c r="AI282" i="3"/>
  <c r="AJ282" i="3"/>
  <c r="G282" i="3"/>
  <c r="H282" i="3"/>
  <c r="I282" i="3"/>
  <c r="J282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E306" i="3"/>
  <c r="F306" i="3"/>
  <c r="AC306" i="3"/>
  <c r="AD306" i="3"/>
  <c r="AE306" i="3"/>
  <c r="AF306" i="3"/>
  <c r="AG306" i="3"/>
  <c r="AH306" i="3"/>
  <c r="AI306" i="3"/>
  <c r="AJ306" i="3"/>
  <c r="G306" i="3"/>
  <c r="H306" i="3"/>
  <c r="I306" i="3"/>
  <c r="J306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E313" i="3"/>
  <c r="F313" i="3"/>
  <c r="AC313" i="3"/>
  <c r="AD313" i="3"/>
  <c r="AE313" i="3"/>
  <c r="AF313" i="3"/>
  <c r="AG313" i="3"/>
  <c r="AH313" i="3"/>
  <c r="AI313" i="3"/>
  <c r="AJ313" i="3"/>
  <c r="G313" i="3"/>
  <c r="H313" i="3"/>
  <c r="I313" i="3"/>
  <c r="J313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E307" i="3"/>
  <c r="F307" i="3"/>
  <c r="AC307" i="3"/>
  <c r="AD307" i="3"/>
  <c r="AE307" i="3"/>
  <c r="AF307" i="3"/>
  <c r="AG307" i="3"/>
  <c r="AH307" i="3"/>
  <c r="AI307" i="3"/>
  <c r="AJ307" i="3"/>
  <c r="G307" i="3"/>
  <c r="H307" i="3"/>
  <c r="I307" i="3"/>
  <c r="J307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E315" i="3"/>
  <c r="F315" i="3"/>
  <c r="AC315" i="3"/>
  <c r="AD315" i="3"/>
  <c r="AE315" i="3"/>
  <c r="AF315" i="3"/>
  <c r="AG315" i="3"/>
  <c r="AH315" i="3"/>
  <c r="AI315" i="3"/>
  <c r="AJ315" i="3"/>
  <c r="G315" i="3"/>
  <c r="H315" i="3"/>
  <c r="I315" i="3"/>
  <c r="J315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E337" i="3"/>
  <c r="F337" i="3"/>
  <c r="AC337" i="3"/>
  <c r="AD337" i="3"/>
  <c r="AE337" i="3"/>
  <c r="AF337" i="3"/>
  <c r="AG337" i="3"/>
  <c r="AH337" i="3"/>
  <c r="AI337" i="3"/>
  <c r="AJ337" i="3"/>
  <c r="G337" i="3"/>
  <c r="H337" i="3"/>
  <c r="I337" i="3"/>
  <c r="J33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E317" i="3"/>
  <c r="F317" i="3"/>
  <c r="AC317" i="3"/>
  <c r="AD317" i="3"/>
  <c r="AE317" i="3"/>
  <c r="AF317" i="3"/>
  <c r="AG317" i="3"/>
  <c r="AH317" i="3"/>
  <c r="AI317" i="3"/>
  <c r="AJ317" i="3"/>
  <c r="G317" i="3"/>
  <c r="H317" i="3"/>
  <c r="I317" i="3"/>
  <c r="J317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E338" i="3"/>
  <c r="F338" i="3"/>
  <c r="AC338" i="3"/>
  <c r="AD338" i="3"/>
  <c r="AE338" i="3"/>
  <c r="AF338" i="3"/>
  <c r="AG338" i="3"/>
  <c r="AH338" i="3"/>
  <c r="AI338" i="3"/>
  <c r="AJ338" i="3"/>
  <c r="G338" i="3"/>
  <c r="H338" i="3"/>
  <c r="I338" i="3"/>
  <c r="J338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E339" i="3"/>
  <c r="F339" i="3"/>
  <c r="AC339" i="3"/>
  <c r="AD339" i="3"/>
  <c r="AE339" i="3"/>
  <c r="AF339" i="3"/>
  <c r="AG339" i="3"/>
  <c r="AH339" i="3"/>
  <c r="AI339" i="3"/>
  <c r="AJ339" i="3"/>
  <c r="G339" i="3"/>
  <c r="H339" i="3"/>
  <c r="I339" i="3"/>
  <c r="J339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E314" i="3"/>
  <c r="F314" i="3"/>
  <c r="AC314" i="3"/>
  <c r="AD314" i="3"/>
  <c r="AE314" i="3"/>
  <c r="AF314" i="3"/>
  <c r="AG314" i="3"/>
  <c r="AH314" i="3"/>
  <c r="AI314" i="3"/>
  <c r="AJ314" i="3"/>
  <c r="G314" i="3"/>
  <c r="H314" i="3"/>
  <c r="I314" i="3"/>
  <c r="J314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E316" i="3"/>
  <c r="F316" i="3"/>
  <c r="AC316" i="3"/>
  <c r="AD316" i="3"/>
  <c r="AE316" i="3"/>
  <c r="AF316" i="3"/>
  <c r="AG316" i="3"/>
  <c r="AH316" i="3"/>
  <c r="AI316" i="3"/>
  <c r="AJ316" i="3"/>
  <c r="G316" i="3"/>
  <c r="H316" i="3"/>
  <c r="I316" i="3"/>
  <c r="J316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E318" i="3"/>
  <c r="F318" i="3"/>
  <c r="AC318" i="3"/>
  <c r="AD318" i="3"/>
  <c r="AE318" i="3"/>
  <c r="AF318" i="3"/>
  <c r="AG318" i="3"/>
  <c r="AH318" i="3"/>
  <c r="AI318" i="3"/>
  <c r="AJ318" i="3"/>
  <c r="G318" i="3"/>
  <c r="H318" i="3"/>
  <c r="I318" i="3"/>
  <c r="J318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E319" i="3"/>
  <c r="F319" i="3"/>
  <c r="AC319" i="3"/>
  <c r="AD319" i="3"/>
  <c r="AE319" i="3"/>
  <c r="AF319" i="3"/>
  <c r="AG319" i="3"/>
  <c r="AH319" i="3"/>
  <c r="AI319" i="3"/>
  <c r="AJ319" i="3"/>
  <c r="G319" i="3"/>
  <c r="H319" i="3"/>
  <c r="I319" i="3"/>
  <c r="J319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E320" i="3"/>
  <c r="F320" i="3"/>
  <c r="AC320" i="3"/>
  <c r="AD320" i="3"/>
  <c r="AE320" i="3"/>
  <c r="AF320" i="3"/>
  <c r="AG320" i="3"/>
  <c r="AH320" i="3"/>
  <c r="AI320" i="3"/>
  <c r="AJ320" i="3"/>
  <c r="G320" i="3"/>
  <c r="H320" i="3"/>
  <c r="I320" i="3"/>
  <c r="J320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E321" i="3"/>
  <c r="F321" i="3"/>
  <c r="AC321" i="3"/>
  <c r="AD321" i="3"/>
  <c r="AE321" i="3"/>
  <c r="AF321" i="3"/>
  <c r="AG321" i="3"/>
  <c r="AH321" i="3"/>
  <c r="AI321" i="3"/>
  <c r="AJ321" i="3"/>
  <c r="G321" i="3"/>
  <c r="H321" i="3"/>
  <c r="I321" i="3"/>
  <c r="J321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E322" i="3"/>
  <c r="F322" i="3"/>
  <c r="AC322" i="3"/>
  <c r="AD322" i="3"/>
  <c r="AE322" i="3"/>
  <c r="AF322" i="3"/>
  <c r="AG322" i="3"/>
  <c r="AH322" i="3"/>
  <c r="AI322" i="3"/>
  <c r="AJ322" i="3"/>
  <c r="G322" i="3"/>
  <c r="H322" i="3"/>
  <c r="I322" i="3"/>
  <c r="J322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E323" i="3"/>
  <c r="F323" i="3"/>
  <c r="AC323" i="3"/>
  <c r="AD323" i="3"/>
  <c r="AE323" i="3"/>
  <c r="AF323" i="3"/>
  <c r="AG323" i="3"/>
  <c r="AH323" i="3"/>
  <c r="AI323" i="3"/>
  <c r="AJ323" i="3"/>
  <c r="G323" i="3"/>
  <c r="H323" i="3"/>
  <c r="I323" i="3"/>
  <c r="J323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E324" i="3"/>
  <c r="F324" i="3"/>
  <c r="AC324" i="3"/>
  <c r="AD324" i="3"/>
  <c r="AE324" i="3"/>
  <c r="AF324" i="3"/>
  <c r="AG324" i="3"/>
  <c r="AH324" i="3"/>
  <c r="AI324" i="3"/>
  <c r="AJ324" i="3"/>
  <c r="G324" i="3"/>
  <c r="H324" i="3"/>
  <c r="I324" i="3"/>
  <c r="J324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E325" i="3"/>
  <c r="F325" i="3"/>
  <c r="AC325" i="3"/>
  <c r="AD325" i="3"/>
  <c r="AE325" i="3"/>
  <c r="AF325" i="3"/>
  <c r="AG325" i="3"/>
  <c r="AH325" i="3"/>
  <c r="AI325" i="3"/>
  <c r="AJ325" i="3"/>
  <c r="G325" i="3"/>
  <c r="H325" i="3"/>
  <c r="I325" i="3"/>
  <c r="J325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E330" i="3"/>
  <c r="F330" i="3"/>
  <c r="AC330" i="3"/>
  <c r="AD330" i="3"/>
  <c r="AE330" i="3"/>
  <c r="AF330" i="3"/>
  <c r="AG330" i="3"/>
  <c r="AH330" i="3"/>
  <c r="AI330" i="3"/>
  <c r="AJ330" i="3"/>
  <c r="G330" i="3"/>
  <c r="H330" i="3"/>
  <c r="I330" i="3"/>
  <c r="J330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E331" i="3"/>
  <c r="F331" i="3"/>
  <c r="AC331" i="3"/>
  <c r="AD331" i="3"/>
  <c r="AE331" i="3"/>
  <c r="AF331" i="3"/>
  <c r="AG331" i="3"/>
  <c r="AH331" i="3"/>
  <c r="AI331" i="3"/>
  <c r="AJ331" i="3"/>
  <c r="G331" i="3"/>
  <c r="H331" i="3"/>
  <c r="I331" i="3"/>
  <c r="J331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E340" i="3"/>
  <c r="F340" i="3"/>
  <c r="AC340" i="3"/>
  <c r="AD340" i="3"/>
  <c r="AE340" i="3"/>
  <c r="AF340" i="3"/>
  <c r="AG340" i="3"/>
  <c r="AH340" i="3"/>
  <c r="AI340" i="3"/>
  <c r="AJ340" i="3"/>
  <c r="G340" i="3"/>
  <c r="H340" i="3"/>
  <c r="I340" i="3"/>
  <c r="J340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E326" i="3"/>
  <c r="F326" i="3"/>
  <c r="AC326" i="3"/>
  <c r="AD326" i="3"/>
  <c r="AE326" i="3"/>
  <c r="AF326" i="3"/>
  <c r="AG326" i="3"/>
  <c r="AH326" i="3"/>
  <c r="AI326" i="3"/>
  <c r="AJ326" i="3"/>
  <c r="G326" i="3"/>
  <c r="H326" i="3"/>
  <c r="I326" i="3"/>
  <c r="J326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E308" i="3"/>
  <c r="F308" i="3"/>
  <c r="AC308" i="3"/>
  <c r="AD308" i="3"/>
  <c r="AE308" i="3"/>
  <c r="AF308" i="3"/>
  <c r="AG308" i="3"/>
  <c r="AH308" i="3"/>
  <c r="AI308" i="3"/>
  <c r="AJ308" i="3"/>
  <c r="G308" i="3"/>
  <c r="H308" i="3"/>
  <c r="I308" i="3"/>
  <c r="J308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E327" i="3"/>
  <c r="F327" i="3"/>
  <c r="AC327" i="3"/>
  <c r="AD327" i="3"/>
  <c r="AE327" i="3"/>
  <c r="AF327" i="3"/>
  <c r="AG327" i="3"/>
  <c r="AH327" i="3"/>
  <c r="AI327" i="3"/>
  <c r="AJ327" i="3"/>
  <c r="G327" i="3"/>
  <c r="H327" i="3"/>
  <c r="I327" i="3"/>
  <c r="J327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E328" i="3"/>
  <c r="F328" i="3"/>
  <c r="AC328" i="3"/>
  <c r="AD328" i="3"/>
  <c r="AE328" i="3"/>
  <c r="AF328" i="3"/>
  <c r="AG328" i="3"/>
  <c r="AH328" i="3"/>
  <c r="AI328" i="3"/>
  <c r="AJ328" i="3"/>
  <c r="G328" i="3"/>
  <c r="H328" i="3"/>
  <c r="I328" i="3"/>
  <c r="J328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E329" i="3"/>
  <c r="F329" i="3"/>
  <c r="AC329" i="3"/>
  <c r="AD329" i="3"/>
  <c r="AE329" i="3"/>
  <c r="AF329" i="3"/>
  <c r="AG329" i="3"/>
  <c r="AH329" i="3"/>
  <c r="AI329" i="3"/>
  <c r="AJ329" i="3"/>
  <c r="G329" i="3"/>
  <c r="H329" i="3"/>
  <c r="I329" i="3"/>
  <c r="J329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E332" i="3"/>
  <c r="F332" i="3"/>
  <c r="AC332" i="3"/>
  <c r="AD332" i="3"/>
  <c r="AE332" i="3"/>
  <c r="AF332" i="3"/>
  <c r="AG332" i="3"/>
  <c r="AH332" i="3"/>
  <c r="AI332" i="3"/>
  <c r="AJ332" i="3"/>
  <c r="G332" i="3"/>
  <c r="H332" i="3"/>
  <c r="I332" i="3"/>
  <c r="J332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E333" i="3"/>
  <c r="F333" i="3"/>
  <c r="AC333" i="3"/>
  <c r="AD333" i="3"/>
  <c r="AE333" i="3"/>
  <c r="AF333" i="3"/>
  <c r="AG333" i="3"/>
  <c r="AH333" i="3"/>
  <c r="AI333" i="3"/>
  <c r="AJ333" i="3"/>
  <c r="G333" i="3"/>
  <c r="H333" i="3"/>
  <c r="I333" i="3"/>
  <c r="J333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E334" i="3"/>
  <c r="F334" i="3"/>
  <c r="AC334" i="3"/>
  <c r="AD334" i="3"/>
  <c r="AE334" i="3"/>
  <c r="AF334" i="3"/>
  <c r="AG334" i="3"/>
  <c r="AH334" i="3"/>
  <c r="AI334" i="3"/>
  <c r="AJ334" i="3"/>
  <c r="G334" i="3"/>
  <c r="H334" i="3"/>
  <c r="I334" i="3"/>
  <c r="J334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E342" i="3"/>
  <c r="F342" i="3"/>
  <c r="AC342" i="3"/>
  <c r="AD342" i="3"/>
  <c r="AE342" i="3"/>
  <c r="AF342" i="3"/>
  <c r="AG342" i="3"/>
  <c r="AH342" i="3"/>
  <c r="AI342" i="3"/>
  <c r="AJ342" i="3"/>
  <c r="G342" i="3"/>
  <c r="H342" i="3"/>
  <c r="I342" i="3"/>
  <c r="J342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E341" i="3"/>
  <c r="F341" i="3"/>
  <c r="AC341" i="3"/>
  <c r="AD341" i="3"/>
  <c r="AE341" i="3"/>
  <c r="AF341" i="3"/>
  <c r="AG341" i="3"/>
  <c r="AH341" i="3"/>
  <c r="AI341" i="3"/>
  <c r="AJ341" i="3"/>
  <c r="G341" i="3"/>
  <c r="H341" i="3"/>
  <c r="I341" i="3"/>
  <c r="J341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E345" i="3"/>
  <c r="F345" i="3"/>
  <c r="AC345" i="3"/>
  <c r="AD345" i="3"/>
  <c r="AE345" i="3"/>
  <c r="AF345" i="3"/>
  <c r="AG345" i="3"/>
  <c r="AH345" i="3"/>
  <c r="AI345" i="3"/>
  <c r="AJ345" i="3"/>
  <c r="G345" i="3"/>
  <c r="H345" i="3"/>
  <c r="I345" i="3"/>
  <c r="J345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E343" i="3"/>
  <c r="F343" i="3"/>
  <c r="AC343" i="3"/>
  <c r="AD343" i="3"/>
  <c r="AE343" i="3"/>
  <c r="AF343" i="3"/>
  <c r="AG343" i="3"/>
  <c r="AH343" i="3"/>
  <c r="AI343" i="3"/>
  <c r="AJ343" i="3"/>
  <c r="G343" i="3"/>
  <c r="H343" i="3"/>
  <c r="I343" i="3"/>
  <c r="J343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E344" i="3"/>
  <c r="F344" i="3"/>
  <c r="AC344" i="3"/>
  <c r="AD344" i="3"/>
  <c r="AE344" i="3"/>
  <c r="AF344" i="3"/>
  <c r="AG344" i="3"/>
  <c r="AH344" i="3"/>
  <c r="AI344" i="3"/>
  <c r="AJ344" i="3"/>
  <c r="G344" i="3"/>
  <c r="H344" i="3"/>
  <c r="I344" i="3"/>
  <c r="J344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E335" i="3"/>
  <c r="F335" i="3"/>
  <c r="AC335" i="3"/>
  <c r="AD335" i="3"/>
  <c r="AE335" i="3"/>
  <c r="AF335" i="3"/>
  <c r="AG335" i="3"/>
  <c r="AH335" i="3"/>
  <c r="AI335" i="3"/>
  <c r="AJ335" i="3"/>
  <c r="G335" i="3"/>
  <c r="H335" i="3"/>
  <c r="I335" i="3"/>
  <c r="J335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E346" i="3"/>
  <c r="F346" i="3"/>
  <c r="AC346" i="3"/>
  <c r="AD346" i="3"/>
  <c r="AE346" i="3"/>
  <c r="AF346" i="3"/>
  <c r="AG346" i="3"/>
  <c r="AH346" i="3"/>
  <c r="AI346" i="3"/>
  <c r="AJ346" i="3"/>
  <c r="G346" i="3"/>
  <c r="H346" i="3"/>
  <c r="I346" i="3"/>
  <c r="J346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E309" i="3"/>
  <c r="F309" i="3"/>
  <c r="AC309" i="3"/>
  <c r="AD309" i="3"/>
  <c r="AE309" i="3"/>
  <c r="AF309" i="3"/>
  <c r="AG309" i="3"/>
  <c r="AH309" i="3"/>
  <c r="AI309" i="3"/>
  <c r="AJ309" i="3"/>
  <c r="G309" i="3"/>
  <c r="H309" i="3"/>
  <c r="I309" i="3"/>
  <c r="J309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E310" i="3"/>
  <c r="F310" i="3"/>
  <c r="AC310" i="3"/>
  <c r="AD310" i="3"/>
  <c r="AE310" i="3"/>
  <c r="AF310" i="3"/>
  <c r="AG310" i="3"/>
  <c r="AH310" i="3"/>
  <c r="AI310" i="3"/>
  <c r="AJ310" i="3"/>
  <c r="G310" i="3"/>
  <c r="H310" i="3"/>
  <c r="I310" i="3"/>
  <c r="J310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E347" i="3"/>
  <c r="F347" i="3"/>
  <c r="AC347" i="3"/>
  <c r="AD347" i="3"/>
  <c r="AE347" i="3"/>
  <c r="AF347" i="3"/>
  <c r="AG347" i="3"/>
  <c r="AH347" i="3"/>
  <c r="AI347" i="3"/>
  <c r="AJ347" i="3"/>
  <c r="G347" i="3"/>
  <c r="H347" i="3"/>
  <c r="I347" i="3"/>
  <c r="J347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E348" i="3"/>
  <c r="F348" i="3"/>
  <c r="AC348" i="3"/>
  <c r="AD348" i="3"/>
  <c r="AE348" i="3"/>
  <c r="AF348" i="3"/>
  <c r="AG348" i="3"/>
  <c r="AH348" i="3"/>
  <c r="AI348" i="3"/>
  <c r="AJ348" i="3"/>
  <c r="G348" i="3"/>
  <c r="H348" i="3"/>
  <c r="I348" i="3"/>
  <c r="J348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E349" i="3"/>
  <c r="F349" i="3"/>
  <c r="AC349" i="3"/>
  <c r="AD349" i="3"/>
  <c r="AE349" i="3"/>
  <c r="AF349" i="3"/>
  <c r="AG349" i="3"/>
  <c r="AH349" i="3"/>
  <c r="AI349" i="3"/>
  <c r="AJ349" i="3"/>
  <c r="G349" i="3"/>
  <c r="H349" i="3"/>
  <c r="I349" i="3"/>
  <c r="J349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E350" i="3"/>
  <c r="F350" i="3"/>
  <c r="AC350" i="3"/>
  <c r="AD350" i="3"/>
  <c r="AE350" i="3"/>
  <c r="AF350" i="3"/>
  <c r="AG350" i="3"/>
  <c r="AH350" i="3"/>
  <c r="AI350" i="3"/>
  <c r="AJ350" i="3"/>
  <c r="G350" i="3"/>
  <c r="H350" i="3"/>
  <c r="I350" i="3"/>
  <c r="J350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E352" i="3"/>
  <c r="F352" i="3"/>
  <c r="AC352" i="3"/>
  <c r="AD352" i="3"/>
  <c r="AE352" i="3"/>
  <c r="AF352" i="3"/>
  <c r="AG352" i="3"/>
  <c r="AH352" i="3"/>
  <c r="AI352" i="3"/>
  <c r="AJ352" i="3"/>
  <c r="G352" i="3"/>
  <c r="H352" i="3"/>
  <c r="I352" i="3"/>
  <c r="J352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E353" i="3"/>
  <c r="F353" i="3"/>
  <c r="AC353" i="3"/>
  <c r="AD353" i="3"/>
  <c r="AE353" i="3"/>
  <c r="AF353" i="3"/>
  <c r="AG353" i="3"/>
  <c r="AH353" i="3"/>
  <c r="AI353" i="3"/>
  <c r="AJ353" i="3"/>
  <c r="G353" i="3"/>
  <c r="H353" i="3"/>
  <c r="I353" i="3"/>
  <c r="J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E354" i="3"/>
  <c r="F354" i="3"/>
  <c r="AC354" i="3"/>
  <c r="AD354" i="3"/>
  <c r="AE354" i="3"/>
  <c r="AF354" i="3"/>
  <c r="AG354" i="3"/>
  <c r="AH354" i="3"/>
  <c r="AI354" i="3"/>
  <c r="AJ354" i="3"/>
  <c r="G354" i="3"/>
  <c r="H354" i="3"/>
  <c r="I354" i="3"/>
  <c r="J354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E355" i="3"/>
  <c r="F355" i="3"/>
  <c r="AC355" i="3"/>
  <c r="AD355" i="3"/>
  <c r="AE355" i="3"/>
  <c r="AF355" i="3"/>
  <c r="AG355" i="3"/>
  <c r="AH355" i="3"/>
  <c r="AI355" i="3"/>
  <c r="AJ355" i="3"/>
  <c r="G355" i="3"/>
  <c r="H355" i="3"/>
  <c r="I355" i="3"/>
  <c r="J355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E366" i="3"/>
  <c r="F366" i="3"/>
  <c r="AC366" i="3"/>
  <c r="AD366" i="3"/>
  <c r="AE366" i="3"/>
  <c r="AF366" i="3"/>
  <c r="AG366" i="3"/>
  <c r="AH366" i="3"/>
  <c r="AI366" i="3"/>
  <c r="AJ366" i="3"/>
  <c r="G366" i="3"/>
  <c r="H366" i="3"/>
  <c r="I366" i="3"/>
  <c r="J366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E369" i="3"/>
  <c r="F369" i="3"/>
  <c r="AC369" i="3"/>
  <c r="AD369" i="3"/>
  <c r="AE369" i="3"/>
  <c r="AF369" i="3"/>
  <c r="AG369" i="3"/>
  <c r="AH369" i="3"/>
  <c r="AI369" i="3"/>
  <c r="AJ369" i="3"/>
  <c r="G369" i="3"/>
  <c r="H369" i="3"/>
  <c r="I369" i="3"/>
  <c r="J369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E356" i="3"/>
  <c r="F356" i="3"/>
  <c r="AC356" i="3"/>
  <c r="AD356" i="3"/>
  <c r="AE356" i="3"/>
  <c r="AF356" i="3"/>
  <c r="AG356" i="3"/>
  <c r="AH356" i="3"/>
  <c r="AI356" i="3"/>
  <c r="AJ356" i="3"/>
  <c r="G356" i="3"/>
  <c r="H356" i="3"/>
  <c r="I356" i="3"/>
  <c r="J356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E357" i="3"/>
  <c r="F357" i="3"/>
  <c r="AC357" i="3"/>
  <c r="AD357" i="3"/>
  <c r="AE357" i="3"/>
  <c r="AF357" i="3"/>
  <c r="AG357" i="3"/>
  <c r="AH357" i="3"/>
  <c r="AI357" i="3"/>
  <c r="AJ357" i="3"/>
  <c r="G357" i="3"/>
  <c r="H357" i="3"/>
  <c r="I357" i="3"/>
  <c r="J357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E358" i="3"/>
  <c r="F358" i="3"/>
  <c r="AC358" i="3"/>
  <c r="AD358" i="3"/>
  <c r="AE358" i="3"/>
  <c r="AF358" i="3"/>
  <c r="AG358" i="3"/>
  <c r="AH358" i="3"/>
  <c r="AI358" i="3"/>
  <c r="AJ358" i="3"/>
  <c r="G358" i="3"/>
  <c r="H358" i="3"/>
  <c r="I358" i="3"/>
  <c r="J358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E359" i="3"/>
  <c r="F359" i="3"/>
  <c r="AC359" i="3"/>
  <c r="AD359" i="3"/>
  <c r="AE359" i="3"/>
  <c r="AF359" i="3"/>
  <c r="AG359" i="3"/>
  <c r="AH359" i="3"/>
  <c r="AI359" i="3"/>
  <c r="AJ359" i="3"/>
  <c r="G359" i="3"/>
  <c r="H359" i="3"/>
  <c r="I359" i="3"/>
  <c r="J359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E360" i="3"/>
  <c r="F360" i="3"/>
  <c r="AC360" i="3"/>
  <c r="AD360" i="3"/>
  <c r="AE360" i="3"/>
  <c r="AF360" i="3"/>
  <c r="AG360" i="3"/>
  <c r="AH360" i="3"/>
  <c r="AI360" i="3"/>
  <c r="AJ360" i="3"/>
  <c r="G360" i="3"/>
  <c r="H360" i="3"/>
  <c r="I360" i="3"/>
  <c r="J360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E361" i="3"/>
  <c r="F361" i="3"/>
  <c r="AC361" i="3"/>
  <c r="AD361" i="3"/>
  <c r="AE361" i="3"/>
  <c r="AF361" i="3"/>
  <c r="AG361" i="3"/>
  <c r="AH361" i="3"/>
  <c r="AI361" i="3"/>
  <c r="AJ361" i="3"/>
  <c r="G361" i="3"/>
  <c r="H361" i="3"/>
  <c r="I361" i="3"/>
  <c r="J361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E362" i="3"/>
  <c r="F362" i="3"/>
  <c r="AC362" i="3"/>
  <c r="AD362" i="3"/>
  <c r="AE362" i="3"/>
  <c r="AF362" i="3"/>
  <c r="AG362" i="3"/>
  <c r="AH362" i="3"/>
  <c r="AI362" i="3"/>
  <c r="AJ362" i="3"/>
  <c r="G362" i="3"/>
  <c r="H362" i="3"/>
  <c r="I362" i="3"/>
  <c r="J362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E363" i="3"/>
  <c r="F363" i="3"/>
  <c r="AC363" i="3"/>
  <c r="AD363" i="3"/>
  <c r="AE363" i="3"/>
  <c r="AF363" i="3"/>
  <c r="AG363" i="3"/>
  <c r="AH363" i="3"/>
  <c r="AI363" i="3"/>
  <c r="AJ363" i="3"/>
  <c r="G363" i="3"/>
  <c r="H363" i="3"/>
  <c r="I363" i="3"/>
  <c r="J363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E370" i="3"/>
  <c r="F370" i="3"/>
  <c r="AC370" i="3"/>
  <c r="AD370" i="3"/>
  <c r="AE370" i="3"/>
  <c r="AF370" i="3"/>
  <c r="AG370" i="3"/>
  <c r="AH370" i="3"/>
  <c r="AI370" i="3"/>
  <c r="AJ370" i="3"/>
  <c r="G370" i="3"/>
  <c r="H370" i="3"/>
  <c r="I370" i="3"/>
  <c r="J370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E367" i="3"/>
  <c r="F367" i="3"/>
  <c r="AC367" i="3"/>
  <c r="AD367" i="3"/>
  <c r="AE367" i="3"/>
  <c r="AF367" i="3"/>
  <c r="AG367" i="3"/>
  <c r="AH367" i="3"/>
  <c r="AI367" i="3"/>
  <c r="AJ367" i="3"/>
  <c r="G367" i="3"/>
  <c r="H367" i="3"/>
  <c r="I367" i="3"/>
  <c r="J367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E368" i="3"/>
  <c r="F368" i="3"/>
  <c r="AC368" i="3"/>
  <c r="AD368" i="3"/>
  <c r="AE368" i="3"/>
  <c r="AF368" i="3"/>
  <c r="AG368" i="3"/>
  <c r="AH368" i="3"/>
  <c r="AI368" i="3"/>
  <c r="AJ368" i="3"/>
  <c r="G368" i="3"/>
  <c r="H368" i="3"/>
  <c r="I368" i="3"/>
  <c r="J368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E371" i="3"/>
  <c r="F371" i="3"/>
  <c r="AC371" i="3"/>
  <c r="AD371" i="3"/>
  <c r="AE371" i="3"/>
  <c r="AF371" i="3"/>
  <c r="AG371" i="3"/>
  <c r="AH371" i="3"/>
  <c r="AI371" i="3"/>
  <c r="AJ371" i="3"/>
  <c r="G371" i="3"/>
  <c r="H371" i="3"/>
  <c r="I371" i="3"/>
  <c r="J371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E372" i="3"/>
  <c r="F372" i="3"/>
  <c r="AC372" i="3"/>
  <c r="AD372" i="3"/>
  <c r="AE372" i="3"/>
  <c r="AF372" i="3"/>
  <c r="AG372" i="3"/>
  <c r="AH372" i="3"/>
  <c r="AI372" i="3"/>
  <c r="AJ372" i="3"/>
  <c r="G372" i="3"/>
  <c r="H372" i="3"/>
  <c r="I372" i="3"/>
  <c r="J372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E364" i="3"/>
  <c r="F364" i="3"/>
  <c r="AC364" i="3"/>
  <c r="AD364" i="3"/>
  <c r="AE364" i="3"/>
  <c r="AF364" i="3"/>
  <c r="AG364" i="3"/>
  <c r="AH364" i="3"/>
  <c r="AI364" i="3"/>
  <c r="AJ364" i="3"/>
  <c r="G364" i="3"/>
  <c r="H364" i="3"/>
  <c r="I364" i="3"/>
  <c r="J36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E374" i="3"/>
  <c r="F374" i="3"/>
  <c r="AC374" i="3"/>
  <c r="AD374" i="3"/>
  <c r="AE374" i="3"/>
  <c r="AF374" i="3"/>
  <c r="AG374" i="3"/>
  <c r="AH374" i="3"/>
  <c r="AI374" i="3"/>
  <c r="AJ374" i="3"/>
  <c r="G374" i="3"/>
  <c r="H374" i="3"/>
  <c r="I374" i="3"/>
  <c r="J374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E373" i="3"/>
  <c r="F373" i="3"/>
  <c r="AC373" i="3"/>
  <c r="AD373" i="3"/>
  <c r="AE373" i="3"/>
  <c r="AF373" i="3"/>
  <c r="AG373" i="3"/>
  <c r="AH373" i="3"/>
  <c r="AI373" i="3"/>
  <c r="AJ373" i="3"/>
  <c r="G373" i="3"/>
  <c r="H373" i="3"/>
  <c r="I373" i="3"/>
  <c r="J373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E376" i="3"/>
  <c r="F376" i="3"/>
  <c r="AC376" i="3"/>
  <c r="AD376" i="3"/>
  <c r="AE376" i="3"/>
  <c r="AF376" i="3"/>
  <c r="AG376" i="3"/>
  <c r="AH376" i="3"/>
  <c r="AI376" i="3"/>
  <c r="AJ376" i="3"/>
  <c r="G376" i="3"/>
  <c r="H376" i="3"/>
  <c r="I376" i="3"/>
  <c r="J376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E375" i="3"/>
  <c r="F375" i="3"/>
  <c r="AC375" i="3"/>
  <c r="AD375" i="3"/>
  <c r="AE375" i="3"/>
  <c r="AF375" i="3"/>
  <c r="AG375" i="3"/>
  <c r="AH375" i="3"/>
  <c r="AI375" i="3"/>
  <c r="AJ375" i="3"/>
  <c r="G375" i="3"/>
  <c r="H375" i="3"/>
  <c r="I375" i="3"/>
  <c r="J375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E377" i="3"/>
  <c r="F377" i="3"/>
  <c r="AC377" i="3"/>
  <c r="AD377" i="3"/>
  <c r="AE377" i="3"/>
  <c r="AF377" i="3"/>
  <c r="AG377" i="3"/>
  <c r="AH377" i="3"/>
  <c r="AI377" i="3"/>
  <c r="AJ377" i="3"/>
  <c r="G377" i="3"/>
  <c r="H377" i="3"/>
  <c r="I377" i="3"/>
  <c r="J377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E365" i="3"/>
  <c r="F365" i="3"/>
  <c r="AC365" i="3"/>
  <c r="AD365" i="3"/>
  <c r="AE365" i="3"/>
  <c r="AF365" i="3"/>
  <c r="AG365" i="3"/>
  <c r="AH365" i="3"/>
  <c r="AI365" i="3"/>
  <c r="AJ365" i="3"/>
  <c r="G365" i="3"/>
  <c r="H365" i="3"/>
  <c r="I365" i="3"/>
  <c r="J365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E380" i="3"/>
  <c r="F380" i="3"/>
  <c r="AC380" i="3"/>
  <c r="AD380" i="3"/>
  <c r="AE380" i="3"/>
  <c r="AF380" i="3"/>
  <c r="AG380" i="3"/>
  <c r="AH380" i="3"/>
  <c r="AI380" i="3"/>
  <c r="AJ380" i="3"/>
  <c r="G380" i="3"/>
  <c r="H380" i="3"/>
  <c r="I380" i="3"/>
  <c r="J380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E381" i="3"/>
  <c r="F381" i="3"/>
  <c r="AC381" i="3"/>
  <c r="AD381" i="3"/>
  <c r="AE381" i="3"/>
  <c r="AF381" i="3"/>
  <c r="AG381" i="3"/>
  <c r="AH381" i="3"/>
  <c r="AI381" i="3"/>
  <c r="AJ381" i="3"/>
  <c r="G381" i="3"/>
  <c r="H381" i="3"/>
  <c r="I381" i="3"/>
  <c r="J381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E382" i="3"/>
  <c r="F382" i="3"/>
  <c r="AC382" i="3"/>
  <c r="AD382" i="3"/>
  <c r="AE382" i="3"/>
  <c r="AF382" i="3"/>
  <c r="AG382" i="3"/>
  <c r="AH382" i="3"/>
  <c r="AI382" i="3"/>
  <c r="AJ382" i="3"/>
  <c r="G382" i="3"/>
  <c r="H382" i="3"/>
  <c r="I382" i="3"/>
  <c r="J382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E383" i="3"/>
  <c r="F383" i="3"/>
  <c r="AC383" i="3"/>
  <c r="AD383" i="3"/>
  <c r="AE383" i="3"/>
  <c r="AF383" i="3"/>
  <c r="AG383" i="3"/>
  <c r="AH383" i="3"/>
  <c r="AI383" i="3"/>
  <c r="AJ383" i="3"/>
  <c r="G383" i="3"/>
  <c r="H383" i="3"/>
  <c r="I383" i="3"/>
  <c r="J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E384" i="3"/>
  <c r="F384" i="3"/>
  <c r="AC384" i="3"/>
  <c r="AD384" i="3"/>
  <c r="AE384" i="3"/>
  <c r="AF384" i="3"/>
  <c r="AG384" i="3"/>
  <c r="AH384" i="3"/>
  <c r="AI384" i="3"/>
  <c r="AJ384" i="3"/>
  <c r="G384" i="3"/>
  <c r="H384" i="3"/>
  <c r="I384" i="3"/>
  <c r="J384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E385" i="3"/>
  <c r="F385" i="3"/>
  <c r="AC385" i="3"/>
  <c r="AD385" i="3"/>
  <c r="AE385" i="3"/>
  <c r="AF385" i="3"/>
  <c r="AG385" i="3"/>
  <c r="AH385" i="3"/>
  <c r="AI385" i="3"/>
  <c r="AJ385" i="3"/>
  <c r="G385" i="3"/>
  <c r="H385" i="3"/>
  <c r="I385" i="3"/>
  <c r="J385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E386" i="3"/>
  <c r="F386" i="3"/>
  <c r="AC386" i="3"/>
  <c r="AD386" i="3"/>
  <c r="AE386" i="3"/>
  <c r="AF386" i="3"/>
  <c r="AG386" i="3"/>
  <c r="AH386" i="3"/>
  <c r="AI386" i="3"/>
  <c r="AJ386" i="3"/>
  <c r="G386" i="3"/>
  <c r="H386" i="3"/>
  <c r="I386" i="3"/>
  <c r="J386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E424" i="3"/>
  <c r="F424" i="3"/>
  <c r="AC424" i="3"/>
  <c r="AD424" i="3"/>
  <c r="AE424" i="3"/>
  <c r="AF424" i="3"/>
  <c r="AG424" i="3"/>
  <c r="AH424" i="3"/>
  <c r="AI424" i="3"/>
  <c r="AJ424" i="3"/>
  <c r="G424" i="3"/>
  <c r="H424" i="3"/>
  <c r="I424" i="3"/>
  <c r="J424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E387" i="3"/>
  <c r="F387" i="3"/>
  <c r="AC387" i="3"/>
  <c r="AD387" i="3"/>
  <c r="AE387" i="3"/>
  <c r="AF387" i="3"/>
  <c r="AG387" i="3"/>
  <c r="AH387" i="3"/>
  <c r="AI387" i="3"/>
  <c r="AJ387" i="3"/>
  <c r="G387" i="3"/>
  <c r="H387" i="3"/>
  <c r="I387" i="3"/>
  <c r="J387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E388" i="3"/>
  <c r="F388" i="3"/>
  <c r="AC388" i="3"/>
  <c r="AD388" i="3"/>
  <c r="AE388" i="3"/>
  <c r="AF388" i="3"/>
  <c r="AG388" i="3"/>
  <c r="AH388" i="3"/>
  <c r="AI388" i="3"/>
  <c r="AJ388" i="3"/>
  <c r="G388" i="3"/>
  <c r="H388" i="3"/>
  <c r="I388" i="3"/>
  <c r="J388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E389" i="3"/>
  <c r="F389" i="3"/>
  <c r="AC389" i="3"/>
  <c r="AD389" i="3"/>
  <c r="AE389" i="3"/>
  <c r="AF389" i="3"/>
  <c r="AG389" i="3"/>
  <c r="AH389" i="3"/>
  <c r="AI389" i="3"/>
  <c r="AJ389" i="3"/>
  <c r="G389" i="3"/>
  <c r="H389" i="3"/>
  <c r="I389" i="3"/>
  <c r="J389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E390" i="3"/>
  <c r="F390" i="3"/>
  <c r="AC390" i="3"/>
  <c r="AD390" i="3"/>
  <c r="AE390" i="3"/>
  <c r="AF390" i="3"/>
  <c r="AG390" i="3"/>
  <c r="AH390" i="3"/>
  <c r="AI390" i="3"/>
  <c r="AJ390" i="3"/>
  <c r="G390" i="3"/>
  <c r="H390" i="3"/>
  <c r="I390" i="3"/>
  <c r="J390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E391" i="3"/>
  <c r="F391" i="3"/>
  <c r="AC391" i="3"/>
  <c r="AD391" i="3"/>
  <c r="AE391" i="3"/>
  <c r="AF391" i="3"/>
  <c r="AG391" i="3"/>
  <c r="AH391" i="3"/>
  <c r="AI391" i="3"/>
  <c r="AJ391" i="3"/>
  <c r="G391" i="3"/>
  <c r="H391" i="3"/>
  <c r="I391" i="3"/>
  <c r="J391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E425" i="3"/>
  <c r="F425" i="3"/>
  <c r="AC425" i="3"/>
  <c r="AD425" i="3"/>
  <c r="AE425" i="3"/>
  <c r="AF425" i="3"/>
  <c r="AG425" i="3"/>
  <c r="AH425" i="3"/>
  <c r="AI425" i="3"/>
  <c r="AJ425" i="3"/>
  <c r="G425" i="3"/>
  <c r="H425" i="3"/>
  <c r="I425" i="3"/>
  <c r="J425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E392" i="3"/>
  <c r="F392" i="3"/>
  <c r="AC392" i="3"/>
  <c r="AD392" i="3"/>
  <c r="AE392" i="3"/>
  <c r="AF392" i="3"/>
  <c r="AG392" i="3"/>
  <c r="AH392" i="3"/>
  <c r="AI392" i="3"/>
  <c r="AJ392" i="3"/>
  <c r="G392" i="3"/>
  <c r="H392" i="3"/>
  <c r="I392" i="3"/>
  <c r="J392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E426" i="3"/>
  <c r="F426" i="3"/>
  <c r="AC426" i="3"/>
  <c r="AD426" i="3"/>
  <c r="AE426" i="3"/>
  <c r="AF426" i="3"/>
  <c r="AG426" i="3"/>
  <c r="AH426" i="3"/>
  <c r="AI426" i="3"/>
  <c r="AJ426" i="3"/>
  <c r="G426" i="3"/>
  <c r="H426" i="3"/>
  <c r="I426" i="3"/>
  <c r="J426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E393" i="3"/>
  <c r="F393" i="3"/>
  <c r="AC393" i="3"/>
  <c r="AD393" i="3"/>
  <c r="AE393" i="3"/>
  <c r="AF393" i="3"/>
  <c r="AG393" i="3"/>
  <c r="AH393" i="3"/>
  <c r="AI393" i="3"/>
  <c r="AJ393" i="3"/>
  <c r="G393" i="3"/>
  <c r="H393" i="3"/>
  <c r="I393" i="3"/>
  <c r="J393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E394" i="3"/>
  <c r="F394" i="3"/>
  <c r="AC394" i="3"/>
  <c r="AD394" i="3"/>
  <c r="AE394" i="3"/>
  <c r="AF394" i="3"/>
  <c r="AG394" i="3"/>
  <c r="AH394" i="3"/>
  <c r="AI394" i="3"/>
  <c r="AJ394" i="3"/>
  <c r="G394" i="3"/>
  <c r="H394" i="3"/>
  <c r="I394" i="3"/>
  <c r="J394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E395" i="3"/>
  <c r="F395" i="3"/>
  <c r="AC395" i="3"/>
  <c r="AD395" i="3"/>
  <c r="AE395" i="3"/>
  <c r="AF395" i="3"/>
  <c r="AG395" i="3"/>
  <c r="AH395" i="3"/>
  <c r="AI395" i="3"/>
  <c r="AJ395" i="3"/>
  <c r="G395" i="3"/>
  <c r="H395" i="3"/>
  <c r="I395" i="3"/>
  <c r="J395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E396" i="3"/>
  <c r="F396" i="3"/>
  <c r="AC396" i="3"/>
  <c r="AD396" i="3"/>
  <c r="AE396" i="3"/>
  <c r="AF396" i="3"/>
  <c r="AG396" i="3"/>
  <c r="AH396" i="3"/>
  <c r="AI396" i="3"/>
  <c r="AJ396" i="3"/>
  <c r="G396" i="3"/>
  <c r="H396" i="3"/>
  <c r="I396" i="3"/>
  <c r="J396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E397" i="3"/>
  <c r="F397" i="3"/>
  <c r="AC397" i="3"/>
  <c r="AD397" i="3"/>
  <c r="AE397" i="3"/>
  <c r="AF397" i="3"/>
  <c r="AG397" i="3"/>
  <c r="AH397" i="3"/>
  <c r="AI397" i="3"/>
  <c r="AJ397" i="3"/>
  <c r="G397" i="3"/>
  <c r="H397" i="3"/>
  <c r="I397" i="3"/>
  <c r="J397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E398" i="3"/>
  <c r="F398" i="3"/>
  <c r="AC398" i="3"/>
  <c r="AD398" i="3"/>
  <c r="AE398" i="3"/>
  <c r="AF398" i="3"/>
  <c r="AG398" i="3"/>
  <c r="AH398" i="3"/>
  <c r="AI398" i="3"/>
  <c r="AJ398" i="3"/>
  <c r="G398" i="3"/>
  <c r="H398" i="3"/>
  <c r="I398" i="3"/>
  <c r="J398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E399" i="3"/>
  <c r="F399" i="3"/>
  <c r="AC399" i="3"/>
  <c r="AD399" i="3"/>
  <c r="AE399" i="3"/>
  <c r="AF399" i="3"/>
  <c r="AG399" i="3"/>
  <c r="AH399" i="3"/>
  <c r="AI399" i="3"/>
  <c r="AJ399" i="3"/>
  <c r="G399" i="3"/>
  <c r="H399" i="3"/>
  <c r="I399" i="3"/>
  <c r="J399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E400" i="3"/>
  <c r="F400" i="3"/>
  <c r="AC400" i="3"/>
  <c r="AD400" i="3"/>
  <c r="AE400" i="3"/>
  <c r="AF400" i="3"/>
  <c r="AG400" i="3"/>
  <c r="AH400" i="3"/>
  <c r="AI400" i="3"/>
  <c r="AJ400" i="3"/>
  <c r="G400" i="3"/>
  <c r="H400" i="3"/>
  <c r="I400" i="3"/>
  <c r="J400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E401" i="3"/>
  <c r="F401" i="3"/>
  <c r="AC401" i="3"/>
  <c r="AD401" i="3"/>
  <c r="AE401" i="3"/>
  <c r="AF401" i="3"/>
  <c r="AG401" i="3"/>
  <c r="AH401" i="3"/>
  <c r="AI401" i="3"/>
  <c r="AJ401" i="3"/>
  <c r="G401" i="3"/>
  <c r="H401" i="3"/>
  <c r="I401" i="3"/>
  <c r="J401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E402" i="3"/>
  <c r="F402" i="3"/>
  <c r="AC402" i="3"/>
  <c r="AD402" i="3"/>
  <c r="AE402" i="3"/>
  <c r="AF402" i="3"/>
  <c r="AG402" i="3"/>
  <c r="AH402" i="3"/>
  <c r="AI402" i="3"/>
  <c r="AJ402" i="3"/>
  <c r="G402" i="3"/>
  <c r="H402" i="3"/>
  <c r="I402" i="3"/>
  <c r="J402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E403" i="3"/>
  <c r="F403" i="3"/>
  <c r="AC403" i="3"/>
  <c r="AD403" i="3"/>
  <c r="AE403" i="3"/>
  <c r="AF403" i="3"/>
  <c r="AG403" i="3"/>
  <c r="AH403" i="3"/>
  <c r="AI403" i="3"/>
  <c r="AJ403" i="3"/>
  <c r="G403" i="3"/>
  <c r="H403" i="3"/>
  <c r="I403" i="3"/>
  <c r="J403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E404" i="3"/>
  <c r="F404" i="3"/>
  <c r="AC404" i="3"/>
  <c r="AD404" i="3"/>
  <c r="AE404" i="3"/>
  <c r="AF404" i="3"/>
  <c r="AG404" i="3"/>
  <c r="AH404" i="3"/>
  <c r="AI404" i="3"/>
  <c r="AJ404" i="3"/>
  <c r="G404" i="3"/>
  <c r="H404" i="3"/>
  <c r="I404" i="3"/>
  <c r="J404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E405" i="3"/>
  <c r="F405" i="3"/>
  <c r="AC405" i="3"/>
  <c r="AD405" i="3"/>
  <c r="AE405" i="3"/>
  <c r="AF405" i="3"/>
  <c r="AG405" i="3"/>
  <c r="AH405" i="3"/>
  <c r="AI405" i="3"/>
  <c r="AJ405" i="3"/>
  <c r="G405" i="3"/>
  <c r="H405" i="3"/>
  <c r="I405" i="3"/>
  <c r="J405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E406" i="3"/>
  <c r="F406" i="3"/>
  <c r="AC406" i="3"/>
  <c r="AD406" i="3"/>
  <c r="AE406" i="3"/>
  <c r="AF406" i="3"/>
  <c r="AG406" i="3"/>
  <c r="AH406" i="3"/>
  <c r="AI406" i="3"/>
  <c r="AJ406" i="3"/>
  <c r="G406" i="3"/>
  <c r="H406" i="3"/>
  <c r="I406" i="3"/>
  <c r="J406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E407" i="3"/>
  <c r="F407" i="3"/>
  <c r="AC407" i="3"/>
  <c r="AD407" i="3"/>
  <c r="AE407" i="3"/>
  <c r="AF407" i="3"/>
  <c r="AG407" i="3"/>
  <c r="AH407" i="3"/>
  <c r="AI407" i="3"/>
  <c r="AJ407" i="3"/>
  <c r="G407" i="3"/>
  <c r="H407" i="3"/>
  <c r="I407" i="3"/>
  <c r="J407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E408" i="3"/>
  <c r="F408" i="3"/>
  <c r="AC408" i="3"/>
  <c r="AD408" i="3"/>
  <c r="AE408" i="3"/>
  <c r="AF408" i="3"/>
  <c r="AG408" i="3"/>
  <c r="AH408" i="3"/>
  <c r="AI408" i="3"/>
  <c r="AJ408" i="3"/>
  <c r="G408" i="3"/>
  <c r="H408" i="3"/>
  <c r="I408" i="3"/>
  <c r="J40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E378" i="3"/>
  <c r="F378" i="3"/>
  <c r="AC378" i="3"/>
  <c r="AD378" i="3"/>
  <c r="AE378" i="3"/>
  <c r="AF378" i="3"/>
  <c r="AG378" i="3"/>
  <c r="AH378" i="3"/>
  <c r="AI378" i="3"/>
  <c r="AJ378" i="3"/>
  <c r="G378" i="3"/>
  <c r="H378" i="3"/>
  <c r="I378" i="3"/>
  <c r="J378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E409" i="3"/>
  <c r="F409" i="3"/>
  <c r="AC409" i="3"/>
  <c r="AD409" i="3"/>
  <c r="AE409" i="3"/>
  <c r="AF409" i="3"/>
  <c r="AG409" i="3"/>
  <c r="AH409" i="3"/>
  <c r="AI409" i="3"/>
  <c r="AJ409" i="3"/>
  <c r="G409" i="3"/>
  <c r="H409" i="3"/>
  <c r="I409" i="3"/>
  <c r="J409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E410" i="3"/>
  <c r="F410" i="3"/>
  <c r="AC410" i="3"/>
  <c r="AD410" i="3"/>
  <c r="AE410" i="3"/>
  <c r="AF410" i="3"/>
  <c r="AG410" i="3"/>
  <c r="AH410" i="3"/>
  <c r="AI410" i="3"/>
  <c r="AJ410" i="3"/>
  <c r="G410" i="3"/>
  <c r="H410" i="3"/>
  <c r="I410" i="3"/>
  <c r="J410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E411" i="3"/>
  <c r="F411" i="3"/>
  <c r="AC411" i="3"/>
  <c r="AD411" i="3"/>
  <c r="AE411" i="3"/>
  <c r="AF411" i="3"/>
  <c r="AG411" i="3"/>
  <c r="AH411" i="3"/>
  <c r="AI411" i="3"/>
  <c r="AJ411" i="3"/>
  <c r="G411" i="3"/>
  <c r="H411" i="3"/>
  <c r="I411" i="3"/>
  <c r="J411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E412" i="3"/>
  <c r="F412" i="3"/>
  <c r="AC412" i="3"/>
  <c r="AD412" i="3"/>
  <c r="AE412" i="3"/>
  <c r="AF412" i="3"/>
  <c r="AG412" i="3"/>
  <c r="AH412" i="3"/>
  <c r="AI412" i="3"/>
  <c r="AJ412" i="3"/>
  <c r="G412" i="3"/>
  <c r="H412" i="3"/>
  <c r="I412" i="3"/>
  <c r="J412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E413" i="3"/>
  <c r="F413" i="3"/>
  <c r="AC413" i="3"/>
  <c r="AD413" i="3"/>
  <c r="AE413" i="3"/>
  <c r="AF413" i="3"/>
  <c r="AG413" i="3"/>
  <c r="AH413" i="3"/>
  <c r="AI413" i="3"/>
  <c r="AJ413" i="3"/>
  <c r="G413" i="3"/>
  <c r="H413" i="3"/>
  <c r="I413" i="3"/>
  <c r="J413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E414" i="3"/>
  <c r="F414" i="3"/>
  <c r="AC414" i="3"/>
  <c r="AD414" i="3"/>
  <c r="AE414" i="3"/>
  <c r="AF414" i="3"/>
  <c r="AG414" i="3"/>
  <c r="AH414" i="3"/>
  <c r="AI414" i="3"/>
  <c r="AJ414" i="3"/>
  <c r="G414" i="3"/>
  <c r="H414" i="3"/>
  <c r="I414" i="3"/>
  <c r="J414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E415" i="3"/>
  <c r="F415" i="3"/>
  <c r="AC415" i="3"/>
  <c r="AD415" i="3"/>
  <c r="AE415" i="3"/>
  <c r="AF415" i="3"/>
  <c r="AG415" i="3"/>
  <c r="AH415" i="3"/>
  <c r="AI415" i="3"/>
  <c r="AJ415" i="3"/>
  <c r="G415" i="3"/>
  <c r="H415" i="3"/>
  <c r="I415" i="3"/>
  <c r="J415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E416" i="3"/>
  <c r="F416" i="3"/>
  <c r="AC416" i="3"/>
  <c r="AD416" i="3"/>
  <c r="AE416" i="3"/>
  <c r="AF416" i="3"/>
  <c r="AG416" i="3"/>
  <c r="AH416" i="3"/>
  <c r="AI416" i="3"/>
  <c r="AJ416" i="3"/>
  <c r="G416" i="3"/>
  <c r="H416" i="3"/>
  <c r="I416" i="3"/>
  <c r="J416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E417" i="3"/>
  <c r="F417" i="3"/>
  <c r="AC417" i="3"/>
  <c r="AD417" i="3"/>
  <c r="AE417" i="3"/>
  <c r="AF417" i="3"/>
  <c r="AG417" i="3"/>
  <c r="AH417" i="3"/>
  <c r="AI417" i="3"/>
  <c r="AJ417" i="3"/>
  <c r="G417" i="3"/>
  <c r="H417" i="3"/>
  <c r="I417" i="3"/>
  <c r="J417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E418" i="3"/>
  <c r="F418" i="3"/>
  <c r="AC418" i="3"/>
  <c r="AD418" i="3"/>
  <c r="AE418" i="3"/>
  <c r="AF418" i="3"/>
  <c r="AG418" i="3"/>
  <c r="AH418" i="3"/>
  <c r="AI418" i="3"/>
  <c r="AJ418" i="3"/>
  <c r="G418" i="3"/>
  <c r="H418" i="3"/>
  <c r="I418" i="3"/>
  <c r="J418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E419" i="3"/>
  <c r="F419" i="3"/>
  <c r="AC419" i="3"/>
  <c r="AD419" i="3"/>
  <c r="AE419" i="3"/>
  <c r="AF419" i="3"/>
  <c r="AG419" i="3"/>
  <c r="AH419" i="3"/>
  <c r="AI419" i="3"/>
  <c r="AJ419" i="3"/>
  <c r="G419" i="3"/>
  <c r="H419" i="3"/>
  <c r="I419" i="3"/>
  <c r="J419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E420" i="3"/>
  <c r="F420" i="3"/>
  <c r="AC420" i="3"/>
  <c r="AD420" i="3"/>
  <c r="AE420" i="3"/>
  <c r="AF420" i="3"/>
  <c r="AG420" i="3"/>
  <c r="AH420" i="3"/>
  <c r="AI420" i="3"/>
  <c r="AJ420" i="3"/>
  <c r="G420" i="3"/>
  <c r="H420" i="3"/>
  <c r="I420" i="3"/>
  <c r="J420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E421" i="3"/>
  <c r="F421" i="3"/>
  <c r="AC421" i="3"/>
  <c r="AD421" i="3"/>
  <c r="AE421" i="3"/>
  <c r="AF421" i="3"/>
  <c r="AG421" i="3"/>
  <c r="AH421" i="3"/>
  <c r="AI421" i="3"/>
  <c r="AJ421" i="3"/>
  <c r="G421" i="3"/>
  <c r="H421" i="3"/>
  <c r="I421" i="3"/>
  <c r="J421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E422" i="3"/>
  <c r="F422" i="3"/>
  <c r="AC422" i="3"/>
  <c r="AD422" i="3"/>
  <c r="AE422" i="3"/>
  <c r="AF422" i="3"/>
  <c r="AG422" i="3"/>
  <c r="AH422" i="3"/>
  <c r="AI422" i="3"/>
  <c r="AJ422" i="3"/>
  <c r="G422" i="3"/>
  <c r="H422" i="3"/>
  <c r="I422" i="3"/>
  <c r="J422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E423" i="3"/>
  <c r="F423" i="3"/>
  <c r="AC423" i="3"/>
  <c r="AD423" i="3"/>
  <c r="AE423" i="3"/>
  <c r="AF423" i="3"/>
  <c r="AG423" i="3"/>
  <c r="AH423" i="3"/>
  <c r="AI423" i="3"/>
  <c r="AJ423" i="3"/>
  <c r="G423" i="3"/>
  <c r="H423" i="3"/>
  <c r="I423" i="3"/>
  <c r="J423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J18" i="3"/>
  <c r="I18" i="3"/>
  <c r="H18" i="3"/>
  <c r="G18" i="3"/>
  <c r="F18" i="3"/>
  <c r="E18" i="3"/>
  <c r="K16" i="3"/>
  <c r="AC16" i="3"/>
  <c r="L16" i="3"/>
  <c r="AD16" i="3"/>
  <c r="AE16" i="3"/>
  <c r="M16" i="3"/>
  <c r="AF16" i="3"/>
  <c r="AG16" i="3"/>
  <c r="O16" i="3"/>
  <c r="P16" i="3"/>
  <c r="Q16" i="3"/>
  <c r="R16" i="3"/>
  <c r="S16" i="3"/>
  <c r="AH16" i="3"/>
  <c r="T16" i="3"/>
  <c r="AI16" i="3"/>
  <c r="U16" i="3"/>
  <c r="V16" i="3"/>
  <c r="W16" i="3"/>
  <c r="X16" i="3"/>
  <c r="Y16" i="3"/>
  <c r="Z16" i="3"/>
  <c r="AA16" i="3"/>
  <c r="AB16" i="3"/>
  <c r="C24" i="3"/>
  <c r="C194" i="3"/>
  <c r="C138" i="3"/>
  <c r="C137" i="3"/>
  <c r="C199" i="3"/>
  <c r="C267" i="3"/>
  <c r="C200" i="3"/>
  <c r="C268" i="3"/>
  <c r="C201" i="3"/>
  <c r="C269" i="3"/>
  <c r="C202" i="3"/>
  <c r="C270" i="3"/>
  <c r="C125" i="3"/>
  <c r="C203" i="3"/>
  <c r="C271" i="3"/>
  <c r="C150" i="3"/>
  <c r="C211" i="3"/>
  <c r="C272" i="3"/>
  <c r="C273" i="3"/>
  <c r="C274" i="3"/>
  <c r="C283" i="3"/>
  <c r="C284" i="3"/>
  <c r="C141" i="3"/>
  <c r="C242" i="3"/>
  <c r="C127" i="3"/>
  <c r="C250" i="3"/>
  <c r="C135" i="3"/>
  <c r="C81" i="3"/>
  <c r="C82" i="3"/>
  <c r="C83" i="3"/>
  <c r="C124" i="3"/>
  <c r="C233" i="3"/>
  <c r="C133" i="3"/>
  <c r="C118" i="3"/>
  <c r="C123" i="3"/>
  <c r="C126" i="3"/>
  <c r="C70" i="3"/>
  <c r="C71" i="3"/>
  <c r="C128" i="3"/>
  <c r="C69" i="3"/>
  <c r="C84" i="3"/>
  <c r="C143" i="3"/>
  <c r="C275" i="3"/>
  <c r="C276" i="3"/>
  <c r="C28" i="3"/>
  <c r="C31" i="3"/>
  <c r="C32" i="3"/>
  <c r="C29" i="3"/>
  <c r="C30" i="3"/>
  <c r="C263" i="3"/>
  <c r="C287" i="3"/>
  <c r="C280" i="3"/>
  <c r="C281" i="3"/>
  <c r="C288" i="3"/>
  <c r="C291" i="3"/>
  <c r="C292" i="3"/>
  <c r="C285" i="3"/>
  <c r="C286" i="3"/>
  <c r="C277" i="3"/>
  <c r="C255" i="3"/>
  <c r="C293" i="3"/>
  <c r="C289" i="3"/>
  <c r="C290" i="3"/>
  <c r="C294" i="3"/>
  <c r="C299" i="3"/>
  <c r="C379" i="3"/>
  <c r="C303" i="3"/>
  <c r="C304" i="3"/>
  <c r="C424" i="3"/>
  <c r="C300" i="3"/>
  <c r="C351" i="3"/>
  <c r="C336" i="3"/>
  <c r="C311" i="3"/>
  <c r="C312" i="3"/>
  <c r="C205" i="3"/>
  <c r="C197" i="3"/>
  <c r="C198" i="3"/>
  <c r="C206" i="3"/>
  <c r="C87" i="3"/>
  <c r="C88" i="3"/>
  <c r="C105" i="3"/>
  <c r="C33" i="3"/>
  <c r="C36" i="3"/>
  <c r="C37" i="3"/>
  <c r="C34" i="3"/>
  <c r="C35" i="3"/>
  <c r="C38" i="3"/>
  <c r="C85" i="3"/>
  <c r="C68" i="3"/>
  <c r="C145" i="3"/>
  <c r="C39" i="3"/>
  <c r="C40" i="3"/>
  <c r="C134" i="3"/>
  <c r="C86" i="3"/>
  <c r="C91" i="3"/>
  <c r="C89" i="3"/>
  <c r="C93" i="3"/>
  <c r="C94" i="3"/>
  <c r="C90" i="3"/>
  <c r="C92" i="3"/>
  <c r="C95" i="3"/>
  <c r="C96" i="3"/>
  <c r="C99" i="3"/>
  <c r="C97" i="3"/>
  <c r="C101" i="3"/>
  <c r="C102" i="3"/>
  <c r="C98" i="3"/>
  <c r="C104" i="3"/>
  <c r="C109" i="3"/>
  <c r="C106" i="3"/>
  <c r="C107" i="3"/>
  <c r="C113" i="3"/>
  <c r="C100" i="3"/>
  <c r="C43" i="3"/>
  <c r="C44" i="3"/>
  <c r="C41" i="3"/>
  <c r="C46" i="3"/>
  <c r="C78" i="3"/>
  <c r="C352" i="3"/>
  <c r="C142" i="3"/>
  <c r="C72" i="3"/>
  <c r="C144" i="3"/>
  <c r="C234" i="3"/>
  <c r="C256" i="3"/>
  <c r="C195" i="3"/>
  <c r="C73" i="3"/>
  <c r="C387" i="3"/>
  <c r="C388" i="3"/>
  <c r="C389" i="3"/>
  <c r="C390" i="3"/>
  <c r="C74" i="3"/>
  <c r="C75" i="3"/>
  <c r="C110" i="3"/>
  <c r="C47" i="3"/>
  <c r="C66" i="3"/>
  <c r="C243" i="3"/>
  <c r="C121" i="3"/>
  <c r="C244" i="3"/>
  <c r="C217" i="3"/>
  <c r="C305" i="3"/>
  <c r="C229" i="3"/>
  <c r="C295" i="3"/>
  <c r="C42" i="3"/>
  <c r="C153" i="3"/>
  <c r="C154" i="3"/>
  <c r="C155" i="3"/>
  <c r="C156" i="3"/>
  <c r="C157" i="3"/>
  <c r="C158" i="3"/>
  <c r="C391" i="3"/>
  <c r="C192" i="3"/>
  <c r="C161" i="3"/>
  <c r="C162" i="3"/>
  <c r="C169" i="3"/>
  <c r="C170" i="3"/>
  <c r="C227" i="3"/>
  <c r="C190" i="3"/>
  <c r="C159" i="3"/>
  <c r="C50" i="3"/>
  <c r="C51" i="3"/>
  <c r="C52" i="3"/>
  <c r="C53" i="3"/>
  <c r="C79" i="3"/>
  <c r="C204" i="3"/>
  <c r="C210" i="3"/>
  <c r="C54" i="3"/>
  <c r="C313" i="3"/>
  <c r="C171" i="3"/>
  <c r="C130" i="3"/>
  <c r="C131" i="3"/>
  <c r="C132" i="3"/>
  <c r="C193" i="3"/>
  <c r="C45" i="3"/>
  <c r="C167" i="3"/>
  <c r="C168" i="3"/>
  <c r="C160" i="3"/>
  <c r="C163" i="3"/>
  <c r="C164" i="3"/>
  <c r="C165" i="3"/>
  <c r="C173" i="3"/>
  <c r="C174" i="3"/>
  <c r="C166" i="3"/>
  <c r="C111" i="3"/>
  <c r="C112" i="3"/>
  <c r="C108" i="3"/>
  <c r="C48" i="3"/>
  <c r="C49" i="3"/>
  <c r="C80" i="3"/>
  <c r="C58" i="3"/>
  <c r="C252" i="3"/>
  <c r="C258" i="3"/>
  <c r="C259" i="3"/>
  <c r="C254" i="3"/>
  <c r="C296" i="3"/>
  <c r="C257" i="3"/>
  <c r="C262" i="3"/>
  <c r="C139" i="3"/>
  <c r="C119" i="3"/>
  <c r="C117" i="3"/>
  <c r="C120" i="3"/>
  <c r="C122" i="3"/>
  <c r="C212" i="3"/>
  <c r="C59" i="3"/>
  <c r="C55" i="3"/>
  <c r="C61" i="3"/>
  <c r="C56" i="3"/>
  <c r="C103" i="3"/>
  <c r="C307" i="3"/>
  <c r="C63" i="3"/>
  <c r="C140" i="3"/>
  <c r="C425" i="3"/>
  <c r="C114" i="3"/>
  <c r="C115" i="3"/>
  <c r="C116" i="3"/>
  <c r="C64" i="3"/>
  <c r="C60" i="3"/>
  <c r="C57" i="3"/>
  <c r="C76" i="3"/>
  <c r="C241" i="3"/>
  <c r="C67" i="3"/>
  <c r="C315" i="3"/>
  <c r="C264" i="3"/>
  <c r="C265" i="3"/>
  <c r="C353" i="3"/>
  <c r="C354" i="3"/>
  <c r="C355" i="3"/>
  <c r="C366" i="3"/>
  <c r="C369" i="3"/>
  <c r="C356" i="3"/>
  <c r="C357" i="3"/>
  <c r="C358" i="3"/>
  <c r="C359" i="3"/>
  <c r="C360" i="3"/>
  <c r="C361" i="3"/>
  <c r="C362" i="3"/>
  <c r="C363" i="3"/>
  <c r="C370" i="3"/>
  <c r="C367" i="3"/>
  <c r="C368" i="3"/>
  <c r="C337" i="3"/>
  <c r="C392" i="3"/>
  <c r="C317" i="3"/>
  <c r="C338" i="3"/>
  <c r="C339" i="3"/>
  <c r="C314" i="3"/>
  <c r="C316" i="3"/>
  <c r="C318" i="3"/>
  <c r="C319" i="3"/>
  <c r="C320" i="3"/>
  <c r="C321" i="3"/>
  <c r="C322" i="3"/>
  <c r="C323" i="3"/>
  <c r="C324" i="3"/>
  <c r="C325" i="3"/>
  <c r="C330" i="3"/>
  <c r="C331" i="3"/>
  <c r="C297" i="3"/>
  <c r="C260" i="3"/>
  <c r="C340" i="3"/>
  <c r="C326" i="3"/>
  <c r="C308" i="3"/>
  <c r="C327" i="3"/>
  <c r="C328" i="3"/>
  <c r="C329" i="3"/>
  <c r="C332" i="3"/>
  <c r="C333" i="3"/>
  <c r="C334" i="3"/>
  <c r="C342" i="3"/>
  <c r="C371" i="3"/>
  <c r="C341" i="3"/>
  <c r="C372" i="3"/>
  <c r="C345" i="3"/>
  <c r="C364" i="3"/>
  <c r="C374" i="3"/>
  <c r="C373" i="3"/>
  <c r="C376" i="3"/>
  <c r="C375" i="3"/>
  <c r="C343" i="3"/>
  <c r="C344" i="3"/>
  <c r="C335" i="3"/>
  <c r="C346" i="3"/>
  <c r="C238" i="3"/>
  <c r="C214" i="3"/>
  <c r="C215" i="3"/>
  <c r="C216" i="3"/>
  <c r="C218" i="3"/>
  <c r="C221" i="3"/>
  <c r="C222" i="3"/>
  <c r="C223" i="3"/>
  <c r="C224" i="3"/>
  <c r="C239" i="3"/>
  <c r="C309" i="3"/>
  <c r="C172" i="3"/>
  <c r="C310" i="3"/>
  <c r="C213" i="3"/>
  <c r="C245" i="3"/>
  <c r="C246" i="3"/>
  <c r="C247" i="3"/>
  <c r="C298" i="3"/>
  <c r="C301" i="3"/>
  <c r="C302" i="3"/>
  <c r="C278" i="3"/>
  <c r="C279" i="3"/>
  <c r="C377" i="3"/>
  <c r="C266" i="3"/>
  <c r="C189" i="3"/>
  <c r="C248" i="3"/>
  <c r="C249" i="3"/>
  <c r="C228" i="3"/>
  <c r="C426" i="3"/>
  <c r="C219" i="3"/>
  <c r="C220" i="3"/>
  <c r="C235" i="3"/>
  <c r="C236" i="3"/>
  <c r="C230" i="3"/>
  <c r="C237" i="3"/>
  <c r="C225" i="3"/>
  <c r="C226" i="3"/>
  <c r="C231" i="3"/>
  <c r="C232" i="3"/>
  <c r="C282" i="3"/>
  <c r="C306" i="3"/>
  <c r="C393" i="3"/>
  <c r="C394" i="3"/>
  <c r="C395" i="3"/>
  <c r="C396" i="3"/>
  <c r="C397" i="3"/>
  <c r="C398" i="3"/>
  <c r="C399" i="3"/>
  <c r="C400" i="3"/>
  <c r="C401" i="3"/>
  <c r="C365" i="3"/>
  <c r="C402" i="3"/>
  <c r="C403" i="3"/>
  <c r="C404" i="3"/>
  <c r="C405" i="3"/>
  <c r="C406" i="3"/>
  <c r="C407" i="3"/>
  <c r="C408" i="3"/>
  <c r="C347" i="3"/>
  <c r="C348" i="3"/>
  <c r="C349" i="3"/>
  <c r="C350" i="3"/>
  <c r="C37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D194" i="3"/>
  <c r="D138" i="3"/>
  <c r="D137" i="3"/>
  <c r="D199" i="3"/>
  <c r="D267" i="3"/>
  <c r="D200" i="3"/>
  <c r="D268" i="3"/>
  <c r="D201" i="3"/>
  <c r="D269" i="3"/>
  <c r="D202" i="3"/>
  <c r="D270" i="3"/>
  <c r="D125" i="3"/>
  <c r="D203" i="3"/>
  <c r="D271" i="3"/>
  <c r="D150" i="3"/>
  <c r="D211" i="3"/>
  <c r="D272" i="3"/>
  <c r="D273" i="3"/>
  <c r="D274" i="3"/>
  <c r="D283" i="3"/>
  <c r="D284" i="3"/>
  <c r="D141" i="3"/>
  <c r="D242" i="3"/>
  <c r="D127" i="3"/>
  <c r="D250" i="3"/>
  <c r="D135" i="3"/>
  <c r="D81" i="3"/>
  <c r="D82" i="3"/>
  <c r="D83" i="3"/>
  <c r="D124" i="3"/>
  <c r="D233" i="3"/>
  <c r="D133" i="3"/>
  <c r="D118" i="3"/>
  <c r="D123" i="3"/>
  <c r="D126" i="3"/>
  <c r="D70" i="3"/>
  <c r="D71" i="3"/>
  <c r="D128" i="3"/>
  <c r="D69" i="3"/>
  <c r="D84" i="3"/>
  <c r="D143" i="3"/>
  <c r="D275" i="3"/>
  <c r="D276" i="3"/>
  <c r="D28" i="3"/>
  <c r="D31" i="3"/>
  <c r="D32" i="3"/>
  <c r="D29" i="3"/>
  <c r="D30" i="3"/>
  <c r="D263" i="3"/>
  <c r="D287" i="3"/>
  <c r="D280" i="3"/>
  <c r="D281" i="3"/>
  <c r="D288" i="3"/>
  <c r="D291" i="3"/>
  <c r="D292" i="3"/>
  <c r="D285" i="3"/>
  <c r="D286" i="3"/>
  <c r="D277" i="3"/>
  <c r="D255" i="3"/>
  <c r="D293" i="3"/>
  <c r="D289" i="3"/>
  <c r="D290" i="3"/>
  <c r="D294" i="3"/>
  <c r="D299" i="3"/>
  <c r="D379" i="3"/>
  <c r="D303" i="3"/>
  <c r="D304" i="3"/>
  <c r="D424" i="3"/>
  <c r="D300" i="3"/>
  <c r="D351" i="3"/>
  <c r="D336" i="3"/>
  <c r="D311" i="3"/>
  <c r="D312" i="3"/>
  <c r="D205" i="3"/>
  <c r="D197" i="3"/>
  <c r="D198" i="3"/>
  <c r="D206" i="3"/>
  <c r="D87" i="3"/>
  <c r="D88" i="3"/>
  <c r="D105" i="3"/>
  <c r="D33" i="3"/>
  <c r="D36" i="3"/>
  <c r="D37" i="3"/>
  <c r="D34" i="3"/>
  <c r="D35" i="3"/>
  <c r="D38" i="3"/>
  <c r="D85" i="3"/>
  <c r="D68" i="3"/>
  <c r="D145" i="3"/>
  <c r="D39" i="3"/>
  <c r="D40" i="3"/>
  <c r="D134" i="3"/>
  <c r="D86" i="3"/>
  <c r="D91" i="3"/>
  <c r="D89" i="3"/>
  <c r="D93" i="3"/>
  <c r="D94" i="3"/>
  <c r="D90" i="3"/>
  <c r="D92" i="3"/>
  <c r="D95" i="3"/>
  <c r="D96" i="3"/>
  <c r="D99" i="3"/>
  <c r="D97" i="3"/>
  <c r="D101" i="3"/>
  <c r="D102" i="3"/>
  <c r="D98" i="3"/>
  <c r="D104" i="3"/>
  <c r="D109" i="3"/>
  <c r="D106" i="3"/>
  <c r="D107" i="3"/>
  <c r="D113" i="3"/>
  <c r="D100" i="3"/>
  <c r="D43" i="3"/>
  <c r="D44" i="3"/>
  <c r="D41" i="3"/>
  <c r="D46" i="3"/>
  <c r="D78" i="3"/>
  <c r="D352" i="3"/>
  <c r="D142" i="3"/>
  <c r="D72" i="3"/>
  <c r="D144" i="3"/>
  <c r="D234" i="3"/>
  <c r="D256" i="3"/>
  <c r="D195" i="3"/>
  <c r="D73" i="3"/>
  <c r="D387" i="3"/>
  <c r="D388" i="3"/>
  <c r="D389" i="3"/>
  <c r="D390" i="3"/>
  <c r="D74" i="3"/>
  <c r="D75" i="3"/>
  <c r="D110" i="3"/>
  <c r="D47" i="3"/>
  <c r="D66" i="3"/>
  <c r="D243" i="3"/>
  <c r="D121" i="3"/>
  <c r="D244" i="3"/>
  <c r="D217" i="3"/>
  <c r="D305" i="3"/>
  <c r="D229" i="3"/>
  <c r="D295" i="3"/>
  <c r="D42" i="3"/>
  <c r="D153" i="3"/>
  <c r="D154" i="3"/>
  <c r="D155" i="3"/>
  <c r="D156" i="3"/>
  <c r="D157" i="3"/>
  <c r="D158" i="3"/>
  <c r="D391" i="3"/>
  <c r="D192" i="3"/>
  <c r="D161" i="3"/>
  <c r="D162" i="3"/>
  <c r="D169" i="3"/>
  <c r="D170" i="3"/>
  <c r="D227" i="3"/>
  <c r="D190" i="3"/>
  <c r="D159" i="3"/>
  <c r="D50" i="3"/>
  <c r="D51" i="3"/>
  <c r="D52" i="3"/>
  <c r="D53" i="3"/>
  <c r="D79" i="3"/>
  <c r="D204" i="3"/>
  <c r="D210" i="3"/>
  <c r="D54" i="3"/>
  <c r="D313" i="3"/>
  <c r="D171" i="3"/>
  <c r="D130" i="3"/>
  <c r="D131" i="3"/>
  <c r="D132" i="3"/>
  <c r="D193" i="3"/>
  <c r="D45" i="3"/>
  <c r="D167" i="3"/>
  <c r="D168" i="3"/>
  <c r="D160" i="3"/>
  <c r="D163" i="3"/>
  <c r="D164" i="3"/>
  <c r="D165" i="3"/>
  <c r="D173" i="3"/>
  <c r="D174" i="3"/>
  <c r="D166" i="3"/>
  <c r="D111" i="3"/>
  <c r="D112" i="3"/>
  <c r="D108" i="3"/>
  <c r="D48" i="3"/>
  <c r="D49" i="3"/>
  <c r="D80" i="3"/>
  <c r="D58" i="3"/>
  <c r="D252" i="3"/>
  <c r="D258" i="3"/>
  <c r="D259" i="3"/>
  <c r="D254" i="3"/>
  <c r="D296" i="3"/>
  <c r="D257" i="3"/>
  <c r="D262" i="3"/>
  <c r="D139" i="3"/>
  <c r="D119" i="3"/>
  <c r="D117" i="3"/>
  <c r="D120" i="3"/>
  <c r="D122" i="3"/>
  <c r="D212" i="3"/>
  <c r="D59" i="3"/>
  <c r="D55" i="3"/>
  <c r="D61" i="3"/>
  <c r="D56" i="3"/>
  <c r="D103" i="3"/>
  <c r="D307" i="3"/>
  <c r="D63" i="3"/>
  <c r="D140" i="3"/>
  <c r="D425" i="3"/>
  <c r="D114" i="3"/>
  <c r="D115" i="3"/>
  <c r="D116" i="3"/>
  <c r="D64" i="3"/>
  <c r="D60" i="3"/>
  <c r="D57" i="3"/>
  <c r="D76" i="3"/>
  <c r="D241" i="3"/>
  <c r="D67" i="3"/>
  <c r="D315" i="3"/>
  <c r="D264" i="3"/>
  <c r="D265" i="3"/>
  <c r="D353" i="3"/>
  <c r="D354" i="3"/>
  <c r="D355" i="3"/>
  <c r="D366" i="3"/>
  <c r="D369" i="3"/>
  <c r="D356" i="3"/>
  <c r="D357" i="3"/>
  <c r="D358" i="3"/>
  <c r="D359" i="3"/>
  <c r="D360" i="3"/>
  <c r="D361" i="3"/>
  <c r="D362" i="3"/>
  <c r="D363" i="3"/>
  <c r="D370" i="3"/>
  <c r="D367" i="3"/>
  <c r="D368" i="3"/>
  <c r="D337" i="3"/>
  <c r="D392" i="3"/>
  <c r="D317" i="3"/>
  <c r="D338" i="3"/>
  <c r="D339" i="3"/>
  <c r="D314" i="3"/>
  <c r="D316" i="3"/>
  <c r="D318" i="3"/>
  <c r="D319" i="3"/>
  <c r="D320" i="3"/>
  <c r="D321" i="3"/>
  <c r="D322" i="3"/>
  <c r="D323" i="3"/>
  <c r="D324" i="3"/>
  <c r="D325" i="3"/>
  <c r="D330" i="3"/>
  <c r="D331" i="3"/>
  <c r="D297" i="3"/>
  <c r="D260" i="3"/>
  <c r="D340" i="3"/>
  <c r="D326" i="3"/>
  <c r="D308" i="3"/>
  <c r="D327" i="3"/>
  <c r="D328" i="3"/>
  <c r="D329" i="3"/>
  <c r="D332" i="3"/>
  <c r="D333" i="3"/>
  <c r="D334" i="3"/>
  <c r="D342" i="3"/>
  <c r="D371" i="3"/>
  <c r="D341" i="3"/>
  <c r="D372" i="3"/>
  <c r="D345" i="3"/>
  <c r="D364" i="3"/>
  <c r="D374" i="3"/>
  <c r="D373" i="3"/>
  <c r="D376" i="3"/>
  <c r="D375" i="3"/>
  <c r="D343" i="3"/>
  <c r="D344" i="3"/>
  <c r="D335" i="3"/>
  <c r="D346" i="3"/>
  <c r="D238" i="3"/>
  <c r="D214" i="3"/>
  <c r="D215" i="3"/>
  <c r="D216" i="3"/>
  <c r="D218" i="3"/>
  <c r="D221" i="3"/>
  <c r="D222" i="3"/>
  <c r="D223" i="3"/>
  <c r="D224" i="3"/>
  <c r="D239" i="3"/>
  <c r="D309" i="3"/>
  <c r="D172" i="3"/>
  <c r="D310" i="3"/>
  <c r="D213" i="3"/>
  <c r="D245" i="3"/>
  <c r="D246" i="3"/>
  <c r="D247" i="3"/>
  <c r="D298" i="3"/>
  <c r="D301" i="3"/>
  <c r="D302" i="3"/>
  <c r="D278" i="3"/>
  <c r="D279" i="3"/>
  <c r="D377" i="3"/>
  <c r="D266" i="3"/>
  <c r="D189" i="3"/>
  <c r="D248" i="3"/>
  <c r="D249" i="3"/>
  <c r="D228" i="3"/>
  <c r="D426" i="3"/>
  <c r="D219" i="3"/>
  <c r="D220" i="3"/>
  <c r="D235" i="3"/>
  <c r="D236" i="3"/>
  <c r="D230" i="3"/>
  <c r="D237" i="3"/>
  <c r="D225" i="3"/>
  <c r="D226" i="3"/>
  <c r="D231" i="3"/>
  <c r="D232" i="3"/>
  <c r="D282" i="3"/>
  <c r="D306" i="3"/>
  <c r="D393" i="3"/>
  <c r="D394" i="3"/>
  <c r="D395" i="3"/>
  <c r="D396" i="3"/>
  <c r="D397" i="3"/>
  <c r="D398" i="3"/>
  <c r="D399" i="3"/>
  <c r="D400" i="3"/>
  <c r="D401" i="3"/>
  <c r="D365" i="3"/>
  <c r="D402" i="3"/>
  <c r="D403" i="3"/>
  <c r="D404" i="3"/>
  <c r="D405" i="3"/>
  <c r="D406" i="3"/>
  <c r="D407" i="3"/>
  <c r="D408" i="3"/>
  <c r="D347" i="3"/>
  <c r="D348" i="3"/>
  <c r="D349" i="3"/>
  <c r="D350" i="3"/>
  <c r="D37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24" i="3"/>
  <c r="AJ16" i="3"/>
  <c r="A6" i="3"/>
  <c r="D240" i="3"/>
  <c r="D386" i="3"/>
  <c r="D18" i="3"/>
  <c r="D385" i="3"/>
  <c r="D26" i="3"/>
  <c r="D147" i="3"/>
  <c r="D146" i="3"/>
  <c r="D182" i="3"/>
  <c r="D178" i="3"/>
  <c r="D183" i="3"/>
  <c r="D27" i="3"/>
  <c r="D208" i="3"/>
  <c r="D196" i="3"/>
  <c r="D149" i="3"/>
  <c r="D129" i="3"/>
  <c r="D382" i="3"/>
  <c r="D187" i="3"/>
  <c r="D191" i="3"/>
  <c r="D25" i="3"/>
  <c r="D176" i="3"/>
  <c r="D177" i="3"/>
  <c r="D175" i="3"/>
  <c r="D152" i="3"/>
  <c r="D381" i="3"/>
  <c r="D383" i="3"/>
  <c r="D185" i="3"/>
  <c r="D253" i="3"/>
  <c r="D136" i="3"/>
  <c r="D261" i="3"/>
  <c r="D186" i="3"/>
  <c r="D380" i="3"/>
  <c r="D20" i="3"/>
  <c r="D181" i="3"/>
  <c r="D180" i="3"/>
  <c r="D184" i="3"/>
  <c r="D65" i="3"/>
  <c r="D151" i="3"/>
  <c r="D21" i="3"/>
  <c r="D77" i="3"/>
  <c r="D207" i="3"/>
  <c r="D179" i="3"/>
  <c r="D384" i="3"/>
  <c r="D22" i="3"/>
  <c r="D209" i="3"/>
  <c r="D251" i="3"/>
  <c r="D23" i="3"/>
  <c r="D62" i="3"/>
  <c r="D19" i="3"/>
  <c r="D188" i="3"/>
  <c r="C385" i="3"/>
  <c r="C253" i="3"/>
  <c r="C185" i="3"/>
  <c r="C383" i="3"/>
  <c r="C152" i="3"/>
  <c r="C175" i="3"/>
  <c r="C177" i="3"/>
  <c r="C176" i="3"/>
  <c r="C381" i="3"/>
  <c r="C261" i="3"/>
  <c r="C136" i="3"/>
  <c r="C186" i="3"/>
  <c r="C25" i="3"/>
  <c r="C191" i="3"/>
  <c r="C187" i="3"/>
  <c r="C382" i="3"/>
  <c r="C182" i="3"/>
  <c r="C146" i="3"/>
  <c r="C26" i="3"/>
  <c r="C147" i="3"/>
  <c r="C178" i="3"/>
  <c r="C208" i="3"/>
  <c r="C183" i="3"/>
  <c r="C188" i="3"/>
  <c r="C184" i="3"/>
  <c r="C21" i="3"/>
  <c r="C251" i="3"/>
  <c r="C62" i="3"/>
  <c r="C20" i="3"/>
  <c r="C380" i="3"/>
  <c r="C77" i="3"/>
  <c r="C65" i="3"/>
  <c r="C207" i="3"/>
  <c r="C181" i="3"/>
  <c r="C180" i="3"/>
  <c r="C151" i="3"/>
  <c r="C19" i="3"/>
  <c r="C179" i="3"/>
  <c r="C23" i="3"/>
  <c r="C209" i="3"/>
  <c r="C22" i="3"/>
  <c r="C384" i="3"/>
  <c r="C129" i="3"/>
  <c r="C149" i="3"/>
  <c r="C196" i="3"/>
  <c r="C27" i="3"/>
  <c r="C18" i="3"/>
  <c r="C386" i="3"/>
  <c r="C240" i="3"/>
  <c r="D148" i="3"/>
  <c r="C148" i="3"/>
  <c r="E2" i="3"/>
  <c r="D3" i="3"/>
  <c r="E3" i="3"/>
</calcChain>
</file>

<file path=xl/sharedStrings.xml><?xml version="1.0" encoding="utf-8"?>
<sst xmlns="http://schemas.openxmlformats.org/spreadsheetml/2006/main" count="918" uniqueCount="468">
  <si>
    <t>Number of Records</t>
  </si>
  <si>
    <t>Element Name</t>
  </si>
  <si>
    <t xml:space="preserve">Collection Name </t>
  </si>
  <si>
    <t>End</t>
  </si>
  <si>
    <t>path</t>
  </si>
  <si>
    <t>/</t>
  </si>
  <si>
    <t>Select Collection</t>
  </si>
  <si>
    <t>Series 1</t>
  </si>
  <si>
    <t>Collection Selector</t>
  </si>
  <si>
    <t>Delimiter</t>
  </si>
  <si>
    <t>Start</t>
  </si>
  <si>
    <t>Path Elements</t>
  </si>
  <si>
    <t>ASF</t>
  </si>
  <si>
    <t>CDDIS</t>
  </si>
  <si>
    <t>LAADS</t>
  </si>
  <si>
    <t>LANCEMODIS</t>
  </si>
  <si>
    <t>LARC</t>
  </si>
  <si>
    <t>LARC_ASDC</t>
  </si>
  <si>
    <t>LPDAAC_ECS</t>
  </si>
  <si>
    <t>NSIDC_ECS</t>
  </si>
  <si>
    <t>OMINRT</t>
  </si>
  <si>
    <t>PODAAC</t>
  </si>
  <si>
    <t>USGS_EROS</t>
  </si>
  <si>
    <t>Recommendation Level</t>
  </si>
  <si>
    <t>Common.required</t>
  </si>
  <si>
    <t>Common.optional</t>
  </si>
  <si>
    <t>Collection.required</t>
  </si>
  <si>
    <t>Common.optional Collection.required</t>
  </si>
  <si>
    <t>ORNL_DAAC</t>
  </si>
  <si>
    <t>GES_DISC</t>
  </si>
  <si>
    <t>LANCEAMSR2</t>
  </si>
  <si>
    <t>OB_DAAC</t>
  </si>
  <si>
    <t>Ranges:</t>
  </si>
  <si>
    <t>allData: E18 to bottom right corner of data</t>
  </si>
  <si>
    <t>CollectionNames: Short names of all collections (E17-&gt;right)</t>
  </si>
  <si>
    <t>ElementNames: Data in columns A - D (no titles)</t>
  </si>
  <si>
    <t>ChartLabels: =INDEX(ElementNames,,4)</t>
  </si>
  <si>
    <t>/gmd:characterSet/@codeList</t>
  </si>
  <si>
    <t>/gmd:characterSet/@codeListValue</t>
  </si>
  <si>
    <t>/gmd:characterSet/gmd:MD_CharacterSetCode</t>
  </si>
  <si>
    <t>/gmd:contact/gmd:contactInfo/gmd:address/gmd:administrativeArea</t>
  </si>
  <si>
    <t>/gmd:contact/gmd:contactInfo/gmd:address/gmd:city</t>
  </si>
  <si>
    <t>/gmd:contact/gmd:contactInfo/gmd:address/gmd:country</t>
  </si>
  <si>
    <t>/gmd:contact/gmd:contactInfo/gmd:address/gmd:deliveryPoint</t>
  </si>
  <si>
    <t>/gmd:contact/gmd:contactInfo/gmd:address/gmd:electronicMailAddress</t>
  </si>
  <si>
    <t>/gmd:contact/gmd:contactInfo/gmd:address/gmd:postalCode</t>
  </si>
  <si>
    <t>/gmd:contact/gmd:contactInfo/gmd:onlineResource/gmd:description</t>
  </si>
  <si>
    <t>/gmd:contact/gmd:contactInfo/gmd:onlineResource/gmd:description/@gco:nilReason</t>
  </si>
  <si>
    <t>/gmd:contact/gmd:contactInfo/gmd:onlineResource/gmd:function/@codeList</t>
  </si>
  <si>
    <t>/gmd:contact/gmd:contactInfo/gmd:onlineResource/gmd:function/@codeListValue</t>
  </si>
  <si>
    <t>/gmd:contact/gmd:contactInfo/gmd:onlineResource/gmd:linkage/gmd:URL</t>
  </si>
  <si>
    <t>/gmd:contact/gmd:contactInfo/gmd:onlineResource/gmd:protocol</t>
  </si>
  <si>
    <t>/gmd:contact/gmd:organisationName</t>
  </si>
  <si>
    <t>/gmd:contact/gmd:role/@codeList</t>
  </si>
  <si>
    <t>/gmd:contact/gmd:role/@codeListValue</t>
  </si>
  <si>
    <t>/gmd:contact/gmd:role/gmd:CI_RoleCode</t>
  </si>
  <si>
    <t>/gmd:contentInfo/gmd:attributeDescription/@gco:nilReason</t>
  </si>
  <si>
    <t>/gmd:contentInfo/gmd:contentType/@codeList</t>
  </si>
  <si>
    <t>/gmd:contentInfo/gmd:contentType/@codeListValue</t>
  </si>
  <si>
    <t>/gmd:contentInfo/gmd:contentType/gmd:MD_CoverageContentTypeCode</t>
  </si>
  <si>
    <t>/gmd:contentInfo/gmd:dimension/gmd:otherProperty/gco:Record/eos:AdditionalAttributes/eos:AdditionalAttribute/eos:reference/eos:dataType/@codeList</t>
  </si>
  <si>
    <t>/gmd:contentInfo/gmd:dimension/gmd:otherProperty/gco:Record/eos:AdditionalAttributes/eos:AdditionalAttribute/eos:reference/eos:dataType/@codeListValue</t>
  </si>
  <si>
    <t>/gmd:contentInfo/gmd:dimension/gmd:otherProperty/gco:Record/eos:AdditionalAttributes/eos:AdditionalAttribute/eos:reference/eos:dataType/eos:EOS_AdditionalAttributeDataTypeCode</t>
  </si>
  <si>
    <t>/gmd:contentInfo/gmd:dimension/gmd:otherProperty/gco:Record/eos:AdditionalAttributes/eos:AdditionalAttribute/eos:reference/eos:description</t>
  </si>
  <si>
    <t>/gmd:contentInfo/gmd:dimension/gmd:otherProperty/gco:Record/eos:AdditionalAttributes/eos:AdditionalAttribute/eos:reference/eos:identifier/gmd:code</t>
  </si>
  <si>
    <t>/gmd:contentInfo/gmd:dimension/gmd:otherProperty/gco:Record/eos:AdditionalAttributes/eos:AdditionalAttribute/eos:reference/eos:name</t>
  </si>
  <si>
    <t>/gmd:contentInfo/gmd:dimension/gmd:otherProperty/gco:Record/eos:AdditionalAttributes/eos:AdditionalAttribute/eos:reference/eos:type/@codeList</t>
  </si>
  <si>
    <t>/gmd:contentInfo/gmd:dimension/gmd:otherProperty/gco:Record/eos:AdditionalAttributes/eos:AdditionalAttribute/eos:reference/eos:type/@codeListValue</t>
  </si>
  <si>
    <t>/gmd:contentInfo/gmd:dimension/gmd:otherProperty/gco:Record/eos:AdditionalAttributes/eos:AdditionalAttribute/eos:reference/eos:type/eos:EOS_AdditionalAttributeTypeCode</t>
  </si>
  <si>
    <t>/gmd:contentInfo/gmd:dimension/gmd:otherProperty/gco:Record/eos:AdditionalAttributes/eos:AdditionalAttribute/eos:value</t>
  </si>
  <si>
    <t>/gmd:contentInfo/gmd:dimension/gmd:otherPropertyType/gco:RecordType</t>
  </si>
  <si>
    <t>/gmd:contentInfo/gmd:dimension/gmd:otherPropertyType/gco:RecordType/@xlink:href</t>
  </si>
  <si>
    <t>/gmd:contentInfo/gmd:processingLevelCode/gmd:code</t>
  </si>
  <si>
    <t>/gmd:contentInfo/gmd:processingLevelCode/gmd:description</t>
  </si>
  <si>
    <t>/gmd:dataQualityInfo/gmd:lineage/gmd:processStep/gmd:description/@gco:nilReason</t>
  </si>
  <si>
    <t>/gmd:dataQualityInfo/gmd:lineage/gmd:processStep/gmd:processor/gmd:organisationName</t>
  </si>
  <si>
    <t>/gmd:dataQualityInfo/gmd:lineage/gmd:processStep/gmd:processor/gmd:role/@codeList</t>
  </si>
  <si>
    <t>/gmd:dataQualityInfo/gmd:lineage/gmd:processStep/gmd:processor/gmd:role/@codeListValue</t>
  </si>
  <si>
    <t>/gmd:dataQualityInfo/gmd:lineage/gmd:processStep/gmd:processor/gmd:role/gmd:CI_RoleCode</t>
  </si>
  <si>
    <t>/gmd:dataQualityInfo/gmd:report/gmd:evaluationMethodDescription</t>
  </si>
  <si>
    <t>/gmd:dataQualityInfo/gmd:report/gmd:measureIdentification/gmd:code</t>
  </si>
  <si>
    <t>/gmd:dataQualityInfo/gmd:report/gmd:result/@gco:nilReason</t>
  </si>
  <si>
    <t>/gmd:dataQualityInfo/gmd:report/gmd:result/gmd:value/gco:Record/@xsi:type</t>
  </si>
  <si>
    <t>/gmd:dataQualityInfo/gmd:report/gmd:result/gmd:value/gco:Record/gco:Real</t>
  </si>
  <si>
    <t>/gmd:dataQualityInfo/gmd:scope/gmd:level/@codeList</t>
  </si>
  <si>
    <t>/gmd:dataQualityInfo/gmd:scope/gmd:level/@codeListValue</t>
  </si>
  <si>
    <t>/gmd:dataQualityInfo/gmd:scope/gmd:level/gmd:MD_ScopeCode</t>
  </si>
  <si>
    <t>/gmd:dateStamp/gco:DateTime</t>
  </si>
  <si>
    <t>/gmd:distributionInfo/gmd:distributor/gmd:distributionOrderProcess/gmd:fees</t>
  </si>
  <si>
    <t>/gmd:distributionInfo/gmd:distributor/gmd:distributionOrderProcess/gmd:fees/@gco:nilReason</t>
  </si>
  <si>
    <t>/gmd:distributionInfo/gmd:distributor/gmd:distributorContact/@gco:nilReason</t>
  </si>
  <si>
    <t>/gmd:distributionInfo/gmd:distributor/gmd:distributorContact/gmd:contactInfo/gmd:address/gmd:administrativeArea</t>
  </si>
  <si>
    <t>/gmd:distributionInfo/gmd:distributor/gmd:distributorContact/gmd:contactInfo/gmd:address/gmd:administrativeArea/@gco:nilReason</t>
  </si>
  <si>
    <t>/gmd:distributionInfo/gmd:distributor/gmd:distributorContact/gmd:contactInfo/gmd:address/gmd:city</t>
  </si>
  <si>
    <t>/gmd:distributionInfo/gmd:distributor/gmd:distributorContact/gmd:contactInfo/gmd:address/gmd:city/@gco:nilReason</t>
  </si>
  <si>
    <t>/gmd:distributionInfo/gmd:distributor/gmd:distributorContact/gmd:contactInfo/gmd:address/gmd:country</t>
  </si>
  <si>
    <t>/gmd:distributionInfo/gmd:distributor/gmd:distributorContact/gmd:contactInfo/gmd:address/gmd:country/@gco:nilReason</t>
  </si>
  <si>
    <t>/gmd:distributionInfo/gmd:distributor/gmd:distributorContact/gmd:contactInfo/gmd:address/gmd:deliveryPoint</t>
  </si>
  <si>
    <t>/gmd:distributionInfo/gmd:distributor/gmd:distributorContact/gmd:contactInfo/gmd:address/gmd:deliveryPoint/@gco:nilReason</t>
  </si>
  <si>
    <t>/gmd:distributionInfo/gmd:distributor/gmd:distributorContact/gmd:contactInfo/gmd:address/gmd:electronicMailAddress</t>
  </si>
  <si>
    <t>/gmd:distributionInfo/gmd:distributor/gmd:distributorContact/gmd:contactInfo/gmd:address/gmd:postalCode</t>
  </si>
  <si>
    <t>/gmd:distributionInfo/gmd:distributor/gmd:distributorContact/gmd:contactInfo/gmd:address/gmd:postalCode/@gco:nilReason</t>
  </si>
  <si>
    <t>/gmd:distributionInfo/gmd:distributor/gmd:distributorContact/gmd:contactInfo/gmd:contactInstructions/@gco:nilReason</t>
  </si>
  <si>
    <t>/gmd:distributionInfo/gmd:distributor/gmd:distributorContact/gmd:contactInfo/gmd:hoursOfService/@gco:nilReason</t>
  </si>
  <si>
    <t>/gmd:distributionInfo/gmd:distributor/gmd:distributorContact/gmd:contactInfo/gmd:onlineResource/gmd:description/@gco:nilReason</t>
  </si>
  <si>
    <t>/gmd:distributionInfo/gmd:distributor/gmd:distributorContact/gmd:contactInfo/gmd:onlineResource/gmd:function/@codeList</t>
  </si>
  <si>
    <t>/gmd:distributionInfo/gmd:distributor/gmd:distributorContact/gmd:contactInfo/gmd:onlineResource/gmd:function/@codeListValue</t>
  </si>
  <si>
    <t>/gmd:distributionInfo/gmd:distributor/gmd:distributorContact/gmd:contactInfo/gmd:onlineResource/gmd:linkage/gmd:URL</t>
  </si>
  <si>
    <t>/gmd:distributionInfo/gmd:distributor/gmd:distributorContact/gmd:contactInfo/gmd:onlineResource/gmd:protocol</t>
  </si>
  <si>
    <t>/gmd:distributionInfo/gmd:distributor/gmd:distributorContact/gmd:contactInfo/gmd:phone/gmd:voice</t>
  </si>
  <si>
    <t>/gmd:distributionInfo/gmd:distributor/gmd:distributorContact/gmd:individualName</t>
  </si>
  <si>
    <t>/gmd:distributionInfo/gmd:distributor/gmd:distributorContact/gmd:organisationName</t>
  </si>
  <si>
    <t>/gmd:distributionInfo/gmd:distributor/gmd:distributorContact/gmd:organisationName/@gco:nilReason</t>
  </si>
  <si>
    <t>/gmd:distributionInfo/gmd:distributor/gmd:distributorContact/gmd:positionName/@gco:nilReason</t>
  </si>
  <si>
    <t>/gmd:distributionInfo/gmd:distributor/gmd:distributorContact/gmd:role/@codeList</t>
  </si>
  <si>
    <t>/gmd:distributionInfo/gmd:distributor/gmd:distributorContact/gmd:role/@codeListValue</t>
  </si>
  <si>
    <t>/gmd:distributionInfo/gmd:distributor/gmd:distributorContact/gmd:role/gmd:CI_RoleCode</t>
  </si>
  <si>
    <t>/gmd:distributionInfo/gmd:distributor/gmd:distributorFormat/gmd:name</t>
  </si>
  <si>
    <t>/gmd:distributionInfo/gmd:distributor/gmd:distributorFormat/gmd:specification</t>
  </si>
  <si>
    <t>/gmd:distributionInfo/gmd:distributor/gmd:distributorFormat/gmd:version/@gco:nilReason</t>
  </si>
  <si>
    <t>/gmd:distributionInfo/gmd:distributor/gmd:distributorTransferOptions/gmd:onLine/gmd:applicationProfile/@gco:nilReason</t>
  </si>
  <si>
    <t>/gmd:distributionInfo/gmd:distributor/gmd:distributorTransferOptions/gmd:onLine/gmd:description</t>
  </si>
  <si>
    <t>/gmd:distributionInfo/gmd:distributor/gmd:distributorTransferOptions/gmd:onLine/gmd:description/@gco:nilReason</t>
  </si>
  <si>
    <t>/gmd:distributionInfo/gmd:distributor/gmd:distributorTransferOptions/gmd:onLine/gmd:function/@codeList</t>
  </si>
  <si>
    <t>/gmd:distributionInfo/gmd:distributor/gmd:distributorTransferOptions/gmd:onLine/gmd:function/@codeListValue</t>
  </si>
  <si>
    <t>/gmd:distributionInfo/gmd:distributor/gmd:distributorTransferOptions/gmd:onLine/gmd:function/gmd:CI_OnLineFunctionCode</t>
  </si>
  <si>
    <t>/gmd:distributionInfo/gmd:distributor/gmd:distributorTransferOptions/gmd:onLine/gmd:linkage/gmd:URL</t>
  </si>
  <si>
    <t>/gmd:distributionInfo/gmd:distributor/gmd:distributorTransferOptions/gmd:onLine/gmd:name</t>
  </si>
  <si>
    <t>/gmd:distributionInfo/gmd:distributor/gmd:distributorTransferOptions/gmd:onLine/gmd:protocol</t>
  </si>
  <si>
    <t>/gmd:distributionInfo/gmd:distributor/gmd:distributorTransferOptions/gmd:transferSize/gco:Real</t>
  </si>
  <si>
    <t>/gmd:distributionInfo/gmd:distributor/gmd:distributorTransferOptions/gmd:unitsOfDistribution</t>
  </si>
  <si>
    <t>/gmd:fileIdentifier</t>
  </si>
  <si>
    <t>/gmd:hierarchyLevel/@codeList</t>
  </si>
  <si>
    <t>/gmd:hierarchyLevel/@codeListValue</t>
  </si>
  <si>
    <t>/gmd:hierarchyLevel/gmd:MD_ScopeCode</t>
  </si>
  <si>
    <t>/gmd:identificationInfo/gmd:abstract</t>
  </si>
  <si>
    <t>/gmd:identificationInfo/gmd:aggregationInfo/gmd:aggregateDataSetIdentifier/gmd:code</t>
  </si>
  <si>
    <t>/gmd:identificationInfo/gmd:aggregationInfo/gmd:aggregateDataSetName/gmd:citedResponsibleParty/gmd:contactInfo/gmd:onlineResource/gmd:description</t>
  </si>
  <si>
    <t>/gmd:identificationInfo/gmd:aggregationInfo/gmd:aggregateDataSetName/gmd:citedResponsibleParty/gmd:contactInfo/gmd:onlineResource/gmd:function/@codeList</t>
  </si>
  <si>
    <t>/gmd:identificationInfo/gmd:aggregationInfo/gmd:aggregateDataSetName/gmd:citedResponsibleParty/gmd:contactInfo/gmd:onlineResource/gmd:function/@codeListValue</t>
  </si>
  <si>
    <t>/gmd:identificationInfo/gmd:aggregationInfo/gmd:aggregateDataSetName/gmd:citedResponsibleParty/gmd:contactInfo/gmd:onlineResource/gmd:linkage/gmd:URL</t>
  </si>
  <si>
    <t>/gmd:identificationInfo/gmd:aggregationInfo/gmd:aggregateDataSetName/gmd:citedResponsibleParty/gmd:contactInfo/gmd:onlineResource/gmd:name</t>
  </si>
  <si>
    <t>/gmd:identificationInfo/gmd:aggregationInfo/gmd:aggregateDataSetName/gmd:citedResponsibleParty/gmd:organisationName</t>
  </si>
  <si>
    <t>/gmd:identificationInfo/gmd:aggregationInfo/gmd:aggregateDataSetName/gmd:citedResponsibleParty/gmd:role/@codeList</t>
  </si>
  <si>
    <t>/gmd:identificationInfo/gmd:aggregationInfo/gmd:aggregateDataSetName/gmd:citedResponsibleParty/gmd:role/@codeListValue</t>
  </si>
  <si>
    <t>/gmd:identificationInfo/gmd:aggregationInfo/gmd:aggregateDataSetName/gmd:citedResponsibleParty/gmd:role/gmd:CI_RoleCode</t>
  </si>
  <si>
    <t>/gmd:identificationInfo/gmd:aggregationInfo/gmd:aggregateDataSetName/gmd:date/@gco:nilReason</t>
  </si>
  <si>
    <t>/gmd:identificationInfo/gmd:aggregationInfo/gmd:aggregateDataSetName/gmd:date/gmd:date/gco:Date</t>
  </si>
  <si>
    <t>/gmd:identificationInfo/gmd:aggregationInfo/gmd:aggregateDataSetName/gmd:date/gmd:dateType/@codeList</t>
  </si>
  <si>
    <t>/gmd:identificationInfo/gmd:aggregationInfo/gmd:aggregateDataSetName/gmd:date/gmd:dateType/@codeListValue</t>
  </si>
  <si>
    <t>/gmd:identificationInfo/gmd:aggregationInfo/gmd:aggregateDataSetName/gmd:date/gmd:dateType/gmd:CI_DateTypeCode</t>
  </si>
  <si>
    <t>/gmd:identificationInfo/gmd:aggregationInfo/gmd:aggregateDataSetName/gmd:edition</t>
  </si>
  <si>
    <t>/gmd:identificationInfo/gmd:aggregationInfo/gmd:aggregateDataSetName/gmd:edition/@gco:nilReason</t>
  </si>
  <si>
    <t>/gmd:identificationInfo/gmd:aggregationInfo/gmd:aggregateDataSetName/gmd:identifier/gmd:code</t>
  </si>
  <si>
    <t>/gmd:identificationInfo/gmd:aggregationInfo/gmd:aggregateDataSetName/gmd:identifier/gmd:description</t>
  </si>
  <si>
    <t>/gmd:identificationInfo/gmd:aggregationInfo/gmd:aggregateDataSetName/gmd:ISBN</t>
  </si>
  <si>
    <t>/gmd:identificationInfo/gmd:aggregationInfo/gmd:aggregateDataSetName/gmd:otherCitationDetails</t>
  </si>
  <si>
    <t>/gmd:identificationInfo/gmd:aggregationInfo/gmd:aggregateDataSetName/gmd:otherCitationDetails/@gco:nilReason</t>
  </si>
  <si>
    <t>/gmd:identificationInfo/gmd:aggregationInfo/gmd:aggregateDataSetName/gmd:series/gmd:issueIdentification</t>
  </si>
  <si>
    <t>/gmd:identificationInfo/gmd:aggregationInfo/gmd:aggregateDataSetName/gmd:series/gmd:name</t>
  </si>
  <si>
    <t>/gmd:identificationInfo/gmd:aggregationInfo/gmd:aggregateDataSetName/gmd:series/gmd:page</t>
  </si>
  <si>
    <t>/gmd:identificationInfo/gmd:aggregationInfo/gmd:aggregateDataSetName/gmd:title</t>
  </si>
  <si>
    <t>/gmd:identificationInfo/gmd:aggregationInfo/gmd:associationType/@codeList</t>
  </si>
  <si>
    <t>/gmd:identificationInfo/gmd:aggregationInfo/gmd:associationType/@codeListValue</t>
  </si>
  <si>
    <t>/gmd:identificationInfo/gmd:aggregationInfo/gmd:associationType/gmd:DS_AssociationTypeCode</t>
  </si>
  <si>
    <t>/gmd:identificationInfo/gmd:characterSet/@codeList</t>
  </si>
  <si>
    <t>/gmd:identificationInfo/gmd:characterSet/@codeListValue</t>
  </si>
  <si>
    <t>/gmd:identificationInfo/gmd:characterSet/gmd:MD_CharacterSetCode</t>
  </si>
  <si>
    <t>/gmd:identificationInfo/gmd:citation/gmd:date/gmd:date/gco:DateTime</t>
  </si>
  <si>
    <t>/gmd:identificationInfo/gmd:citation/gmd:date/gmd:dateType/@codeList</t>
  </si>
  <si>
    <t>/gmd:identificationInfo/gmd:citation/gmd:date/gmd:dateType/@codeListValue</t>
  </si>
  <si>
    <t>/gmd:identificationInfo/gmd:citation/gmd:date/gmd:dateType/gmd:CI_DateTypeCode</t>
  </si>
  <si>
    <t>/gmd:identificationInfo/gmd:citation/gmd:edition</t>
  </si>
  <si>
    <t>/gmd:identificationInfo/gmd:citation/gmd:identifier/gmd:code</t>
  </si>
  <si>
    <t>/gmd:identificationInfo/gmd:citation/gmd:identifier/gmd:codeSpace</t>
  </si>
  <si>
    <t>/gmd:identificationInfo/gmd:citation/gmd:identifier/gmd:description</t>
  </si>
  <si>
    <t>/gmd:identificationInfo/gmd:citation/gmd:identifier/gmd:version</t>
  </si>
  <si>
    <t>/gmd:identificationInfo/gmd:citation/gmd:title</t>
  </si>
  <si>
    <t>/gmd:identificationInfo/gmd:descriptiveKeywords/gmd:keyword</t>
  </si>
  <si>
    <t>/gmd:identificationInfo/gmd:descriptiveKeywords/gmd:thesaurusName/@gco:nilReason</t>
  </si>
  <si>
    <t>/gmd:identificationInfo/gmd:descriptiveKeywords/gmd:thesaurusName/gmd:citedResponsibleParty/gmd:contactInfo/gmd:address/gmd:electronicMailAddress</t>
  </si>
  <si>
    <t>/gmd:identificationInfo/gmd:descriptiveKeywords/gmd:thesaurusName/gmd:citedResponsibleParty/gmd:contactInfo/gmd:onlineResource/@xlink:title</t>
  </si>
  <si>
    <t>/gmd:identificationInfo/gmd:descriptiveKeywords/gmd:thesaurusName/gmd:citedResponsibleParty/gmd:contactInfo/gmd:onlineResource/gmd:description</t>
  </si>
  <si>
    <t>/gmd:identificationInfo/gmd:descriptiveKeywords/gmd:thesaurusName/gmd:citedResponsibleParty/gmd:contactInfo/gmd:onlineResource/gmd:function/@codeList</t>
  </si>
  <si>
    <t>/gmd:identificationInfo/gmd:descriptiveKeywords/gmd:thesaurusName/gmd:citedResponsibleParty/gmd:contactInfo/gmd:onlineResource/gmd:function/@codeListValue</t>
  </si>
  <si>
    <t>/gmd:identificationInfo/gmd:descriptiveKeywords/gmd:thesaurusName/gmd:citedResponsibleParty/gmd:contactInfo/gmd:onlineResource/gmd:function/gmd:CI_OnLineFunctionCode</t>
  </si>
  <si>
    <t>/gmd:identificationInfo/gmd:descriptiveKeywords/gmd:thesaurusName/gmd:citedResponsibleParty/gmd:contactInfo/gmd:onlineResource/gmd:linkage/gmd:URL</t>
  </si>
  <si>
    <t>/gmd:identificationInfo/gmd:descriptiveKeywords/gmd:thesaurusName/gmd:citedResponsibleParty/gmd:contactInfo/gmd:onlineResource/gmd:name</t>
  </si>
  <si>
    <t>/gmd:identificationInfo/gmd:descriptiveKeywords/gmd:thesaurusName/gmd:citedResponsibleParty/gmd:organisationName</t>
  </si>
  <si>
    <t>/gmd:identificationInfo/gmd:descriptiveKeywords/gmd:thesaurusName/gmd:citedResponsibleParty/gmd:organisationName/@gco:nilReason</t>
  </si>
  <si>
    <t>/gmd:identificationInfo/gmd:descriptiveKeywords/gmd:thesaurusName/gmd:citedResponsibleParty/gmd:positionName</t>
  </si>
  <si>
    <t>/gmd:identificationInfo/gmd:descriptiveKeywords/gmd:thesaurusName/gmd:citedResponsibleParty/gmd:role/@codeList</t>
  </si>
  <si>
    <t>/gmd:identificationInfo/gmd:descriptiveKeywords/gmd:thesaurusName/gmd:citedResponsibleParty/gmd:role/@codeListValue</t>
  </si>
  <si>
    <t>/gmd:identificationInfo/gmd:descriptiveKeywords/gmd:thesaurusName/gmd:citedResponsibleParty/gmd:role/gmd:CI_RoleCode</t>
  </si>
  <si>
    <t>/gmd:identificationInfo/gmd:descriptiveKeywords/gmd:thesaurusName/gmd:date/@gco:nilReason</t>
  </si>
  <si>
    <t>/gmd:identificationInfo/gmd:descriptiveKeywords/gmd:thesaurusName/gmd:date/gmd:date/gco:Date</t>
  </si>
  <si>
    <t>/gmd:identificationInfo/gmd:descriptiveKeywords/gmd:thesaurusName/gmd:date/gmd:dateType/@codeList</t>
  </si>
  <si>
    <t>/gmd:identificationInfo/gmd:descriptiveKeywords/gmd:thesaurusName/gmd:date/gmd:dateType/@codeListValue</t>
  </si>
  <si>
    <t>/gmd:identificationInfo/gmd:descriptiveKeywords/gmd:thesaurusName/gmd:date/gmd:dateType/gmd:CI_DateTypeCode</t>
  </si>
  <si>
    <t>/gmd:identificationInfo/gmd:descriptiveKeywords/gmd:thesaurusName/gmd:title</t>
  </si>
  <si>
    <t>/gmd:identificationInfo/gmd:descriptiveKeywords/gmd:type/@codeList</t>
  </si>
  <si>
    <t>/gmd:identificationInfo/gmd:descriptiveKeywords/gmd:type/@codeListValue</t>
  </si>
  <si>
    <t>/gmd:identificationInfo/gmd:descriptiveKeywords/gmd:type/gmd:MD_KeywordTypeCode</t>
  </si>
  <si>
    <t>/gmd:identificationInfo/gmd:extent/@id</t>
  </si>
  <si>
    <t>/gmd:identificationInfo/gmd:extent/gmd:description</t>
  </si>
  <si>
    <t>/gmd:identificationInfo/gmd:extent/gmd:description/@gco:nilReason</t>
  </si>
  <si>
    <t>/gmd:identificationInfo/gmd:extent/gmd:geographicElement/@id</t>
  </si>
  <si>
    <t>/gmd:identificationInfo/gmd:extent/gmd:geographicElement/gmd:eastBoundLongitude/gco:Decimal</t>
  </si>
  <si>
    <t>/gmd:identificationInfo/gmd:extent/gmd:geographicElement/gmd:extentTypeCode/gco:Boolean</t>
  </si>
  <si>
    <t>/gmd:identificationInfo/gmd:extent/gmd:geographicElement/gmd:geographicIdentifier/gmd:code</t>
  </si>
  <si>
    <t>/gmd:identificationInfo/gmd:extent/gmd:geographicElement/gmd:geographicIdentifier/gmd:code/@gco:nilReason</t>
  </si>
  <si>
    <t>/gmd:identificationInfo/gmd:extent/gmd:geographicElement/gmd:geographicIdentifier/gmd:description</t>
  </si>
  <si>
    <t>/gmd:identificationInfo/gmd:extent/gmd:geographicElement/gmd:northBoundLatitude/gco:Decimal</t>
  </si>
  <si>
    <t>/gmd:identificationInfo/gmd:extent/gmd:geographicElement/gmd:polygon/gml:Polygon/@gml:id</t>
  </si>
  <si>
    <t>/gmd:identificationInfo/gmd:extent/gmd:geographicElement/gmd:polygon/gml:Polygon/gml:exterior/gml:LinearRing/gml:posList</t>
  </si>
  <si>
    <t>/gmd:identificationInfo/gmd:extent/gmd:geographicElement/gmd:polygon/gml:Polygon/gml:exterior/gml:LinearRing/gml:posList/@srsDimension</t>
  </si>
  <si>
    <t>/gmd:identificationInfo/gmd:extent/gmd:geographicElement/gmd:polygon/gml:Polygon/gml:exterior/gml:LinearRing/gml:posList/@srsName</t>
  </si>
  <si>
    <t>/gmd:identificationInfo/gmd:extent/gmd:geographicElement/gmd:southBoundLatitude/gco:Decimal</t>
  </si>
  <si>
    <t>/gmd:identificationInfo/gmd:extent/gmd:geographicElement/gmd:westBoundLongitude/gco:Decimal</t>
  </si>
  <si>
    <t>/gmd:identificationInfo/gmd:extent/gmd:temporalElement/@id</t>
  </si>
  <si>
    <t>/gmd:identificationInfo/gmd:extent/gmd:temporalElement/gmd:extent/gml:TimePeriod/@gml:id</t>
  </si>
  <si>
    <t>/gmd:identificationInfo/gmd:extent/gmd:temporalElement/gmd:extent/gml:TimePeriod/gml:beginPosition</t>
  </si>
  <si>
    <t>/gmd:identificationInfo/gmd:extent/gmd:temporalElement/gmd:extent/gml:TimePeriod/gml:beginPosition/@frame</t>
  </si>
  <si>
    <t>/gmd:identificationInfo/gmd:extent/gmd:temporalElement/gmd:extent/gml:TimePeriod/gml:endPosition</t>
  </si>
  <si>
    <t>/gmd:identificationInfo/gmd:extent/gmd:temporalElement/gmd:extent/gml:TimePeriod/gml:endPosition/@frame</t>
  </si>
  <si>
    <t>/gmd:identificationInfo/gmd:extent/gmd:temporalElement/gmd:extent/gml:TimePeriod/gml:endPosition/@indeterminatePosition</t>
  </si>
  <si>
    <t>/gmd:identificationInfo/gmd:graphicOverview/gmd:fileDescription</t>
  </si>
  <si>
    <t>/gmd:identificationInfo/gmd:graphicOverview/gmd:fileName/gmx:FileName/@src</t>
  </si>
  <si>
    <t>/gmd:identificationInfo/gmd:graphicOverview/gmd:fileType</t>
  </si>
  <si>
    <t>/gmd:identificationInfo/gmd:language</t>
  </si>
  <si>
    <t>/gmd:identificationInfo/gmd:pointOfContact/gmd:contactInfo/gmd:address/gmd:administrativeArea</t>
  </si>
  <si>
    <t>/gmd:identificationInfo/gmd:pointOfContact/gmd:contactInfo/gmd:address/gmd:city</t>
  </si>
  <si>
    <t>/gmd:identificationInfo/gmd:pointOfContact/gmd:contactInfo/gmd:address/gmd:country</t>
  </si>
  <si>
    <t>/gmd:identificationInfo/gmd:pointOfContact/gmd:contactInfo/gmd:address/gmd:deliveryPoint</t>
  </si>
  <si>
    <t>/gmd:identificationInfo/gmd:pointOfContact/gmd:contactInfo/gmd:address/gmd:electronicMailAddress</t>
  </si>
  <si>
    <t>/gmd:identificationInfo/gmd:pointOfContact/gmd:contactInfo/gmd:address/gmd:postalCode</t>
  </si>
  <si>
    <t>/gmd:identificationInfo/gmd:pointOfContact/gmd:contactInfo/gmd:onlineResource/gmd:description</t>
  </si>
  <si>
    <t>/gmd:identificationInfo/gmd:pointOfContact/gmd:contactInfo/gmd:onlineResource/gmd:description/@gco:nilReason</t>
  </si>
  <si>
    <t>/gmd:identificationInfo/gmd:pointOfContact/gmd:contactInfo/gmd:onlineResource/gmd:function/@codeList</t>
  </si>
  <si>
    <t>/gmd:identificationInfo/gmd:pointOfContact/gmd:contactInfo/gmd:onlineResource/gmd:function/@codeListValue</t>
  </si>
  <si>
    <t>/gmd:identificationInfo/gmd:pointOfContact/gmd:contactInfo/gmd:onlineResource/gmd:linkage/gmd:URL</t>
  </si>
  <si>
    <t>/gmd:identificationInfo/gmd:pointOfContact/gmd:contactInfo/gmd:onlineResource/gmd:protocol</t>
  </si>
  <si>
    <t>/gmd:identificationInfo/gmd:pointOfContact/gmd:contactInfo/gmd:phone/gmd:facsimile</t>
  </si>
  <si>
    <t>/gmd:identificationInfo/gmd:pointOfContact/gmd:contactInfo/gmd:phone/gmd:voice</t>
  </si>
  <si>
    <t>/gmd:identificationInfo/gmd:pointOfContact/gmd:individualName</t>
  </si>
  <si>
    <t>/gmd:identificationInfo/gmd:pointOfContact/gmd:organisationName</t>
  </si>
  <si>
    <t>/gmd:identificationInfo/gmd:pointOfContact/gmd:role/@codeList</t>
  </si>
  <si>
    <t>/gmd:identificationInfo/gmd:pointOfContact/gmd:role/@codeListValue</t>
  </si>
  <si>
    <t>/gmd:identificationInfo/gmd:pointOfContact/gmd:role/gmd:CI_RoleCode</t>
  </si>
  <si>
    <t>/gmd:identificationInfo/gmd:processingLevel/gmd:code</t>
  </si>
  <si>
    <t>/gmd:identificationInfo/gmd:processingLevel/gmd:description</t>
  </si>
  <si>
    <t>/gmd:identificationInfo/gmd:purpose</t>
  </si>
  <si>
    <t>/gmd:identificationInfo/gmd:purpose/@gco:nilReason</t>
  </si>
  <si>
    <t>/gmd:identificationInfo/gmd:resourceConstraints/gmd:otherConstraints</t>
  </si>
  <si>
    <t>/gmd:identificationInfo/gmd:resourceConstraints/gmd:useLimitation</t>
  </si>
  <si>
    <t>/gmd:identificationInfo/gmd:status/@codeList</t>
  </si>
  <si>
    <t>/gmd:identificationInfo/gmd:status/@codeListValue</t>
  </si>
  <si>
    <t>/gmd:identificationInfo/gmd:status/gmd:MD_ProgressCode</t>
  </si>
  <si>
    <t>/gmd:identificationInfo/gmd:topicCategory/gmd:MD_TopicCategoryCode</t>
  </si>
  <si>
    <t>/gmd:language</t>
  </si>
  <si>
    <t>/gmd:metadataExtensionInfo/gmd:extendedElementInformation/gmd:dataType/@codeList</t>
  </si>
  <si>
    <t>/gmd:metadataExtensionInfo/gmd:extendedElementInformation/gmd:dataType/@codeListValue</t>
  </si>
  <si>
    <t>/gmd:metadataExtensionInfo/gmd:extendedElementInformation/gmd:dataType/gmd:MD_DatatypeCode</t>
  </si>
  <si>
    <t>/gmd:metadataExtensionInfo/gmd:extendedElementInformation/gmd:definition</t>
  </si>
  <si>
    <t>/gmd:metadataExtensionInfo/gmd:extendedElementInformation/gmd:domainValue</t>
  </si>
  <si>
    <t>/gmd:metadataExtensionInfo/gmd:extendedElementInformation/gmd:name</t>
  </si>
  <si>
    <t>/gmd:metadataExtensionInfo/gmd:extendedElementInformation/gmd:source/gmd:role/@codeList</t>
  </si>
  <si>
    <t>/gmd:metadataExtensionInfo/gmd:extendedElementInformation/gmd:source/gmd:role/@codeListValue</t>
  </si>
  <si>
    <t>/gmd:metadataExtensionInfo/gmd:extendedElementInformation/gmd:source/gmd:role/gmd:CI_RoleCode</t>
  </si>
  <si>
    <t>/gmd:metadataMaintenance/gmd:maintenanceAndUpdateFrequency/@codeList</t>
  </si>
  <si>
    <t>/gmd:metadataMaintenance/gmd:maintenanceAndUpdateFrequency/@codeListValue</t>
  </si>
  <si>
    <t>/gmd:metadataMaintenance/gmd:maintenanceAndUpdateFrequency/gmd:MD_MaintenanceFrequencyCode</t>
  </si>
  <si>
    <t>/gmd:metadataStandardName</t>
  </si>
  <si>
    <t>/gmd:metadataStandardVersion</t>
  </si>
  <si>
    <t>/gmd:referenceSystemInfo/gmd:referenceSystemIdentifier/gmd:code</t>
  </si>
  <si>
    <t>/gmi:acquisitionInformation/gmi:instrument/@id</t>
  </si>
  <si>
    <t>/gmi:acquisitionInformation/gmi:instrument/eos:otherProperty/gco:Record/eos:AdditionalAttributes/eos:AdditionalAttribute/eos:reference/eos:name</t>
  </si>
  <si>
    <t>/gmi:acquisitionInformation/gmi:instrument/eos:otherProperty/gco:Record/eos:AdditionalAttributes/eos:AdditionalAttribute/eos:reference/eos:type/@codeList</t>
  </si>
  <si>
    <t>/gmi:acquisitionInformation/gmi:instrument/eos:otherProperty/gco:Record/eos:AdditionalAttributes/eos:AdditionalAttribute/eos:reference/eos:type/@codeListValue</t>
  </si>
  <si>
    <t>/gmi:acquisitionInformation/gmi:instrument/eos:otherProperty/gco:Record/eos:AdditionalAttributes/eos:AdditionalAttribute/eos:reference/eos:type/eos:EOS_AdditionalAttributeTypeCode</t>
  </si>
  <si>
    <t>/gmi:acquisitionInformation/gmi:instrument/eos:otherProperty/gco:Record/eos:AdditionalAttributes/eos:AdditionalAttribute/eos:value</t>
  </si>
  <si>
    <t>/gmi:acquisitionInformation/gmi:instrument/eos:otherPropertyType/gco:RecordType</t>
  </si>
  <si>
    <t>/gmi:acquisitionInformation/gmi:instrument/eos:otherPropertyType/gco:RecordType/@xlink:href</t>
  </si>
  <si>
    <t>/gmi:acquisitionInformation/gmi:instrument/eos:sensor/@id</t>
  </si>
  <si>
    <t>/gmi:acquisitionInformation/gmi:instrument/eos:sensor/eos:citation/gmd:date/@gco:nilReason</t>
  </si>
  <si>
    <t>/gmi:acquisitionInformation/gmi:instrument/eos:sensor/eos:citation/gmd:title</t>
  </si>
  <si>
    <t>/gmi:acquisitionInformation/gmi:instrument/eos:sensor/eos:identifier/gmd:code</t>
  </si>
  <si>
    <t>/gmi:acquisitionInformation/gmi:instrument/eos:sensor/eos:mountedOn/@xlink:href</t>
  </si>
  <si>
    <t>/gmi:acquisitionInformation/gmi:instrument/eos:sensor/eos:type/@gco:nilReason</t>
  </si>
  <si>
    <t>/gmi:acquisitionInformation/gmi:instrument/gmi:citation/gmd:date/@gco:nilReason</t>
  </si>
  <si>
    <t>/gmi:acquisitionInformation/gmi:instrument/gmi:citation/gmd:title</t>
  </si>
  <si>
    <t>/gmi:acquisitionInformation/gmi:instrument/gmi:description/@gco:nilReason</t>
  </si>
  <si>
    <t>/gmi:acquisitionInformation/gmi:instrument/gmi:identifier/gmd:code</t>
  </si>
  <si>
    <t>/gmi:acquisitionInformation/gmi:instrument/gmi:identifier/gmd:description</t>
  </si>
  <si>
    <t>/gmi:acquisitionInformation/gmi:instrument/gmi:identifier/gmd:description/@gco:nilReason</t>
  </si>
  <si>
    <t>/gmi:acquisitionInformation/gmi:instrument/gmi:mountedOn/@xlink:href</t>
  </si>
  <si>
    <t>/gmi:acquisitionInformation/gmi:instrument/gmi:type</t>
  </si>
  <si>
    <t>/gmi:acquisitionInformation/gmi:MI_AcquisitionInforCollection</t>
  </si>
  <si>
    <t>/gmi:acquisitionInformation/gmi:operation/gmi:description</t>
  </si>
  <si>
    <t>/gmi:acquisitionInformation/gmi:operation/gmi:identifier/gmd:code</t>
  </si>
  <si>
    <t>/gmi:acquisitionInformation/gmi:operation/gmi:parentOperation/@gco:nilReason</t>
  </si>
  <si>
    <t>/gmi:acquisitionInformation/gmi:platform/@id</t>
  </si>
  <si>
    <t>/gmi:acquisitionInformation/gmi:platform/gmi:description</t>
  </si>
  <si>
    <t>/gmi:acquisitionInformation/gmi:platform/gmi:identifier/gmd:code</t>
  </si>
  <si>
    <t>/gmi:acquisitionInformation/gmi:platform/gmi:identifier/gmd:description</t>
  </si>
  <si>
    <t>/gmi:acquisitionInformation/gmi:platform/gmi:instrument/@gco:nilReason</t>
  </si>
  <si>
    <t>/gmi:acquisitionInformation/gmi:platform/gmi:instrument/@xlink:href</t>
  </si>
  <si>
    <t>/gmd:contact/@gco:nilReason</t>
  </si>
  <si>
    <t>/gmd:contentInfo/gmd:dimension/gmd:otherProperty/gco:Record/eos:AdditionalAttributes/eos:AdditionalAttribute/eos:reference/eos:parameterRangeBegin</t>
  </si>
  <si>
    <t>/gmd:contentInfo/gmd:dimension/gmd:otherProperty/gco:Record/eos:AdditionalAttributes/eos:AdditionalAttribute/eos:reference/eos:parameterRangeEnd</t>
  </si>
  <si>
    <t>/gmd:dataQualityInfo/gmd:lineage/gmd:processStep/gmd:processor/gmd:contactInfo/gmd:onlineResource/gmd:description/@gco:nilReason</t>
  </si>
  <si>
    <t>/gmd:dataQualityInfo/gmd:lineage/gmd:processStep/gmd:processor/gmd:contactInfo/gmd:onlineResource/gmd:function/@codeList</t>
  </si>
  <si>
    <t>/gmd:dataQualityInfo/gmd:lineage/gmd:processStep/gmd:processor/gmd:contactInfo/gmd:onlineResource/gmd:function/@codeListValue</t>
  </si>
  <si>
    <t>/gmd:dataQualityInfo/gmd:lineage/gmd:processStep/gmd:processor/gmd:contactInfo/gmd:onlineResource/gmd:linkage/gmd:URL</t>
  </si>
  <si>
    <t>/gmd:dataQualityInfo/gmd:lineage/gmd:processStep/gmd:processor/gmd:contactInfo/gmd:onlineResource/gmd:protocol</t>
  </si>
  <si>
    <t>/gmd:dataQualityInfo/gmd:lineage/gmd:processStep/gmi:processingInformation/eos:otherProperty/gco:Record/eos:AdditionalAttributes/eos:AdditionalAttribute/eos:reference/eos:dataType/@codeList</t>
  </si>
  <si>
    <t>/gmd:dataQualityInfo/gmd:lineage/gmd:processStep/gmi:processingInformation/eos:otherProperty/gco:Record/eos:AdditionalAttributes/eos:AdditionalAttribute/eos:reference/eos:dataType/@codeListValue</t>
  </si>
  <si>
    <t>/gmd:dataQualityInfo/gmd:lineage/gmd:processStep/gmi:processingInformation/eos:otherProperty/gco:Record/eos:AdditionalAttributes/eos:AdditionalAttribute/eos:reference/eos:dataType/eos:EOS_AdditionalAttributeDataTypeCode</t>
  </si>
  <si>
    <t>/gmd:dataQualityInfo/gmd:lineage/gmd:processStep/gmi:processingInformation/eos:otherProperty/gco:Record/eos:AdditionalAttributes/eos:AdditionalAttribute/eos:reference/eos:description</t>
  </si>
  <si>
    <t>/gmd:dataQualityInfo/gmd:lineage/gmd:processStep/gmi:processingInformation/eos:otherProperty/gco:Record/eos:AdditionalAttributes/eos:AdditionalAttribute/eos:reference/eos:name</t>
  </si>
  <si>
    <t>/gmd:dataQualityInfo/gmd:lineage/gmd:processStep/gmi:processingInformation/eos:otherProperty/gco:Record/eos:AdditionalAttributes/eos:AdditionalAttribute/eos:reference/eos:type/@codeList</t>
  </si>
  <si>
    <t>/gmd:dataQualityInfo/gmd:lineage/gmd:processStep/gmi:processingInformation/eos:otherProperty/gco:Record/eos:AdditionalAttributes/eos:AdditionalAttribute/eos:reference/eos:type/@codeListValue</t>
  </si>
  <si>
    <t>/gmd:dataQualityInfo/gmd:lineage/gmd:processStep/gmi:processingInformation/eos:otherProperty/gco:Record/eos:AdditionalAttributes/eos:AdditionalAttribute/eos:reference/eos:type/eos:EOS_AdditionalAttributeTypeCode</t>
  </si>
  <si>
    <t>/gmd:dataQualityInfo/gmd:lineage/gmd:processStep/gmi:processingInformation/eos:otherPropertyType/gco:RecordType</t>
  </si>
  <si>
    <t>/gmd:dataQualityInfo/gmd:lineage/gmd:processStep/gmi:processingInformation/eos:otherPropertyType/gco:RecordType/@xlink:href</t>
  </si>
  <si>
    <t>/gmd:dataQualityInfo/gmd:lineage/gmd:processStep/gmi:processingInformation/gmi:identifier/@gco:nilReason</t>
  </si>
  <si>
    <t>/gmd:dataQualityInfo/gmd:lineage/gmd:source/gmd:description</t>
  </si>
  <si>
    <t>/gmd:dataQualityInfo/gmd:lineage/gmd:source/gmd:description/@gco:nilReason</t>
  </si>
  <si>
    <t>/gmd:dataQualityInfo/gmd:lineage/gmd:source/gmd:sourceCitation/gmd:date/@gco:nilReason</t>
  </si>
  <si>
    <t>/gmd:dataQualityInfo/gmd:lineage/gmd:source/gmd:sourceCitation/gmd:edition</t>
  </si>
  <si>
    <t>/gmd:dataQualityInfo/gmd:lineage/gmd:source/gmd:sourceCitation/gmd:title</t>
  </si>
  <si>
    <t>/gmd:dataQualityInfo/gmd:report/gmd:nameOfMeasure</t>
  </si>
  <si>
    <t>/gmd:dataQualityInfo/gmd:report/gmd:result/gmd:value/gco:Record/eos:AdditionalAttributes/eos:AdditionalAttribute/eos:reference/eos:dataType/@codeList</t>
  </si>
  <si>
    <t>/gmd:dataQualityInfo/gmd:report/gmd:result/gmd:value/gco:Record/eos:AdditionalAttributes/eos:AdditionalAttribute/eos:reference/eos:dataType/@codeListValue</t>
  </si>
  <si>
    <t>/gmd:dataQualityInfo/gmd:report/gmd:result/gmd:value/gco:Record/eos:AdditionalAttributes/eos:AdditionalAttribute/eos:reference/eos:dataType/eos:EOS_AdditionalAttributeDataTypeCode</t>
  </si>
  <si>
    <t>/gmd:dataQualityInfo/gmd:report/gmd:result/gmd:value/gco:Record/eos:AdditionalAttributes/eos:AdditionalAttribute/eos:reference/eos:description</t>
  </si>
  <si>
    <t>/gmd:dataQualityInfo/gmd:report/gmd:result/gmd:value/gco:Record/eos:AdditionalAttributes/eos:AdditionalAttribute/eos:reference/eos:name</t>
  </si>
  <si>
    <t>/gmd:dataQualityInfo/gmd:report/gmd:result/gmd:value/gco:Record/eos:AdditionalAttributes/eos:AdditionalAttribute/eos:reference/eos:type/@codeList</t>
  </si>
  <si>
    <t>/gmd:dataQualityInfo/gmd:report/gmd:result/gmd:value/gco:Record/eos:AdditionalAttributes/eos:AdditionalAttribute/eos:reference/eos:type/@codeListValue</t>
  </si>
  <si>
    <t>/gmd:dataQualityInfo/gmd:report/gmd:result/gmd:value/gco:Record/eos:AdditionalAttributes/eos:AdditionalAttribute/eos:reference/eos:type/eos:EOS_AdditionalAttributeTypeCode</t>
  </si>
  <si>
    <t>/gmd:dataQualityInfo/gmd:report/gmd:result/gmd:valueType/gco:RecordType</t>
  </si>
  <si>
    <t>/gmd:dataQualityInfo/gmd:report/gmd:result/gmd:valueType/gco:RecordType/@xlink:href</t>
  </si>
  <si>
    <t>/gmd:dataQualityInfo/gmd:report/gmd:result/gmd:valueUnit/@gco:nilReason</t>
  </si>
  <si>
    <t>/gmd:distributionInfo/gmd:distributor/gmd:distributorContact/gmd:contactInfo/gmd:contactInstructions</t>
  </si>
  <si>
    <t>/gmd:distributionInfo/gmd:distributor/gmd:distributorContact/gmd:contactInfo/gmd:hoursOfService</t>
  </si>
  <si>
    <t>/gmd:distributionInfo/gmd:distributor/gmd:distributorContact/gmd:contactInfo/gmd:phone/gmd:facsimile</t>
  </si>
  <si>
    <t>/gmd:distributionInfo/gmd:distributor/gmd:distributorContact/gmd:positionName</t>
  </si>
  <si>
    <t>/gmd:distributionInfo/gmd:distributor/gmd:distributorFormat/gmd:version</t>
  </si>
  <si>
    <t>/gmd:identificationInfo/gmd:citation/gmd:citedResponsibleParty/gmd:contactInfo/gmd:address/gmd:administrativeArea</t>
  </si>
  <si>
    <t>/gmd:identificationInfo/gmd:citation/gmd:citedResponsibleParty/gmd:contactInfo/gmd:address/gmd:city</t>
  </si>
  <si>
    <t>/gmd:identificationInfo/gmd:citation/gmd:citedResponsibleParty/gmd:contactInfo/gmd:address/gmd:country</t>
  </si>
  <si>
    <t>/gmd:identificationInfo/gmd:citation/gmd:citedResponsibleParty/gmd:contactInfo/gmd:address/gmd:deliveryPoint</t>
  </si>
  <si>
    <t>/gmd:identificationInfo/gmd:citation/gmd:citedResponsibleParty/gmd:contactInfo/gmd:address/gmd:electronicMailAddress</t>
  </si>
  <si>
    <t>/gmd:identificationInfo/gmd:citation/gmd:citedResponsibleParty/gmd:contactInfo/gmd:address/gmd:postalCode</t>
  </si>
  <si>
    <t>/gmd:identificationInfo/gmd:citation/gmd:citedResponsibleParty/gmd:contactInfo/gmd:contactInstructions</t>
  </si>
  <si>
    <t>/gmd:identificationInfo/gmd:citation/gmd:citedResponsibleParty/gmd:contactInfo/gmd:hoursOfService</t>
  </si>
  <si>
    <t>/gmd:identificationInfo/gmd:citation/gmd:citedResponsibleParty/gmd:contactInfo/gmd:hoursOfService/@gco:nilReason</t>
  </si>
  <si>
    <t>/gmd:identificationInfo/gmd:citation/gmd:citedResponsibleParty/gmd:contactInfo/gmd:phone/gmd:facsimile</t>
  </si>
  <si>
    <t>/gmd:identificationInfo/gmd:citation/gmd:citedResponsibleParty/gmd:contactInfo/gmd:phone/gmd:voice</t>
  </si>
  <si>
    <t>/gmd:identificationInfo/gmd:citation/gmd:citedResponsibleParty/gmd:individualName</t>
  </si>
  <si>
    <t>/gmd:identificationInfo/gmd:citation/gmd:citedResponsibleParty/gmd:organisationName</t>
  </si>
  <si>
    <t>/gmd:identificationInfo/gmd:citation/gmd:citedResponsibleParty/gmd:organisationName/@gco:nilReason</t>
  </si>
  <si>
    <t>/gmd:identificationInfo/gmd:citation/gmd:citedResponsibleParty/gmd:positionName</t>
  </si>
  <si>
    <t>/gmd:identificationInfo/gmd:citation/gmd:citedResponsibleParty/gmd:positionName/@gco:nilReason</t>
  </si>
  <si>
    <t>/gmd:identificationInfo/gmd:citation/gmd:citedResponsibleParty/gmd:role/@codeList</t>
  </si>
  <si>
    <t>/gmd:identificationInfo/gmd:citation/gmd:citedResponsibleParty/gmd:role/@codeListValue</t>
  </si>
  <si>
    <t>/gmd:identificationInfo/gmd:citation/gmd:citedResponsibleParty/gmd:role/gmd:CI_RoleCode</t>
  </si>
  <si>
    <t>/gmd:identificationInfo/gmd:citation/gmd:identifier/gmd:code/@gco:nilReason</t>
  </si>
  <si>
    <t>/gmd:identificationInfo/gmd:citation/gmd:otherCitationDetails</t>
  </si>
  <si>
    <t>/gmd:identificationInfo/gmd:descriptiveKeywords/gmd:thesaurusName/gmd:citedResponsibleParty/gmd:contactInfo/gmd:address/gmd:administrativeArea</t>
  </si>
  <si>
    <t>/gmd:identificationInfo/gmd:descriptiveKeywords/gmd:thesaurusName/gmd:citedResponsibleParty/gmd:contactInfo/gmd:address/gmd:city</t>
  </si>
  <si>
    <t>/gmd:identificationInfo/gmd:descriptiveKeywords/gmd:thesaurusName/gmd:citedResponsibleParty/gmd:contactInfo/gmd:address/gmd:country</t>
  </si>
  <si>
    <t>/gmd:identificationInfo/gmd:descriptiveKeywords/gmd:thesaurusName/gmd:citedResponsibleParty/gmd:contactInfo/gmd:address/gmd:deliveryPoint</t>
  </si>
  <si>
    <t>/gmd:identificationInfo/gmd:descriptiveKeywords/gmd:thesaurusName/gmd:citedResponsibleParty/gmd:contactInfo/gmd:address/gmd:postalCode</t>
  </si>
  <si>
    <t>/gmd:identificationInfo/gmd:descriptiveKeywords/gmd:thesaurusName/gmd:citedResponsibleParty/gmd:contactInfo/gmd:contactInstructions</t>
  </si>
  <si>
    <t>/gmd:identificationInfo/gmd:descriptiveKeywords/gmd:thesaurusName/gmd:citedResponsibleParty/gmd:contactInfo/gmd:onlineResource/gmd:applicationProfile</t>
  </si>
  <si>
    <t>/gmd:identificationInfo/gmd:descriptiveKeywords/gmd:thesaurusName/gmd:citedResponsibleParty/gmd:contactInfo/gmd:onlineResource/gmd:protocol</t>
  </si>
  <si>
    <t>/gmd:identificationInfo/gmd:descriptiveKeywords/gmd:thesaurusName/gmd:citedResponsibleParty/gmd:contactInfo/gmd:phone/@gco:nilReason</t>
  </si>
  <si>
    <t>/gmd:identificationInfo/gmd:graphicOverview/gmd:fileType/@gco:nilReason</t>
  </si>
  <si>
    <t>/gmd:identificationInfo/gmd:resourceFormat/gmd:name</t>
  </si>
  <si>
    <t>/gmd:identificationInfo/gmd:resourceFormat/gmd:version</t>
  </si>
  <si>
    <t>/gmd:identificationInfo/gmd:resourceFormat/gmd:version/@gco:nilReason</t>
  </si>
  <si>
    <t>/gmd:identificationInfo/gmd:resourceMaintenance/gmd:maintenanceAndUpdateFrequency/@codeList</t>
  </si>
  <si>
    <t>/gmd:identificationInfo/gmd:resourceMaintenance/gmd:maintenanceAndUpdateFrequency/@codeListValue</t>
  </si>
  <si>
    <t>/gmd:identificationInfo/gmd:resourceMaintenance/gmd:maintenanceAndUpdateFrequency/gmd:MD_MaintenanceFrequencyCode</t>
  </si>
  <si>
    <t>/gmd:identificationInfo/gmd:supplementalInformation</t>
  </si>
  <si>
    <t>/gmi:acquisitionInformation/gmi:instrument/eos:otherProperty/gco:Record/eos:AdditionalAttributes/eos:AdditionalAttribute/eos:reference/eos:dataType/@codeList</t>
  </si>
  <si>
    <t>/gmi:acquisitionInformation/gmi:instrument/eos:otherProperty/gco:Record/eos:AdditionalAttributes/eos:AdditionalAttribute/eos:reference/eos:dataType/@codeListValue</t>
  </si>
  <si>
    <t>/gmi:acquisitionInformation/gmi:instrument/eos:otherProperty/gco:Record/eos:AdditionalAttributes/eos:AdditionalAttribute/eos:reference/eos:dataType/eos:EOS_AdditionalAttributeDataTypeCode</t>
  </si>
  <si>
    <t>/gmi:acquisitionInformation/gmi:instrument/eos:otherProperty/gco:Record/eos:AdditionalAttributes/eos:AdditionalAttribute/eos:reference/eos:description</t>
  </si>
  <si>
    <t>/gmi:acquisitionInformation/gmi:instrument/eos:otherProperty/gco:Record/eos:AdditionalAttributes/eos:AdditionalAttribute/eos:reference/eos:parameterUnitsOfMeasure</t>
  </si>
  <si>
    <t>/gmi:acquisitionInformation/gmi:instrument/eos:sensor/eos:description/@gco:nilReason</t>
  </si>
  <si>
    <t>/gmi:acquisitionInformation/gmi:instrument/eos:sensor/eos:identifier/gmd:description</t>
  </si>
  <si>
    <t>/gmi:acquisitionInformation/gmi:instrument/eos:sensor/eos:otherPropertyType/gco:RecordType</t>
  </si>
  <si>
    <t>/gmi:acquisitionInformation/gmi:instrument/eos:sensor/eos:otherPropertyType/gco:RecordType/@xlink:href</t>
  </si>
  <si>
    <t>/gmi:acquisitionInformation/gmi:instrument/eos:sensor/eos:type</t>
  </si>
  <si>
    <t>/gmi:acquisitionInformation/gmi:MI_ACollection</t>
  </si>
  <si>
    <t>/gmi:acquisitionInformation/gmi:platform/eos:otherProperty/gco:Record/eos:AdditionalAttributes/eos:AdditionalAttribute/eos:reference/eos:dataType/@codeList</t>
  </si>
  <si>
    <t>/gmi:acquisitionInformation/gmi:platform/eos:otherProperty/gco:Record/eos:AdditionalAttributes/eos:AdditionalAttribute/eos:reference/eos:dataType/@codeListValue</t>
  </si>
  <si>
    <t>/gmi:acquisitionInformation/gmi:platform/eos:otherProperty/gco:Record/eos:AdditionalAttributes/eos:AdditionalAttribute/eos:reference/eos:dataType/eos:EOS_AdditionalAttributeDataTypeCode</t>
  </si>
  <si>
    <t>/gmi:acquisitionInformation/gmi:platform/eos:otherProperty/gco:Record/eos:AdditionalAttributes/eos:AdditionalAttribute/eos:reference/eos:description</t>
  </si>
  <si>
    <t>/gmi:acquisitionInformation/gmi:platform/eos:otherProperty/gco:Record/eos:AdditionalAttributes/eos:AdditionalAttribute/eos:reference/eos:name</t>
  </si>
  <si>
    <t>/gmi:acquisitionInformation/gmi:platform/eos:otherProperty/gco:Record/eos:AdditionalAttributes/eos:AdditionalAttribute/eos:reference/eos:parameterUnitsOfMeasure</t>
  </si>
  <si>
    <t>/gmi:acquisitionInformation/gmi:platform/eos:otherProperty/gco:Record/eos:AdditionalAttributes/eos:AdditionalAttribute/eos:reference/eos:type/@codeList</t>
  </si>
  <si>
    <t>/gmi:acquisitionInformation/gmi:platform/eos:otherProperty/gco:Record/eos:AdditionalAttributes/eos:AdditionalAttribute/eos:reference/eos:type/@codeListValue</t>
  </si>
  <si>
    <t>/gmi:acquisitionInformation/gmi:platform/eos:otherProperty/gco:Record/eos:AdditionalAttributes/eos:AdditionalAttribute/eos:reference/eos:type/eos:EOS_AdditionalAttributeTypeCode</t>
  </si>
  <si>
    <t>/gmi:acquisitionInformation/gmi:platform/eos:otherProperty/gco:Record/eos:AdditionalAttributes/eos:AdditionalAttribute/eos:value</t>
  </si>
  <si>
    <t>/gmi:acquisitionInformation/gmi:platform/eos:otherPropertyType/gco:RecordType</t>
  </si>
  <si>
    <t>/gmi:acquisitionInformation/gmi:platform/eos:otherPropertyType/gco:RecordType/@xlink:href</t>
  </si>
  <si>
    <t>/gmd:contentInfo/gmd:dimension/gmd:otherProperty/gco:Record/eos:AdditionalAttributes/eos:AdditionalAttribute/eos:reference/eos:measurementResolution</t>
  </si>
  <si>
    <t>/gmd:contentInfo/gmd:dimension/gmd:otherProperty/gco:Record/eos:AdditionalAttributes/eos:AdditionalAttribute/eos:reference/eos:parameterUnitsOfMeasure</t>
  </si>
  <si>
    <t>/gmd:contentInfo/gmd:dimension/gmd:otherProperty/gco:Record/eos:AdditionalAttributes/eos:AdditionalAttribute/eos:reference/eos:parameterValueAccuracy</t>
  </si>
  <si>
    <t>/gmd:dataQualityInfo/gmd:lineage/gmd:processStep/gmi:processingInformation/eos:otherProperty/gco:Record/eos:AdditionalAttributes/eos:AdditionalAttribute/eos:reference/eos:measurementResolution</t>
  </si>
  <si>
    <t>/gmd:dataQualityInfo/gmd:lineage/gmd:processStep/gmi:processingInformation/eos:otherProperty/gco:Record/eos:AdditionalAttributes/eos:AdditionalAttribute/eos:reference/eos:parameterRangeBegin</t>
  </si>
  <si>
    <t>/gmd:dataQualityInfo/gmd:lineage/gmd:processStep/gmi:processingInformation/eos:otherProperty/gco:Record/eos:AdditionalAttributes/eos:AdditionalAttribute/eos:reference/eos:parameterRangeEnd</t>
  </si>
  <si>
    <t>/gmd:dataQualityInfo/gmd:lineage/gmd:processStep/gmi:processingInformation/eos:otherProperty/gco:Record/eos:AdditionalAttributes/eos:AdditionalAttribute/eos:reference/eos:parameterUnitsOfMeasure</t>
  </si>
  <si>
    <t>/gmd:dataQualityInfo/gmd:lineage/gmd:processStep/gmi:processingInformation/eos:otherProperty/gco:Record/eos:AdditionalAttributes/eos:AdditionalAttribute/eos:reference/eos:parameterValueAccuracy</t>
  </si>
  <si>
    <t>/gmd:dataQualityInfo/gmd:report/gmd:result/gmd:value/gco:Record/eos:AdditionalAttributes/eos:AdditionalAttribute/eos:reference/eos:parameterUnitsOfMeasure</t>
  </si>
  <si>
    <t>/gmd:distributionInfo/gmd:distributor/gmd:distributorTransferOptions/gmd:onLine/gmd:applicationProfile</t>
  </si>
  <si>
    <t>/gmd:identificationInfo/gmd:citation/gmd:citedResponsibleParty/gmd:contactInfo/gmd:address/gmd:administrativeArea/@gco:nilReason</t>
  </si>
  <si>
    <t>/gmd:identificationInfo/gmd:citation/gmd:citedResponsibleParty/gmd:contactInfo/gmd:address/gmd:city/@gco:nilReason</t>
  </si>
  <si>
    <t>/gmd:identificationInfo/gmd:citation/gmd:citedResponsibleParty/gmd:contactInfo/gmd:address/gmd:country/@gco:nilReason</t>
  </si>
  <si>
    <t>/gmd:identificationInfo/gmd:citation/gmd:citedResponsibleParty/gmd:contactInfo/gmd:address/gmd:deliveryPoint/@gco:nilReason</t>
  </si>
  <si>
    <t>/gmd:identificationInfo/gmd:citation/gmd:citedResponsibleParty/gmd:contactInfo/gmd:address/gmd:postalCode/@gco:nilReason</t>
  </si>
  <si>
    <t>/gmd:identificationInfo/gmd:citation/gmd:citedResponsibleParty/gmd:contactInfo/gmd:contactInstructions/@gco:nilReason</t>
  </si>
  <si>
    <t>/gmd:identificationInfo/gmd:extent/gmd:geographicElement/gmd:geographicIdentifier/gmd:codeSpace</t>
  </si>
  <si>
    <t>/gmd:identificationInfo/gmd:extent/gmd:geographicElement/gmd:polygon/gml:Point/@gml:id</t>
  </si>
  <si>
    <t>/gmd:identificationInfo/gmd:extent/gmd:geographicElement/gmd:polygon/gml:Point/gml:pos</t>
  </si>
  <si>
    <t>/gmd:identificationInfo/gmd:extent/gmd:geographicElement/gmd:polygon/gml:Point/gml:pos/@srsDimension</t>
  </si>
  <si>
    <t>/gmd:identificationInfo/gmd:extent/gmd:geographicElement/gmd:polygon/gml:Point/gml:pos/@srsName</t>
  </si>
  <si>
    <t>/gmd:identificationInfo/gmd:graphicOverview/gmd:fileDescription/@gco:nilReason</t>
  </si>
  <si>
    <t>/gmi:acquisitionInformation/gmi:instrument/eos:otherProperty/gco:Record/eos:AdditionalAttributes/eos:AdditionalAttribute/eos:reference/eos:parameterRangeBegin</t>
  </si>
  <si>
    <t>/gmi:acquisitionInformation/gmi:instrument/eos:otherProperty/gco:Record/eos:AdditionalAttributes/eos:AdditionalAttribute/eos:reference/eos:parameterRangeEnd</t>
  </si>
  <si>
    <t>/gmi:acquisitionInformation/gmi:instrument/eos:sensor/eos:otherProperty/gco:Record/eos:AdditionalAttributes/eos:AdditionalAttribute/eos:reference/eos:dataType/@codeList</t>
  </si>
  <si>
    <t>/gmi:acquisitionInformation/gmi:instrument/eos:sensor/eos:otherProperty/gco:Record/eos:AdditionalAttributes/eos:AdditionalAttribute/eos:reference/eos:dataType/@codeListValue</t>
  </si>
  <si>
    <t>/gmi:acquisitionInformation/gmi:instrument/eos:sensor/eos:otherProperty/gco:Record/eos:AdditionalAttributes/eos:AdditionalAttribute/eos:reference/eos:dataType/eos:EOS_AdditionalAttributeDataTypeCode</t>
  </si>
  <si>
    <t>/gmi:acquisitionInformation/gmi:instrument/eos:sensor/eos:otherProperty/gco:Record/eos:AdditionalAttributes/eos:AdditionalAttribute/eos:reference/eos:description</t>
  </si>
  <si>
    <t>/gmi:acquisitionInformation/gmi:instrument/eos:sensor/eos:otherProperty/gco:Record/eos:AdditionalAttributes/eos:AdditionalAttribute/eos:reference/eos:name</t>
  </si>
  <si>
    <t>/gmi:acquisitionInformation/gmi:instrument/eos:sensor/eos:otherProperty/gco:Record/eos:AdditionalAttributes/eos:AdditionalAttribute/eos:reference/eos:parameterUnitsOfMeasure</t>
  </si>
  <si>
    <t>/gmi:acquisitionInformation/gmi:instrument/eos:sensor/eos:otherProperty/gco:Record/eos:AdditionalAttributes/eos:AdditionalAttribute/eos:reference/eos:type/@codeList</t>
  </si>
  <si>
    <t>/gmi:acquisitionInformation/gmi:instrument/eos:sensor/eos:otherProperty/gco:Record/eos:AdditionalAttributes/eos:AdditionalAttribute/eos:reference/eos:type/@codeListValue</t>
  </si>
  <si>
    <t>/gmi:acquisitionInformation/gmi:instrument/eos:sensor/eos:otherProperty/gco:Record/eos:AdditionalAttributes/eos:AdditionalAttribute/eos:reference/eos:type/eos:EOS_AdditionalAttributeTypeCode</t>
  </si>
  <si>
    <t>/gmi:acquisitionInformation/gmi:instrument/eos:sensor/eos:otherProperty/gco:Record/eos:AdditionalAttributes/eos:AdditionalAttribute/eos:value</t>
  </si>
  <si>
    <t>/gmd:identificationInfo/gmd:extent/gmd:temporalElement/gmd:extent/gml:TimeInstant/@gml:id</t>
  </si>
  <si>
    <t>/gmd:identificationInfo/gmd:extent/gmd:temporalElement/gmd:extent/gml:TimeInstant/gml:timePosition</t>
  </si>
  <si>
    <t>/gmd:identificationInfo/gmd:extent/gmd:temporalElement/gmd:extent/gml:TimeInstant/gml:timePosition/@frame</t>
  </si>
  <si>
    <t>AU_AADC</t>
  </si>
  <si>
    <t>ESA</t>
  </si>
  <si>
    <t>EUMETSAT</t>
  </si>
  <si>
    <t>ISRO</t>
  </si>
  <si>
    <t>JAXA</t>
  </si>
  <si>
    <t>LM_FIRMS</t>
  </si>
  <si>
    <t>NOAA_NCEI</t>
  </si>
  <si>
    <t>NSIDCV0</t>
  </si>
  <si>
    <t>SEDAC</t>
  </si>
  <si>
    <t>USGS_LTA</t>
  </si>
  <si>
    <t>PATHS</t>
  </si>
  <si>
    <t>GHRC</t>
  </si>
  <si>
    <t>Summary</t>
  </si>
  <si>
    <t>NASA</t>
  </si>
  <si>
    <t>Other</t>
  </si>
  <si>
    <t>All</t>
  </si>
  <si>
    <t>NASA Complete</t>
  </si>
  <si>
    <t>Other Complete</t>
  </si>
  <si>
    <t>All Complete</t>
  </si>
  <si>
    <t>NASA Exists</t>
  </si>
  <si>
    <t>Other Exists</t>
  </si>
  <si>
    <t>All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</si>
</sst>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.00;;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ck">
        <color auto="1"/>
      </right>
      <top/>
      <bottom/>
      <diagonal/>
    </border>
  </borders>
  <cellStyleXfs count="4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/>
    <xf numFmtId="0" fontId="1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2" fillId="0" borderId="0" xfId="0" applyFont="1" applyBorder="1"/>
    <xf numFmtId="0" fontId="0" fillId="0" borderId="0" xfId="0" applyNumberFormat="1" applyFont="1" applyBorder="1"/>
    <xf numFmtId="0" fontId="2" fillId="0" borderId="0" xfId="0" applyNumberFormat="1" applyFont="1" applyBorder="1"/>
    <xf numFmtId="0" fontId="0" fillId="0" borderId="0" xfId="0" applyFont="1" applyBorder="1"/>
    <xf numFmtId="0" fontId="0" fillId="0" borderId="9" xfId="0" applyBorder="1"/>
    <xf numFmtId="0" fontId="0" fillId="0" borderId="0" xfId="0" applyAlignment="1">
      <alignment horizontal="center"/>
    </xf>
    <xf numFmtId="1" fontId="5" fillId="0" borderId="0" xfId="0" applyNumberFormat="1" applyFont="1" applyFill="1" applyBorder="1"/>
    <xf numFmtId="0" fontId="5" fillId="0" borderId="10" xfId="0" applyFont="1" applyFill="1" applyBorder="1"/>
    <xf numFmtId="1" fontId="0" fillId="0" borderId="0" xfId="0" applyNumberFormat="1"/>
    <xf numFmtId="1" fontId="0" fillId="0" borderId="10" xfId="0" applyNumberFormat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10" xfId="0" applyFont="1" applyBorder="1"/>
    <xf numFmtId="0" fontId="5" fillId="0" borderId="10" xfId="0" applyFont="1" applyBorder="1"/>
    <xf numFmtId="164" fontId="0" fillId="0" borderId="10" xfId="0" applyNumberFormat="1" applyBorder="1"/>
    <xf numFmtId="0" fontId="2" fillId="4" borderId="0" xfId="0" applyFont="1" applyFill="1" applyAlignment="1">
      <alignment horizontal="center"/>
    </xf>
  </cellXfs>
  <cellStyles count="4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$D$6" max="10" min="1" page="10"/>
</file>

<file path=xl/ctrlProps/ctrlProp2.xml><?xml version="1.0" encoding="utf-8"?>
<formControlPr xmlns="http://schemas.microsoft.com/office/spreadsheetml/2009/9/main" objectType="Spin" dx="0" fmlaLink="$D$7" max="10" min="2" page="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25400</xdr:colOff>
          <xdr:row>5</xdr:row>
          <xdr:rowOff>12700</xdr:rowOff>
        </xdr:from>
        <xdr:to>
          <xdr:col>4</xdr:col>
          <xdr:colOff>215900</xdr:colOff>
          <xdr:row>6</xdr:row>
          <xdr:rowOff>12700</xdr:rowOff>
        </xdr:to>
        <xdr:sp macro="" textlink="">
          <xdr:nvSpPr>
            <xdr:cNvPr id="2071" name="Spinner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25400</xdr:colOff>
          <xdr:row>6</xdr:row>
          <xdr:rowOff>38100</xdr:rowOff>
        </xdr:from>
        <xdr:to>
          <xdr:col>4</xdr:col>
          <xdr:colOff>215900</xdr:colOff>
          <xdr:row>7</xdr:row>
          <xdr:rowOff>38100</xdr:rowOff>
        </xdr:to>
        <xdr:sp macro="" textlink="">
          <xdr:nvSpPr>
            <xdr:cNvPr id="2072" name="Spinner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1"/>
  <sheetViews>
    <sheetView workbookViewId="0">
      <selection activeCell="U1" sqref="U1"/>
    </sheetView>
  </sheetViews>
  <sheetFormatPr baseColWidth="10" defaultRowHeight="16" x14ac:dyDescent="0.2"/>
  <cols>
    <col min="1" max="1" width="125.83203125" customWidth="1"/>
    <col min="23" max="24" width="13.83203125" customWidth="1"/>
  </cols>
  <sheetData>
    <row r="1" spans="1:27" x14ac:dyDescent="0.2">
      <c r="A1" s="17" t="s">
        <v>456</v>
      </c>
      <c r="B1" s="17" t="s">
        <v>12</v>
      </c>
      <c r="C1" s="17" t="s">
        <v>446</v>
      </c>
      <c r="D1" s="17" t="s">
        <v>13</v>
      </c>
      <c r="E1" s="17" t="s">
        <v>447</v>
      </c>
      <c r="F1" s="17" t="s">
        <v>448</v>
      </c>
      <c r="G1" s="17" t="s">
        <v>29</v>
      </c>
      <c r="H1" s="17" t="s">
        <v>457</v>
      </c>
      <c r="I1" s="17" t="s">
        <v>449</v>
      </c>
      <c r="J1" s="17" t="s">
        <v>450</v>
      </c>
      <c r="K1" s="17" t="s">
        <v>14</v>
      </c>
      <c r="L1" s="17" t="s">
        <v>30</v>
      </c>
      <c r="M1" s="17" t="s">
        <v>15</v>
      </c>
      <c r="N1" s="17" t="s">
        <v>16</v>
      </c>
      <c r="O1" s="17" t="s">
        <v>17</v>
      </c>
      <c r="P1" s="17" t="s">
        <v>451</v>
      </c>
      <c r="Q1" s="17" t="s">
        <v>18</v>
      </c>
      <c r="R1" s="17" t="s">
        <v>452</v>
      </c>
      <c r="S1" s="17" t="s">
        <v>19</v>
      </c>
      <c r="T1" s="17" t="s">
        <v>453</v>
      </c>
      <c r="U1" s="17" t="s">
        <v>31</v>
      </c>
      <c r="V1" s="17" t="s">
        <v>20</v>
      </c>
      <c r="W1" s="17" t="s">
        <v>28</v>
      </c>
      <c r="X1" s="17" t="s">
        <v>21</v>
      </c>
      <c r="Y1" s="17" t="s">
        <v>454</v>
      </c>
      <c r="Z1" s="17" t="s">
        <v>22</v>
      </c>
      <c r="AA1" s="17" t="s">
        <v>455</v>
      </c>
    </row>
    <row r="2" spans="1:27" x14ac:dyDescent="0.2">
      <c r="A2" s="12" t="s">
        <v>37</v>
      </c>
      <c r="B2" s="18">
        <v>161</v>
      </c>
      <c r="C2" s="18">
        <v>2559</v>
      </c>
      <c r="D2" s="18">
        <v>38</v>
      </c>
      <c r="E2" s="18">
        <v>103</v>
      </c>
      <c r="F2" s="18">
        <v>23</v>
      </c>
      <c r="G2" s="18">
        <v>1044</v>
      </c>
      <c r="H2" s="18">
        <v>361</v>
      </c>
      <c r="I2" s="18">
        <v>19</v>
      </c>
      <c r="J2" s="18">
        <v>340</v>
      </c>
      <c r="K2" s="18">
        <v>130</v>
      </c>
      <c r="L2" s="18">
        <v>6</v>
      </c>
      <c r="M2" s="18">
        <v>154</v>
      </c>
      <c r="N2" s="18">
        <v>406</v>
      </c>
      <c r="O2" s="18">
        <v>606</v>
      </c>
      <c r="P2" s="18">
        <v>1</v>
      </c>
      <c r="Q2" s="18">
        <v>285</v>
      </c>
      <c r="R2" s="18">
        <v>5488</v>
      </c>
      <c r="S2" s="18">
        <v>223</v>
      </c>
      <c r="T2" s="18">
        <v>784</v>
      </c>
      <c r="U2" s="6">
        <v>132</v>
      </c>
      <c r="V2" s="6">
        <v>5</v>
      </c>
      <c r="W2" s="6">
        <v>1216</v>
      </c>
      <c r="X2" s="6">
        <v>603</v>
      </c>
      <c r="Y2" s="6">
        <v>202</v>
      </c>
      <c r="Z2" s="6">
        <v>11</v>
      </c>
      <c r="AA2" s="6">
        <v>130</v>
      </c>
    </row>
    <row r="3" spans="1:27" x14ac:dyDescent="0.2">
      <c r="A3" s="12" t="s">
        <v>38</v>
      </c>
      <c r="B3" s="18">
        <v>161</v>
      </c>
      <c r="C3" s="18">
        <v>2559</v>
      </c>
      <c r="D3" s="18">
        <v>38</v>
      </c>
      <c r="E3" s="18">
        <v>103</v>
      </c>
      <c r="F3" s="18">
        <v>23</v>
      </c>
      <c r="G3" s="18">
        <v>1044</v>
      </c>
      <c r="H3" s="18">
        <v>361</v>
      </c>
      <c r="I3" s="18">
        <v>19</v>
      </c>
      <c r="J3" s="18">
        <v>340</v>
      </c>
      <c r="K3" s="18">
        <v>130</v>
      </c>
      <c r="L3" s="18">
        <v>6</v>
      </c>
      <c r="M3" s="18">
        <v>154</v>
      </c>
      <c r="N3" s="18">
        <v>406</v>
      </c>
      <c r="O3" s="18">
        <v>606</v>
      </c>
      <c r="P3" s="18">
        <v>1</v>
      </c>
      <c r="Q3" s="18">
        <v>285</v>
      </c>
      <c r="R3" s="18">
        <v>5488</v>
      </c>
      <c r="S3" s="18">
        <v>223</v>
      </c>
      <c r="T3" s="18">
        <v>784</v>
      </c>
      <c r="U3" s="6">
        <v>132</v>
      </c>
      <c r="V3" s="6">
        <v>5</v>
      </c>
      <c r="W3" s="6">
        <v>1216</v>
      </c>
      <c r="X3" s="6">
        <v>603</v>
      </c>
      <c r="Y3" s="6">
        <v>202</v>
      </c>
      <c r="Z3" s="6">
        <v>11</v>
      </c>
      <c r="AA3" s="6">
        <v>130</v>
      </c>
    </row>
    <row r="4" spans="1:27" x14ac:dyDescent="0.2">
      <c r="A4" s="12" t="s">
        <v>39</v>
      </c>
      <c r="B4" s="18">
        <v>161</v>
      </c>
      <c r="C4" s="18">
        <v>2559</v>
      </c>
      <c r="D4" s="18">
        <v>38</v>
      </c>
      <c r="E4" s="18">
        <v>103</v>
      </c>
      <c r="F4" s="18">
        <v>23</v>
      </c>
      <c r="G4" s="18">
        <v>1044</v>
      </c>
      <c r="H4" s="18">
        <v>361</v>
      </c>
      <c r="I4" s="18">
        <v>19</v>
      </c>
      <c r="J4" s="18">
        <v>340</v>
      </c>
      <c r="K4" s="18">
        <v>130</v>
      </c>
      <c r="L4" s="18">
        <v>6</v>
      </c>
      <c r="M4" s="18">
        <v>154</v>
      </c>
      <c r="N4" s="18">
        <v>406</v>
      </c>
      <c r="O4" s="18">
        <v>606</v>
      </c>
      <c r="P4" s="18">
        <v>1</v>
      </c>
      <c r="Q4" s="18">
        <v>285</v>
      </c>
      <c r="R4" s="18">
        <v>5488</v>
      </c>
      <c r="S4" s="18">
        <v>223</v>
      </c>
      <c r="T4" s="18">
        <v>784</v>
      </c>
      <c r="U4" s="6">
        <v>132</v>
      </c>
      <c r="V4" s="6">
        <v>5</v>
      </c>
      <c r="W4" s="6">
        <v>1216</v>
      </c>
      <c r="X4" s="6">
        <v>603</v>
      </c>
      <c r="Y4" s="6">
        <v>202</v>
      </c>
      <c r="Z4" s="6">
        <v>11</v>
      </c>
      <c r="AA4" s="6">
        <v>130</v>
      </c>
    </row>
    <row r="5" spans="1:27" x14ac:dyDescent="0.2">
      <c r="A5" s="12" t="s">
        <v>40</v>
      </c>
      <c r="B5" s="18">
        <v>0</v>
      </c>
      <c r="C5" s="18">
        <v>0</v>
      </c>
      <c r="D5" s="18">
        <v>4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">
      <c r="A6" s="12" t="s">
        <v>41</v>
      </c>
      <c r="B6" s="18">
        <v>0</v>
      </c>
      <c r="C6" s="18">
        <v>0</v>
      </c>
      <c r="D6" s="18">
        <v>4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">
      <c r="A7" s="12" t="s">
        <v>42</v>
      </c>
      <c r="B7" s="18">
        <v>0</v>
      </c>
      <c r="C7" s="18">
        <v>0</v>
      </c>
      <c r="D7" s="18">
        <v>4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">
      <c r="A8" s="12" t="s">
        <v>43</v>
      </c>
      <c r="B8" s="18">
        <v>0</v>
      </c>
      <c r="C8" s="18">
        <v>0</v>
      </c>
      <c r="D8" s="18">
        <v>8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">
      <c r="A9" s="12" t="s">
        <v>44</v>
      </c>
      <c r="B9" s="18">
        <v>0</v>
      </c>
      <c r="C9" s="18">
        <v>0</v>
      </c>
      <c r="D9" s="18">
        <v>4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">
      <c r="A10" s="12" t="s">
        <v>45</v>
      </c>
      <c r="B10" s="18">
        <v>0</v>
      </c>
      <c r="C10" s="18">
        <v>0</v>
      </c>
      <c r="D10" s="18">
        <v>4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">
      <c r="A11" s="12" t="s">
        <v>46</v>
      </c>
      <c r="B11" s="18">
        <v>0</v>
      </c>
      <c r="C11" s="18">
        <v>0</v>
      </c>
      <c r="D11" s="18">
        <v>4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">
      <c r="A12" s="12" t="s">
        <v>47</v>
      </c>
      <c r="B12" s="18">
        <v>0</v>
      </c>
      <c r="C12" s="18">
        <v>2586</v>
      </c>
      <c r="D12" s="18">
        <v>0</v>
      </c>
      <c r="E12" s="18">
        <v>107</v>
      </c>
      <c r="F12" s="18">
        <v>23</v>
      </c>
      <c r="G12" s="18">
        <v>1053</v>
      </c>
      <c r="H12" s="18">
        <v>0</v>
      </c>
      <c r="I12" s="18">
        <v>19</v>
      </c>
      <c r="J12" s="18">
        <v>345</v>
      </c>
      <c r="K12" s="18">
        <v>34</v>
      </c>
      <c r="L12" s="18">
        <v>0</v>
      </c>
      <c r="M12" s="18">
        <v>77</v>
      </c>
      <c r="N12" s="18">
        <v>305</v>
      </c>
      <c r="O12" s="18">
        <v>2</v>
      </c>
      <c r="P12" s="18">
        <v>1</v>
      </c>
      <c r="Q12" s="18">
        <v>10</v>
      </c>
      <c r="R12" s="18">
        <v>7359</v>
      </c>
      <c r="S12" s="18">
        <v>0</v>
      </c>
      <c r="T12" s="18">
        <v>1278</v>
      </c>
      <c r="U12" s="6">
        <v>0</v>
      </c>
      <c r="V12" s="6">
        <v>0</v>
      </c>
      <c r="W12" s="6">
        <v>0</v>
      </c>
      <c r="X12" s="6">
        <v>0</v>
      </c>
      <c r="Y12" s="6">
        <v>16</v>
      </c>
      <c r="Z12" s="6">
        <v>0</v>
      </c>
      <c r="AA12" s="6">
        <v>133</v>
      </c>
    </row>
    <row r="13" spans="1:27" x14ac:dyDescent="0.2">
      <c r="A13" s="12" t="s">
        <v>48</v>
      </c>
      <c r="B13" s="18">
        <v>0</v>
      </c>
      <c r="C13" s="18">
        <v>2586</v>
      </c>
      <c r="D13" s="18">
        <v>4</v>
      </c>
      <c r="E13" s="18">
        <v>107</v>
      </c>
      <c r="F13" s="18">
        <v>23</v>
      </c>
      <c r="G13" s="18">
        <v>1053</v>
      </c>
      <c r="H13" s="18">
        <v>0</v>
      </c>
      <c r="I13" s="18">
        <v>19</v>
      </c>
      <c r="J13" s="18">
        <v>345</v>
      </c>
      <c r="K13" s="18">
        <v>34</v>
      </c>
      <c r="L13" s="18">
        <v>0</v>
      </c>
      <c r="M13" s="18">
        <v>77</v>
      </c>
      <c r="N13" s="18">
        <v>305</v>
      </c>
      <c r="O13" s="18">
        <v>2</v>
      </c>
      <c r="P13" s="18">
        <v>1</v>
      </c>
      <c r="Q13" s="18">
        <v>10</v>
      </c>
      <c r="R13" s="18">
        <v>7359</v>
      </c>
      <c r="S13" s="18">
        <v>0</v>
      </c>
      <c r="T13" s="18">
        <v>1278</v>
      </c>
      <c r="U13" s="6">
        <v>0</v>
      </c>
      <c r="V13" s="6">
        <v>0</v>
      </c>
      <c r="W13" s="6">
        <v>0</v>
      </c>
      <c r="X13" s="6">
        <v>0</v>
      </c>
      <c r="Y13" s="6">
        <v>16</v>
      </c>
      <c r="Z13" s="6">
        <v>0</v>
      </c>
      <c r="AA13" s="6">
        <v>133</v>
      </c>
    </row>
    <row r="14" spans="1:27" x14ac:dyDescent="0.2">
      <c r="A14" s="12" t="s">
        <v>49</v>
      </c>
      <c r="B14" s="18">
        <v>0</v>
      </c>
      <c r="C14" s="18">
        <v>2586</v>
      </c>
      <c r="D14" s="18">
        <v>4</v>
      </c>
      <c r="E14" s="18">
        <v>107</v>
      </c>
      <c r="F14" s="18">
        <v>23</v>
      </c>
      <c r="G14" s="18">
        <v>1053</v>
      </c>
      <c r="H14" s="18">
        <v>0</v>
      </c>
      <c r="I14" s="18">
        <v>19</v>
      </c>
      <c r="J14" s="18">
        <v>345</v>
      </c>
      <c r="K14" s="18">
        <v>34</v>
      </c>
      <c r="L14" s="18">
        <v>0</v>
      </c>
      <c r="M14" s="18">
        <v>77</v>
      </c>
      <c r="N14" s="18">
        <v>305</v>
      </c>
      <c r="O14" s="18">
        <v>2</v>
      </c>
      <c r="P14" s="18">
        <v>1</v>
      </c>
      <c r="Q14" s="18">
        <v>10</v>
      </c>
      <c r="R14" s="18">
        <v>7359</v>
      </c>
      <c r="S14" s="18">
        <v>0</v>
      </c>
      <c r="T14" s="18">
        <v>1278</v>
      </c>
      <c r="U14" s="6">
        <v>0</v>
      </c>
      <c r="V14" s="6">
        <v>0</v>
      </c>
      <c r="W14" s="6">
        <v>0</v>
      </c>
      <c r="X14" s="6">
        <v>0</v>
      </c>
      <c r="Y14" s="6">
        <v>16</v>
      </c>
      <c r="Z14" s="6">
        <v>0</v>
      </c>
      <c r="AA14" s="6">
        <v>133</v>
      </c>
    </row>
    <row r="15" spans="1:27" x14ac:dyDescent="0.2">
      <c r="A15" s="12" t="s">
        <v>50</v>
      </c>
      <c r="B15" s="18">
        <v>0</v>
      </c>
      <c r="C15" s="18">
        <v>2586</v>
      </c>
      <c r="D15" s="18">
        <v>4</v>
      </c>
      <c r="E15" s="18">
        <v>107</v>
      </c>
      <c r="F15" s="18">
        <v>23</v>
      </c>
      <c r="G15" s="18">
        <v>1053</v>
      </c>
      <c r="H15" s="18">
        <v>0</v>
      </c>
      <c r="I15" s="18">
        <v>19</v>
      </c>
      <c r="J15" s="18">
        <v>345</v>
      </c>
      <c r="K15" s="18">
        <v>34</v>
      </c>
      <c r="L15" s="18">
        <v>0</v>
      </c>
      <c r="M15" s="18">
        <v>77</v>
      </c>
      <c r="N15" s="18">
        <v>305</v>
      </c>
      <c r="O15" s="18">
        <v>2</v>
      </c>
      <c r="P15" s="18">
        <v>1</v>
      </c>
      <c r="Q15" s="18">
        <v>10</v>
      </c>
      <c r="R15" s="18">
        <v>7359</v>
      </c>
      <c r="S15" s="18">
        <v>0</v>
      </c>
      <c r="T15" s="18">
        <v>1278</v>
      </c>
      <c r="U15" s="6">
        <v>0</v>
      </c>
      <c r="V15" s="6">
        <v>0</v>
      </c>
      <c r="W15" s="6">
        <v>0</v>
      </c>
      <c r="X15" s="6">
        <v>0</v>
      </c>
      <c r="Y15" s="6">
        <v>16</v>
      </c>
      <c r="Z15" s="6">
        <v>0</v>
      </c>
      <c r="AA15" s="6">
        <v>133</v>
      </c>
    </row>
    <row r="16" spans="1:27" x14ac:dyDescent="0.2">
      <c r="A16" s="12" t="s">
        <v>51</v>
      </c>
      <c r="B16" s="18">
        <v>0</v>
      </c>
      <c r="C16" s="18">
        <v>2586</v>
      </c>
      <c r="D16" s="18">
        <v>4</v>
      </c>
      <c r="E16" s="18">
        <v>107</v>
      </c>
      <c r="F16" s="18">
        <v>23</v>
      </c>
      <c r="G16" s="18">
        <v>1053</v>
      </c>
      <c r="H16" s="18">
        <v>0</v>
      </c>
      <c r="I16" s="18">
        <v>19</v>
      </c>
      <c r="J16" s="18">
        <v>345</v>
      </c>
      <c r="K16" s="18">
        <v>34</v>
      </c>
      <c r="L16" s="18">
        <v>0</v>
      </c>
      <c r="M16" s="18">
        <v>77</v>
      </c>
      <c r="N16" s="18">
        <v>305</v>
      </c>
      <c r="O16" s="18">
        <v>2</v>
      </c>
      <c r="P16" s="18">
        <v>1</v>
      </c>
      <c r="Q16" s="18">
        <v>10</v>
      </c>
      <c r="R16" s="18">
        <v>7359</v>
      </c>
      <c r="S16" s="18">
        <v>0</v>
      </c>
      <c r="T16" s="18">
        <v>1278</v>
      </c>
      <c r="U16" s="6">
        <v>0</v>
      </c>
      <c r="V16" s="6">
        <v>0</v>
      </c>
      <c r="W16" s="6">
        <v>0</v>
      </c>
      <c r="X16" s="6">
        <v>0</v>
      </c>
      <c r="Y16" s="6">
        <v>16</v>
      </c>
      <c r="Z16" s="6">
        <v>0</v>
      </c>
      <c r="AA16" s="6">
        <v>133</v>
      </c>
    </row>
    <row r="17" spans="1:27" x14ac:dyDescent="0.2">
      <c r="A17" s="12" t="s">
        <v>52</v>
      </c>
      <c r="B17" s="18">
        <v>161</v>
      </c>
      <c r="C17" s="18">
        <v>2586</v>
      </c>
      <c r="D17" s="18">
        <v>38</v>
      </c>
      <c r="E17" s="18">
        <v>107</v>
      </c>
      <c r="F17" s="18">
        <v>23</v>
      </c>
      <c r="G17" s="18">
        <v>1053</v>
      </c>
      <c r="H17" s="18">
        <v>361</v>
      </c>
      <c r="I17" s="18">
        <v>19</v>
      </c>
      <c r="J17" s="18">
        <v>345</v>
      </c>
      <c r="K17" s="18">
        <v>36</v>
      </c>
      <c r="L17" s="18">
        <v>6</v>
      </c>
      <c r="M17" s="18">
        <v>77</v>
      </c>
      <c r="N17" s="18">
        <v>406</v>
      </c>
      <c r="O17" s="18">
        <v>606</v>
      </c>
      <c r="P17" s="18">
        <v>1</v>
      </c>
      <c r="Q17" s="18">
        <v>285</v>
      </c>
      <c r="R17" s="18">
        <v>7386</v>
      </c>
      <c r="S17" s="18">
        <v>223</v>
      </c>
      <c r="T17" s="18">
        <v>1279</v>
      </c>
      <c r="U17" s="6">
        <v>132</v>
      </c>
      <c r="V17" s="6">
        <v>4</v>
      </c>
      <c r="W17" s="6">
        <v>1216</v>
      </c>
      <c r="X17" s="6">
        <v>603</v>
      </c>
      <c r="Y17" s="6">
        <v>202</v>
      </c>
      <c r="Z17" s="6">
        <v>11</v>
      </c>
      <c r="AA17" s="6">
        <v>133</v>
      </c>
    </row>
    <row r="18" spans="1:27" x14ac:dyDescent="0.2">
      <c r="A18" s="12" t="s">
        <v>53</v>
      </c>
      <c r="B18" s="18">
        <v>161</v>
      </c>
      <c r="C18" s="18">
        <v>2586</v>
      </c>
      <c r="D18" s="18">
        <v>38</v>
      </c>
      <c r="E18" s="18">
        <v>107</v>
      </c>
      <c r="F18" s="18">
        <v>23</v>
      </c>
      <c r="G18" s="18">
        <v>1053</v>
      </c>
      <c r="H18" s="18">
        <v>361</v>
      </c>
      <c r="I18" s="18">
        <v>19</v>
      </c>
      <c r="J18" s="18">
        <v>345</v>
      </c>
      <c r="K18" s="18">
        <v>36</v>
      </c>
      <c r="L18" s="18">
        <v>6</v>
      </c>
      <c r="M18" s="18">
        <v>77</v>
      </c>
      <c r="N18" s="18">
        <v>406</v>
      </c>
      <c r="O18" s="18">
        <v>606</v>
      </c>
      <c r="P18" s="18">
        <v>1</v>
      </c>
      <c r="Q18" s="18">
        <v>285</v>
      </c>
      <c r="R18" s="18">
        <v>7386</v>
      </c>
      <c r="S18" s="18">
        <v>223</v>
      </c>
      <c r="T18" s="18">
        <v>1279</v>
      </c>
      <c r="U18" s="6">
        <v>132</v>
      </c>
      <c r="V18" s="6">
        <v>4</v>
      </c>
      <c r="W18" s="6">
        <v>1216</v>
      </c>
      <c r="X18" s="6">
        <v>603</v>
      </c>
      <c r="Y18" s="6">
        <v>202</v>
      </c>
      <c r="Z18" s="6">
        <v>11</v>
      </c>
      <c r="AA18" s="6">
        <v>133</v>
      </c>
    </row>
    <row r="19" spans="1:27" x14ac:dyDescent="0.2">
      <c r="A19" s="12" t="s">
        <v>54</v>
      </c>
      <c r="B19" s="18">
        <v>161</v>
      </c>
      <c r="C19" s="18">
        <v>2586</v>
      </c>
      <c r="D19" s="18">
        <v>38</v>
      </c>
      <c r="E19" s="18">
        <v>107</v>
      </c>
      <c r="F19" s="18">
        <v>23</v>
      </c>
      <c r="G19" s="18">
        <v>1053</v>
      </c>
      <c r="H19" s="18">
        <v>361</v>
      </c>
      <c r="I19" s="18">
        <v>19</v>
      </c>
      <c r="J19" s="18">
        <v>345</v>
      </c>
      <c r="K19" s="18">
        <v>36</v>
      </c>
      <c r="L19" s="18">
        <v>6</v>
      </c>
      <c r="M19" s="18">
        <v>77</v>
      </c>
      <c r="N19" s="18">
        <v>406</v>
      </c>
      <c r="O19" s="18">
        <v>606</v>
      </c>
      <c r="P19" s="18">
        <v>1</v>
      </c>
      <c r="Q19" s="18">
        <v>285</v>
      </c>
      <c r="R19" s="18">
        <v>7386</v>
      </c>
      <c r="S19" s="18">
        <v>223</v>
      </c>
      <c r="T19" s="18">
        <v>1279</v>
      </c>
      <c r="U19" s="6">
        <v>132</v>
      </c>
      <c r="V19" s="6">
        <v>4</v>
      </c>
      <c r="W19" s="6">
        <v>1216</v>
      </c>
      <c r="X19" s="6">
        <v>603</v>
      </c>
      <c r="Y19" s="6">
        <v>202</v>
      </c>
      <c r="Z19" s="6">
        <v>11</v>
      </c>
      <c r="AA19" s="6">
        <v>133</v>
      </c>
    </row>
    <row r="20" spans="1:27" x14ac:dyDescent="0.2">
      <c r="A20" s="12" t="s">
        <v>55</v>
      </c>
      <c r="B20" s="18">
        <v>161</v>
      </c>
      <c r="C20" s="18">
        <v>2586</v>
      </c>
      <c r="D20" s="18">
        <v>38</v>
      </c>
      <c r="E20" s="18">
        <v>107</v>
      </c>
      <c r="F20" s="18">
        <v>23</v>
      </c>
      <c r="G20" s="18">
        <v>1053</v>
      </c>
      <c r="H20" s="18">
        <v>361</v>
      </c>
      <c r="I20" s="18">
        <v>19</v>
      </c>
      <c r="J20" s="18">
        <v>345</v>
      </c>
      <c r="K20" s="18">
        <v>36</v>
      </c>
      <c r="L20" s="18">
        <v>6</v>
      </c>
      <c r="M20" s="18">
        <v>77</v>
      </c>
      <c r="N20" s="18">
        <v>406</v>
      </c>
      <c r="O20" s="18">
        <v>606</v>
      </c>
      <c r="P20" s="18">
        <v>1</v>
      </c>
      <c r="Q20" s="18">
        <v>285</v>
      </c>
      <c r="R20" s="18">
        <v>7386</v>
      </c>
      <c r="S20" s="18">
        <v>223</v>
      </c>
      <c r="T20" s="18">
        <v>1279</v>
      </c>
      <c r="U20" s="6">
        <v>132</v>
      </c>
      <c r="V20" s="6">
        <v>4</v>
      </c>
      <c r="W20" s="6">
        <v>1216</v>
      </c>
      <c r="X20" s="6">
        <v>603</v>
      </c>
      <c r="Y20" s="6">
        <v>202</v>
      </c>
      <c r="Z20" s="6">
        <v>11</v>
      </c>
      <c r="AA20" s="6">
        <v>133</v>
      </c>
    </row>
    <row r="21" spans="1:27" x14ac:dyDescent="0.2">
      <c r="A21" s="12" t="s">
        <v>56</v>
      </c>
      <c r="B21" s="18">
        <v>0</v>
      </c>
      <c r="C21" s="18">
        <v>2559</v>
      </c>
      <c r="D21" s="18">
        <v>0</v>
      </c>
      <c r="E21" s="18">
        <v>103</v>
      </c>
      <c r="F21" s="18">
        <v>23</v>
      </c>
      <c r="G21" s="18">
        <v>1041</v>
      </c>
      <c r="H21" s="18">
        <v>0</v>
      </c>
      <c r="I21" s="18">
        <v>19</v>
      </c>
      <c r="J21" s="18">
        <v>340</v>
      </c>
      <c r="K21" s="18">
        <v>90</v>
      </c>
      <c r="L21" s="18">
        <v>0</v>
      </c>
      <c r="M21" s="18">
        <v>93</v>
      </c>
      <c r="N21" s="18">
        <v>106</v>
      </c>
      <c r="O21" s="18">
        <v>0</v>
      </c>
      <c r="P21" s="18">
        <v>1</v>
      </c>
      <c r="Q21" s="18">
        <v>245</v>
      </c>
      <c r="R21" s="18">
        <v>5045</v>
      </c>
      <c r="S21" s="18">
        <v>58</v>
      </c>
      <c r="T21" s="18">
        <v>783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3</v>
      </c>
      <c r="AA21" s="6">
        <v>130</v>
      </c>
    </row>
    <row r="22" spans="1:27" x14ac:dyDescent="0.2">
      <c r="A22" s="12" t="s">
        <v>57</v>
      </c>
      <c r="B22" s="18">
        <v>0</v>
      </c>
      <c r="C22" s="18">
        <v>2559</v>
      </c>
      <c r="D22" s="18">
        <v>0</v>
      </c>
      <c r="E22" s="18">
        <v>103</v>
      </c>
      <c r="F22" s="18">
        <v>23</v>
      </c>
      <c r="G22" s="18">
        <v>1041</v>
      </c>
      <c r="H22" s="18">
        <v>0</v>
      </c>
      <c r="I22" s="18">
        <v>19</v>
      </c>
      <c r="J22" s="18">
        <v>340</v>
      </c>
      <c r="K22" s="18">
        <v>90</v>
      </c>
      <c r="L22" s="18">
        <v>0</v>
      </c>
      <c r="M22" s="18">
        <v>93</v>
      </c>
      <c r="N22" s="18">
        <v>106</v>
      </c>
      <c r="O22" s="18">
        <v>0</v>
      </c>
      <c r="P22" s="18">
        <v>1</v>
      </c>
      <c r="Q22" s="18">
        <v>245</v>
      </c>
      <c r="R22" s="18">
        <v>5045</v>
      </c>
      <c r="S22" s="18">
        <v>58</v>
      </c>
      <c r="T22" s="18">
        <v>783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3</v>
      </c>
      <c r="AA22" s="6">
        <v>130</v>
      </c>
    </row>
    <row r="23" spans="1:27" x14ac:dyDescent="0.2">
      <c r="A23" s="12" t="s">
        <v>58</v>
      </c>
      <c r="B23" s="18">
        <v>0</v>
      </c>
      <c r="C23" s="18">
        <v>2559</v>
      </c>
      <c r="D23" s="18">
        <v>0</v>
      </c>
      <c r="E23" s="18">
        <v>103</v>
      </c>
      <c r="F23" s="18">
        <v>23</v>
      </c>
      <c r="G23" s="18">
        <v>1041</v>
      </c>
      <c r="H23" s="18">
        <v>0</v>
      </c>
      <c r="I23" s="18">
        <v>19</v>
      </c>
      <c r="J23" s="18">
        <v>340</v>
      </c>
      <c r="K23" s="18">
        <v>90</v>
      </c>
      <c r="L23" s="18">
        <v>0</v>
      </c>
      <c r="M23" s="18">
        <v>93</v>
      </c>
      <c r="N23" s="18">
        <v>106</v>
      </c>
      <c r="O23" s="18">
        <v>0</v>
      </c>
      <c r="P23" s="18">
        <v>1</v>
      </c>
      <c r="Q23" s="18">
        <v>245</v>
      </c>
      <c r="R23" s="18">
        <v>5045</v>
      </c>
      <c r="S23" s="18">
        <v>58</v>
      </c>
      <c r="T23" s="18">
        <v>783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3</v>
      </c>
      <c r="AA23" s="6">
        <v>130</v>
      </c>
    </row>
    <row r="24" spans="1:27" x14ac:dyDescent="0.2">
      <c r="A24" s="12" t="s">
        <v>59</v>
      </c>
      <c r="B24" s="18">
        <v>0</v>
      </c>
      <c r="C24" s="18">
        <v>2559</v>
      </c>
      <c r="D24" s="18">
        <v>0</v>
      </c>
      <c r="E24" s="18">
        <v>103</v>
      </c>
      <c r="F24" s="18">
        <v>23</v>
      </c>
      <c r="G24" s="18">
        <v>1041</v>
      </c>
      <c r="H24" s="18">
        <v>0</v>
      </c>
      <c r="I24" s="18">
        <v>19</v>
      </c>
      <c r="J24" s="18">
        <v>340</v>
      </c>
      <c r="K24" s="18">
        <v>90</v>
      </c>
      <c r="L24" s="18">
        <v>0</v>
      </c>
      <c r="M24" s="18">
        <v>93</v>
      </c>
      <c r="N24" s="18">
        <v>106</v>
      </c>
      <c r="O24" s="18">
        <v>0</v>
      </c>
      <c r="P24" s="18">
        <v>1</v>
      </c>
      <c r="Q24" s="18">
        <v>245</v>
      </c>
      <c r="R24" s="18">
        <v>5045</v>
      </c>
      <c r="S24" s="18">
        <v>58</v>
      </c>
      <c r="T24" s="18">
        <v>783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3</v>
      </c>
      <c r="AA24" s="6">
        <v>130</v>
      </c>
    </row>
    <row r="25" spans="1:27" x14ac:dyDescent="0.2">
      <c r="A25" s="12" t="s">
        <v>60</v>
      </c>
      <c r="B25" s="18">
        <v>0</v>
      </c>
      <c r="C25" s="18">
        <v>5872</v>
      </c>
      <c r="D25" s="18">
        <v>0</v>
      </c>
      <c r="E25" s="18">
        <v>227</v>
      </c>
      <c r="F25" s="18">
        <v>46</v>
      </c>
      <c r="G25" s="18">
        <v>9693</v>
      </c>
      <c r="H25" s="18">
        <v>0</v>
      </c>
      <c r="I25" s="18">
        <v>57</v>
      </c>
      <c r="J25" s="18">
        <v>1333</v>
      </c>
      <c r="K25" s="18">
        <v>830</v>
      </c>
      <c r="L25" s="18">
        <v>0</v>
      </c>
      <c r="M25" s="18">
        <v>167</v>
      </c>
      <c r="N25" s="18">
        <v>434</v>
      </c>
      <c r="O25" s="18">
        <v>0</v>
      </c>
      <c r="P25" s="18">
        <v>2</v>
      </c>
      <c r="Q25" s="18">
        <v>1613</v>
      </c>
      <c r="R25" s="18">
        <v>14167</v>
      </c>
      <c r="S25" s="18">
        <v>152</v>
      </c>
      <c r="T25" s="18">
        <v>2490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12</v>
      </c>
      <c r="AA25" s="6">
        <v>390</v>
      </c>
    </row>
    <row r="26" spans="1:27" x14ac:dyDescent="0.2">
      <c r="A26" s="12" t="s">
        <v>61</v>
      </c>
      <c r="B26" s="18">
        <v>0</v>
      </c>
      <c r="C26" s="18">
        <v>5872</v>
      </c>
      <c r="D26" s="18">
        <v>0</v>
      </c>
      <c r="E26" s="18">
        <v>227</v>
      </c>
      <c r="F26" s="18">
        <v>46</v>
      </c>
      <c r="G26" s="18">
        <v>9693</v>
      </c>
      <c r="H26" s="18">
        <v>0</v>
      </c>
      <c r="I26" s="18">
        <v>57</v>
      </c>
      <c r="J26" s="18">
        <v>1333</v>
      </c>
      <c r="K26" s="18">
        <v>830</v>
      </c>
      <c r="L26" s="18">
        <v>0</v>
      </c>
      <c r="M26" s="18">
        <v>167</v>
      </c>
      <c r="N26" s="18">
        <v>434</v>
      </c>
      <c r="O26" s="18">
        <v>0</v>
      </c>
      <c r="P26" s="18">
        <v>2</v>
      </c>
      <c r="Q26" s="18">
        <v>1613</v>
      </c>
      <c r="R26" s="18">
        <v>14167</v>
      </c>
      <c r="S26" s="18">
        <v>152</v>
      </c>
      <c r="T26" s="18">
        <v>2490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12</v>
      </c>
      <c r="AA26" s="6">
        <v>390</v>
      </c>
    </row>
    <row r="27" spans="1:27" x14ac:dyDescent="0.2">
      <c r="A27" s="12" t="s">
        <v>62</v>
      </c>
      <c r="B27" s="18">
        <v>0</v>
      </c>
      <c r="C27" s="18">
        <v>5872</v>
      </c>
      <c r="D27" s="18">
        <v>0</v>
      </c>
      <c r="E27" s="18">
        <v>227</v>
      </c>
      <c r="F27" s="18">
        <v>46</v>
      </c>
      <c r="G27" s="18">
        <v>9693</v>
      </c>
      <c r="H27" s="18">
        <v>0</v>
      </c>
      <c r="I27" s="18">
        <v>57</v>
      </c>
      <c r="J27" s="18">
        <v>1333</v>
      </c>
      <c r="K27" s="18">
        <v>830</v>
      </c>
      <c r="L27" s="18">
        <v>0</v>
      </c>
      <c r="M27" s="18">
        <v>167</v>
      </c>
      <c r="N27" s="18">
        <v>434</v>
      </c>
      <c r="O27" s="18">
        <v>0</v>
      </c>
      <c r="P27" s="18">
        <v>2</v>
      </c>
      <c r="Q27" s="18">
        <v>1613</v>
      </c>
      <c r="R27" s="18">
        <v>14167</v>
      </c>
      <c r="S27" s="18">
        <v>152</v>
      </c>
      <c r="T27" s="18">
        <v>2490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12</v>
      </c>
      <c r="AA27" s="6">
        <v>390</v>
      </c>
    </row>
    <row r="28" spans="1:27" x14ac:dyDescent="0.2">
      <c r="A28" s="12" t="s">
        <v>63</v>
      </c>
      <c r="B28" s="18">
        <v>0</v>
      </c>
      <c r="C28" s="18">
        <v>5872</v>
      </c>
      <c r="D28" s="18">
        <v>0</v>
      </c>
      <c r="E28" s="18">
        <v>227</v>
      </c>
      <c r="F28" s="18">
        <v>46</v>
      </c>
      <c r="G28" s="18">
        <v>9693</v>
      </c>
      <c r="H28" s="18">
        <v>0</v>
      </c>
      <c r="I28" s="18">
        <v>57</v>
      </c>
      <c r="J28" s="18">
        <v>1333</v>
      </c>
      <c r="K28" s="18">
        <v>830</v>
      </c>
      <c r="L28" s="18">
        <v>0</v>
      </c>
      <c r="M28" s="18">
        <v>167</v>
      </c>
      <c r="N28" s="18">
        <v>434</v>
      </c>
      <c r="O28" s="18">
        <v>0</v>
      </c>
      <c r="P28" s="18">
        <v>2</v>
      </c>
      <c r="Q28" s="18">
        <v>1613</v>
      </c>
      <c r="R28" s="18">
        <v>14167</v>
      </c>
      <c r="S28" s="18">
        <v>152</v>
      </c>
      <c r="T28" s="18">
        <v>2490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12</v>
      </c>
      <c r="AA28" s="6">
        <v>390</v>
      </c>
    </row>
    <row r="29" spans="1:27" x14ac:dyDescent="0.2">
      <c r="A29" s="12" t="s">
        <v>64</v>
      </c>
      <c r="B29" s="18">
        <v>0</v>
      </c>
      <c r="C29" s="18">
        <v>5872</v>
      </c>
      <c r="D29" s="18">
        <v>0</v>
      </c>
      <c r="E29" s="18">
        <v>227</v>
      </c>
      <c r="F29" s="18">
        <v>46</v>
      </c>
      <c r="G29" s="18">
        <v>9661</v>
      </c>
      <c r="H29" s="18">
        <v>0</v>
      </c>
      <c r="I29" s="18">
        <v>57</v>
      </c>
      <c r="J29" s="18">
        <v>1333</v>
      </c>
      <c r="K29" s="18">
        <v>292</v>
      </c>
      <c r="L29" s="18">
        <v>0</v>
      </c>
      <c r="M29" s="18">
        <v>20</v>
      </c>
      <c r="N29" s="18">
        <v>0</v>
      </c>
      <c r="O29" s="18">
        <v>0</v>
      </c>
      <c r="P29" s="18">
        <v>2</v>
      </c>
      <c r="Q29" s="18">
        <v>108</v>
      </c>
      <c r="R29" s="18">
        <v>14167</v>
      </c>
      <c r="S29" s="18">
        <v>0</v>
      </c>
      <c r="T29" s="18">
        <v>2490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390</v>
      </c>
    </row>
    <row r="30" spans="1:27" x14ac:dyDescent="0.2">
      <c r="A30" s="12" t="s">
        <v>65</v>
      </c>
      <c r="B30" s="18">
        <v>0</v>
      </c>
      <c r="C30" s="18">
        <v>5872</v>
      </c>
      <c r="D30" s="18">
        <v>0</v>
      </c>
      <c r="E30" s="18">
        <v>227</v>
      </c>
      <c r="F30" s="18">
        <v>46</v>
      </c>
      <c r="G30" s="18">
        <v>9693</v>
      </c>
      <c r="H30" s="18">
        <v>0</v>
      </c>
      <c r="I30" s="18">
        <v>57</v>
      </c>
      <c r="J30" s="18">
        <v>1333</v>
      </c>
      <c r="K30" s="18">
        <v>830</v>
      </c>
      <c r="L30" s="18">
        <v>0</v>
      </c>
      <c r="M30" s="18">
        <v>167</v>
      </c>
      <c r="N30" s="18">
        <v>434</v>
      </c>
      <c r="O30" s="18">
        <v>0</v>
      </c>
      <c r="P30" s="18">
        <v>2</v>
      </c>
      <c r="Q30" s="18">
        <v>1613</v>
      </c>
      <c r="R30" s="18">
        <v>14167</v>
      </c>
      <c r="S30" s="18">
        <v>152</v>
      </c>
      <c r="T30" s="18">
        <v>2490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12</v>
      </c>
      <c r="AA30" s="6">
        <v>390</v>
      </c>
    </row>
    <row r="31" spans="1:27" x14ac:dyDescent="0.2">
      <c r="A31" s="12" t="s">
        <v>66</v>
      </c>
      <c r="B31" s="18">
        <v>0</v>
      </c>
      <c r="C31" s="18">
        <v>5872</v>
      </c>
      <c r="D31" s="18">
        <v>0</v>
      </c>
      <c r="E31" s="18">
        <v>227</v>
      </c>
      <c r="F31" s="18">
        <v>46</v>
      </c>
      <c r="G31" s="18">
        <v>9693</v>
      </c>
      <c r="H31" s="18">
        <v>0</v>
      </c>
      <c r="I31" s="18">
        <v>57</v>
      </c>
      <c r="J31" s="18">
        <v>1333</v>
      </c>
      <c r="K31" s="18">
        <v>830</v>
      </c>
      <c r="L31" s="18">
        <v>0</v>
      </c>
      <c r="M31" s="18">
        <v>167</v>
      </c>
      <c r="N31" s="18">
        <v>434</v>
      </c>
      <c r="O31" s="18">
        <v>0</v>
      </c>
      <c r="P31" s="18">
        <v>2</v>
      </c>
      <c r="Q31" s="18">
        <v>1613</v>
      </c>
      <c r="R31" s="18">
        <v>14167</v>
      </c>
      <c r="S31" s="18">
        <v>152</v>
      </c>
      <c r="T31" s="18">
        <v>2490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12</v>
      </c>
      <c r="AA31" s="6">
        <v>390</v>
      </c>
    </row>
    <row r="32" spans="1:27" x14ac:dyDescent="0.2">
      <c r="A32" s="12" t="s">
        <v>67</v>
      </c>
      <c r="B32" s="18">
        <v>0</v>
      </c>
      <c r="C32" s="18">
        <v>5872</v>
      </c>
      <c r="D32" s="18">
        <v>0</v>
      </c>
      <c r="E32" s="18">
        <v>227</v>
      </c>
      <c r="F32" s="18">
        <v>46</v>
      </c>
      <c r="G32" s="18">
        <v>9693</v>
      </c>
      <c r="H32" s="18">
        <v>0</v>
      </c>
      <c r="I32" s="18">
        <v>57</v>
      </c>
      <c r="J32" s="18">
        <v>1333</v>
      </c>
      <c r="K32" s="18">
        <v>830</v>
      </c>
      <c r="L32" s="18">
        <v>0</v>
      </c>
      <c r="M32" s="18">
        <v>167</v>
      </c>
      <c r="N32" s="18">
        <v>434</v>
      </c>
      <c r="O32" s="18">
        <v>0</v>
      </c>
      <c r="P32" s="18">
        <v>2</v>
      </c>
      <c r="Q32" s="18">
        <v>1613</v>
      </c>
      <c r="R32" s="18">
        <v>14167</v>
      </c>
      <c r="S32" s="18">
        <v>152</v>
      </c>
      <c r="T32" s="18">
        <v>2490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12</v>
      </c>
      <c r="AA32" s="6">
        <v>390</v>
      </c>
    </row>
    <row r="33" spans="1:27" x14ac:dyDescent="0.2">
      <c r="A33" s="12" t="s">
        <v>68</v>
      </c>
      <c r="B33" s="18">
        <v>0</v>
      </c>
      <c r="C33" s="18">
        <v>5872</v>
      </c>
      <c r="D33" s="18">
        <v>0</v>
      </c>
      <c r="E33" s="18">
        <v>227</v>
      </c>
      <c r="F33" s="18">
        <v>46</v>
      </c>
      <c r="G33" s="18">
        <v>9693</v>
      </c>
      <c r="H33" s="18">
        <v>0</v>
      </c>
      <c r="I33" s="18">
        <v>57</v>
      </c>
      <c r="J33" s="18">
        <v>1333</v>
      </c>
      <c r="K33" s="18">
        <v>830</v>
      </c>
      <c r="L33" s="18">
        <v>0</v>
      </c>
      <c r="M33" s="18">
        <v>167</v>
      </c>
      <c r="N33" s="18">
        <v>434</v>
      </c>
      <c r="O33" s="18">
        <v>0</v>
      </c>
      <c r="P33" s="18">
        <v>2</v>
      </c>
      <c r="Q33" s="18">
        <v>1613</v>
      </c>
      <c r="R33" s="18">
        <v>14167</v>
      </c>
      <c r="S33" s="18">
        <v>152</v>
      </c>
      <c r="T33" s="18">
        <v>2490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12</v>
      </c>
      <c r="AA33" s="6">
        <v>390</v>
      </c>
    </row>
    <row r="34" spans="1:27" x14ac:dyDescent="0.2">
      <c r="A34" s="12" t="s">
        <v>69</v>
      </c>
      <c r="B34" s="18">
        <v>0</v>
      </c>
      <c r="C34" s="18">
        <v>5834</v>
      </c>
      <c r="D34" s="18">
        <v>0</v>
      </c>
      <c r="E34" s="18">
        <v>227</v>
      </c>
      <c r="F34" s="18">
        <v>46</v>
      </c>
      <c r="G34" s="18">
        <v>9656</v>
      </c>
      <c r="H34" s="18">
        <v>0</v>
      </c>
      <c r="I34" s="18">
        <v>57</v>
      </c>
      <c r="J34" s="18">
        <v>1333</v>
      </c>
      <c r="K34" s="18">
        <v>292</v>
      </c>
      <c r="L34" s="18">
        <v>0</v>
      </c>
      <c r="M34" s="18">
        <v>20</v>
      </c>
      <c r="N34" s="18">
        <v>30</v>
      </c>
      <c r="O34" s="18">
        <v>0</v>
      </c>
      <c r="P34" s="18">
        <v>2</v>
      </c>
      <c r="Q34" s="18">
        <v>108</v>
      </c>
      <c r="R34" s="18">
        <v>14167</v>
      </c>
      <c r="S34" s="18">
        <v>0</v>
      </c>
      <c r="T34" s="18">
        <v>1754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390</v>
      </c>
    </row>
    <row r="35" spans="1:27" x14ac:dyDescent="0.2">
      <c r="A35" s="12" t="s">
        <v>70</v>
      </c>
      <c r="B35" s="18">
        <v>0</v>
      </c>
      <c r="C35" s="18">
        <v>2559</v>
      </c>
      <c r="D35" s="18">
        <v>0</v>
      </c>
      <c r="E35" s="18">
        <v>103</v>
      </c>
      <c r="F35" s="18">
        <v>23</v>
      </c>
      <c r="G35" s="18">
        <v>1041</v>
      </c>
      <c r="H35" s="18">
        <v>0</v>
      </c>
      <c r="I35" s="18">
        <v>19</v>
      </c>
      <c r="J35" s="18">
        <v>340</v>
      </c>
      <c r="K35" s="18">
        <v>90</v>
      </c>
      <c r="L35" s="18">
        <v>0</v>
      </c>
      <c r="M35" s="18">
        <v>93</v>
      </c>
      <c r="N35" s="18">
        <v>106</v>
      </c>
      <c r="O35" s="18">
        <v>0</v>
      </c>
      <c r="P35" s="18">
        <v>1</v>
      </c>
      <c r="Q35" s="18">
        <v>245</v>
      </c>
      <c r="R35" s="18">
        <v>5045</v>
      </c>
      <c r="S35" s="18">
        <v>58</v>
      </c>
      <c r="T35" s="18">
        <v>783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3</v>
      </c>
      <c r="AA35" s="6">
        <v>130</v>
      </c>
    </row>
    <row r="36" spans="1:27" x14ac:dyDescent="0.2">
      <c r="A36" s="12" t="s">
        <v>71</v>
      </c>
      <c r="B36" s="18">
        <v>0</v>
      </c>
      <c r="C36" s="18">
        <v>2559</v>
      </c>
      <c r="D36" s="18">
        <v>0</v>
      </c>
      <c r="E36" s="18">
        <v>103</v>
      </c>
      <c r="F36" s="18">
        <v>23</v>
      </c>
      <c r="G36" s="18">
        <v>1041</v>
      </c>
      <c r="H36" s="18">
        <v>0</v>
      </c>
      <c r="I36" s="18">
        <v>19</v>
      </c>
      <c r="J36" s="18">
        <v>340</v>
      </c>
      <c r="K36" s="18">
        <v>90</v>
      </c>
      <c r="L36" s="18">
        <v>0</v>
      </c>
      <c r="M36" s="18">
        <v>93</v>
      </c>
      <c r="N36" s="18">
        <v>106</v>
      </c>
      <c r="O36" s="18">
        <v>0</v>
      </c>
      <c r="P36" s="18">
        <v>1</v>
      </c>
      <c r="Q36" s="18">
        <v>245</v>
      </c>
      <c r="R36" s="18">
        <v>5045</v>
      </c>
      <c r="S36" s="18">
        <v>58</v>
      </c>
      <c r="T36" s="18">
        <v>783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3</v>
      </c>
      <c r="AA36" s="6">
        <v>130</v>
      </c>
    </row>
    <row r="37" spans="1:27" x14ac:dyDescent="0.2">
      <c r="A37" s="12" t="s">
        <v>72</v>
      </c>
      <c r="B37" s="18">
        <v>161</v>
      </c>
      <c r="C37" s="18">
        <v>2559</v>
      </c>
      <c r="D37" s="18">
        <v>38</v>
      </c>
      <c r="E37" s="18">
        <v>103</v>
      </c>
      <c r="F37" s="18">
        <v>23</v>
      </c>
      <c r="G37" s="18">
        <v>1044</v>
      </c>
      <c r="H37" s="18">
        <v>361</v>
      </c>
      <c r="I37" s="18">
        <v>19</v>
      </c>
      <c r="J37" s="18">
        <v>340</v>
      </c>
      <c r="K37" s="18">
        <v>130</v>
      </c>
      <c r="L37" s="18">
        <v>6</v>
      </c>
      <c r="M37" s="18">
        <v>154</v>
      </c>
      <c r="N37" s="18">
        <v>405</v>
      </c>
      <c r="O37" s="18">
        <v>606</v>
      </c>
      <c r="P37" s="18">
        <v>1</v>
      </c>
      <c r="Q37" s="18">
        <v>285</v>
      </c>
      <c r="R37" s="18">
        <v>5488</v>
      </c>
      <c r="S37" s="18">
        <v>194</v>
      </c>
      <c r="T37" s="18">
        <v>783</v>
      </c>
      <c r="U37" s="6">
        <v>132</v>
      </c>
      <c r="V37" s="6">
        <v>0</v>
      </c>
      <c r="W37" s="6">
        <v>1216</v>
      </c>
      <c r="X37" s="6">
        <v>603</v>
      </c>
      <c r="Y37" s="6">
        <v>202</v>
      </c>
      <c r="Z37" s="6">
        <v>6</v>
      </c>
      <c r="AA37" s="6">
        <v>130</v>
      </c>
    </row>
    <row r="38" spans="1:27" x14ac:dyDescent="0.2">
      <c r="A38" s="12" t="s">
        <v>73</v>
      </c>
      <c r="B38" s="18">
        <v>161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100</v>
      </c>
      <c r="O38" s="18">
        <v>604</v>
      </c>
      <c r="P38" s="18">
        <v>0</v>
      </c>
      <c r="Q38" s="18">
        <v>274</v>
      </c>
      <c r="R38" s="18">
        <v>0</v>
      </c>
      <c r="S38" s="18">
        <v>175</v>
      </c>
      <c r="T38" s="18">
        <v>0</v>
      </c>
      <c r="U38" s="6">
        <v>0</v>
      </c>
      <c r="V38" s="6">
        <v>0</v>
      </c>
      <c r="W38" s="6">
        <v>1216</v>
      </c>
      <c r="X38" s="6">
        <v>0</v>
      </c>
      <c r="Y38" s="6">
        <v>69</v>
      </c>
      <c r="Z38" s="6">
        <v>6</v>
      </c>
      <c r="AA38" s="6">
        <v>0</v>
      </c>
    </row>
    <row r="39" spans="1:27" x14ac:dyDescent="0.2">
      <c r="A39" s="12" t="s">
        <v>74</v>
      </c>
      <c r="B39" s="18">
        <v>161</v>
      </c>
      <c r="C39" s="18">
        <v>2559</v>
      </c>
      <c r="D39" s="18">
        <v>38</v>
      </c>
      <c r="E39" s="18">
        <v>103</v>
      </c>
      <c r="F39" s="18">
        <v>23</v>
      </c>
      <c r="G39" s="18">
        <v>1044</v>
      </c>
      <c r="H39" s="18">
        <v>361</v>
      </c>
      <c r="I39" s="18">
        <v>19</v>
      </c>
      <c r="J39" s="18">
        <v>340</v>
      </c>
      <c r="K39" s="18">
        <v>223</v>
      </c>
      <c r="L39" s="18">
        <v>6</v>
      </c>
      <c r="M39" s="18">
        <v>231</v>
      </c>
      <c r="N39" s="18">
        <v>406</v>
      </c>
      <c r="O39" s="18">
        <v>606</v>
      </c>
      <c r="P39" s="18">
        <v>1</v>
      </c>
      <c r="Q39" s="18">
        <v>286</v>
      </c>
      <c r="R39" s="18">
        <v>5488</v>
      </c>
      <c r="S39" s="18">
        <v>223</v>
      </c>
      <c r="T39" s="18">
        <v>784</v>
      </c>
      <c r="U39" s="6">
        <v>132</v>
      </c>
      <c r="V39" s="6">
        <v>5</v>
      </c>
      <c r="W39" s="6">
        <v>1216</v>
      </c>
      <c r="X39" s="6">
        <v>603</v>
      </c>
      <c r="Y39" s="6">
        <v>202</v>
      </c>
      <c r="Z39" s="6">
        <v>11</v>
      </c>
      <c r="AA39" s="6">
        <v>130</v>
      </c>
    </row>
    <row r="40" spans="1:27" x14ac:dyDescent="0.2">
      <c r="A40" s="12" t="s">
        <v>75</v>
      </c>
      <c r="B40" s="18">
        <v>158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93</v>
      </c>
      <c r="L40" s="18">
        <v>0</v>
      </c>
      <c r="M40" s="18">
        <v>77</v>
      </c>
      <c r="N40" s="18">
        <v>101</v>
      </c>
      <c r="O40" s="18">
        <v>0</v>
      </c>
      <c r="P40" s="18">
        <v>0</v>
      </c>
      <c r="Q40" s="18">
        <v>275</v>
      </c>
      <c r="R40" s="18">
        <v>0</v>
      </c>
      <c r="S40" s="18">
        <v>204</v>
      </c>
      <c r="T40" s="18">
        <v>0</v>
      </c>
      <c r="U40" s="6">
        <v>0</v>
      </c>
      <c r="V40" s="6">
        <v>0</v>
      </c>
      <c r="W40" s="6">
        <v>1216</v>
      </c>
      <c r="X40" s="6">
        <v>603</v>
      </c>
      <c r="Y40" s="6">
        <v>185</v>
      </c>
      <c r="Z40" s="6">
        <v>11</v>
      </c>
      <c r="AA40" s="6">
        <v>0</v>
      </c>
    </row>
    <row r="41" spans="1:27" x14ac:dyDescent="0.2">
      <c r="A41" s="12" t="s">
        <v>76</v>
      </c>
      <c r="B41" s="18">
        <v>158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93</v>
      </c>
      <c r="L41" s="18">
        <v>0</v>
      </c>
      <c r="M41" s="18">
        <v>77</v>
      </c>
      <c r="N41" s="18">
        <v>101</v>
      </c>
      <c r="O41" s="18">
        <v>0</v>
      </c>
      <c r="P41" s="18">
        <v>0</v>
      </c>
      <c r="Q41" s="18">
        <v>275</v>
      </c>
      <c r="R41" s="18">
        <v>0</v>
      </c>
      <c r="S41" s="18">
        <v>204</v>
      </c>
      <c r="T41" s="18">
        <v>0</v>
      </c>
      <c r="U41" s="6">
        <v>0</v>
      </c>
      <c r="V41" s="6">
        <v>0</v>
      </c>
      <c r="W41" s="6">
        <v>1216</v>
      </c>
      <c r="X41" s="6">
        <v>603</v>
      </c>
      <c r="Y41" s="6">
        <v>185</v>
      </c>
      <c r="Z41" s="6">
        <v>11</v>
      </c>
      <c r="AA41" s="6">
        <v>0</v>
      </c>
    </row>
    <row r="42" spans="1:27" x14ac:dyDescent="0.2">
      <c r="A42" s="12" t="s">
        <v>77</v>
      </c>
      <c r="B42" s="18">
        <v>158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93</v>
      </c>
      <c r="L42" s="18">
        <v>0</v>
      </c>
      <c r="M42" s="18">
        <v>77</v>
      </c>
      <c r="N42" s="18">
        <v>101</v>
      </c>
      <c r="O42" s="18">
        <v>0</v>
      </c>
      <c r="P42" s="18">
        <v>0</v>
      </c>
      <c r="Q42" s="18">
        <v>275</v>
      </c>
      <c r="R42" s="18">
        <v>0</v>
      </c>
      <c r="S42" s="18">
        <v>204</v>
      </c>
      <c r="T42" s="18">
        <v>0</v>
      </c>
      <c r="U42" s="6">
        <v>0</v>
      </c>
      <c r="V42" s="6">
        <v>0</v>
      </c>
      <c r="W42" s="6">
        <v>1216</v>
      </c>
      <c r="X42" s="6">
        <v>603</v>
      </c>
      <c r="Y42" s="6">
        <v>185</v>
      </c>
      <c r="Z42" s="6">
        <v>11</v>
      </c>
      <c r="AA42" s="6">
        <v>0</v>
      </c>
    </row>
    <row r="43" spans="1:27" x14ac:dyDescent="0.2">
      <c r="A43" s="12" t="s">
        <v>78</v>
      </c>
      <c r="B43" s="18">
        <v>158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93</v>
      </c>
      <c r="L43" s="18">
        <v>0</v>
      </c>
      <c r="M43" s="18">
        <v>77</v>
      </c>
      <c r="N43" s="18">
        <v>101</v>
      </c>
      <c r="O43" s="18">
        <v>0</v>
      </c>
      <c r="P43" s="18">
        <v>0</v>
      </c>
      <c r="Q43" s="18">
        <v>275</v>
      </c>
      <c r="R43" s="18">
        <v>0</v>
      </c>
      <c r="S43" s="18">
        <v>204</v>
      </c>
      <c r="T43" s="18">
        <v>0</v>
      </c>
      <c r="U43" s="6">
        <v>0</v>
      </c>
      <c r="V43" s="6">
        <v>0</v>
      </c>
      <c r="W43" s="6">
        <v>1216</v>
      </c>
      <c r="X43" s="6">
        <v>603</v>
      </c>
      <c r="Y43" s="6">
        <v>185</v>
      </c>
      <c r="Z43" s="6">
        <v>11</v>
      </c>
      <c r="AA43" s="6">
        <v>0</v>
      </c>
    </row>
    <row r="44" spans="1:27" x14ac:dyDescent="0.2">
      <c r="A44" s="12" t="s">
        <v>79</v>
      </c>
      <c r="B44" s="18">
        <v>0</v>
      </c>
      <c r="C44" s="18">
        <v>1888</v>
      </c>
      <c r="D44" s="18">
        <v>0</v>
      </c>
      <c r="E44" s="18">
        <v>18</v>
      </c>
      <c r="F44" s="18">
        <v>0</v>
      </c>
      <c r="G44" s="18">
        <v>423</v>
      </c>
      <c r="H44" s="18">
        <v>0</v>
      </c>
      <c r="I44" s="18">
        <v>19</v>
      </c>
      <c r="J44" s="18">
        <v>1</v>
      </c>
      <c r="K44" s="18">
        <v>94</v>
      </c>
      <c r="L44" s="18">
        <v>0</v>
      </c>
      <c r="M44" s="18">
        <v>152</v>
      </c>
      <c r="N44" s="18">
        <v>0</v>
      </c>
      <c r="O44" s="18">
        <v>0</v>
      </c>
      <c r="P44" s="18">
        <v>1</v>
      </c>
      <c r="Q44" s="18">
        <v>10</v>
      </c>
      <c r="R44" s="18">
        <v>96</v>
      </c>
      <c r="S44" s="18">
        <v>0</v>
      </c>
      <c r="T44" s="18">
        <v>104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10</v>
      </c>
    </row>
    <row r="45" spans="1:27" x14ac:dyDescent="0.2">
      <c r="A45" s="12" t="s">
        <v>80</v>
      </c>
      <c r="B45" s="18">
        <v>158</v>
      </c>
      <c r="C45" s="18">
        <v>2559</v>
      </c>
      <c r="D45" s="18">
        <v>4</v>
      </c>
      <c r="E45" s="18">
        <v>103</v>
      </c>
      <c r="F45" s="18">
        <v>23</v>
      </c>
      <c r="G45" s="18">
        <v>1044</v>
      </c>
      <c r="H45" s="18">
        <v>0</v>
      </c>
      <c r="I45" s="18">
        <v>19</v>
      </c>
      <c r="J45" s="18">
        <v>340</v>
      </c>
      <c r="K45" s="18">
        <v>130</v>
      </c>
      <c r="L45" s="18">
        <v>0</v>
      </c>
      <c r="M45" s="18">
        <v>154</v>
      </c>
      <c r="N45" s="18">
        <v>406</v>
      </c>
      <c r="O45" s="18">
        <v>2</v>
      </c>
      <c r="P45" s="18">
        <v>1</v>
      </c>
      <c r="Q45" s="18">
        <v>283</v>
      </c>
      <c r="R45" s="18">
        <v>5488</v>
      </c>
      <c r="S45" s="18">
        <v>223</v>
      </c>
      <c r="T45" s="18">
        <v>783</v>
      </c>
      <c r="U45" s="6">
        <v>0</v>
      </c>
      <c r="V45" s="6">
        <v>0</v>
      </c>
      <c r="W45" s="6">
        <v>0</v>
      </c>
      <c r="X45" s="6">
        <v>0</v>
      </c>
      <c r="Y45" s="6">
        <v>197</v>
      </c>
      <c r="Z45" s="6">
        <v>11</v>
      </c>
      <c r="AA45" s="6">
        <v>130</v>
      </c>
    </row>
    <row r="46" spans="1:27" x14ac:dyDescent="0.2">
      <c r="A46" s="12" t="s">
        <v>81</v>
      </c>
      <c r="B46" s="18">
        <v>0</v>
      </c>
      <c r="C46" s="18">
        <v>1888</v>
      </c>
      <c r="D46" s="18">
        <v>0</v>
      </c>
      <c r="E46" s="18">
        <v>18</v>
      </c>
      <c r="F46" s="18">
        <v>0</v>
      </c>
      <c r="G46" s="18">
        <v>423</v>
      </c>
      <c r="H46" s="18">
        <v>0</v>
      </c>
      <c r="I46" s="18">
        <v>19</v>
      </c>
      <c r="J46" s="18">
        <v>1</v>
      </c>
      <c r="K46" s="18">
        <v>94</v>
      </c>
      <c r="L46" s="18">
        <v>0</v>
      </c>
      <c r="M46" s="18">
        <v>152</v>
      </c>
      <c r="N46" s="18">
        <v>0</v>
      </c>
      <c r="O46" s="18">
        <v>0</v>
      </c>
      <c r="P46" s="18">
        <v>1</v>
      </c>
      <c r="Q46" s="18">
        <v>10</v>
      </c>
      <c r="R46" s="18">
        <v>96</v>
      </c>
      <c r="S46" s="18">
        <v>0</v>
      </c>
      <c r="T46" s="18">
        <v>104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10</v>
      </c>
    </row>
    <row r="47" spans="1:27" x14ac:dyDescent="0.2">
      <c r="A47" s="12" t="s">
        <v>82</v>
      </c>
      <c r="B47" s="18">
        <v>158</v>
      </c>
      <c r="C47" s="18">
        <v>2559</v>
      </c>
      <c r="D47" s="18">
        <v>4</v>
      </c>
      <c r="E47" s="18">
        <v>103</v>
      </c>
      <c r="F47" s="18">
        <v>23</v>
      </c>
      <c r="G47" s="18">
        <v>1044</v>
      </c>
      <c r="H47" s="18">
        <v>0</v>
      </c>
      <c r="I47" s="18">
        <v>19</v>
      </c>
      <c r="J47" s="18">
        <v>340</v>
      </c>
      <c r="K47" s="18">
        <v>130</v>
      </c>
      <c r="L47" s="18">
        <v>0</v>
      </c>
      <c r="M47" s="18">
        <v>154</v>
      </c>
      <c r="N47" s="18">
        <v>406</v>
      </c>
      <c r="O47" s="18">
        <v>2</v>
      </c>
      <c r="P47" s="18">
        <v>1</v>
      </c>
      <c r="Q47" s="18">
        <v>283</v>
      </c>
      <c r="R47" s="18">
        <v>5488</v>
      </c>
      <c r="S47" s="18">
        <v>223</v>
      </c>
      <c r="T47" s="18">
        <v>783</v>
      </c>
      <c r="U47" s="6">
        <v>0</v>
      </c>
      <c r="V47" s="6">
        <v>0</v>
      </c>
      <c r="W47" s="6">
        <v>0</v>
      </c>
      <c r="X47" s="6">
        <v>0</v>
      </c>
      <c r="Y47" s="6">
        <v>197</v>
      </c>
      <c r="Z47" s="6">
        <v>11</v>
      </c>
      <c r="AA47" s="6">
        <v>130</v>
      </c>
    </row>
    <row r="48" spans="1:27" x14ac:dyDescent="0.2">
      <c r="A48" s="12" t="s">
        <v>83</v>
      </c>
      <c r="B48" s="18">
        <v>158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89</v>
      </c>
      <c r="L48" s="18">
        <v>0</v>
      </c>
      <c r="M48" s="18">
        <v>83</v>
      </c>
      <c r="N48" s="18">
        <v>101</v>
      </c>
      <c r="O48" s="18">
        <v>0</v>
      </c>
      <c r="P48" s="18">
        <v>0</v>
      </c>
      <c r="Q48" s="18">
        <v>273</v>
      </c>
      <c r="R48" s="18">
        <v>0</v>
      </c>
      <c r="S48" s="18">
        <v>204</v>
      </c>
      <c r="T48" s="18">
        <v>0</v>
      </c>
      <c r="U48" s="6">
        <v>0</v>
      </c>
      <c r="V48" s="6">
        <v>0</v>
      </c>
      <c r="W48" s="6">
        <v>0</v>
      </c>
      <c r="X48" s="6">
        <v>0</v>
      </c>
      <c r="Y48" s="6">
        <v>181</v>
      </c>
      <c r="Z48" s="6">
        <v>11</v>
      </c>
      <c r="AA48" s="6">
        <v>0</v>
      </c>
    </row>
    <row r="49" spans="1:27" x14ac:dyDescent="0.2">
      <c r="A49" s="12" t="s">
        <v>84</v>
      </c>
      <c r="B49" s="18">
        <v>161</v>
      </c>
      <c r="C49" s="18">
        <v>2559</v>
      </c>
      <c r="D49" s="18">
        <v>38</v>
      </c>
      <c r="E49" s="18">
        <v>103</v>
      </c>
      <c r="F49" s="18">
        <v>23</v>
      </c>
      <c r="G49" s="18">
        <v>1044</v>
      </c>
      <c r="H49" s="18">
        <v>361</v>
      </c>
      <c r="I49" s="18">
        <v>19</v>
      </c>
      <c r="J49" s="18">
        <v>340</v>
      </c>
      <c r="K49" s="18">
        <v>130</v>
      </c>
      <c r="L49" s="18">
        <v>6</v>
      </c>
      <c r="M49" s="18">
        <v>154</v>
      </c>
      <c r="N49" s="18">
        <v>406</v>
      </c>
      <c r="O49" s="18">
        <v>606</v>
      </c>
      <c r="P49" s="18">
        <v>1</v>
      </c>
      <c r="Q49" s="18">
        <v>285</v>
      </c>
      <c r="R49" s="18">
        <v>5488</v>
      </c>
      <c r="S49" s="18">
        <v>223</v>
      </c>
      <c r="T49" s="18">
        <v>784</v>
      </c>
      <c r="U49" s="6">
        <v>132</v>
      </c>
      <c r="V49" s="6">
        <v>5</v>
      </c>
      <c r="W49" s="6">
        <v>1216</v>
      </c>
      <c r="X49" s="6">
        <v>603</v>
      </c>
      <c r="Y49" s="6">
        <v>202</v>
      </c>
      <c r="Z49" s="6">
        <v>11</v>
      </c>
      <c r="AA49" s="6">
        <v>130</v>
      </c>
    </row>
    <row r="50" spans="1:27" x14ac:dyDescent="0.2">
      <c r="A50" s="12" t="s">
        <v>85</v>
      </c>
      <c r="B50" s="18">
        <v>161</v>
      </c>
      <c r="C50" s="18">
        <v>2559</v>
      </c>
      <c r="D50" s="18">
        <v>38</v>
      </c>
      <c r="E50" s="18">
        <v>103</v>
      </c>
      <c r="F50" s="18">
        <v>23</v>
      </c>
      <c r="G50" s="18">
        <v>1044</v>
      </c>
      <c r="H50" s="18">
        <v>361</v>
      </c>
      <c r="I50" s="18">
        <v>19</v>
      </c>
      <c r="J50" s="18">
        <v>340</v>
      </c>
      <c r="K50" s="18">
        <v>130</v>
      </c>
      <c r="L50" s="18">
        <v>6</v>
      </c>
      <c r="M50" s="18">
        <v>154</v>
      </c>
      <c r="N50" s="18">
        <v>406</v>
      </c>
      <c r="O50" s="18">
        <v>606</v>
      </c>
      <c r="P50" s="18">
        <v>1</v>
      </c>
      <c r="Q50" s="18">
        <v>285</v>
      </c>
      <c r="R50" s="18">
        <v>5488</v>
      </c>
      <c r="S50" s="18">
        <v>223</v>
      </c>
      <c r="T50" s="18">
        <v>784</v>
      </c>
      <c r="U50" s="6">
        <v>132</v>
      </c>
      <c r="V50" s="6">
        <v>5</v>
      </c>
      <c r="W50" s="6">
        <v>1216</v>
      </c>
      <c r="X50" s="6">
        <v>603</v>
      </c>
      <c r="Y50" s="6">
        <v>202</v>
      </c>
      <c r="Z50" s="6">
        <v>11</v>
      </c>
      <c r="AA50" s="6">
        <v>130</v>
      </c>
    </row>
    <row r="51" spans="1:27" x14ac:dyDescent="0.2">
      <c r="A51" s="12" t="s">
        <v>86</v>
      </c>
      <c r="B51" s="18">
        <v>161</v>
      </c>
      <c r="C51" s="18">
        <v>2559</v>
      </c>
      <c r="D51" s="18">
        <v>38</v>
      </c>
      <c r="E51" s="18">
        <v>103</v>
      </c>
      <c r="F51" s="18">
        <v>23</v>
      </c>
      <c r="G51" s="18">
        <v>1044</v>
      </c>
      <c r="H51" s="18">
        <v>361</v>
      </c>
      <c r="I51" s="18">
        <v>19</v>
      </c>
      <c r="J51" s="18">
        <v>340</v>
      </c>
      <c r="K51" s="18">
        <v>130</v>
      </c>
      <c r="L51" s="18">
        <v>6</v>
      </c>
      <c r="M51" s="18">
        <v>154</v>
      </c>
      <c r="N51" s="18">
        <v>406</v>
      </c>
      <c r="O51" s="18">
        <v>606</v>
      </c>
      <c r="P51" s="18">
        <v>1</v>
      </c>
      <c r="Q51" s="18">
        <v>285</v>
      </c>
      <c r="R51" s="18">
        <v>5488</v>
      </c>
      <c r="S51" s="18">
        <v>223</v>
      </c>
      <c r="T51" s="18">
        <v>784</v>
      </c>
      <c r="U51" s="6">
        <v>132</v>
      </c>
      <c r="V51" s="6">
        <v>5</v>
      </c>
      <c r="W51" s="6">
        <v>1216</v>
      </c>
      <c r="X51" s="6">
        <v>603</v>
      </c>
      <c r="Y51" s="6">
        <v>202</v>
      </c>
      <c r="Z51" s="6">
        <v>11</v>
      </c>
      <c r="AA51" s="6">
        <v>130</v>
      </c>
    </row>
    <row r="52" spans="1:27" x14ac:dyDescent="0.2">
      <c r="A52" s="12" t="s">
        <v>87</v>
      </c>
      <c r="B52" s="19">
        <v>161</v>
      </c>
      <c r="C52" s="19">
        <v>2559</v>
      </c>
      <c r="D52" s="19">
        <v>38</v>
      </c>
      <c r="E52" s="19">
        <v>103</v>
      </c>
      <c r="F52" s="19">
        <v>23</v>
      </c>
      <c r="G52" s="19">
        <v>1044</v>
      </c>
      <c r="H52" s="18">
        <v>361</v>
      </c>
      <c r="I52" s="19">
        <v>19</v>
      </c>
      <c r="J52" s="19">
        <v>340</v>
      </c>
      <c r="K52" s="19">
        <v>130</v>
      </c>
      <c r="L52" s="19">
        <v>6</v>
      </c>
      <c r="M52" s="19">
        <v>154</v>
      </c>
      <c r="N52" s="19">
        <v>406</v>
      </c>
      <c r="O52" s="19">
        <v>606</v>
      </c>
      <c r="P52" s="19">
        <v>1</v>
      </c>
      <c r="Q52" s="19">
        <v>285</v>
      </c>
      <c r="R52" s="19">
        <v>5488</v>
      </c>
      <c r="S52" s="19">
        <v>223</v>
      </c>
      <c r="T52" s="19">
        <v>784</v>
      </c>
      <c r="U52" s="6">
        <v>132</v>
      </c>
      <c r="V52" s="6">
        <v>5</v>
      </c>
      <c r="W52" s="6">
        <v>1216</v>
      </c>
      <c r="X52" s="6">
        <v>603</v>
      </c>
      <c r="Y52" s="6">
        <v>202</v>
      </c>
      <c r="Z52" s="6">
        <v>11</v>
      </c>
      <c r="AA52" s="6">
        <v>130</v>
      </c>
    </row>
    <row r="53" spans="1:27" x14ac:dyDescent="0.2">
      <c r="A53" s="20" t="s">
        <v>88</v>
      </c>
      <c r="B53" s="6">
        <v>0</v>
      </c>
      <c r="C53" s="6">
        <v>2282</v>
      </c>
      <c r="D53" s="6">
        <v>0</v>
      </c>
      <c r="E53" s="6">
        <v>10</v>
      </c>
      <c r="F53" s="6">
        <v>14</v>
      </c>
      <c r="G53" s="6">
        <v>999</v>
      </c>
      <c r="H53" s="18">
        <v>361</v>
      </c>
      <c r="I53" s="6">
        <v>19</v>
      </c>
      <c r="J53" s="6">
        <v>4</v>
      </c>
      <c r="K53" s="6">
        <v>128</v>
      </c>
      <c r="L53" s="6">
        <v>6</v>
      </c>
      <c r="M53" s="6">
        <v>150</v>
      </c>
      <c r="N53" s="6">
        <v>288</v>
      </c>
      <c r="O53" s="6">
        <v>0</v>
      </c>
      <c r="P53" s="6">
        <v>1</v>
      </c>
      <c r="Q53" s="6">
        <v>0</v>
      </c>
      <c r="R53" s="6">
        <v>2626</v>
      </c>
      <c r="S53" s="6">
        <v>0</v>
      </c>
      <c r="T53" s="6">
        <v>0</v>
      </c>
      <c r="U53" s="6">
        <v>0</v>
      </c>
      <c r="V53" s="6">
        <v>0</v>
      </c>
      <c r="W53" s="6">
        <v>1216</v>
      </c>
      <c r="X53" s="6">
        <v>0</v>
      </c>
      <c r="Y53" s="6">
        <v>230</v>
      </c>
      <c r="Z53" s="6">
        <v>0</v>
      </c>
      <c r="AA53" s="6">
        <v>119</v>
      </c>
    </row>
    <row r="54" spans="1:27" x14ac:dyDescent="0.2">
      <c r="A54" s="20" t="s">
        <v>89</v>
      </c>
      <c r="B54" s="6">
        <v>161</v>
      </c>
      <c r="C54" s="6">
        <v>0</v>
      </c>
      <c r="D54" s="6">
        <v>34</v>
      </c>
      <c r="E54" s="6">
        <v>0</v>
      </c>
      <c r="F54" s="6">
        <v>0</v>
      </c>
      <c r="G54" s="6">
        <v>0</v>
      </c>
      <c r="H54" s="18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101</v>
      </c>
      <c r="O54" s="6">
        <v>604</v>
      </c>
      <c r="P54" s="6">
        <v>0</v>
      </c>
      <c r="Q54" s="6">
        <v>274</v>
      </c>
      <c r="R54" s="6">
        <v>0</v>
      </c>
      <c r="S54" s="6">
        <v>204</v>
      </c>
      <c r="T54" s="6">
        <v>1</v>
      </c>
      <c r="U54" s="6">
        <v>132</v>
      </c>
      <c r="V54" s="6">
        <v>5</v>
      </c>
      <c r="W54" s="6">
        <v>0</v>
      </c>
      <c r="X54" s="6">
        <v>603</v>
      </c>
      <c r="Y54" s="6">
        <v>0</v>
      </c>
      <c r="Z54" s="6">
        <v>11</v>
      </c>
      <c r="AA54" s="6">
        <v>0</v>
      </c>
    </row>
    <row r="55" spans="1:27" x14ac:dyDescent="0.2">
      <c r="A55" s="20" t="s">
        <v>90</v>
      </c>
      <c r="B55" s="6">
        <v>0</v>
      </c>
      <c r="C55" s="6">
        <v>4876</v>
      </c>
      <c r="D55" s="6">
        <v>4</v>
      </c>
      <c r="E55" s="6">
        <v>202</v>
      </c>
      <c r="F55" s="6">
        <v>37</v>
      </c>
      <c r="G55" s="6">
        <v>2088</v>
      </c>
      <c r="H55" s="18">
        <v>0</v>
      </c>
      <c r="I55" s="6">
        <v>38</v>
      </c>
      <c r="J55" s="6">
        <v>961</v>
      </c>
      <c r="K55" s="6">
        <v>260</v>
      </c>
      <c r="L55" s="6">
        <v>0</v>
      </c>
      <c r="M55" s="6">
        <v>304</v>
      </c>
      <c r="N55" s="6">
        <v>593</v>
      </c>
      <c r="O55" s="6">
        <v>2</v>
      </c>
      <c r="P55" s="6">
        <v>2</v>
      </c>
      <c r="Q55" s="6">
        <v>21</v>
      </c>
      <c r="R55" s="6">
        <v>10624</v>
      </c>
      <c r="S55" s="6">
        <v>19</v>
      </c>
      <c r="T55" s="6">
        <v>2124</v>
      </c>
      <c r="U55" s="6">
        <v>0</v>
      </c>
      <c r="V55" s="6">
        <v>1</v>
      </c>
      <c r="W55" s="6">
        <v>0</v>
      </c>
      <c r="X55" s="6">
        <v>0</v>
      </c>
      <c r="Y55" s="6">
        <v>60</v>
      </c>
      <c r="Z55" s="6">
        <v>0</v>
      </c>
      <c r="AA55" s="6">
        <v>255</v>
      </c>
    </row>
    <row r="56" spans="1:27" x14ac:dyDescent="0.2">
      <c r="A56" s="20" t="s">
        <v>91</v>
      </c>
      <c r="B56" s="6">
        <v>0</v>
      </c>
      <c r="C56" s="6">
        <v>0</v>
      </c>
      <c r="D56" s="6">
        <v>34</v>
      </c>
      <c r="E56" s="6">
        <v>0</v>
      </c>
      <c r="F56" s="6">
        <v>0</v>
      </c>
      <c r="G56" s="6">
        <v>0</v>
      </c>
      <c r="H56" s="18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146</v>
      </c>
      <c r="O56" s="6">
        <v>604</v>
      </c>
      <c r="P56" s="6">
        <v>0</v>
      </c>
      <c r="Q56" s="6">
        <v>274</v>
      </c>
      <c r="R56" s="6">
        <v>0</v>
      </c>
      <c r="S56" s="6">
        <v>204</v>
      </c>
      <c r="T56" s="6">
        <v>0</v>
      </c>
      <c r="U56" s="6">
        <v>0</v>
      </c>
      <c r="V56" s="6">
        <v>0</v>
      </c>
      <c r="W56" s="6">
        <v>1216</v>
      </c>
      <c r="X56" s="6">
        <v>0</v>
      </c>
      <c r="Y56" s="6">
        <v>186</v>
      </c>
      <c r="Z56" s="6">
        <v>11</v>
      </c>
      <c r="AA56" s="6">
        <v>0</v>
      </c>
    </row>
    <row r="57" spans="1:27" x14ac:dyDescent="0.2">
      <c r="A57" s="20" t="s">
        <v>92</v>
      </c>
      <c r="B57" s="6">
        <v>161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18">
        <v>361</v>
      </c>
      <c r="I57" s="6">
        <v>0</v>
      </c>
      <c r="J57" s="6">
        <v>0</v>
      </c>
      <c r="K57" s="6">
        <v>0</v>
      </c>
      <c r="L57" s="6">
        <v>6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132</v>
      </c>
      <c r="V57" s="6">
        <v>0</v>
      </c>
      <c r="W57" s="6">
        <v>0</v>
      </c>
      <c r="X57" s="6">
        <v>655</v>
      </c>
      <c r="Y57" s="6">
        <v>0</v>
      </c>
      <c r="Z57" s="6">
        <v>0</v>
      </c>
      <c r="AA57" s="6">
        <v>0</v>
      </c>
    </row>
    <row r="58" spans="1:27" x14ac:dyDescent="0.2">
      <c r="A58" s="20" t="s">
        <v>93</v>
      </c>
      <c r="B58" s="6">
        <v>0</v>
      </c>
      <c r="C58" s="6">
        <v>0</v>
      </c>
      <c r="D58" s="6">
        <v>34</v>
      </c>
      <c r="E58" s="6">
        <v>0</v>
      </c>
      <c r="F58" s="6">
        <v>0</v>
      </c>
      <c r="G58" s="6">
        <v>0</v>
      </c>
      <c r="H58" s="18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146</v>
      </c>
      <c r="O58" s="6">
        <v>604</v>
      </c>
      <c r="P58" s="6">
        <v>0</v>
      </c>
      <c r="Q58" s="6">
        <v>274</v>
      </c>
      <c r="R58" s="6">
        <v>0</v>
      </c>
      <c r="S58" s="6">
        <v>204</v>
      </c>
      <c r="T58" s="6">
        <v>0</v>
      </c>
      <c r="U58" s="6">
        <v>0</v>
      </c>
      <c r="V58" s="6">
        <v>0</v>
      </c>
      <c r="W58" s="6">
        <v>1216</v>
      </c>
      <c r="X58" s="6">
        <v>0</v>
      </c>
      <c r="Y58" s="6">
        <v>186</v>
      </c>
      <c r="Z58" s="6">
        <v>11</v>
      </c>
      <c r="AA58" s="6">
        <v>0</v>
      </c>
    </row>
    <row r="59" spans="1:27" x14ac:dyDescent="0.2">
      <c r="A59" s="20" t="s">
        <v>94</v>
      </c>
      <c r="B59" s="6">
        <v>161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18">
        <v>361</v>
      </c>
      <c r="I59" s="6">
        <v>0</v>
      </c>
      <c r="J59" s="6">
        <v>0</v>
      </c>
      <c r="K59" s="6">
        <v>0</v>
      </c>
      <c r="L59" s="6">
        <v>6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132</v>
      </c>
      <c r="V59" s="6">
        <v>0</v>
      </c>
      <c r="W59" s="6">
        <v>0</v>
      </c>
      <c r="X59" s="6">
        <v>655</v>
      </c>
      <c r="Y59" s="6">
        <v>0</v>
      </c>
      <c r="Z59" s="6">
        <v>0</v>
      </c>
      <c r="AA59" s="6">
        <v>0</v>
      </c>
    </row>
    <row r="60" spans="1:27" x14ac:dyDescent="0.2">
      <c r="A60" s="20" t="s">
        <v>95</v>
      </c>
      <c r="B60" s="6">
        <v>0</v>
      </c>
      <c r="C60" s="6">
        <v>0</v>
      </c>
      <c r="D60" s="6">
        <v>34</v>
      </c>
      <c r="E60" s="6">
        <v>0</v>
      </c>
      <c r="F60" s="6">
        <v>0</v>
      </c>
      <c r="G60" s="6">
        <v>0</v>
      </c>
      <c r="H60" s="18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146</v>
      </c>
      <c r="O60" s="6">
        <v>604</v>
      </c>
      <c r="P60" s="6">
        <v>0</v>
      </c>
      <c r="Q60" s="6">
        <v>274</v>
      </c>
      <c r="R60" s="6">
        <v>0</v>
      </c>
      <c r="S60" s="6">
        <v>204</v>
      </c>
      <c r="T60" s="6">
        <v>0</v>
      </c>
      <c r="U60" s="6">
        <v>0</v>
      </c>
      <c r="V60" s="6">
        <v>0</v>
      </c>
      <c r="W60" s="6">
        <v>1216</v>
      </c>
      <c r="X60" s="6">
        <v>0</v>
      </c>
      <c r="Y60" s="6">
        <v>186</v>
      </c>
      <c r="Z60" s="6">
        <v>11</v>
      </c>
      <c r="AA60" s="6">
        <v>0</v>
      </c>
    </row>
    <row r="61" spans="1:27" x14ac:dyDescent="0.2">
      <c r="A61" s="20" t="s">
        <v>96</v>
      </c>
      <c r="B61" s="6">
        <v>161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18">
        <v>361</v>
      </c>
      <c r="I61" s="6">
        <v>0</v>
      </c>
      <c r="J61" s="6">
        <v>0</v>
      </c>
      <c r="K61" s="6">
        <v>0</v>
      </c>
      <c r="L61" s="6">
        <v>6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132</v>
      </c>
      <c r="V61" s="6">
        <v>0</v>
      </c>
      <c r="W61" s="6">
        <v>0</v>
      </c>
      <c r="X61" s="6">
        <v>655</v>
      </c>
      <c r="Y61" s="6">
        <v>0</v>
      </c>
      <c r="Z61" s="6">
        <v>0</v>
      </c>
      <c r="AA61" s="6">
        <v>0</v>
      </c>
    </row>
    <row r="62" spans="1:27" x14ac:dyDescent="0.2">
      <c r="A62" s="20" t="s">
        <v>97</v>
      </c>
      <c r="B62" s="6">
        <v>0</v>
      </c>
      <c r="C62" s="6">
        <v>0</v>
      </c>
      <c r="D62" s="6">
        <v>34</v>
      </c>
      <c r="E62" s="6">
        <v>0</v>
      </c>
      <c r="F62" s="6">
        <v>0</v>
      </c>
      <c r="G62" s="6">
        <v>0</v>
      </c>
      <c r="H62" s="18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146</v>
      </c>
      <c r="O62" s="6">
        <v>604</v>
      </c>
      <c r="P62" s="6">
        <v>0</v>
      </c>
      <c r="Q62" s="6">
        <v>274</v>
      </c>
      <c r="R62" s="6">
        <v>0</v>
      </c>
      <c r="S62" s="6">
        <v>204</v>
      </c>
      <c r="T62" s="6">
        <v>0</v>
      </c>
      <c r="U62" s="6">
        <v>0</v>
      </c>
      <c r="V62" s="6">
        <v>0</v>
      </c>
      <c r="W62" s="6">
        <v>1216</v>
      </c>
      <c r="X62" s="6">
        <v>0</v>
      </c>
      <c r="Y62" s="6">
        <v>186</v>
      </c>
      <c r="Z62" s="6">
        <v>11</v>
      </c>
      <c r="AA62" s="6">
        <v>0</v>
      </c>
    </row>
    <row r="63" spans="1:27" x14ac:dyDescent="0.2">
      <c r="A63" s="20" t="s">
        <v>98</v>
      </c>
      <c r="B63" s="6">
        <v>161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18">
        <v>361</v>
      </c>
      <c r="I63" s="6">
        <v>0</v>
      </c>
      <c r="J63" s="6">
        <v>0</v>
      </c>
      <c r="K63" s="6">
        <v>0</v>
      </c>
      <c r="L63" s="6">
        <v>6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132</v>
      </c>
      <c r="V63" s="6">
        <v>0</v>
      </c>
      <c r="W63" s="6">
        <v>0</v>
      </c>
      <c r="X63" s="6">
        <v>655</v>
      </c>
      <c r="Y63" s="6">
        <v>0</v>
      </c>
      <c r="Z63" s="6">
        <v>0</v>
      </c>
      <c r="AA63" s="6">
        <v>0</v>
      </c>
    </row>
    <row r="64" spans="1:27" x14ac:dyDescent="0.2">
      <c r="A64" s="20" t="s">
        <v>99</v>
      </c>
      <c r="B64" s="6">
        <v>161</v>
      </c>
      <c r="C64" s="6">
        <v>0</v>
      </c>
      <c r="D64" s="6">
        <v>34</v>
      </c>
      <c r="E64" s="6">
        <v>0</v>
      </c>
      <c r="F64" s="6">
        <v>0</v>
      </c>
      <c r="G64" s="6">
        <v>0</v>
      </c>
      <c r="H64" s="18">
        <v>361</v>
      </c>
      <c r="I64" s="6">
        <v>0</v>
      </c>
      <c r="J64" s="6">
        <v>0</v>
      </c>
      <c r="K64" s="6">
        <v>0</v>
      </c>
      <c r="L64" s="6">
        <v>6</v>
      </c>
      <c r="M64" s="6">
        <v>0</v>
      </c>
      <c r="N64" s="6">
        <v>146</v>
      </c>
      <c r="O64" s="6">
        <v>604</v>
      </c>
      <c r="P64" s="6">
        <v>0</v>
      </c>
      <c r="Q64" s="6">
        <v>274</v>
      </c>
      <c r="R64" s="6">
        <v>0</v>
      </c>
      <c r="S64" s="6">
        <v>204</v>
      </c>
      <c r="T64" s="6">
        <v>0</v>
      </c>
      <c r="U64" s="6">
        <v>132</v>
      </c>
      <c r="V64" s="6">
        <v>0</v>
      </c>
      <c r="W64" s="6">
        <v>1216</v>
      </c>
      <c r="X64" s="6">
        <v>655</v>
      </c>
      <c r="Y64" s="6">
        <v>186</v>
      </c>
      <c r="Z64" s="6">
        <v>11</v>
      </c>
      <c r="AA64" s="6">
        <v>0</v>
      </c>
    </row>
    <row r="65" spans="1:27" x14ac:dyDescent="0.2">
      <c r="A65" s="20" t="s">
        <v>100</v>
      </c>
      <c r="B65" s="6">
        <v>0</v>
      </c>
      <c r="C65" s="6">
        <v>0</v>
      </c>
      <c r="D65" s="6">
        <v>34</v>
      </c>
      <c r="E65" s="6">
        <v>0</v>
      </c>
      <c r="F65" s="6">
        <v>0</v>
      </c>
      <c r="G65" s="6">
        <v>0</v>
      </c>
      <c r="H65" s="18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146</v>
      </c>
      <c r="O65" s="6">
        <v>604</v>
      </c>
      <c r="P65" s="6">
        <v>0</v>
      </c>
      <c r="Q65" s="6">
        <v>274</v>
      </c>
      <c r="R65" s="6">
        <v>0</v>
      </c>
      <c r="S65" s="6">
        <v>204</v>
      </c>
      <c r="T65" s="6">
        <v>0</v>
      </c>
      <c r="U65" s="6">
        <v>0</v>
      </c>
      <c r="V65" s="6">
        <v>0</v>
      </c>
      <c r="W65" s="6">
        <v>1216</v>
      </c>
      <c r="X65" s="6">
        <v>0</v>
      </c>
      <c r="Y65" s="6">
        <v>186</v>
      </c>
      <c r="Z65" s="6">
        <v>11</v>
      </c>
      <c r="AA65" s="6">
        <v>0</v>
      </c>
    </row>
    <row r="66" spans="1:27" x14ac:dyDescent="0.2">
      <c r="A66" s="20" t="s">
        <v>101</v>
      </c>
      <c r="B66" s="6">
        <v>161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18">
        <v>361</v>
      </c>
      <c r="I66" s="6">
        <v>0</v>
      </c>
      <c r="J66" s="6">
        <v>0</v>
      </c>
      <c r="K66" s="6">
        <v>0</v>
      </c>
      <c r="L66" s="6">
        <v>6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132</v>
      </c>
      <c r="V66" s="6">
        <v>0</v>
      </c>
      <c r="W66" s="6">
        <v>0</v>
      </c>
      <c r="X66" s="6">
        <v>655</v>
      </c>
      <c r="Y66" s="6">
        <v>0</v>
      </c>
      <c r="Z66" s="6">
        <v>0</v>
      </c>
      <c r="AA66" s="6">
        <v>0</v>
      </c>
    </row>
    <row r="67" spans="1:27" x14ac:dyDescent="0.2">
      <c r="A67" s="20" t="s">
        <v>102</v>
      </c>
      <c r="B67" s="6">
        <v>161</v>
      </c>
      <c r="C67" s="6">
        <v>0</v>
      </c>
      <c r="D67" s="6">
        <v>34</v>
      </c>
      <c r="E67" s="6">
        <v>0</v>
      </c>
      <c r="F67" s="6">
        <v>0</v>
      </c>
      <c r="G67" s="6">
        <v>0</v>
      </c>
      <c r="H67" s="18">
        <v>361</v>
      </c>
      <c r="I67" s="6">
        <v>0</v>
      </c>
      <c r="J67" s="6">
        <v>0</v>
      </c>
      <c r="K67" s="6">
        <v>0</v>
      </c>
      <c r="L67" s="6">
        <v>6</v>
      </c>
      <c r="M67" s="6">
        <v>0</v>
      </c>
      <c r="N67" s="6">
        <v>0</v>
      </c>
      <c r="O67" s="6">
        <v>604</v>
      </c>
      <c r="P67" s="6">
        <v>0</v>
      </c>
      <c r="Q67" s="6">
        <v>0</v>
      </c>
      <c r="R67" s="6">
        <v>0</v>
      </c>
      <c r="S67" s="6">
        <v>1</v>
      </c>
      <c r="T67" s="6">
        <v>0</v>
      </c>
      <c r="U67" s="6">
        <v>132</v>
      </c>
      <c r="V67" s="6">
        <v>0</v>
      </c>
      <c r="W67" s="6">
        <v>1216</v>
      </c>
      <c r="X67" s="6">
        <v>655</v>
      </c>
      <c r="Y67" s="6">
        <v>186</v>
      </c>
      <c r="Z67" s="6">
        <v>0</v>
      </c>
      <c r="AA67" s="6">
        <v>0</v>
      </c>
    </row>
    <row r="68" spans="1:27" x14ac:dyDescent="0.2">
      <c r="A68" s="20" t="s">
        <v>103</v>
      </c>
      <c r="B68" s="6">
        <v>161</v>
      </c>
      <c r="C68" s="6">
        <v>0</v>
      </c>
      <c r="D68" s="6">
        <v>34</v>
      </c>
      <c r="E68" s="6">
        <v>0</v>
      </c>
      <c r="F68" s="6">
        <v>0</v>
      </c>
      <c r="G68" s="6">
        <v>0</v>
      </c>
      <c r="H68" s="18">
        <v>361</v>
      </c>
      <c r="I68" s="6">
        <v>0</v>
      </c>
      <c r="J68" s="6">
        <v>0</v>
      </c>
      <c r="K68" s="6">
        <v>0</v>
      </c>
      <c r="L68" s="6">
        <v>6</v>
      </c>
      <c r="M68" s="6">
        <v>0</v>
      </c>
      <c r="N68" s="6">
        <v>0</v>
      </c>
      <c r="O68" s="6">
        <v>604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132</v>
      </c>
      <c r="V68" s="6">
        <v>0</v>
      </c>
      <c r="W68" s="6">
        <v>1216</v>
      </c>
      <c r="X68" s="6">
        <v>655</v>
      </c>
      <c r="Y68" s="6">
        <v>0</v>
      </c>
      <c r="Z68" s="6">
        <v>0</v>
      </c>
      <c r="AA68" s="6">
        <v>0</v>
      </c>
    </row>
    <row r="69" spans="1:27" x14ac:dyDescent="0.2">
      <c r="A69" s="20" t="s">
        <v>104</v>
      </c>
      <c r="B69" s="6">
        <v>0</v>
      </c>
      <c r="C69" s="6">
        <v>2586</v>
      </c>
      <c r="D69" s="6">
        <v>0</v>
      </c>
      <c r="E69" s="6">
        <v>107</v>
      </c>
      <c r="F69" s="6">
        <v>23</v>
      </c>
      <c r="G69" s="6">
        <v>0</v>
      </c>
      <c r="H69" s="18">
        <v>0</v>
      </c>
      <c r="I69" s="6">
        <v>19</v>
      </c>
      <c r="J69" s="6">
        <v>345</v>
      </c>
      <c r="K69" s="6">
        <v>94</v>
      </c>
      <c r="L69" s="6">
        <v>0</v>
      </c>
      <c r="M69" s="6">
        <v>77</v>
      </c>
      <c r="N69" s="6">
        <v>0</v>
      </c>
      <c r="O69" s="6">
        <v>0</v>
      </c>
      <c r="P69" s="6">
        <v>0</v>
      </c>
      <c r="Q69" s="6">
        <v>0</v>
      </c>
      <c r="R69" s="6">
        <v>7359</v>
      </c>
      <c r="S69" s="6">
        <v>0</v>
      </c>
      <c r="T69" s="6">
        <v>1278</v>
      </c>
      <c r="U69" s="6">
        <v>0</v>
      </c>
      <c r="V69" s="6">
        <v>0</v>
      </c>
      <c r="W69" s="6">
        <v>0</v>
      </c>
      <c r="X69" s="6">
        <v>0</v>
      </c>
      <c r="Y69" s="6">
        <v>16</v>
      </c>
      <c r="Z69" s="6">
        <v>0</v>
      </c>
      <c r="AA69" s="6">
        <v>133</v>
      </c>
    </row>
    <row r="70" spans="1:27" x14ac:dyDescent="0.2">
      <c r="A70" s="20" t="s">
        <v>105</v>
      </c>
      <c r="B70" s="6">
        <v>0</v>
      </c>
      <c r="C70" s="6">
        <v>2586</v>
      </c>
      <c r="D70" s="6">
        <v>0</v>
      </c>
      <c r="E70" s="6">
        <v>107</v>
      </c>
      <c r="F70" s="6">
        <v>23</v>
      </c>
      <c r="G70" s="6">
        <v>0</v>
      </c>
      <c r="H70" s="18">
        <v>0</v>
      </c>
      <c r="I70" s="6">
        <v>19</v>
      </c>
      <c r="J70" s="6">
        <v>345</v>
      </c>
      <c r="K70" s="6">
        <v>94</v>
      </c>
      <c r="L70" s="6">
        <v>0</v>
      </c>
      <c r="M70" s="6">
        <v>77</v>
      </c>
      <c r="N70" s="6">
        <v>0</v>
      </c>
      <c r="O70" s="6">
        <v>0</v>
      </c>
      <c r="P70" s="6">
        <v>0</v>
      </c>
      <c r="Q70" s="6">
        <v>0</v>
      </c>
      <c r="R70" s="6">
        <v>7359</v>
      </c>
      <c r="S70" s="6">
        <v>0</v>
      </c>
      <c r="T70" s="6">
        <v>1278</v>
      </c>
      <c r="U70" s="6">
        <v>0</v>
      </c>
      <c r="V70" s="6">
        <v>0</v>
      </c>
      <c r="W70" s="6">
        <v>0</v>
      </c>
      <c r="X70" s="6">
        <v>0</v>
      </c>
      <c r="Y70" s="6">
        <v>16</v>
      </c>
      <c r="Z70" s="6">
        <v>0</v>
      </c>
      <c r="AA70" s="6">
        <v>133</v>
      </c>
    </row>
    <row r="71" spans="1:27" x14ac:dyDescent="0.2">
      <c r="A71" s="20" t="s">
        <v>106</v>
      </c>
      <c r="B71" s="6">
        <v>0</v>
      </c>
      <c r="C71" s="6">
        <v>2586</v>
      </c>
      <c r="D71" s="6">
        <v>0</v>
      </c>
      <c r="E71" s="6">
        <v>107</v>
      </c>
      <c r="F71" s="6">
        <v>23</v>
      </c>
      <c r="G71" s="6">
        <v>0</v>
      </c>
      <c r="H71" s="18">
        <v>0</v>
      </c>
      <c r="I71" s="6">
        <v>19</v>
      </c>
      <c r="J71" s="6">
        <v>345</v>
      </c>
      <c r="K71" s="6">
        <v>94</v>
      </c>
      <c r="L71" s="6">
        <v>0</v>
      </c>
      <c r="M71" s="6">
        <v>77</v>
      </c>
      <c r="N71" s="6">
        <v>0</v>
      </c>
      <c r="O71" s="6">
        <v>0</v>
      </c>
      <c r="P71" s="6">
        <v>0</v>
      </c>
      <c r="Q71" s="6">
        <v>0</v>
      </c>
      <c r="R71" s="6">
        <v>7359</v>
      </c>
      <c r="S71" s="6">
        <v>0</v>
      </c>
      <c r="T71" s="6">
        <v>1278</v>
      </c>
      <c r="U71" s="6">
        <v>0</v>
      </c>
      <c r="V71" s="6">
        <v>0</v>
      </c>
      <c r="W71" s="6">
        <v>0</v>
      </c>
      <c r="X71" s="6">
        <v>0</v>
      </c>
      <c r="Y71" s="6">
        <v>16</v>
      </c>
      <c r="Z71" s="6">
        <v>0</v>
      </c>
      <c r="AA71" s="6">
        <v>133</v>
      </c>
    </row>
    <row r="72" spans="1:27" x14ac:dyDescent="0.2">
      <c r="A72" s="20" t="s">
        <v>107</v>
      </c>
      <c r="B72" s="6">
        <v>0</v>
      </c>
      <c r="C72" s="6">
        <v>2586</v>
      </c>
      <c r="D72" s="6">
        <v>0</v>
      </c>
      <c r="E72" s="6">
        <v>107</v>
      </c>
      <c r="F72" s="6">
        <v>23</v>
      </c>
      <c r="G72" s="6">
        <v>0</v>
      </c>
      <c r="H72" s="18">
        <v>0</v>
      </c>
      <c r="I72" s="6">
        <v>19</v>
      </c>
      <c r="J72" s="6">
        <v>345</v>
      </c>
      <c r="K72" s="6">
        <v>94</v>
      </c>
      <c r="L72" s="6">
        <v>0</v>
      </c>
      <c r="M72" s="6">
        <v>77</v>
      </c>
      <c r="N72" s="6">
        <v>0</v>
      </c>
      <c r="O72" s="6">
        <v>0</v>
      </c>
      <c r="P72" s="6">
        <v>0</v>
      </c>
      <c r="Q72" s="6">
        <v>0</v>
      </c>
      <c r="R72" s="6">
        <v>7359</v>
      </c>
      <c r="S72" s="6">
        <v>0</v>
      </c>
      <c r="T72" s="6">
        <v>1278</v>
      </c>
      <c r="U72" s="6">
        <v>0</v>
      </c>
      <c r="V72" s="6">
        <v>0</v>
      </c>
      <c r="W72" s="6">
        <v>0</v>
      </c>
      <c r="X72" s="6">
        <v>0</v>
      </c>
      <c r="Y72" s="6">
        <v>16</v>
      </c>
      <c r="Z72" s="6">
        <v>0</v>
      </c>
      <c r="AA72" s="6">
        <v>133</v>
      </c>
    </row>
    <row r="73" spans="1:27" x14ac:dyDescent="0.2">
      <c r="A73" s="20" t="s">
        <v>108</v>
      </c>
      <c r="B73" s="6">
        <v>0</v>
      </c>
      <c r="C73" s="6">
        <v>2586</v>
      </c>
      <c r="D73" s="6">
        <v>0</v>
      </c>
      <c r="E73" s="6">
        <v>107</v>
      </c>
      <c r="F73" s="6">
        <v>23</v>
      </c>
      <c r="G73" s="6">
        <v>0</v>
      </c>
      <c r="H73" s="18">
        <v>0</v>
      </c>
      <c r="I73" s="6">
        <v>19</v>
      </c>
      <c r="J73" s="6">
        <v>345</v>
      </c>
      <c r="K73" s="6">
        <v>94</v>
      </c>
      <c r="L73" s="6">
        <v>0</v>
      </c>
      <c r="M73" s="6">
        <v>77</v>
      </c>
      <c r="N73" s="6">
        <v>0</v>
      </c>
      <c r="O73" s="6">
        <v>0</v>
      </c>
      <c r="P73" s="6">
        <v>0</v>
      </c>
      <c r="Q73" s="6">
        <v>0</v>
      </c>
      <c r="R73" s="6">
        <v>7359</v>
      </c>
      <c r="S73" s="6">
        <v>0</v>
      </c>
      <c r="T73" s="6">
        <v>1278</v>
      </c>
      <c r="U73" s="6">
        <v>0</v>
      </c>
      <c r="V73" s="6">
        <v>0</v>
      </c>
      <c r="W73" s="6">
        <v>0</v>
      </c>
      <c r="X73" s="6">
        <v>0</v>
      </c>
      <c r="Y73" s="6">
        <v>16</v>
      </c>
      <c r="Z73" s="6">
        <v>0</v>
      </c>
      <c r="AA73" s="6">
        <v>133</v>
      </c>
    </row>
    <row r="74" spans="1:27" x14ac:dyDescent="0.2">
      <c r="A74" s="20" t="s">
        <v>109</v>
      </c>
      <c r="B74" s="6">
        <v>161</v>
      </c>
      <c r="C74" s="6">
        <v>0</v>
      </c>
      <c r="D74" s="6">
        <v>68</v>
      </c>
      <c r="E74" s="6">
        <v>0</v>
      </c>
      <c r="F74" s="6">
        <v>0</v>
      </c>
      <c r="G74" s="6">
        <v>0</v>
      </c>
      <c r="H74" s="18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146</v>
      </c>
      <c r="O74" s="6">
        <v>604</v>
      </c>
      <c r="P74" s="6">
        <v>0</v>
      </c>
      <c r="Q74" s="6">
        <v>274</v>
      </c>
      <c r="R74" s="6">
        <v>0</v>
      </c>
      <c r="S74" s="6">
        <v>204</v>
      </c>
      <c r="T74" s="6">
        <v>0</v>
      </c>
      <c r="U74" s="6">
        <v>0</v>
      </c>
      <c r="V74" s="6">
        <v>0</v>
      </c>
      <c r="W74" s="6">
        <v>2432</v>
      </c>
      <c r="X74" s="6">
        <v>655</v>
      </c>
      <c r="Y74" s="6">
        <v>372</v>
      </c>
      <c r="Z74" s="6">
        <v>44</v>
      </c>
      <c r="AA74" s="6">
        <v>0</v>
      </c>
    </row>
    <row r="75" spans="1:27" x14ac:dyDescent="0.2">
      <c r="A75" s="20" t="s">
        <v>110</v>
      </c>
      <c r="B75" s="6">
        <v>0</v>
      </c>
      <c r="C75" s="6">
        <v>0</v>
      </c>
      <c r="D75" s="6">
        <v>34</v>
      </c>
      <c r="E75" s="6">
        <v>0</v>
      </c>
      <c r="F75" s="6">
        <v>0</v>
      </c>
      <c r="G75" s="6">
        <v>0</v>
      </c>
      <c r="H75" s="18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45</v>
      </c>
      <c r="O75" s="6">
        <v>0</v>
      </c>
      <c r="P75" s="6">
        <v>0</v>
      </c>
      <c r="Q75" s="6">
        <v>0</v>
      </c>
      <c r="R75" s="6">
        <v>0</v>
      </c>
      <c r="S75" s="6">
        <v>2</v>
      </c>
      <c r="T75" s="6">
        <v>0</v>
      </c>
      <c r="U75" s="6">
        <v>0</v>
      </c>
      <c r="V75" s="6">
        <v>0</v>
      </c>
      <c r="W75" s="6">
        <v>1216</v>
      </c>
      <c r="X75" s="6">
        <v>655</v>
      </c>
      <c r="Y75" s="6">
        <v>186</v>
      </c>
      <c r="Z75" s="6">
        <v>0</v>
      </c>
      <c r="AA75" s="6">
        <v>0</v>
      </c>
    </row>
    <row r="76" spans="1:27" x14ac:dyDescent="0.2">
      <c r="A76" s="20" t="s">
        <v>111</v>
      </c>
      <c r="B76" s="6">
        <v>0</v>
      </c>
      <c r="C76" s="6">
        <v>2586</v>
      </c>
      <c r="D76" s="6">
        <v>34</v>
      </c>
      <c r="E76" s="6">
        <v>107</v>
      </c>
      <c r="F76" s="6">
        <v>23</v>
      </c>
      <c r="G76" s="6">
        <v>0</v>
      </c>
      <c r="H76" s="18">
        <v>0</v>
      </c>
      <c r="I76" s="6">
        <v>19</v>
      </c>
      <c r="J76" s="6">
        <v>345</v>
      </c>
      <c r="K76" s="6">
        <v>94</v>
      </c>
      <c r="L76" s="6">
        <v>0</v>
      </c>
      <c r="M76" s="6">
        <v>77</v>
      </c>
      <c r="N76" s="6">
        <v>101</v>
      </c>
      <c r="O76" s="6">
        <v>1208</v>
      </c>
      <c r="P76" s="6">
        <v>0</v>
      </c>
      <c r="Q76" s="6">
        <v>274</v>
      </c>
      <c r="R76" s="6">
        <v>7386</v>
      </c>
      <c r="S76" s="6">
        <v>202</v>
      </c>
      <c r="T76" s="6">
        <v>1279</v>
      </c>
      <c r="U76" s="6">
        <v>132</v>
      </c>
      <c r="V76" s="6">
        <v>4</v>
      </c>
      <c r="W76" s="6">
        <v>0</v>
      </c>
      <c r="X76" s="6">
        <v>656</v>
      </c>
      <c r="Y76" s="6">
        <v>202</v>
      </c>
      <c r="Z76" s="6">
        <v>11</v>
      </c>
      <c r="AA76" s="6">
        <v>133</v>
      </c>
    </row>
    <row r="77" spans="1:27" x14ac:dyDescent="0.2">
      <c r="A77" s="20" t="s">
        <v>112</v>
      </c>
      <c r="B77" s="6">
        <v>161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18">
        <v>361</v>
      </c>
      <c r="I77" s="6">
        <v>0</v>
      </c>
      <c r="J77" s="6">
        <v>0</v>
      </c>
      <c r="K77" s="6">
        <v>0</v>
      </c>
      <c r="L77" s="6">
        <v>6</v>
      </c>
      <c r="M77" s="6">
        <v>0</v>
      </c>
      <c r="N77" s="6">
        <v>45</v>
      </c>
      <c r="O77" s="6">
        <v>0</v>
      </c>
      <c r="P77" s="6">
        <v>0</v>
      </c>
      <c r="Q77" s="6">
        <v>0</v>
      </c>
      <c r="R77" s="6">
        <v>0</v>
      </c>
      <c r="S77" s="6">
        <v>2</v>
      </c>
      <c r="T77" s="6">
        <v>0</v>
      </c>
      <c r="U77" s="6">
        <v>0</v>
      </c>
      <c r="V77" s="6">
        <v>0</v>
      </c>
      <c r="W77" s="6">
        <v>1216</v>
      </c>
      <c r="X77" s="6">
        <v>0</v>
      </c>
      <c r="Y77" s="6">
        <v>0</v>
      </c>
      <c r="Z77" s="6">
        <v>0</v>
      </c>
      <c r="AA77" s="6">
        <v>0</v>
      </c>
    </row>
    <row r="78" spans="1:27" x14ac:dyDescent="0.2">
      <c r="A78" s="20" t="s">
        <v>113</v>
      </c>
      <c r="B78" s="6">
        <v>161</v>
      </c>
      <c r="C78" s="6">
        <v>0</v>
      </c>
      <c r="D78" s="6">
        <v>34</v>
      </c>
      <c r="E78" s="6">
        <v>0</v>
      </c>
      <c r="F78" s="6">
        <v>0</v>
      </c>
      <c r="G78" s="6">
        <v>0</v>
      </c>
      <c r="H78" s="18">
        <v>361</v>
      </c>
      <c r="I78" s="6">
        <v>0</v>
      </c>
      <c r="J78" s="6">
        <v>0</v>
      </c>
      <c r="K78" s="6">
        <v>0</v>
      </c>
      <c r="L78" s="6">
        <v>6</v>
      </c>
      <c r="M78" s="6">
        <v>0</v>
      </c>
      <c r="N78" s="6">
        <v>101</v>
      </c>
      <c r="O78" s="6">
        <v>604</v>
      </c>
      <c r="P78" s="6">
        <v>0</v>
      </c>
      <c r="Q78" s="6">
        <v>274</v>
      </c>
      <c r="R78" s="6">
        <v>0</v>
      </c>
      <c r="S78" s="6">
        <v>202</v>
      </c>
      <c r="T78" s="6">
        <v>0</v>
      </c>
      <c r="U78" s="6">
        <v>132</v>
      </c>
      <c r="V78" s="6">
        <v>0</v>
      </c>
      <c r="W78" s="6">
        <v>1216</v>
      </c>
      <c r="X78" s="6">
        <v>0</v>
      </c>
      <c r="Y78" s="6">
        <v>186</v>
      </c>
      <c r="Z78" s="6">
        <v>11</v>
      </c>
      <c r="AA78" s="6">
        <v>0</v>
      </c>
    </row>
    <row r="79" spans="1:27" x14ac:dyDescent="0.2">
      <c r="A79" s="20" t="s">
        <v>114</v>
      </c>
      <c r="B79" s="6">
        <v>161</v>
      </c>
      <c r="C79" s="6">
        <v>2586</v>
      </c>
      <c r="D79" s="6">
        <v>34</v>
      </c>
      <c r="E79" s="6">
        <v>107</v>
      </c>
      <c r="F79" s="6">
        <v>23</v>
      </c>
      <c r="G79" s="6">
        <v>0</v>
      </c>
      <c r="H79" s="18">
        <v>361</v>
      </c>
      <c r="I79" s="6">
        <v>19</v>
      </c>
      <c r="J79" s="6">
        <v>345</v>
      </c>
      <c r="K79" s="6">
        <v>94</v>
      </c>
      <c r="L79" s="6">
        <v>6</v>
      </c>
      <c r="M79" s="6">
        <v>77</v>
      </c>
      <c r="N79" s="6">
        <v>146</v>
      </c>
      <c r="O79" s="6">
        <v>1208</v>
      </c>
      <c r="P79" s="6">
        <v>0</v>
      </c>
      <c r="Q79" s="6">
        <v>274</v>
      </c>
      <c r="R79" s="6">
        <v>7386</v>
      </c>
      <c r="S79" s="6">
        <v>204</v>
      </c>
      <c r="T79" s="6">
        <v>1279</v>
      </c>
      <c r="U79" s="6">
        <v>132</v>
      </c>
      <c r="V79" s="6">
        <v>4</v>
      </c>
      <c r="W79" s="6">
        <v>1216</v>
      </c>
      <c r="X79" s="6">
        <v>656</v>
      </c>
      <c r="Y79" s="6">
        <v>202</v>
      </c>
      <c r="Z79" s="6">
        <v>11</v>
      </c>
      <c r="AA79" s="6">
        <v>133</v>
      </c>
    </row>
    <row r="80" spans="1:27" x14ac:dyDescent="0.2">
      <c r="A80" s="20" t="s">
        <v>115</v>
      </c>
      <c r="B80" s="6">
        <v>161</v>
      </c>
      <c r="C80" s="6">
        <v>2586</v>
      </c>
      <c r="D80" s="6">
        <v>34</v>
      </c>
      <c r="E80" s="6">
        <v>107</v>
      </c>
      <c r="F80" s="6">
        <v>23</v>
      </c>
      <c r="G80" s="6">
        <v>0</v>
      </c>
      <c r="H80" s="18">
        <v>361</v>
      </c>
      <c r="I80" s="6">
        <v>19</v>
      </c>
      <c r="J80" s="6">
        <v>345</v>
      </c>
      <c r="K80" s="6">
        <v>94</v>
      </c>
      <c r="L80" s="6">
        <v>6</v>
      </c>
      <c r="M80" s="6">
        <v>77</v>
      </c>
      <c r="N80" s="6">
        <v>146</v>
      </c>
      <c r="O80" s="6">
        <v>1208</v>
      </c>
      <c r="P80" s="6">
        <v>0</v>
      </c>
      <c r="Q80" s="6">
        <v>274</v>
      </c>
      <c r="R80" s="6">
        <v>7386</v>
      </c>
      <c r="S80" s="6">
        <v>204</v>
      </c>
      <c r="T80" s="6">
        <v>1279</v>
      </c>
      <c r="U80" s="6">
        <v>132</v>
      </c>
      <c r="V80" s="6">
        <v>4</v>
      </c>
      <c r="W80" s="6">
        <v>1216</v>
      </c>
      <c r="X80" s="6">
        <v>656</v>
      </c>
      <c r="Y80" s="6">
        <v>202</v>
      </c>
      <c r="Z80" s="6">
        <v>11</v>
      </c>
      <c r="AA80" s="6">
        <v>133</v>
      </c>
    </row>
    <row r="81" spans="1:27" x14ac:dyDescent="0.2">
      <c r="A81" s="20" t="s">
        <v>116</v>
      </c>
      <c r="B81" s="6">
        <v>161</v>
      </c>
      <c r="C81" s="6">
        <v>2586</v>
      </c>
      <c r="D81" s="6">
        <v>34</v>
      </c>
      <c r="E81" s="6">
        <v>107</v>
      </c>
      <c r="F81" s="6">
        <v>23</v>
      </c>
      <c r="G81" s="6">
        <v>0</v>
      </c>
      <c r="H81" s="18">
        <v>361</v>
      </c>
      <c r="I81" s="6">
        <v>19</v>
      </c>
      <c r="J81" s="6">
        <v>345</v>
      </c>
      <c r="K81" s="6">
        <v>94</v>
      </c>
      <c r="L81" s="6">
        <v>6</v>
      </c>
      <c r="M81" s="6">
        <v>77</v>
      </c>
      <c r="N81" s="6">
        <v>146</v>
      </c>
      <c r="O81" s="6">
        <v>1208</v>
      </c>
      <c r="P81" s="6">
        <v>0</v>
      </c>
      <c r="Q81" s="6">
        <v>274</v>
      </c>
      <c r="R81" s="6">
        <v>7386</v>
      </c>
      <c r="S81" s="6">
        <v>204</v>
      </c>
      <c r="T81" s="6">
        <v>1279</v>
      </c>
      <c r="U81" s="6">
        <v>132</v>
      </c>
      <c r="V81" s="6">
        <v>4</v>
      </c>
      <c r="W81" s="6">
        <v>1216</v>
      </c>
      <c r="X81" s="6">
        <v>656</v>
      </c>
      <c r="Y81" s="6">
        <v>202</v>
      </c>
      <c r="Z81" s="6">
        <v>11</v>
      </c>
      <c r="AA81" s="6">
        <v>133</v>
      </c>
    </row>
    <row r="82" spans="1:27" x14ac:dyDescent="0.2">
      <c r="A82" s="20" t="s">
        <v>117</v>
      </c>
      <c r="B82" s="6">
        <v>0</v>
      </c>
      <c r="C82" s="6">
        <v>2015</v>
      </c>
      <c r="D82" s="6">
        <v>0</v>
      </c>
      <c r="E82" s="6">
        <v>22</v>
      </c>
      <c r="F82" s="6">
        <v>0</v>
      </c>
      <c r="G82" s="6">
        <v>1044</v>
      </c>
      <c r="H82" s="18">
        <v>161</v>
      </c>
      <c r="I82" s="6">
        <v>19</v>
      </c>
      <c r="J82" s="6">
        <v>2</v>
      </c>
      <c r="K82" s="6">
        <v>130</v>
      </c>
      <c r="L82" s="6">
        <v>1</v>
      </c>
      <c r="M82" s="6">
        <v>145</v>
      </c>
      <c r="N82" s="6">
        <v>368</v>
      </c>
      <c r="O82" s="6">
        <v>0</v>
      </c>
      <c r="P82" s="6">
        <v>1</v>
      </c>
      <c r="Q82" s="6">
        <v>272</v>
      </c>
      <c r="R82" s="6">
        <v>4752</v>
      </c>
      <c r="S82" s="6">
        <v>169</v>
      </c>
      <c r="T82" s="6">
        <v>1296</v>
      </c>
      <c r="U82" s="6">
        <v>132</v>
      </c>
      <c r="V82" s="6">
        <v>0</v>
      </c>
      <c r="W82" s="6">
        <v>0</v>
      </c>
      <c r="X82" s="6">
        <v>603</v>
      </c>
      <c r="Y82" s="6">
        <v>229</v>
      </c>
      <c r="Z82" s="6">
        <v>11</v>
      </c>
      <c r="AA82" s="6">
        <v>108</v>
      </c>
    </row>
    <row r="83" spans="1:27" x14ac:dyDescent="0.2">
      <c r="A83" s="20" t="s">
        <v>118</v>
      </c>
      <c r="B83" s="6">
        <v>0</v>
      </c>
      <c r="C83" s="6">
        <v>2304</v>
      </c>
      <c r="D83" s="6">
        <v>0</v>
      </c>
      <c r="E83" s="6">
        <v>84</v>
      </c>
      <c r="F83" s="6">
        <v>12</v>
      </c>
      <c r="G83" s="6">
        <v>1044</v>
      </c>
      <c r="H83" s="18">
        <v>0</v>
      </c>
      <c r="I83" s="6">
        <v>19</v>
      </c>
      <c r="J83" s="6">
        <v>621</v>
      </c>
      <c r="K83" s="6">
        <v>128</v>
      </c>
      <c r="L83" s="6">
        <v>0</v>
      </c>
      <c r="M83" s="6">
        <v>150</v>
      </c>
      <c r="N83" s="6">
        <v>287</v>
      </c>
      <c r="O83" s="6">
        <v>0</v>
      </c>
      <c r="P83" s="6">
        <v>1</v>
      </c>
      <c r="Q83" s="6">
        <v>10</v>
      </c>
      <c r="R83" s="6">
        <v>694</v>
      </c>
      <c r="S83" s="6">
        <v>0</v>
      </c>
      <c r="T83" s="6">
        <v>1287</v>
      </c>
      <c r="U83" s="6">
        <v>0</v>
      </c>
      <c r="V83" s="6">
        <v>0</v>
      </c>
      <c r="W83" s="6">
        <v>0</v>
      </c>
      <c r="X83" s="6">
        <v>0</v>
      </c>
      <c r="Y83" s="6">
        <v>44</v>
      </c>
      <c r="Z83" s="6">
        <v>0</v>
      </c>
      <c r="AA83" s="6">
        <v>125</v>
      </c>
    </row>
    <row r="84" spans="1:27" x14ac:dyDescent="0.2">
      <c r="A84" s="20" t="s">
        <v>119</v>
      </c>
      <c r="B84" s="6">
        <v>0</v>
      </c>
      <c r="C84" s="6">
        <v>2317</v>
      </c>
      <c r="D84" s="6">
        <v>0</v>
      </c>
      <c r="E84" s="6">
        <v>99</v>
      </c>
      <c r="F84" s="6">
        <v>14</v>
      </c>
      <c r="G84" s="6">
        <v>1044</v>
      </c>
      <c r="H84" s="18">
        <v>147</v>
      </c>
      <c r="I84" s="6">
        <v>19</v>
      </c>
      <c r="J84" s="6">
        <v>621</v>
      </c>
      <c r="K84" s="6">
        <v>130</v>
      </c>
      <c r="L84" s="6">
        <v>0</v>
      </c>
      <c r="M84" s="6">
        <v>150</v>
      </c>
      <c r="N84" s="6">
        <v>377</v>
      </c>
      <c r="O84" s="6">
        <v>0</v>
      </c>
      <c r="P84" s="6">
        <v>1</v>
      </c>
      <c r="Q84" s="6">
        <v>272</v>
      </c>
      <c r="R84" s="6">
        <v>5136</v>
      </c>
      <c r="S84" s="6">
        <v>169</v>
      </c>
      <c r="T84" s="6">
        <v>1341</v>
      </c>
      <c r="U84" s="6">
        <v>1</v>
      </c>
      <c r="V84" s="6">
        <v>0</v>
      </c>
      <c r="W84" s="6">
        <v>0</v>
      </c>
      <c r="X84" s="6">
        <v>503</v>
      </c>
      <c r="Y84" s="6">
        <v>229</v>
      </c>
      <c r="Z84" s="6">
        <v>11</v>
      </c>
      <c r="AA84" s="6">
        <v>125</v>
      </c>
    </row>
    <row r="85" spans="1:27" x14ac:dyDescent="0.2">
      <c r="A85" s="20" t="s">
        <v>120</v>
      </c>
      <c r="B85" s="6">
        <v>161</v>
      </c>
      <c r="C85" s="6">
        <v>0</v>
      </c>
      <c r="D85" s="6">
        <v>34</v>
      </c>
      <c r="E85" s="6">
        <v>0</v>
      </c>
      <c r="F85" s="6">
        <v>0</v>
      </c>
      <c r="G85" s="6">
        <v>0</v>
      </c>
      <c r="H85" s="18">
        <v>2337</v>
      </c>
      <c r="I85" s="6">
        <v>0</v>
      </c>
      <c r="J85" s="6">
        <v>0</v>
      </c>
      <c r="K85" s="6">
        <v>0</v>
      </c>
      <c r="L85" s="6">
        <v>40</v>
      </c>
      <c r="M85" s="6">
        <v>0</v>
      </c>
      <c r="N85" s="6">
        <v>10</v>
      </c>
      <c r="O85" s="6">
        <v>331</v>
      </c>
      <c r="P85" s="6">
        <v>0</v>
      </c>
      <c r="Q85" s="6">
        <v>1778</v>
      </c>
      <c r="R85" s="6">
        <v>0</v>
      </c>
      <c r="S85" s="6">
        <v>504</v>
      </c>
      <c r="T85" s="6">
        <v>1</v>
      </c>
      <c r="U85" s="6">
        <v>527</v>
      </c>
      <c r="V85" s="6">
        <v>0</v>
      </c>
      <c r="W85" s="6">
        <v>1216</v>
      </c>
      <c r="X85" s="6">
        <v>4122</v>
      </c>
      <c r="Y85" s="6">
        <v>527</v>
      </c>
      <c r="Z85" s="6">
        <v>5</v>
      </c>
      <c r="AA85" s="6">
        <v>0</v>
      </c>
    </row>
    <row r="86" spans="1:27" x14ac:dyDescent="0.2">
      <c r="A86" s="20" t="s">
        <v>121</v>
      </c>
      <c r="B86" s="6">
        <v>131</v>
      </c>
      <c r="C86" s="6">
        <v>8488</v>
      </c>
      <c r="D86" s="6">
        <v>0</v>
      </c>
      <c r="E86" s="6">
        <v>182</v>
      </c>
      <c r="F86" s="6">
        <v>18</v>
      </c>
      <c r="G86" s="6">
        <v>7128</v>
      </c>
      <c r="H86" s="18">
        <v>0</v>
      </c>
      <c r="I86" s="6">
        <v>0</v>
      </c>
      <c r="J86" s="6">
        <v>98</v>
      </c>
      <c r="K86" s="6">
        <v>601</v>
      </c>
      <c r="L86" s="6">
        <v>0</v>
      </c>
      <c r="M86" s="6">
        <v>525</v>
      </c>
      <c r="N86" s="6">
        <v>10</v>
      </c>
      <c r="O86" s="6">
        <v>0</v>
      </c>
      <c r="P86" s="6">
        <v>1</v>
      </c>
      <c r="Q86" s="6">
        <v>1625</v>
      </c>
      <c r="R86" s="6">
        <v>19053</v>
      </c>
      <c r="S86" s="6">
        <v>396</v>
      </c>
      <c r="T86" s="6">
        <v>2882</v>
      </c>
      <c r="U86" s="6">
        <v>705</v>
      </c>
      <c r="V86" s="6">
        <v>0</v>
      </c>
      <c r="W86" s="6">
        <v>1301</v>
      </c>
      <c r="X86" s="6">
        <v>3617</v>
      </c>
      <c r="Y86" s="6">
        <v>556</v>
      </c>
      <c r="Z86" s="6">
        <v>5</v>
      </c>
      <c r="AA86" s="6">
        <v>171</v>
      </c>
    </row>
    <row r="87" spans="1:27" x14ac:dyDescent="0.2">
      <c r="A87" s="20" t="s">
        <v>122</v>
      </c>
      <c r="B87" s="6">
        <v>30</v>
      </c>
      <c r="C87" s="6">
        <v>3</v>
      </c>
      <c r="D87" s="6">
        <v>38</v>
      </c>
      <c r="E87" s="6">
        <v>18</v>
      </c>
      <c r="F87" s="6">
        <v>10</v>
      </c>
      <c r="G87" s="6">
        <v>150</v>
      </c>
      <c r="H87" s="18">
        <v>288</v>
      </c>
      <c r="I87" s="6">
        <v>19</v>
      </c>
      <c r="J87" s="6">
        <v>329</v>
      </c>
      <c r="K87" s="6">
        <v>6</v>
      </c>
      <c r="L87" s="6">
        <v>0</v>
      </c>
      <c r="M87" s="6">
        <v>0</v>
      </c>
      <c r="N87" s="6">
        <v>2309</v>
      </c>
      <c r="O87" s="6">
        <v>333</v>
      </c>
      <c r="P87" s="6">
        <v>0</v>
      </c>
      <c r="Q87" s="6">
        <v>210</v>
      </c>
      <c r="R87" s="6">
        <v>850</v>
      </c>
      <c r="S87" s="6">
        <v>127</v>
      </c>
      <c r="T87" s="6">
        <v>5</v>
      </c>
      <c r="U87" s="6">
        <v>0</v>
      </c>
      <c r="V87" s="6">
        <v>0</v>
      </c>
      <c r="W87" s="6">
        <v>172</v>
      </c>
      <c r="X87" s="6">
        <v>317</v>
      </c>
      <c r="Y87" s="6">
        <v>8</v>
      </c>
      <c r="Z87" s="6">
        <v>0</v>
      </c>
      <c r="AA87" s="6">
        <v>3</v>
      </c>
    </row>
    <row r="88" spans="1:27" x14ac:dyDescent="0.2">
      <c r="A88" s="20" t="s">
        <v>123</v>
      </c>
      <c r="B88" s="6">
        <v>161</v>
      </c>
      <c r="C88" s="6">
        <v>8491</v>
      </c>
      <c r="D88" s="6">
        <v>38</v>
      </c>
      <c r="E88" s="6">
        <v>200</v>
      </c>
      <c r="F88" s="6">
        <v>28</v>
      </c>
      <c r="G88" s="6">
        <v>7278</v>
      </c>
      <c r="H88" s="18">
        <v>2624</v>
      </c>
      <c r="I88" s="6">
        <v>19</v>
      </c>
      <c r="J88" s="6">
        <v>427</v>
      </c>
      <c r="K88" s="6">
        <v>607</v>
      </c>
      <c r="L88" s="6">
        <v>46</v>
      </c>
      <c r="M88" s="6">
        <v>525</v>
      </c>
      <c r="N88" s="6">
        <v>2319</v>
      </c>
      <c r="O88" s="6">
        <v>333</v>
      </c>
      <c r="P88" s="6">
        <v>1</v>
      </c>
      <c r="Q88" s="6">
        <v>1835</v>
      </c>
      <c r="R88" s="6">
        <v>19903</v>
      </c>
      <c r="S88" s="6">
        <v>523</v>
      </c>
      <c r="T88" s="6">
        <v>2887</v>
      </c>
      <c r="U88" s="6">
        <v>705</v>
      </c>
      <c r="V88" s="6">
        <v>0</v>
      </c>
      <c r="W88" s="6">
        <v>2689</v>
      </c>
      <c r="X88" s="6">
        <v>4122</v>
      </c>
      <c r="Y88" s="6">
        <v>564</v>
      </c>
      <c r="Z88" s="6">
        <v>5</v>
      </c>
      <c r="AA88" s="6">
        <v>174</v>
      </c>
    </row>
    <row r="89" spans="1:27" x14ac:dyDescent="0.2">
      <c r="A89" s="20" t="s">
        <v>124</v>
      </c>
      <c r="B89" s="6">
        <v>161</v>
      </c>
      <c r="C89" s="6">
        <v>8491</v>
      </c>
      <c r="D89" s="6">
        <v>38</v>
      </c>
      <c r="E89" s="6">
        <v>200</v>
      </c>
      <c r="F89" s="6">
        <v>28</v>
      </c>
      <c r="G89" s="6">
        <v>7278</v>
      </c>
      <c r="H89" s="18">
        <v>2624</v>
      </c>
      <c r="I89" s="6">
        <v>19</v>
      </c>
      <c r="J89" s="6">
        <v>427</v>
      </c>
      <c r="K89" s="6">
        <v>607</v>
      </c>
      <c r="L89" s="6">
        <v>46</v>
      </c>
      <c r="M89" s="6">
        <v>525</v>
      </c>
      <c r="N89" s="6">
        <v>2319</v>
      </c>
      <c r="O89" s="6">
        <v>333</v>
      </c>
      <c r="P89" s="6">
        <v>1</v>
      </c>
      <c r="Q89" s="6">
        <v>1835</v>
      </c>
      <c r="R89" s="6">
        <v>19903</v>
      </c>
      <c r="S89" s="6">
        <v>523</v>
      </c>
      <c r="T89" s="6">
        <v>2887</v>
      </c>
      <c r="U89" s="6">
        <v>705</v>
      </c>
      <c r="V89" s="6">
        <v>0</v>
      </c>
      <c r="W89" s="6">
        <v>2689</v>
      </c>
      <c r="X89" s="6">
        <v>4122</v>
      </c>
      <c r="Y89" s="6">
        <v>564</v>
      </c>
      <c r="Z89" s="6">
        <v>5</v>
      </c>
      <c r="AA89" s="6">
        <v>174</v>
      </c>
    </row>
    <row r="90" spans="1:27" x14ac:dyDescent="0.2">
      <c r="A90" s="20" t="s">
        <v>125</v>
      </c>
      <c r="B90" s="6">
        <v>161</v>
      </c>
      <c r="C90" s="6">
        <v>0</v>
      </c>
      <c r="D90" s="6">
        <v>34</v>
      </c>
      <c r="E90" s="6">
        <v>0</v>
      </c>
      <c r="F90" s="6">
        <v>0</v>
      </c>
      <c r="G90" s="6">
        <v>0</v>
      </c>
      <c r="H90" s="18">
        <v>1394</v>
      </c>
      <c r="I90" s="6">
        <v>0</v>
      </c>
      <c r="J90" s="6">
        <v>0</v>
      </c>
      <c r="K90" s="6">
        <v>0</v>
      </c>
      <c r="L90" s="6">
        <v>22</v>
      </c>
      <c r="M90" s="6">
        <v>0</v>
      </c>
      <c r="N90" s="6">
        <v>0</v>
      </c>
      <c r="O90" s="6">
        <v>0</v>
      </c>
      <c r="P90" s="6">
        <v>0</v>
      </c>
      <c r="Q90" s="6">
        <v>483</v>
      </c>
      <c r="R90" s="6">
        <v>0</v>
      </c>
      <c r="S90" s="6">
        <v>446</v>
      </c>
      <c r="T90" s="6">
        <v>1</v>
      </c>
      <c r="U90" s="6">
        <v>178</v>
      </c>
      <c r="V90" s="6">
        <v>0</v>
      </c>
      <c r="W90" s="6">
        <v>2517</v>
      </c>
      <c r="X90" s="6">
        <v>1525</v>
      </c>
      <c r="Y90" s="6">
        <v>348</v>
      </c>
      <c r="Z90" s="6">
        <v>5</v>
      </c>
      <c r="AA90" s="6">
        <v>0</v>
      </c>
    </row>
    <row r="91" spans="1:27" x14ac:dyDescent="0.2">
      <c r="A91" s="20" t="s">
        <v>126</v>
      </c>
      <c r="B91" s="6">
        <v>161</v>
      </c>
      <c r="C91" s="6">
        <v>8491</v>
      </c>
      <c r="D91" s="6">
        <v>38</v>
      </c>
      <c r="E91" s="6">
        <v>200</v>
      </c>
      <c r="F91" s="6">
        <v>28</v>
      </c>
      <c r="G91" s="6">
        <v>7278</v>
      </c>
      <c r="H91" s="18">
        <v>2624</v>
      </c>
      <c r="I91" s="6">
        <v>19</v>
      </c>
      <c r="J91" s="6">
        <v>427</v>
      </c>
      <c r="K91" s="6">
        <v>607</v>
      </c>
      <c r="L91" s="6">
        <v>46</v>
      </c>
      <c r="M91" s="6">
        <v>525</v>
      </c>
      <c r="N91" s="6">
        <v>2319</v>
      </c>
      <c r="O91" s="6">
        <v>333</v>
      </c>
      <c r="P91" s="6">
        <v>1</v>
      </c>
      <c r="Q91" s="6">
        <v>1835</v>
      </c>
      <c r="R91" s="6">
        <v>19903</v>
      </c>
      <c r="S91" s="6">
        <v>523</v>
      </c>
      <c r="T91" s="6">
        <v>2887</v>
      </c>
      <c r="U91" s="6">
        <v>705</v>
      </c>
      <c r="V91" s="6">
        <v>0</v>
      </c>
      <c r="W91" s="6">
        <v>2689</v>
      </c>
      <c r="X91" s="6">
        <v>4122</v>
      </c>
      <c r="Y91" s="6">
        <v>564</v>
      </c>
      <c r="Z91" s="6">
        <v>5</v>
      </c>
      <c r="AA91" s="6">
        <v>174</v>
      </c>
    </row>
    <row r="92" spans="1:27" x14ac:dyDescent="0.2">
      <c r="A92" s="20" t="s">
        <v>127</v>
      </c>
      <c r="B92" s="6">
        <v>0</v>
      </c>
      <c r="C92" s="6">
        <v>6047</v>
      </c>
      <c r="D92" s="6">
        <v>4</v>
      </c>
      <c r="E92" s="6">
        <v>145</v>
      </c>
      <c r="F92" s="6">
        <v>0</v>
      </c>
      <c r="G92" s="6">
        <v>6300</v>
      </c>
      <c r="H92" s="18">
        <v>2282</v>
      </c>
      <c r="I92" s="6">
        <v>0</v>
      </c>
      <c r="J92" s="6">
        <v>306</v>
      </c>
      <c r="K92" s="6">
        <v>500</v>
      </c>
      <c r="L92" s="6">
        <v>40</v>
      </c>
      <c r="M92" s="6">
        <v>454</v>
      </c>
      <c r="N92" s="6">
        <v>2001</v>
      </c>
      <c r="O92" s="6">
        <v>333</v>
      </c>
      <c r="P92" s="6">
        <v>1</v>
      </c>
      <c r="Q92" s="6">
        <v>1809</v>
      </c>
      <c r="R92" s="6">
        <v>12953</v>
      </c>
      <c r="S92" s="6">
        <v>504</v>
      </c>
      <c r="T92" s="6">
        <v>2159</v>
      </c>
      <c r="U92" s="6">
        <v>527</v>
      </c>
      <c r="V92" s="6">
        <v>0</v>
      </c>
      <c r="W92" s="6">
        <v>1473</v>
      </c>
      <c r="X92" s="6">
        <v>2848</v>
      </c>
      <c r="Y92" s="6">
        <v>210</v>
      </c>
      <c r="Z92" s="6">
        <v>5</v>
      </c>
      <c r="AA92" s="6">
        <v>96</v>
      </c>
    </row>
    <row r="93" spans="1:27" x14ac:dyDescent="0.2">
      <c r="A93" s="20" t="s">
        <v>128</v>
      </c>
      <c r="B93" s="6">
        <v>0</v>
      </c>
      <c r="C93" s="6">
        <v>8491</v>
      </c>
      <c r="D93" s="6">
        <v>4</v>
      </c>
      <c r="E93" s="6">
        <v>200</v>
      </c>
      <c r="F93" s="6">
        <v>28</v>
      </c>
      <c r="G93" s="6">
        <v>7278</v>
      </c>
      <c r="H93" s="18">
        <v>0</v>
      </c>
      <c r="I93" s="6">
        <v>19</v>
      </c>
      <c r="J93" s="6">
        <v>427</v>
      </c>
      <c r="K93" s="6">
        <v>607</v>
      </c>
      <c r="L93" s="6">
        <v>0</v>
      </c>
      <c r="M93" s="6">
        <v>525</v>
      </c>
      <c r="N93" s="6">
        <v>2309</v>
      </c>
      <c r="O93" s="6">
        <v>2</v>
      </c>
      <c r="P93" s="6">
        <v>1</v>
      </c>
      <c r="Q93" s="6">
        <v>57</v>
      </c>
      <c r="R93" s="6">
        <v>19903</v>
      </c>
      <c r="S93" s="6">
        <v>19</v>
      </c>
      <c r="T93" s="6">
        <v>2886</v>
      </c>
      <c r="U93" s="6">
        <v>0</v>
      </c>
      <c r="V93" s="6">
        <v>0</v>
      </c>
      <c r="W93" s="6">
        <v>0</v>
      </c>
      <c r="X93" s="6">
        <v>0</v>
      </c>
      <c r="Y93" s="6">
        <v>37</v>
      </c>
      <c r="Z93" s="6">
        <v>0</v>
      </c>
      <c r="AA93" s="6">
        <v>174</v>
      </c>
    </row>
    <row r="94" spans="1:27" x14ac:dyDescent="0.2">
      <c r="A94" s="20" t="s">
        <v>129</v>
      </c>
      <c r="B94" s="6">
        <v>0</v>
      </c>
      <c r="C94" s="6">
        <v>1898</v>
      </c>
      <c r="D94" s="6">
        <v>0</v>
      </c>
      <c r="E94" s="6">
        <v>16</v>
      </c>
      <c r="F94" s="6">
        <v>0</v>
      </c>
      <c r="G94" s="6">
        <v>1044</v>
      </c>
      <c r="H94" s="18">
        <v>0</v>
      </c>
      <c r="I94" s="6">
        <v>19</v>
      </c>
      <c r="J94" s="6">
        <v>1</v>
      </c>
      <c r="K94" s="6">
        <v>0</v>
      </c>
      <c r="L94" s="6">
        <v>0</v>
      </c>
      <c r="M94" s="6">
        <v>7</v>
      </c>
      <c r="N94" s="6">
        <v>0</v>
      </c>
      <c r="O94" s="6">
        <v>0</v>
      </c>
      <c r="P94" s="6">
        <v>0</v>
      </c>
      <c r="Q94" s="6">
        <v>14</v>
      </c>
      <c r="R94" s="6">
        <v>24</v>
      </c>
      <c r="S94" s="6">
        <v>0</v>
      </c>
      <c r="T94" s="6">
        <v>1062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61</v>
      </c>
    </row>
    <row r="95" spans="1:27" x14ac:dyDescent="0.2">
      <c r="A95" s="20" t="s">
        <v>130</v>
      </c>
      <c r="B95" s="6">
        <v>0</v>
      </c>
      <c r="C95" s="6">
        <v>1898</v>
      </c>
      <c r="D95" s="6">
        <v>0</v>
      </c>
      <c r="E95" s="6">
        <v>16</v>
      </c>
      <c r="F95" s="6">
        <v>0</v>
      </c>
      <c r="G95" s="6">
        <v>1044</v>
      </c>
      <c r="H95" s="18">
        <v>0</v>
      </c>
      <c r="I95" s="6">
        <v>19</v>
      </c>
      <c r="J95" s="6">
        <v>1</v>
      </c>
      <c r="K95" s="6">
        <v>0</v>
      </c>
      <c r="L95" s="6">
        <v>0</v>
      </c>
      <c r="M95" s="6">
        <v>7</v>
      </c>
      <c r="N95" s="6">
        <v>0</v>
      </c>
      <c r="O95" s="6">
        <v>0</v>
      </c>
      <c r="P95" s="6">
        <v>0</v>
      </c>
      <c r="Q95" s="6">
        <v>14</v>
      </c>
      <c r="R95" s="6">
        <v>24</v>
      </c>
      <c r="S95" s="6">
        <v>0</v>
      </c>
      <c r="T95" s="6">
        <v>1062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61</v>
      </c>
    </row>
    <row r="96" spans="1:27" x14ac:dyDescent="0.2">
      <c r="A96" s="20" t="s">
        <v>131</v>
      </c>
      <c r="B96" s="6">
        <v>161</v>
      </c>
      <c r="C96" s="6">
        <v>2559</v>
      </c>
      <c r="D96" s="6">
        <v>38</v>
      </c>
      <c r="E96" s="6">
        <v>103</v>
      </c>
      <c r="F96" s="6">
        <v>23</v>
      </c>
      <c r="G96" s="6">
        <v>1044</v>
      </c>
      <c r="H96" s="18">
        <v>361</v>
      </c>
      <c r="I96" s="6">
        <v>19</v>
      </c>
      <c r="J96" s="6">
        <v>340</v>
      </c>
      <c r="K96" s="6">
        <v>130</v>
      </c>
      <c r="L96" s="6">
        <v>6</v>
      </c>
      <c r="M96" s="6">
        <v>154</v>
      </c>
      <c r="N96" s="6">
        <v>406</v>
      </c>
      <c r="O96" s="6">
        <v>606</v>
      </c>
      <c r="P96" s="6">
        <v>1</v>
      </c>
      <c r="Q96" s="6">
        <v>285</v>
      </c>
      <c r="R96" s="6">
        <v>5488</v>
      </c>
      <c r="S96" s="6">
        <v>223</v>
      </c>
      <c r="T96" s="6">
        <v>784</v>
      </c>
      <c r="U96" s="6">
        <v>132</v>
      </c>
      <c r="V96" s="6">
        <v>5</v>
      </c>
      <c r="W96" s="6">
        <v>1216</v>
      </c>
      <c r="X96" s="6">
        <v>603</v>
      </c>
      <c r="Y96" s="6">
        <v>202</v>
      </c>
      <c r="Z96" s="6">
        <v>11</v>
      </c>
      <c r="AA96" s="6">
        <v>130</v>
      </c>
    </row>
    <row r="97" spans="1:27" x14ac:dyDescent="0.2">
      <c r="A97" s="20" t="s">
        <v>132</v>
      </c>
      <c r="B97" s="6">
        <v>161</v>
      </c>
      <c r="C97" s="6">
        <v>2559</v>
      </c>
      <c r="D97" s="6">
        <v>38</v>
      </c>
      <c r="E97" s="6">
        <v>103</v>
      </c>
      <c r="F97" s="6">
        <v>23</v>
      </c>
      <c r="G97" s="6">
        <v>1044</v>
      </c>
      <c r="H97" s="18">
        <v>361</v>
      </c>
      <c r="I97" s="6">
        <v>19</v>
      </c>
      <c r="J97" s="6">
        <v>340</v>
      </c>
      <c r="K97" s="6">
        <v>130</v>
      </c>
      <c r="L97" s="6">
        <v>6</v>
      </c>
      <c r="M97" s="6">
        <v>154</v>
      </c>
      <c r="N97" s="6">
        <v>406</v>
      </c>
      <c r="O97" s="6">
        <v>606</v>
      </c>
      <c r="P97" s="6">
        <v>1</v>
      </c>
      <c r="Q97" s="6">
        <v>285</v>
      </c>
      <c r="R97" s="6">
        <v>5488</v>
      </c>
      <c r="S97" s="6">
        <v>223</v>
      </c>
      <c r="T97" s="6">
        <v>784</v>
      </c>
      <c r="U97" s="6">
        <v>132</v>
      </c>
      <c r="V97" s="6">
        <v>5</v>
      </c>
      <c r="W97" s="6">
        <v>1216</v>
      </c>
      <c r="X97" s="6">
        <v>603</v>
      </c>
      <c r="Y97" s="6">
        <v>202</v>
      </c>
      <c r="Z97" s="6">
        <v>11</v>
      </c>
      <c r="AA97" s="6">
        <v>130</v>
      </c>
    </row>
    <row r="98" spans="1:27" x14ac:dyDescent="0.2">
      <c r="A98" s="20" t="s">
        <v>133</v>
      </c>
      <c r="B98" s="6">
        <v>161</v>
      </c>
      <c r="C98" s="6">
        <v>2559</v>
      </c>
      <c r="D98" s="6">
        <v>38</v>
      </c>
      <c r="E98" s="6">
        <v>103</v>
      </c>
      <c r="F98" s="6">
        <v>23</v>
      </c>
      <c r="G98" s="6">
        <v>1044</v>
      </c>
      <c r="H98" s="18">
        <v>361</v>
      </c>
      <c r="I98" s="6">
        <v>19</v>
      </c>
      <c r="J98" s="6">
        <v>340</v>
      </c>
      <c r="K98" s="6">
        <v>130</v>
      </c>
      <c r="L98" s="6">
        <v>6</v>
      </c>
      <c r="M98" s="6">
        <v>154</v>
      </c>
      <c r="N98" s="6">
        <v>406</v>
      </c>
      <c r="O98" s="6">
        <v>606</v>
      </c>
      <c r="P98" s="6">
        <v>1</v>
      </c>
      <c r="Q98" s="6">
        <v>285</v>
      </c>
      <c r="R98" s="6">
        <v>5488</v>
      </c>
      <c r="S98" s="6">
        <v>223</v>
      </c>
      <c r="T98" s="6">
        <v>784</v>
      </c>
      <c r="U98" s="6">
        <v>132</v>
      </c>
      <c r="V98" s="6">
        <v>5</v>
      </c>
      <c r="W98" s="6">
        <v>1216</v>
      </c>
      <c r="X98" s="6">
        <v>603</v>
      </c>
      <c r="Y98" s="6">
        <v>202</v>
      </c>
      <c r="Z98" s="6">
        <v>11</v>
      </c>
      <c r="AA98" s="6">
        <v>130</v>
      </c>
    </row>
    <row r="99" spans="1:27" x14ac:dyDescent="0.2">
      <c r="A99" s="20" t="s">
        <v>134</v>
      </c>
      <c r="B99" s="6">
        <v>161</v>
      </c>
      <c r="C99" s="6">
        <v>2559</v>
      </c>
      <c r="D99" s="6">
        <v>38</v>
      </c>
      <c r="E99" s="6">
        <v>103</v>
      </c>
      <c r="F99" s="6">
        <v>23</v>
      </c>
      <c r="G99" s="6">
        <v>1044</v>
      </c>
      <c r="H99" s="18">
        <v>361</v>
      </c>
      <c r="I99" s="6">
        <v>19</v>
      </c>
      <c r="J99" s="6">
        <v>340</v>
      </c>
      <c r="K99" s="6">
        <v>130</v>
      </c>
      <c r="L99" s="6">
        <v>6</v>
      </c>
      <c r="M99" s="6">
        <v>154</v>
      </c>
      <c r="N99" s="6">
        <v>406</v>
      </c>
      <c r="O99" s="6">
        <v>606</v>
      </c>
      <c r="P99" s="6">
        <v>1</v>
      </c>
      <c r="Q99" s="6">
        <v>285</v>
      </c>
      <c r="R99" s="6">
        <v>5488</v>
      </c>
      <c r="S99" s="6">
        <v>223</v>
      </c>
      <c r="T99" s="6">
        <v>784</v>
      </c>
      <c r="U99" s="6">
        <v>132</v>
      </c>
      <c r="V99" s="6">
        <v>5</v>
      </c>
      <c r="W99" s="6">
        <v>1216</v>
      </c>
      <c r="X99" s="6">
        <v>603</v>
      </c>
      <c r="Y99" s="6">
        <v>202</v>
      </c>
      <c r="Z99" s="6">
        <v>11</v>
      </c>
      <c r="AA99" s="6">
        <v>130</v>
      </c>
    </row>
    <row r="100" spans="1:27" x14ac:dyDescent="0.2">
      <c r="A100" s="20" t="s">
        <v>135</v>
      </c>
      <c r="B100" s="6">
        <v>161</v>
      </c>
      <c r="C100" s="6">
        <v>2559</v>
      </c>
      <c r="D100" s="6">
        <v>38</v>
      </c>
      <c r="E100" s="6">
        <v>103</v>
      </c>
      <c r="F100" s="6">
        <v>23</v>
      </c>
      <c r="G100" s="6">
        <v>1044</v>
      </c>
      <c r="H100" s="18">
        <v>361</v>
      </c>
      <c r="I100" s="6">
        <v>19</v>
      </c>
      <c r="J100" s="6">
        <v>340</v>
      </c>
      <c r="K100" s="6">
        <v>130</v>
      </c>
      <c r="L100" s="6">
        <v>6</v>
      </c>
      <c r="M100" s="6">
        <v>154</v>
      </c>
      <c r="N100" s="6">
        <v>406</v>
      </c>
      <c r="O100" s="6">
        <v>606</v>
      </c>
      <c r="P100" s="6">
        <v>1</v>
      </c>
      <c r="Q100" s="6">
        <v>285</v>
      </c>
      <c r="R100" s="6">
        <v>5488</v>
      </c>
      <c r="S100" s="6">
        <v>223</v>
      </c>
      <c r="T100" s="6">
        <v>784</v>
      </c>
      <c r="U100" s="6">
        <v>132</v>
      </c>
      <c r="V100" s="6">
        <v>5</v>
      </c>
      <c r="W100" s="6">
        <v>1216</v>
      </c>
      <c r="X100" s="6">
        <v>603</v>
      </c>
      <c r="Y100" s="6">
        <v>202</v>
      </c>
      <c r="Z100" s="6">
        <v>11</v>
      </c>
      <c r="AA100" s="6">
        <v>130</v>
      </c>
    </row>
    <row r="101" spans="1:27" x14ac:dyDescent="0.2">
      <c r="A101" s="20" t="s">
        <v>136</v>
      </c>
      <c r="B101" s="6">
        <v>0</v>
      </c>
      <c r="C101" s="6">
        <v>748</v>
      </c>
      <c r="D101" s="6">
        <v>0</v>
      </c>
      <c r="E101" s="6">
        <v>8</v>
      </c>
      <c r="F101" s="6">
        <v>12</v>
      </c>
      <c r="G101" s="6">
        <v>2</v>
      </c>
      <c r="H101" s="18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2</v>
      </c>
      <c r="O101" s="6">
        <v>2</v>
      </c>
      <c r="P101" s="6">
        <v>0</v>
      </c>
      <c r="Q101" s="6">
        <v>2</v>
      </c>
      <c r="R101" s="6">
        <v>3477</v>
      </c>
      <c r="S101" s="6">
        <v>130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</row>
    <row r="102" spans="1:27" x14ac:dyDescent="0.2">
      <c r="A102" s="20" t="s">
        <v>137</v>
      </c>
      <c r="B102" s="6">
        <v>0</v>
      </c>
      <c r="C102" s="6">
        <v>2218</v>
      </c>
      <c r="D102" s="6">
        <v>0</v>
      </c>
      <c r="E102" s="6">
        <v>0</v>
      </c>
      <c r="F102" s="6">
        <v>0</v>
      </c>
      <c r="G102" s="6">
        <v>1828</v>
      </c>
      <c r="H102" s="18">
        <v>0</v>
      </c>
      <c r="I102" s="6">
        <v>0</v>
      </c>
      <c r="J102" s="6">
        <v>0</v>
      </c>
      <c r="K102" s="6">
        <v>0</v>
      </c>
      <c r="L102" s="6">
        <v>0</v>
      </c>
      <c r="M102" s="6">
        <v>7</v>
      </c>
      <c r="N102" s="6">
        <v>0</v>
      </c>
      <c r="O102" s="6">
        <v>0</v>
      </c>
      <c r="P102" s="6">
        <v>0</v>
      </c>
      <c r="Q102" s="6">
        <v>0</v>
      </c>
      <c r="R102" s="6">
        <v>23</v>
      </c>
      <c r="S102" s="6">
        <v>0</v>
      </c>
      <c r="T102" s="6">
        <v>57</v>
      </c>
      <c r="U102" s="6">
        <v>0</v>
      </c>
      <c r="V102" s="6">
        <v>0</v>
      </c>
      <c r="W102" s="6">
        <v>0</v>
      </c>
      <c r="X102" s="6">
        <v>0</v>
      </c>
      <c r="Y102" s="6">
        <v>79</v>
      </c>
      <c r="Z102" s="6">
        <v>0</v>
      </c>
      <c r="AA102" s="6">
        <v>5</v>
      </c>
    </row>
    <row r="103" spans="1:27" x14ac:dyDescent="0.2">
      <c r="A103" s="20" t="s">
        <v>138</v>
      </c>
      <c r="B103" s="6">
        <v>0</v>
      </c>
      <c r="C103" s="6">
        <v>2218</v>
      </c>
      <c r="D103" s="6">
        <v>0</v>
      </c>
      <c r="E103" s="6">
        <v>0</v>
      </c>
      <c r="F103" s="6">
        <v>0</v>
      </c>
      <c r="G103" s="6">
        <v>1828</v>
      </c>
      <c r="H103" s="18">
        <v>0</v>
      </c>
      <c r="I103" s="6">
        <v>0</v>
      </c>
      <c r="J103" s="6">
        <v>0</v>
      </c>
      <c r="K103" s="6">
        <v>0</v>
      </c>
      <c r="L103" s="6">
        <v>0</v>
      </c>
      <c r="M103" s="6">
        <v>7</v>
      </c>
      <c r="N103" s="6">
        <v>0</v>
      </c>
      <c r="O103" s="6">
        <v>0</v>
      </c>
      <c r="P103" s="6">
        <v>0</v>
      </c>
      <c r="Q103" s="6">
        <v>0</v>
      </c>
      <c r="R103" s="6">
        <v>23</v>
      </c>
      <c r="S103" s="6">
        <v>0</v>
      </c>
      <c r="T103" s="6">
        <v>57</v>
      </c>
      <c r="U103" s="6">
        <v>0</v>
      </c>
      <c r="V103" s="6">
        <v>0</v>
      </c>
      <c r="W103" s="6">
        <v>0</v>
      </c>
      <c r="X103" s="6">
        <v>0</v>
      </c>
      <c r="Y103" s="6">
        <v>79</v>
      </c>
      <c r="Z103" s="6">
        <v>0</v>
      </c>
      <c r="AA103" s="6">
        <v>5</v>
      </c>
    </row>
    <row r="104" spans="1:27" x14ac:dyDescent="0.2">
      <c r="A104" s="20" t="s">
        <v>139</v>
      </c>
      <c r="B104" s="6">
        <v>0</v>
      </c>
      <c r="C104" s="6">
        <v>2218</v>
      </c>
      <c r="D104" s="6">
        <v>0</v>
      </c>
      <c r="E104" s="6">
        <v>0</v>
      </c>
      <c r="F104" s="6">
        <v>0</v>
      </c>
      <c r="G104" s="6">
        <v>1828</v>
      </c>
      <c r="H104" s="18">
        <v>0</v>
      </c>
      <c r="I104" s="6">
        <v>0</v>
      </c>
      <c r="J104" s="6">
        <v>0</v>
      </c>
      <c r="K104" s="6">
        <v>0</v>
      </c>
      <c r="L104" s="6">
        <v>0</v>
      </c>
      <c r="M104" s="6">
        <v>7</v>
      </c>
      <c r="N104" s="6">
        <v>0</v>
      </c>
      <c r="O104" s="6">
        <v>0</v>
      </c>
      <c r="P104" s="6">
        <v>0</v>
      </c>
      <c r="Q104" s="6">
        <v>0</v>
      </c>
      <c r="R104" s="6">
        <v>23</v>
      </c>
      <c r="S104" s="6">
        <v>0</v>
      </c>
      <c r="T104" s="6">
        <v>57</v>
      </c>
      <c r="U104" s="6">
        <v>0</v>
      </c>
      <c r="V104" s="6">
        <v>0</v>
      </c>
      <c r="W104" s="6">
        <v>0</v>
      </c>
      <c r="X104" s="6">
        <v>0</v>
      </c>
      <c r="Y104" s="6">
        <v>79</v>
      </c>
      <c r="Z104" s="6">
        <v>0</v>
      </c>
      <c r="AA104" s="6">
        <v>5</v>
      </c>
    </row>
    <row r="105" spans="1:27" x14ac:dyDescent="0.2">
      <c r="A105" s="20" t="s">
        <v>140</v>
      </c>
      <c r="B105" s="6">
        <v>0</v>
      </c>
      <c r="C105" s="6">
        <v>2218</v>
      </c>
      <c r="D105" s="6">
        <v>0</v>
      </c>
      <c r="E105" s="6">
        <v>0</v>
      </c>
      <c r="F105" s="6">
        <v>0</v>
      </c>
      <c r="G105" s="6">
        <v>1828</v>
      </c>
      <c r="H105" s="18">
        <v>0</v>
      </c>
      <c r="I105" s="6">
        <v>0</v>
      </c>
      <c r="J105" s="6">
        <v>0</v>
      </c>
      <c r="K105" s="6">
        <v>0</v>
      </c>
      <c r="L105" s="6">
        <v>0</v>
      </c>
      <c r="M105" s="6">
        <v>7</v>
      </c>
      <c r="N105" s="6">
        <v>0</v>
      </c>
      <c r="O105" s="6">
        <v>0</v>
      </c>
      <c r="P105" s="6">
        <v>0</v>
      </c>
      <c r="Q105" s="6">
        <v>0</v>
      </c>
      <c r="R105" s="6">
        <v>23</v>
      </c>
      <c r="S105" s="6">
        <v>0</v>
      </c>
      <c r="T105" s="6">
        <v>57</v>
      </c>
      <c r="U105" s="6">
        <v>0</v>
      </c>
      <c r="V105" s="6">
        <v>0</v>
      </c>
      <c r="W105" s="6">
        <v>0</v>
      </c>
      <c r="X105" s="6">
        <v>0</v>
      </c>
      <c r="Y105" s="6">
        <v>79</v>
      </c>
      <c r="Z105" s="6">
        <v>0</v>
      </c>
      <c r="AA105" s="6">
        <v>5</v>
      </c>
    </row>
    <row r="106" spans="1:27" x14ac:dyDescent="0.2">
      <c r="A106" s="20" t="s">
        <v>141</v>
      </c>
      <c r="B106" s="6">
        <v>0</v>
      </c>
      <c r="C106" s="6">
        <v>2218</v>
      </c>
      <c r="D106" s="6">
        <v>0</v>
      </c>
      <c r="E106" s="6">
        <v>0</v>
      </c>
      <c r="F106" s="6">
        <v>0</v>
      </c>
      <c r="G106" s="6">
        <v>1828</v>
      </c>
      <c r="H106" s="18">
        <v>0</v>
      </c>
      <c r="I106" s="6">
        <v>0</v>
      </c>
      <c r="J106" s="6">
        <v>0</v>
      </c>
      <c r="K106" s="6">
        <v>0</v>
      </c>
      <c r="L106" s="6">
        <v>0</v>
      </c>
      <c r="M106" s="6">
        <v>7</v>
      </c>
      <c r="N106" s="6">
        <v>0</v>
      </c>
      <c r="O106" s="6">
        <v>0</v>
      </c>
      <c r="P106" s="6">
        <v>0</v>
      </c>
      <c r="Q106" s="6">
        <v>0</v>
      </c>
      <c r="R106" s="6">
        <v>23</v>
      </c>
      <c r="S106" s="6">
        <v>0</v>
      </c>
      <c r="T106" s="6">
        <v>57</v>
      </c>
      <c r="U106" s="6">
        <v>0</v>
      </c>
      <c r="V106" s="6">
        <v>0</v>
      </c>
      <c r="W106" s="6">
        <v>0</v>
      </c>
      <c r="X106" s="6">
        <v>0</v>
      </c>
      <c r="Y106" s="6">
        <v>79</v>
      </c>
      <c r="Z106" s="6">
        <v>0</v>
      </c>
      <c r="AA106" s="6">
        <v>5</v>
      </c>
    </row>
    <row r="107" spans="1:27" x14ac:dyDescent="0.2">
      <c r="A107" s="20" t="s">
        <v>142</v>
      </c>
      <c r="B107" s="6">
        <v>0</v>
      </c>
      <c r="C107" s="6">
        <v>2369</v>
      </c>
      <c r="D107" s="6">
        <v>0</v>
      </c>
      <c r="E107" s="6">
        <v>0</v>
      </c>
      <c r="F107" s="6">
        <v>0</v>
      </c>
      <c r="G107" s="6">
        <v>1874</v>
      </c>
      <c r="H107" s="18">
        <v>0</v>
      </c>
      <c r="I107" s="6">
        <v>0</v>
      </c>
      <c r="J107" s="6">
        <v>0</v>
      </c>
      <c r="K107" s="6">
        <v>0</v>
      </c>
      <c r="L107" s="6">
        <v>0</v>
      </c>
      <c r="M107" s="6">
        <v>7</v>
      </c>
      <c r="N107" s="6">
        <v>0</v>
      </c>
      <c r="O107" s="6">
        <v>0</v>
      </c>
      <c r="P107" s="6">
        <v>0</v>
      </c>
      <c r="Q107" s="6">
        <v>0</v>
      </c>
      <c r="R107" s="6">
        <v>32</v>
      </c>
      <c r="S107" s="6">
        <v>0</v>
      </c>
      <c r="T107" s="6">
        <v>57</v>
      </c>
      <c r="U107" s="6">
        <v>0</v>
      </c>
      <c r="V107" s="6">
        <v>0</v>
      </c>
      <c r="W107" s="6">
        <v>0</v>
      </c>
      <c r="X107" s="6">
        <v>0</v>
      </c>
      <c r="Y107" s="6">
        <v>141</v>
      </c>
      <c r="Z107" s="6">
        <v>0</v>
      </c>
      <c r="AA107" s="6">
        <v>6</v>
      </c>
    </row>
    <row r="108" spans="1:27" x14ac:dyDescent="0.2">
      <c r="A108" s="20" t="s">
        <v>143</v>
      </c>
      <c r="B108" s="6">
        <v>0</v>
      </c>
      <c r="C108" s="6">
        <v>6654</v>
      </c>
      <c r="D108" s="6">
        <v>0</v>
      </c>
      <c r="E108" s="6">
        <v>0</v>
      </c>
      <c r="F108" s="6">
        <v>0</v>
      </c>
      <c r="G108" s="6">
        <v>5484</v>
      </c>
      <c r="H108" s="18">
        <v>0</v>
      </c>
      <c r="I108" s="6">
        <v>0</v>
      </c>
      <c r="J108" s="6">
        <v>0</v>
      </c>
      <c r="K108" s="6">
        <v>0</v>
      </c>
      <c r="L108" s="6">
        <v>0</v>
      </c>
      <c r="M108" s="6">
        <v>21</v>
      </c>
      <c r="N108" s="6">
        <v>0</v>
      </c>
      <c r="O108" s="6">
        <v>0</v>
      </c>
      <c r="P108" s="6">
        <v>0</v>
      </c>
      <c r="Q108" s="6">
        <v>0</v>
      </c>
      <c r="R108" s="6">
        <v>69</v>
      </c>
      <c r="S108" s="6">
        <v>0</v>
      </c>
      <c r="T108" s="6">
        <v>171</v>
      </c>
      <c r="U108" s="6">
        <v>0</v>
      </c>
      <c r="V108" s="6">
        <v>0</v>
      </c>
      <c r="W108" s="6">
        <v>0</v>
      </c>
      <c r="X108" s="6">
        <v>0</v>
      </c>
      <c r="Y108" s="6">
        <v>237</v>
      </c>
      <c r="Z108" s="6">
        <v>0</v>
      </c>
      <c r="AA108" s="6">
        <v>15</v>
      </c>
    </row>
    <row r="109" spans="1:27" x14ac:dyDescent="0.2">
      <c r="A109" s="20" t="s">
        <v>144</v>
      </c>
      <c r="B109" s="6">
        <v>0</v>
      </c>
      <c r="C109" s="6">
        <v>6654</v>
      </c>
      <c r="D109" s="6">
        <v>0</v>
      </c>
      <c r="E109" s="6">
        <v>0</v>
      </c>
      <c r="F109" s="6">
        <v>0</v>
      </c>
      <c r="G109" s="6">
        <v>5484</v>
      </c>
      <c r="H109" s="18">
        <v>0</v>
      </c>
      <c r="I109" s="6">
        <v>0</v>
      </c>
      <c r="J109" s="6">
        <v>0</v>
      </c>
      <c r="K109" s="6">
        <v>0</v>
      </c>
      <c r="L109" s="6">
        <v>0</v>
      </c>
      <c r="M109" s="6">
        <v>21</v>
      </c>
      <c r="N109" s="6">
        <v>0</v>
      </c>
      <c r="O109" s="6">
        <v>0</v>
      </c>
      <c r="P109" s="6">
        <v>0</v>
      </c>
      <c r="Q109" s="6">
        <v>0</v>
      </c>
      <c r="R109" s="6">
        <v>69</v>
      </c>
      <c r="S109" s="6">
        <v>0</v>
      </c>
      <c r="T109" s="6">
        <v>171</v>
      </c>
      <c r="U109" s="6">
        <v>0</v>
      </c>
      <c r="V109" s="6">
        <v>0</v>
      </c>
      <c r="W109" s="6">
        <v>0</v>
      </c>
      <c r="X109" s="6">
        <v>0</v>
      </c>
      <c r="Y109" s="6">
        <v>237</v>
      </c>
      <c r="Z109" s="6">
        <v>0</v>
      </c>
      <c r="AA109" s="6">
        <v>15</v>
      </c>
    </row>
    <row r="110" spans="1:27" x14ac:dyDescent="0.2">
      <c r="A110" s="20" t="s">
        <v>145</v>
      </c>
      <c r="B110" s="6">
        <v>0</v>
      </c>
      <c r="C110" s="6">
        <v>6654</v>
      </c>
      <c r="D110" s="6">
        <v>0</v>
      </c>
      <c r="E110" s="6">
        <v>0</v>
      </c>
      <c r="F110" s="6">
        <v>0</v>
      </c>
      <c r="G110" s="6">
        <v>5484</v>
      </c>
      <c r="H110" s="18">
        <v>0</v>
      </c>
      <c r="I110" s="6">
        <v>0</v>
      </c>
      <c r="J110" s="6">
        <v>0</v>
      </c>
      <c r="K110" s="6">
        <v>0</v>
      </c>
      <c r="L110" s="6">
        <v>0</v>
      </c>
      <c r="M110" s="6">
        <v>21</v>
      </c>
      <c r="N110" s="6">
        <v>0</v>
      </c>
      <c r="O110" s="6">
        <v>0</v>
      </c>
      <c r="P110" s="6">
        <v>0</v>
      </c>
      <c r="Q110" s="6">
        <v>0</v>
      </c>
      <c r="R110" s="6">
        <v>69</v>
      </c>
      <c r="S110" s="6">
        <v>0</v>
      </c>
      <c r="T110" s="6">
        <v>171</v>
      </c>
      <c r="U110" s="6">
        <v>0</v>
      </c>
      <c r="V110" s="6">
        <v>0</v>
      </c>
      <c r="W110" s="6">
        <v>0</v>
      </c>
      <c r="X110" s="6">
        <v>0</v>
      </c>
      <c r="Y110" s="6">
        <v>237</v>
      </c>
      <c r="Z110" s="6">
        <v>0</v>
      </c>
      <c r="AA110" s="6">
        <v>15</v>
      </c>
    </row>
    <row r="111" spans="1:27" x14ac:dyDescent="0.2">
      <c r="A111" s="20" t="s">
        <v>146</v>
      </c>
      <c r="B111" s="6">
        <v>0</v>
      </c>
      <c r="C111" s="6">
        <v>748</v>
      </c>
      <c r="D111" s="6">
        <v>0</v>
      </c>
      <c r="E111" s="6">
        <v>8</v>
      </c>
      <c r="F111" s="6">
        <v>12</v>
      </c>
      <c r="G111" s="6">
        <v>2</v>
      </c>
      <c r="H111" s="18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2</v>
      </c>
      <c r="O111" s="6">
        <v>2</v>
      </c>
      <c r="P111" s="6">
        <v>0</v>
      </c>
      <c r="Q111" s="6">
        <v>2</v>
      </c>
      <c r="R111" s="6">
        <v>3477</v>
      </c>
      <c r="S111" s="6">
        <v>130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</row>
    <row r="112" spans="1:27" x14ac:dyDescent="0.2">
      <c r="A112" s="20" t="s">
        <v>147</v>
      </c>
      <c r="B112" s="6">
        <v>0</v>
      </c>
      <c r="C112" s="6">
        <v>2216</v>
      </c>
      <c r="D112" s="6">
        <v>0</v>
      </c>
      <c r="E112" s="6">
        <v>0</v>
      </c>
      <c r="F112" s="6">
        <v>0</v>
      </c>
      <c r="G112" s="6">
        <v>1828</v>
      </c>
      <c r="H112" s="18">
        <v>0</v>
      </c>
      <c r="I112" s="6">
        <v>0</v>
      </c>
      <c r="J112" s="6">
        <v>0</v>
      </c>
      <c r="K112" s="6">
        <v>0</v>
      </c>
      <c r="L112" s="6">
        <v>0</v>
      </c>
      <c r="M112" s="6">
        <v>7</v>
      </c>
      <c r="N112" s="6">
        <v>0</v>
      </c>
      <c r="O112" s="6">
        <v>0</v>
      </c>
      <c r="P112" s="6">
        <v>0</v>
      </c>
      <c r="Q112" s="6">
        <v>0</v>
      </c>
      <c r="R112" s="6">
        <v>23</v>
      </c>
      <c r="S112" s="6">
        <v>0</v>
      </c>
      <c r="T112" s="6">
        <v>57</v>
      </c>
      <c r="U112" s="6">
        <v>0</v>
      </c>
      <c r="V112" s="6">
        <v>0</v>
      </c>
      <c r="W112" s="6">
        <v>0</v>
      </c>
      <c r="X112" s="6">
        <v>0</v>
      </c>
      <c r="Y112" s="6">
        <v>79</v>
      </c>
      <c r="Z112" s="6">
        <v>0</v>
      </c>
      <c r="AA112" s="6">
        <v>5</v>
      </c>
    </row>
    <row r="113" spans="1:27" x14ac:dyDescent="0.2">
      <c r="A113" s="20" t="s">
        <v>148</v>
      </c>
      <c r="B113" s="6">
        <v>0</v>
      </c>
      <c r="C113" s="6">
        <v>2218</v>
      </c>
      <c r="D113" s="6">
        <v>0</v>
      </c>
      <c r="E113" s="6">
        <v>0</v>
      </c>
      <c r="F113" s="6">
        <v>0</v>
      </c>
      <c r="G113" s="6">
        <v>1828</v>
      </c>
      <c r="H113" s="18">
        <v>0</v>
      </c>
      <c r="I113" s="6">
        <v>0</v>
      </c>
      <c r="J113" s="6">
        <v>0</v>
      </c>
      <c r="K113" s="6">
        <v>0</v>
      </c>
      <c r="L113" s="6">
        <v>0</v>
      </c>
      <c r="M113" s="6">
        <v>7</v>
      </c>
      <c r="N113" s="6">
        <v>0</v>
      </c>
      <c r="O113" s="6">
        <v>0</v>
      </c>
      <c r="P113" s="6">
        <v>0</v>
      </c>
      <c r="Q113" s="6">
        <v>0</v>
      </c>
      <c r="R113" s="6">
        <v>23</v>
      </c>
      <c r="S113" s="6">
        <v>0</v>
      </c>
      <c r="T113" s="6">
        <v>57</v>
      </c>
      <c r="U113" s="6">
        <v>0</v>
      </c>
      <c r="V113" s="6">
        <v>0</v>
      </c>
      <c r="W113" s="6">
        <v>0</v>
      </c>
      <c r="X113" s="6">
        <v>0</v>
      </c>
      <c r="Y113" s="6">
        <v>79</v>
      </c>
      <c r="Z113" s="6">
        <v>0</v>
      </c>
      <c r="AA113" s="6">
        <v>5</v>
      </c>
    </row>
    <row r="114" spans="1:27" x14ac:dyDescent="0.2">
      <c r="A114" s="20" t="s">
        <v>149</v>
      </c>
      <c r="B114" s="6">
        <v>0</v>
      </c>
      <c r="C114" s="6">
        <v>2218</v>
      </c>
      <c r="D114" s="6">
        <v>0</v>
      </c>
      <c r="E114" s="6">
        <v>0</v>
      </c>
      <c r="F114" s="6">
        <v>0</v>
      </c>
      <c r="G114" s="6">
        <v>1828</v>
      </c>
      <c r="H114" s="18">
        <v>0</v>
      </c>
      <c r="I114" s="6">
        <v>0</v>
      </c>
      <c r="J114" s="6">
        <v>0</v>
      </c>
      <c r="K114" s="6">
        <v>0</v>
      </c>
      <c r="L114" s="6">
        <v>0</v>
      </c>
      <c r="M114" s="6">
        <v>7</v>
      </c>
      <c r="N114" s="6">
        <v>0</v>
      </c>
      <c r="O114" s="6">
        <v>0</v>
      </c>
      <c r="P114" s="6">
        <v>0</v>
      </c>
      <c r="Q114" s="6">
        <v>0</v>
      </c>
      <c r="R114" s="6">
        <v>23</v>
      </c>
      <c r="S114" s="6">
        <v>0</v>
      </c>
      <c r="T114" s="6">
        <v>57</v>
      </c>
      <c r="U114" s="6">
        <v>0</v>
      </c>
      <c r="V114" s="6">
        <v>0</v>
      </c>
      <c r="W114" s="6">
        <v>0</v>
      </c>
      <c r="X114" s="6">
        <v>0</v>
      </c>
      <c r="Y114" s="6">
        <v>79</v>
      </c>
      <c r="Z114" s="6">
        <v>0</v>
      </c>
      <c r="AA114" s="6">
        <v>5</v>
      </c>
    </row>
    <row r="115" spans="1:27" x14ac:dyDescent="0.2">
      <c r="A115" s="20" t="s">
        <v>150</v>
      </c>
      <c r="B115" s="6">
        <v>0</v>
      </c>
      <c r="C115" s="6">
        <v>2218</v>
      </c>
      <c r="D115" s="6">
        <v>0</v>
      </c>
      <c r="E115" s="6">
        <v>0</v>
      </c>
      <c r="F115" s="6">
        <v>0</v>
      </c>
      <c r="G115" s="6">
        <v>1828</v>
      </c>
      <c r="H115" s="18">
        <v>0</v>
      </c>
      <c r="I115" s="6">
        <v>0</v>
      </c>
      <c r="J115" s="6">
        <v>0</v>
      </c>
      <c r="K115" s="6">
        <v>0</v>
      </c>
      <c r="L115" s="6">
        <v>0</v>
      </c>
      <c r="M115" s="6">
        <v>7</v>
      </c>
      <c r="N115" s="6">
        <v>0</v>
      </c>
      <c r="O115" s="6">
        <v>0</v>
      </c>
      <c r="P115" s="6">
        <v>0</v>
      </c>
      <c r="Q115" s="6">
        <v>0</v>
      </c>
      <c r="R115" s="6">
        <v>23</v>
      </c>
      <c r="S115" s="6">
        <v>0</v>
      </c>
      <c r="T115" s="6">
        <v>57</v>
      </c>
      <c r="U115" s="6">
        <v>0</v>
      </c>
      <c r="V115" s="6">
        <v>0</v>
      </c>
      <c r="W115" s="6">
        <v>0</v>
      </c>
      <c r="X115" s="6">
        <v>0</v>
      </c>
      <c r="Y115" s="6">
        <v>79</v>
      </c>
      <c r="Z115" s="6">
        <v>0</v>
      </c>
      <c r="AA115" s="6">
        <v>5</v>
      </c>
    </row>
    <row r="116" spans="1:27" x14ac:dyDescent="0.2">
      <c r="A116" s="20" t="s">
        <v>151</v>
      </c>
      <c r="B116" s="6">
        <v>0</v>
      </c>
      <c r="C116" s="6">
        <v>82</v>
      </c>
      <c r="D116" s="6">
        <v>0</v>
      </c>
      <c r="E116" s="6">
        <v>0</v>
      </c>
      <c r="F116" s="6">
        <v>0</v>
      </c>
      <c r="G116" s="6">
        <v>860</v>
      </c>
      <c r="H116" s="18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2</v>
      </c>
      <c r="O116" s="6">
        <v>0</v>
      </c>
      <c r="P116" s="6">
        <v>0</v>
      </c>
      <c r="Q116" s="6">
        <v>2</v>
      </c>
      <c r="R116" s="6">
        <v>4</v>
      </c>
      <c r="S116" s="6">
        <v>130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</row>
    <row r="117" spans="1:27" x14ac:dyDescent="0.2">
      <c r="A117" s="20" t="s">
        <v>152</v>
      </c>
      <c r="B117" s="6">
        <v>0</v>
      </c>
      <c r="C117" s="6">
        <v>748</v>
      </c>
      <c r="D117" s="6">
        <v>0</v>
      </c>
      <c r="E117" s="6">
        <v>8</v>
      </c>
      <c r="F117" s="6">
        <v>12</v>
      </c>
      <c r="G117" s="6">
        <v>0</v>
      </c>
      <c r="H117" s="18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2</v>
      </c>
      <c r="P117" s="6">
        <v>0</v>
      </c>
      <c r="Q117" s="6">
        <v>0</v>
      </c>
      <c r="R117" s="6">
        <v>3477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</row>
    <row r="118" spans="1:27" x14ac:dyDescent="0.2">
      <c r="A118" s="20" t="s">
        <v>153</v>
      </c>
      <c r="B118" s="6">
        <v>0</v>
      </c>
      <c r="C118" s="6">
        <v>240</v>
      </c>
      <c r="D118" s="6">
        <v>0</v>
      </c>
      <c r="E118" s="6">
        <v>0</v>
      </c>
      <c r="F118" s="6">
        <v>0</v>
      </c>
      <c r="G118" s="6">
        <v>611</v>
      </c>
      <c r="H118" s="18">
        <v>0</v>
      </c>
      <c r="I118" s="6">
        <v>0</v>
      </c>
      <c r="J118" s="6">
        <v>0</v>
      </c>
      <c r="K118" s="6">
        <v>0</v>
      </c>
      <c r="L118" s="6">
        <v>0</v>
      </c>
      <c r="M118" s="6">
        <v>7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26</v>
      </c>
      <c r="U118" s="6">
        <v>0</v>
      </c>
      <c r="V118" s="6">
        <v>0</v>
      </c>
      <c r="W118" s="6">
        <v>0</v>
      </c>
      <c r="X118" s="6">
        <v>0</v>
      </c>
      <c r="Y118" s="6">
        <v>78</v>
      </c>
      <c r="Z118" s="6">
        <v>0</v>
      </c>
      <c r="AA118" s="6">
        <v>0</v>
      </c>
    </row>
    <row r="119" spans="1:27" x14ac:dyDescent="0.2">
      <c r="A119" s="20" t="s">
        <v>154</v>
      </c>
      <c r="B119" s="6">
        <v>0</v>
      </c>
      <c r="C119" s="6">
        <v>240</v>
      </c>
      <c r="D119" s="6">
        <v>0</v>
      </c>
      <c r="E119" s="6">
        <v>0</v>
      </c>
      <c r="F119" s="6">
        <v>0</v>
      </c>
      <c r="G119" s="6">
        <v>611</v>
      </c>
      <c r="H119" s="18">
        <v>0</v>
      </c>
      <c r="I119" s="6">
        <v>0</v>
      </c>
      <c r="J119" s="6">
        <v>0</v>
      </c>
      <c r="K119" s="6">
        <v>0</v>
      </c>
      <c r="L119" s="6">
        <v>0</v>
      </c>
      <c r="M119" s="6">
        <v>7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26</v>
      </c>
      <c r="U119" s="6">
        <v>0</v>
      </c>
      <c r="V119" s="6">
        <v>0</v>
      </c>
      <c r="W119" s="6">
        <v>0</v>
      </c>
      <c r="X119" s="6">
        <v>0</v>
      </c>
      <c r="Y119" s="6">
        <v>78</v>
      </c>
      <c r="Z119" s="6">
        <v>0</v>
      </c>
      <c r="AA119" s="6">
        <v>0</v>
      </c>
    </row>
    <row r="120" spans="1:27" x14ac:dyDescent="0.2">
      <c r="A120" s="20" t="s">
        <v>155</v>
      </c>
      <c r="B120" s="6">
        <v>0</v>
      </c>
      <c r="C120" s="6">
        <v>13</v>
      </c>
      <c r="D120" s="6">
        <v>0</v>
      </c>
      <c r="E120" s="6">
        <v>0</v>
      </c>
      <c r="F120" s="6">
        <v>0</v>
      </c>
      <c r="G120" s="6">
        <v>0</v>
      </c>
      <c r="H120" s="18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</row>
    <row r="121" spans="1:27" x14ac:dyDescent="0.2">
      <c r="A121" s="20" t="s">
        <v>156</v>
      </c>
      <c r="B121" s="6">
        <v>0</v>
      </c>
      <c r="C121" s="6">
        <v>303</v>
      </c>
      <c r="D121" s="6">
        <v>0</v>
      </c>
      <c r="E121" s="6">
        <v>0</v>
      </c>
      <c r="F121" s="6">
        <v>0</v>
      </c>
      <c r="G121" s="6">
        <v>0</v>
      </c>
      <c r="H121" s="18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2</v>
      </c>
      <c r="O121" s="6">
        <v>0</v>
      </c>
      <c r="P121" s="6">
        <v>0</v>
      </c>
      <c r="Q121" s="6">
        <v>2</v>
      </c>
      <c r="R121" s="6">
        <v>0</v>
      </c>
      <c r="S121" s="6">
        <v>130</v>
      </c>
      <c r="T121" s="6">
        <v>57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2</v>
      </c>
    </row>
    <row r="122" spans="1:27" x14ac:dyDescent="0.2">
      <c r="A122" s="20" t="s">
        <v>157</v>
      </c>
      <c r="B122" s="6">
        <v>0</v>
      </c>
      <c r="C122" s="6">
        <v>748</v>
      </c>
      <c r="D122" s="6">
        <v>0</v>
      </c>
      <c r="E122" s="6">
        <v>8</v>
      </c>
      <c r="F122" s="6">
        <v>12</v>
      </c>
      <c r="G122" s="6">
        <v>2</v>
      </c>
      <c r="H122" s="18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2</v>
      </c>
      <c r="P122" s="6">
        <v>0</v>
      </c>
      <c r="Q122" s="6">
        <v>0</v>
      </c>
      <c r="R122" s="6">
        <v>3477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</row>
    <row r="123" spans="1:27" x14ac:dyDescent="0.2">
      <c r="A123" s="20" t="s">
        <v>158</v>
      </c>
      <c r="B123" s="6">
        <v>0</v>
      </c>
      <c r="C123" s="6">
        <v>451</v>
      </c>
      <c r="D123" s="6">
        <v>0</v>
      </c>
      <c r="E123" s="6">
        <v>0</v>
      </c>
      <c r="F123" s="6">
        <v>0</v>
      </c>
      <c r="G123" s="6">
        <v>395</v>
      </c>
      <c r="H123" s="18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36</v>
      </c>
      <c r="U123" s="6">
        <v>0</v>
      </c>
      <c r="V123" s="6">
        <v>0</v>
      </c>
      <c r="W123" s="6">
        <v>0</v>
      </c>
      <c r="X123" s="6">
        <v>0</v>
      </c>
      <c r="Y123" s="6">
        <v>10</v>
      </c>
      <c r="Z123" s="6">
        <v>0</v>
      </c>
      <c r="AA123" s="6">
        <v>2</v>
      </c>
    </row>
    <row r="124" spans="1:27" x14ac:dyDescent="0.2">
      <c r="A124" s="20" t="s">
        <v>159</v>
      </c>
      <c r="B124" s="6">
        <v>0</v>
      </c>
      <c r="C124" s="6">
        <v>2054</v>
      </c>
      <c r="D124" s="6">
        <v>0</v>
      </c>
      <c r="E124" s="6">
        <v>0</v>
      </c>
      <c r="F124" s="6">
        <v>0</v>
      </c>
      <c r="G124" s="6">
        <v>1594</v>
      </c>
      <c r="H124" s="18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16</v>
      </c>
      <c r="S124" s="6">
        <v>0</v>
      </c>
      <c r="T124" s="6">
        <v>57</v>
      </c>
      <c r="U124" s="6">
        <v>0</v>
      </c>
      <c r="V124" s="6">
        <v>0</v>
      </c>
      <c r="W124" s="6">
        <v>0</v>
      </c>
      <c r="X124" s="6">
        <v>0</v>
      </c>
      <c r="Y124" s="6">
        <v>11</v>
      </c>
      <c r="Z124" s="6">
        <v>0</v>
      </c>
      <c r="AA124" s="6">
        <v>2</v>
      </c>
    </row>
    <row r="125" spans="1:27" x14ac:dyDescent="0.2">
      <c r="A125" s="20" t="s">
        <v>160</v>
      </c>
      <c r="B125" s="6">
        <v>0</v>
      </c>
      <c r="C125" s="6">
        <v>1712</v>
      </c>
      <c r="D125" s="6">
        <v>0</v>
      </c>
      <c r="E125" s="6">
        <v>0</v>
      </c>
      <c r="F125" s="6">
        <v>0</v>
      </c>
      <c r="G125" s="6">
        <v>1308</v>
      </c>
      <c r="H125" s="18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5</v>
      </c>
      <c r="S125" s="6">
        <v>0</v>
      </c>
      <c r="T125" s="6">
        <v>51</v>
      </c>
      <c r="U125" s="6">
        <v>0</v>
      </c>
      <c r="V125" s="6">
        <v>0</v>
      </c>
      <c r="W125" s="6">
        <v>0</v>
      </c>
      <c r="X125" s="6">
        <v>0</v>
      </c>
      <c r="Y125" s="6">
        <v>10</v>
      </c>
      <c r="Z125" s="6">
        <v>0</v>
      </c>
      <c r="AA125" s="6">
        <v>2</v>
      </c>
    </row>
    <row r="126" spans="1:27" x14ac:dyDescent="0.2">
      <c r="A126" s="20" t="s">
        <v>161</v>
      </c>
      <c r="B126" s="6">
        <v>0</v>
      </c>
      <c r="C126" s="6">
        <v>2966</v>
      </c>
      <c r="D126" s="6">
        <v>0</v>
      </c>
      <c r="E126" s="6">
        <v>8</v>
      </c>
      <c r="F126" s="6">
        <v>12</v>
      </c>
      <c r="G126" s="6">
        <v>1830</v>
      </c>
      <c r="H126" s="18">
        <v>0</v>
      </c>
      <c r="I126" s="6">
        <v>0</v>
      </c>
      <c r="J126" s="6">
        <v>0</v>
      </c>
      <c r="K126" s="6">
        <v>0</v>
      </c>
      <c r="L126" s="6">
        <v>0</v>
      </c>
      <c r="M126" s="6">
        <v>7</v>
      </c>
      <c r="N126" s="6">
        <v>2</v>
      </c>
      <c r="O126" s="6">
        <v>2</v>
      </c>
      <c r="P126" s="6">
        <v>0</v>
      </c>
      <c r="Q126" s="6">
        <v>2</v>
      </c>
      <c r="R126" s="6">
        <v>3500</v>
      </c>
      <c r="S126" s="6">
        <v>130</v>
      </c>
      <c r="T126" s="6">
        <v>57</v>
      </c>
      <c r="U126" s="6">
        <v>0</v>
      </c>
      <c r="V126" s="6">
        <v>0</v>
      </c>
      <c r="W126" s="6">
        <v>0</v>
      </c>
      <c r="X126" s="6">
        <v>0</v>
      </c>
      <c r="Y126" s="6">
        <v>79</v>
      </c>
      <c r="Z126" s="6">
        <v>0</v>
      </c>
      <c r="AA126" s="6">
        <v>5</v>
      </c>
    </row>
    <row r="127" spans="1:27" x14ac:dyDescent="0.2">
      <c r="A127" s="20" t="s">
        <v>162</v>
      </c>
      <c r="B127" s="6">
        <v>0</v>
      </c>
      <c r="C127" s="6">
        <v>2966</v>
      </c>
      <c r="D127" s="6">
        <v>0</v>
      </c>
      <c r="E127" s="6">
        <v>8</v>
      </c>
      <c r="F127" s="6">
        <v>12</v>
      </c>
      <c r="G127" s="6">
        <v>1830</v>
      </c>
      <c r="H127" s="18">
        <v>0</v>
      </c>
      <c r="I127" s="6">
        <v>0</v>
      </c>
      <c r="J127" s="6">
        <v>0</v>
      </c>
      <c r="K127" s="6">
        <v>0</v>
      </c>
      <c r="L127" s="6">
        <v>0</v>
      </c>
      <c r="M127" s="6">
        <v>7</v>
      </c>
      <c r="N127" s="6">
        <v>2</v>
      </c>
      <c r="O127" s="6">
        <v>2</v>
      </c>
      <c r="P127" s="6">
        <v>0</v>
      </c>
      <c r="Q127" s="6">
        <v>2</v>
      </c>
      <c r="R127" s="6">
        <v>3500</v>
      </c>
      <c r="S127" s="6">
        <v>130</v>
      </c>
      <c r="T127" s="6">
        <v>57</v>
      </c>
      <c r="U127" s="6">
        <v>0</v>
      </c>
      <c r="V127" s="6">
        <v>0</v>
      </c>
      <c r="W127" s="6">
        <v>0</v>
      </c>
      <c r="X127" s="6">
        <v>0</v>
      </c>
      <c r="Y127" s="6">
        <v>79</v>
      </c>
      <c r="Z127" s="6">
        <v>0</v>
      </c>
      <c r="AA127" s="6">
        <v>5</v>
      </c>
    </row>
    <row r="128" spans="1:27" x14ac:dyDescent="0.2">
      <c r="A128" s="20" t="s">
        <v>163</v>
      </c>
      <c r="B128" s="6">
        <v>0</v>
      </c>
      <c r="C128" s="6">
        <v>2966</v>
      </c>
      <c r="D128" s="6">
        <v>0</v>
      </c>
      <c r="E128" s="6">
        <v>8</v>
      </c>
      <c r="F128" s="6">
        <v>12</v>
      </c>
      <c r="G128" s="6">
        <v>1830</v>
      </c>
      <c r="H128" s="18">
        <v>0</v>
      </c>
      <c r="I128" s="6">
        <v>0</v>
      </c>
      <c r="J128" s="6">
        <v>0</v>
      </c>
      <c r="K128" s="6">
        <v>0</v>
      </c>
      <c r="L128" s="6">
        <v>0</v>
      </c>
      <c r="M128" s="6">
        <v>7</v>
      </c>
      <c r="N128" s="6">
        <v>2</v>
      </c>
      <c r="O128" s="6">
        <v>2</v>
      </c>
      <c r="P128" s="6">
        <v>0</v>
      </c>
      <c r="Q128" s="6">
        <v>2</v>
      </c>
      <c r="R128" s="6">
        <v>3500</v>
      </c>
      <c r="S128" s="6">
        <v>130</v>
      </c>
      <c r="T128" s="6">
        <v>57</v>
      </c>
      <c r="U128" s="6">
        <v>0</v>
      </c>
      <c r="V128" s="6">
        <v>0</v>
      </c>
      <c r="W128" s="6">
        <v>0</v>
      </c>
      <c r="X128" s="6">
        <v>0</v>
      </c>
      <c r="Y128" s="6">
        <v>79</v>
      </c>
      <c r="Z128" s="6">
        <v>0</v>
      </c>
      <c r="AA128" s="6">
        <v>5</v>
      </c>
    </row>
    <row r="129" spans="1:27" x14ac:dyDescent="0.2">
      <c r="A129" s="20" t="s">
        <v>164</v>
      </c>
      <c r="B129" s="6">
        <v>0</v>
      </c>
      <c r="C129" s="6">
        <v>2218</v>
      </c>
      <c r="D129" s="6">
        <v>0</v>
      </c>
      <c r="E129" s="6">
        <v>0</v>
      </c>
      <c r="F129" s="6">
        <v>0</v>
      </c>
      <c r="G129" s="6">
        <v>1830</v>
      </c>
      <c r="H129" s="18">
        <v>0</v>
      </c>
      <c r="I129" s="6">
        <v>0</v>
      </c>
      <c r="J129" s="6">
        <v>0</v>
      </c>
      <c r="K129" s="6">
        <v>0</v>
      </c>
      <c r="L129" s="6">
        <v>0</v>
      </c>
      <c r="M129" s="6">
        <v>7</v>
      </c>
      <c r="N129" s="6">
        <v>2</v>
      </c>
      <c r="O129" s="6">
        <v>2</v>
      </c>
      <c r="P129" s="6">
        <v>0</v>
      </c>
      <c r="Q129" s="6">
        <v>2</v>
      </c>
      <c r="R129" s="6">
        <v>23</v>
      </c>
      <c r="S129" s="6">
        <v>130</v>
      </c>
      <c r="T129" s="6">
        <v>57</v>
      </c>
      <c r="U129" s="6">
        <v>0</v>
      </c>
      <c r="V129" s="6">
        <v>0</v>
      </c>
      <c r="W129" s="6">
        <v>0</v>
      </c>
      <c r="X129" s="6">
        <v>0</v>
      </c>
      <c r="Y129" s="6">
        <v>79</v>
      </c>
      <c r="Z129" s="6">
        <v>0</v>
      </c>
      <c r="AA129" s="6">
        <v>5</v>
      </c>
    </row>
    <row r="130" spans="1:27" x14ac:dyDescent="0.2">
      <c r="A130" s="20" t="s">
        <v>165</v>
      </c>
      <c r="B130" s="6">
        <v>161</v>
      </c>
      <c r="C130" s="6">
        <v>0</v>
      </c>
      <c r="D130" s="6">
        <v>34</v>
      </c>
      <c r="E130" s="6">
        <v>0</v>
      </c>
      <c r="F130" s="6">
        <v>0</v>
      </c>
      <c r="G130" s="6">
        <v>0</v>
      </c>
      <c r="H130" s="18">
        <v>361</v>
      </c>
      <c r="I130" s="6">
        <v>0</v>
      </c>
      <c r="J130" s="6">
        <v>0</v>
      </c>
      <c r="K130" s="6">
        <v>0</v>
      </c>
      <c r="L130" s="6">
        <v>6</v>
      </c>
      <c r="M130" s="6">
        <v>0</v>
      </c>
      <c r="N130" s="6">
        <v>101</v>
      </c>
      <c r="O130" s="6">
        <v>604</v>
      </c>
      <c r="P130" s="6">
        <v>0</v>
      </c>
      <c r="Q130" s="6">
        <v>274</v>
      </c>
      <c r="R130" s="6">
        <v>0</v>
      </c>
      <c r="S130" s="6">
        <v>204</v>
      </c>
      <c r="T130" s="6">
        <v>1</v>
      </c>
      <c r="U130" s="6">
        <v>132</v>
      </c>
      <c r="V130" s="6">
        <v>5</v>
      </c>
      <c r="W130" s="6">
        <v>1216</v>
      </c>
      <c r="X130" s="6">
        <v>603</v>
      </c>
      <c r="Y130" s="6">
        <v>186</v>
      </c>
      <c r="Z130" s="6">
        <v>11</v>
      </c>
      <c r="AA130" s="6">
        <v>0</v>
      </c>
    </row>
    <row r="131" spans="1:27" x14ac:dyDescent="0.2">
      <c r="A131" s="20" t="s">
        <v>166</v>
      </c>
      <c r="B131" s="6">
        <v>161</v>
      </c>
      <c r="C131" s="6">
        <v>0</v>
      </c>
      <c r="D131" s="6">
        <v>34</v>
      </c>
      <c r="E131" s="6">
        <v>0</v>
      </c>
      <c r="F131" s="6">
        <v>0</v>
      </c>
      <c r="G131" s="6">
        <v>0</v>
      </c>
      <c r="H131" s="18">
        <v>361</v>
      </c>
      <c r="I131" s="6">
        <v>0</v>
      </c>
      <c r="J131" s="6">
        <v>0</v>
      </c>
      <c r="K131" s="6">
        <v>0</v>
      </c>
      <c r="L131" s="6">
        <v>6</v>
      </c>
      <c r="M131" s="6">
        <v>0</v>
      </c>
      <c r="N131" s="6">
        <v>101</v>
      </c>
      <c r="O131" s="6">
        <v>604</v>
      </c>
      <c r="P131" s="6">
        <v>0</v>
      </c>
      <c r="Q131" s="6">
        <v>274</v>
      </c>
      <c r="R131" s="6">
        <v>0</v>
      </c>
      <c r="S131" s="6">
        <v>204</v>
      </c>
      <c r="T131" s="6">
        <v>1</v>
      </c>
      <c r="U131" s="6">
        <v>132</v>
      </c>
      <c r="V131" s="6">
        <v>5</v>
      </c>
      <c r="W131" s="6">
        <v>1216</v>
      </c>
      <c r="X131" s="6">
        <v>603</v>
      </c>
      <c r="Y131" s="6">
        <v>186</v>
      </c>
      <c r="Z131" s="6">
        <v>11</v>
      </c>
      <c r="AA131" s="6">
        <v>0</v>
      </c>
    </row>
    <row r="132" spans="1:27" x14ac:dyDescent="0.2">
      <c r="A132" s="20" t="s">
        <v>167</v>
      </c>
      <c r="B132" s="6">
        <v>161</v>
      </c>
      <c r="C132" s="6">
        <v>0</v>
      </c>
      <c r="D132" s="6">
        <v>34</v>
      </c>
      <c r="E132" s="6">
        <v>0</v>
      </c>
      <c r="F132" s="6">
        <v>0</v>
      </c>
      <c r="G132" s="6">
        <v>0</v>
      </c>
      <c r="H132" s="18">
        <v>361</v>
      </c>
      <c r="I132" s="6">
        <v>0</v>
      </c>
      <c r="J132" s="6">
        <v>0</v>
      </c>
      <c r="K132" s="6">
        <v>0</v>
      </c>
      <c r="L132" s="6">
        <v>6</v>
      </c>
      <c r="M132" s="6">
        <v>0</v>
      </c>
      <c r="N132" s="6">
        <v>101</v>
      </c>
      <c r="O132" s="6">
        <v>604</v>
      </c>
      <c r="P132" s="6">
        <v>0</v>
      </c>
      <c r="Q132" s="6">
        <v>274</v>
      </c>
      <c r="R132" s="6">
        <v>0</v>
      </c>
      <c r="S132" s="6">
        <v>204</v>
      </c>
      <c r="T132" s="6">
        <v>1</v>
      </c>
      <c r="U132" s="6">
        <v>132</v>
      </c>
      <c r="V132" s="6">
        <v>5</v>
      </c>
      <c r="W132" s="6">
        <v>1216</v>
      </c>
      <c r="X132" s="6">
        <v>603</v>
      </c>
      <c r="Y132" s="6">
        <v>186</v>
      </c>
      <c r="Z132" s="6">
        <v>11</v>
      </c>
      <c r="AA132" s="6">
        <v>0</v>
      </c>
    </row>
    <row r="133" spans="1:27" x14ac:dyDescent="0.2">
      <c r="A133" s="20" t="s">
        <v>168</v>
      </c>
      <c r="B133" s="6">
        <v>322</v>
      </c>
      <c r="C133" s="6">
        <v>2559</v>
      </c>
      <c r="D133" s="6">
        <v>75</v>
      </c>
      <c r="E133" s="6">
        <v>103</v>
      </c>
      <c r="F133" s="6">
        <v>23</v>
      </c>
      <c r="G133" s="6">
        <v>2088</v>
      </c>
      <c r="H133" s="18">
        <v>722</v>
      </c>
      <c r="I133" s="6">
        <v>19</v>
      </c>
      <c r="J133" s="6">
        <v>340</v>
      </c>
      <c r="K133" s="6">
        <v>166</v>
      </c>
      <c r="L133" s="6">
        <v>12</v>
      </c>
      <c r="M133" s="6">
        <v>221</v>
      </c>
      <c r="N133" s="6">
        <v>812</v>
      </c>
      <c r="O133" s="6">
        <v>1212</v>
      </c>
      <c r="P133" s="6">
        <v>2</v>
      </c>
      <c r="Q133" s="6">
        <v>559</v>
      </c>
      <c r="R133" s="6">
        <v>5488</v>
      </c>
      <c r="S133" s="6">
        <v>465</v>
      </c>
      <c r="T133" s="6">
        <v>785</v>
      </c>
      <c r="U133" s="6">
        <v>264</v>
      </c>
      <c r="V133" s="6">
        <v>10</v>
      </c>
      <c r="W133" s="6">
        <v>2432</v>
      </c>
      <c r="X133" s="6">
        <v>1206</v>
      </c>
      <c r="Y133" s="6">
        <v>404</v>
      </c>
      <c r="Z133" s="6">
        <v>22</v>
      </c>
      <c r="AA133" s="6">
        <v>130</v>
      </c>
    </row>
    <row r="134" spans="1:27" x14ac:dyDescent="0.2">
      <c r="A134" s="20" t="s">
        <v>169</v>
      </c>
      <c r="B134" s="6">
        <v>322</v>
      </c>
      <c r="C134" s="6">
        <v>2559</v>
      </c>
      <c r="D134" s="6">
        <v>75</v>
      </c>
      <c r="E134" s="6">
        <v>103</v>
      </c>
      <c r="F134" s="6">
        <v>23</v>
      </c>
      <c r="G134" s="6">
        <v>2088</v>
      </c>
      <c r="H134" s="18">
        <v>722</v>
      </c>
      <c r="I134" s="6">
        <v>19</v>
      </c>
      <c r="J134" s="6">
        <v>340</v>
      </c>
      <c r="K134" s="6">
        <v>166</v>
      </c>
      <c r="L134" s="6">
        <v>12</v>
      </c>
      <c r="M134" s="6">
        <v>221</v>
      </c>
      <c r="N134" s="6">
        <v>812</v>
      </c>
      <c r="O134" s="6">
        <v>1212</v>
      </c>
      <c r="P134" s="6">
        <v>2</v>
      </c>
      <c r="Q134" s="6">
        <v>559</v>
      </c>
      <c r="R134" s="6">
        <v>5488</v>
      </c>
      <c r="S134" s="6">
        <v>465</v>
      </c>
      <c r="T134" s="6">
        <v>785</v>
      </c>
      <c r="U134" s="6">
        <v>264</v>
      </c>
      <c r="V134" s="6">
        <v>10</v>
      </c>
      <c r="W134" s="6">
        <v>2432</v>
      </c>
      <c r="X134" s="6">
        <v>1206</v>
      </c>
      <c r="Y134" s="6">
        <v>404</v>
      </c>
      <c r="Z134" s="6">
        <v>22</v>
      </c>
      <c r="AA134" s="6">
        <v>130</v>
      </c>
    </row>
    <row r="135" spans="1:27" x14ac:dyDescent="0.2">
      <c r="A135" s="20" t="s">
        <v>170</v>
      </c>
      <c r="B135" s="6">
        <v>322</v>
      </c>
      <c r="C135" s="6">
        <v>2559</v>
      </c>
      <c r="D135" s="6">
        <v>75</v>
      </c>
      <c r="E135" s="6">
        <v>103</v>
      </c>
      <c r="F135" s="6">
        <v>23</v>
      </c>
      <c r="G135" s="6">
        <v>2088</v>
      </c>
      <c r="H135" s="18">
        <v>722</v>
      </c>
      <c r="I135" s="6">
        <v>19</v>
      </c>
      <c r="J135" s="6">
        <v>340</v>
      </c>
      <c r="K135" s="6">
        <v>166</v>
      </c>
      <c r="L135" s="6">
        <v>12</v>
      </c>
      <c r="M135" s="6">
        <v>221</v>
      </c>
      <c r="N135" s="6">
        <v>812</v>
      </c>
      <c r="O135" s="6">
        <v>1212</v>
      </c>
      <c r="P135" s="6">
        <v>2</v>
      </c>
      <c r="Q135" s="6">
        <v>559</v>
      </c>
      <c r="R135" s="6">
        <v>5488</v>
      </c>
      <c r="S135" s="6">
        <v>465</v>
      </c>
      <c r="T135" s="6">
        <v>785</v>
      </c>
      <c r="U135" s="6">
        <v>264</v>
      </c>
      <c r="V135" s="6">
        <v>10</v>
      </c>
      <c r="W135" s="6">
        <v>2432</v>
      </c>
      <c r="X135" s="6">
        <v>1206</v>
      </c>
      <c r="Y135" s="6">
        <v>404</v>
      </c>
      <c r="Z135" s="6">
        <v>22</v>
      </c>
      <c r="AA135" s="6">
        <v>130</v>
      </c>
    </row>
    <row r="136" spans="1:27" x14ac:dyDescent="0.2">
      <c r="A136" s="20" t="s">
        <v>171</v>
      </c>
      <c r="B136" s="6">
        <v>322</v>
      </c>
      <c r="C136" s="6">
        <v>2559</v>
      </c>
      <c r="D136" s="6">
        <v>75</v>
      </c>
      <c r="E136" s="6">
        <v>103</v>
      </c>
      <c r="F136" s="6">
        <v>23</v>
      </c>
      <c r="G136" s="6">
        <v>2088</v>
      </c>
      <c r="H136" s="18">
        <v>722</v>
      </c>
      <c r="I136" s="6">
        <v>19</v>
      </c>
      <c r="J136" s="6">
        <v>340</v>
      </c>
      <c r="K136" s="6">
        <v>166</v>
      </c>
      <c r="L136" s="6">
        <v>12</v>
      </c>
      <c r="M136" s="6">
        <v>221</v>
      </c>
      <c r="N136" s="6">
        <v>812</v>
      </c>
      <c r="O136" s="6">
        <v>1212</v>
      </c>
      <c r="P136" s="6">
        <v>2</v>
      </c>
      <c r="Q136" s="6">
        <v>559</v>
      </c>
      <c r="R136" s="6">
        <v>5488</v>
      </c>
      <c r="S136" s="6">
        <v>465</v>
      </c>
      <c r="T136" s="6">
        <v>785</v>
      </c>
      <c r="U136" s="6">
        <v>264</v>
      </c>
      <c r="V136" s="6">
        <v>10</v>
      </c>
      <c r="W136" s="6">
        <v>2432</v>
      </c>
      <c r="X136" s="6">
        <v>1206</v>
      </c>
      <c r="Y136" s="6">
        <v>404</v>
      </c>
      <c r="Z136" s="6">
        <v>22</v>
      </c>
      <c r="AA136" s="6">
        <v>130</v>
      </c>
    </row>
    <row r="137" spans="1:27" x14ac:dyDescent="0.2">
      <c r="A137" s="20" t="s">
        <v>172</v>
      </c>
      <c r="B137" s="6">
        <v>161</v>
      </c>
      <c r="C137" s="6">
        <v>2559</v>
      </c>
      <c r="D137" s="6">
        <v>38</v>
      </c>
      <c r="E137" s="6">
        <v>103</v>
      </c>
      <c r="F137" s="6">
        <v>23</v>
      </c>
      <c r="G137" s="6">
        <v>1044</v>
      </c>
      <c r="H137" s="18">
        <v>361</v>
      </c>
      <c r="I137" s="6">
        <v>19</v>
      </c>
      <c r="J137" s="6">
        <v>340</v>
      </c>
      <c r="K137" s="6">
        <v>130</v>
      </c>
      <c r="L137" s="6">
        <v>6</v>
      </c>
      <c r="M137" s="6">
        <v>154</v>
      </c>
      <c r="N137" s="6">
        <v>406</v>
      </c>
      <c r="O137" s="6">
        <v>606</v>
      </c>
      <c r="P137" s="6">
        <v>1</v>
      </c>
      <c r="Q137" s="6">
        <v>285</v>
      </c>
      <c r="R137" s="6">
        <v>5488</v>
      </c>
      <c r="S137" s="6">
        <v>223</v>
      </c>
      <c r="T137" s="6">
        <v>784</v>
      </c>
      <c r="U137" s="6">
        <v>132</v>
      </c>
      <c r="V137" s="6">
        <v>5</v>
      </c>
      <c r="W137" s="6">
        <v>1216</v>
      </c>
      <c r="X137" s="6">
        <v>603</v>
      </c>
      <c r="Y137" s="6">
        <v>202</v>
      </c>
      <c r="Z137" s="6">
        <v>11</v>
      </c>
      <c r="AA137" s="6">
        <v>130</v>
      </c>
    </row>
    <row r="138" spans="1:27" x14ac:dyDescent="0.2">
      <c r="A138" s="20" t="s">
        <v>173</v>
      </c>
      <c r="B138" s="6">
        <v>171</v>
      </c>
      <c r="C138" s="6">
        <v>3219</v>
      </c>
      <c r="D138" s="6">
        <v>66</v>
      </c>
      <c r="E138" s="6">
        <v>103</v>
      </c>
      <c r="F138" s="6">
        <v>23</v>
      </c>
      <c r="G138" s="6">
        <v>1466</v>
      </c>
      <c r="H138" s="18">
        <v>722</v>
      </c>
      <c r="I138" s="6">
        <v>19</v>
      </c>
      <c r="J138" s="6">
        <v>340</v>
      </c>
      <c r="K138" s="6">
        <v>178</v>
      </c>
      <c r="L138" s="6">
        <v>24</v>
      </c>
      <c r="M138" s="6">
        <v>236</v>
      </c>
      <c r="N138" s="6">
        <v>769</v>
      </c>
      <c r="O138" s="6">
        <v>1454</v>
      </c>
      <c r="P138" s="6">
        <v>1</v>
      </c>
      <c r="Q138" s="6">
        <v>780</v>
      </c>
      <c r="R138" s="6">
        <v>5935</v>
      </c>
      <c r="S138" s="6">
        <v>708</v>
      </c>
      <c r="T138" s="6">
        <v>1350</v>
      </c>
      <c r="U138" s="6">
        <v>395</v>
      </c>
      <c r="V138" s="6">
        <v>5</v>
      </c>
      <c r="W138" s="6">
        <v>2432</v>
      </c>
      <c r="X138" s="6">
        <v>603</v>
      </c>
      <c r="Y138" s="6">
        <v>404</v>
      </c>
      <c r="Z138" s="6">
        <v>22</v>
      </c>
      <c r="AA138" s="6">
        <v>130</v>
      </c>
    </row>
    <row r="139" spans="1:27" x14ac:dyDescent="0.2">
      <c r="A139" s="20" t="s">
        <v>174</v>
      </c>
      <c r="B139" s="6">
        <v>10</v>
      </c>
      <c r="C139" s="6">
        <v>660</v>
      </c>
      <c r="D139" s="6">
        <v>28</v>
      </c>
      <c r="E139" s="6">
        <v>0</v>
      </c>
      <c r="F139" s="6">
        <v>0</v>
      </c>
      <c r="G139" s="6">
        <v>422</v>
      </c>
      <c r="H139" s="18">
        <v>361</v>
      </c>
      <c r="I139" s="6">
        <v>0</v>
      </c>
      <c r="J139" s="6">
        <v>0</v>
      </c>
      <c r="K139" s="6">
        <v>48</v>
      </c>
      <c r="L139" s="6">
        <v>18</v>
      </c>
      <c r="M139" s="6">
        <v>82</v>
      </c>
      <c r="N139" s="6">
        <v>363</v>
      </c>
      <c r="O139" s="6">
        <v>848</v>
      </c>
      <c r="P139" s="6">
        <v>0</v>
      </c>
      <c r="Q139" s="6">
        <v>510</v>
      </c>
      <c r="R139" s="6">
        <v>447</v>
      </c>
      <c r="S139" s="6">
        <v>493</v>
      </c>
      <c r="T139" s="6">
        <v>566</v>
      </c>
      <c r="U139" s="6">
        <v>263</v>
      </c>
      <c r="V139" s="6">
        <v>0</v>
      </c>
      <c r="W139" s="6">
        <v>1216</v>
      </c>
      <c r="X139" s="6">
        <v>0</v>
      </c>
      <c r="Y139" s="6">
        <v>202</v>
      </c>
      <c r="Z139" s="6">
        <v>14</v>
      </c>
      <c r="AA139" s="6">
        <v>0</v>
      </c>
    </row>
    <row r="140" spans="1:27" x14ac:dyDescent="0.2">
      <c r="A140" s="20" t="s">
        <v>175</v>
      </c>
      <c r="B140" s="6">
        <v>171</v>
      </c>
      <c r="C140" s="6">
        <v>660</v>
      </c>
      <c r="D140" s="6">
        <v>62</v>
      </c>
      <c r="E140" s="6">
        <v>0</v>
      </c>
      <c r="F140" s="6">
        <v>0</v>
      </c>
      <c r="G140" s="6">
        <v>422</v>
      </c>
      <c r="H140" s="18">
        <v>722</v>
      </c>
      <c r="I140" s="6">
        <v>0</v>
      </c>
      <c r="J140" s="6">
        <v>0</v>
      </c>
      <c r="K140" s="6">
        <v>48</v>
      </c>
      <c r="L140" s="6">
        <v>24</v>
      </c>
      <c r="M140" s="6">
        <v>82</v>
      </c>
      <c r="N140" s="6">
        <v>464</v>
      </c>
      <c r="O140" s="6">
        <v>1452</v>
      </c>
      <c r="P140" s="6">
        <v>0</v>
      </c>
      <c r="Q140" s="6">
        <v>784</v>
      </c>
      <c r="R140" s="6">
        <v>447</v>
      </c>
      <c r="S140" s="6">
        <v>697</v>
      </c>
      <c r="T140" s="6">
        <v>567</v>
      </c>
      <c r="U140" s="6">
        <v>395</v>
      </c>
      <c r="V140" s="6">
        <v>5</v>
      </c>
      <c r="W140" s="6">
        <v>2432</v>
      </c>
      <c r="X140" s="6">
        <v>603</v>
      </c>
      <c r="Y140" s="6">
        <v>388</v>
      </c>
      <c r="Z140" s="6">
        <v>25</v>
      </c>
      <c r="AA140" s="6">
        <v>0</v>
      </c>
    </row>
    <row r="141" spans="1:27" x14ac:dyDescent="0.2">
      <c r="A141" s="20" t="s">
        <v>176</v>
      </c>
      <c r="B141" s="6">
        <v>0</v>
      </c>
      <c r="C141" s="6">
        <v>2559</v>
      </c>
      <c r="D141" s="6">
        <v>4</v>
      </c>
      <c r="E141" s="6">
        <v>103</v>
      </c>
      <c r="F141" s="6">
        <v>23</v>
      </c>
      <c r="G141" s="6">
        <v>1044</v>
      </c>
      <c r="H141" s="18">
        <v>0</v>
      </c>
      <c r="I141" s="6">
        <v>19</v>
      </c>
      <c r="J141" s="6">
        <v>340</v>
      </c>
      <c r="K141" s="6">
        <v>130</v>
      </c>
      <c r="L141" s="6">
        <v>0</v>
      </c>
      <c r="M141" s="6">
        <v>154</v>
      </c>
      <c r="N141" s="6">
        <v>305</v>
      </c>
      <c r="O141" s="6">
        <v>2</v>
      </c>
      <c r="P141" s="6">
        <v>1</v>
      </c>
      <c r="Q141" s="6">
        <v>11</v>
      </c>
      <c r="R141" s="6">
        <v>5488</v>
      </c>
      <c r="S141" s="6">
        <v>19</v>
      </c>
      <c r="T141" s="6">
        <v>783</v>
      </c>
      <c r="U141" s="6">
        <v>0</v>
      </c>
      <c r="V141" s="6">
        <v>0</v>
      </c>
      <c r="W141" s="6">
        <v>0</v>
      </c>
      <c r="X141" s="6">
        <v>0</v>
      </c>
      <c r="Y141" s="6">
        <v>16</v>
      </c>
      <c r="Z141" s="6">
        <v>0</v>
      </c>
      <c r="AA141" s="6">
        <v>130</v>
      </c>
    </row>
    <row r="142" spans="1:27" x14ac:dyDescent="0.2">
      <c r="A142" s="20" t="s">
        <v>177</v>
      </c>
      <c r="B142" s="6">
        <v>161</v>
      </c>
      <c r="C142" s="6">
        <v>2559</v>
      </c>
      <c r="D142" s="6">
        <v>38</v>
      </c>
      <c r="E142" s="6">
        <v>103</v>
      </c>
      <c r="F142" s="6">
        <v>23</v>
      </c>
      <c r="G142" s="6">
        <v>1044</v>
      </c>
      <c r="H142" s="18">
        <v>361</v>
      </c>
      <c r="I142" s="6">
        <v>19</v>
      </c>
      <c r="J142" s="6">
        <v>340</v>
      </c>
      <c r="K142" s="6">
        <v>130</v>
      </c>
      <c r="L142" s="6">
        <v>6</v>
      </c>
      <c r="M142" s="6">
        <v>154</v>
      </c>
      <c r="N142" s="6">
        <v>406</v>
      </c>
      <c r="O142" s="6">
        <v>606</v>
      </c>
      <c r="P142" s="6">
        <v>1</v>
      </c>
      <c r="Q142" s="6">
        <v>285</v>
      </c>
      <c r="R142" s="6">
        <v>5488</v>
      </c>
      <c r="S142" s="6">
        <v>223</v>
      </c>
      <c r="T142" s="6">
        <v>784</v>
      </c>
      <c r="U142" s="6">
        <v>132</v>
      </c>
      <c r="V142" s="6">
        <v>5</v>
      </c>
      <c r="W142" s="6">
        <v>1216</v>
      </c>
      <c r="X142" s="6">
        <v>603</v>
      </c>
      <c r="Y142" s="6">
        <v>202</v>
      </c>
      <c r="Z142" s="6">
        <v>11</v>
      </c>
      <c r="AA142" s="6">
        <v>130</v>
      </c>
    </row>
    <row r="143" spans="1:27" x14ac:dyDescent="0.2">
      <c r="A143" s="20" t="s">
        <v>178</v>
      </c>
      <c r="B143" s="6">
        <v>14110</v>
      </c>
      <c r="C143" s="6">
        <v>42005</v>
      </c>
      <c r="D143" s="6">
        <v>705</v>
      </c>
      <c r="E143" s="6">
        <v>1464</v>
      </c>
      <c r="F143" s="6">
        <v>741</v>
      </c>
      <c r="G143" s="6">
        <v>14637</v>
      </c>
      <c r="H143" s="18">
        <v>3537</v>
      </c>
      <c r="I143" s="6">
        <v>209</v>
      </c>
      <c r="J143" s="6">
        <v>5376</v>
      </c>
      <c r="K143" s="6">
        <v>2016</v>
      </c>
      <c r="L143" s="6">
        <v>57</v>
      </c>
      <c r="M143" s="6">
        <v>3337</v>
      </c>
      <c r="N143" s="6">
        <v>3836</v>
      </c>
      <c r="O143" s="6">
        <v>5899</v>
      </c>
      <c r="P143" s="6">
        <v>15</v>
      </c>
      <c r="Q143" s="6">
        <v>1857</v>
      </c>
      <c r="R143" s="6">
        <v>134057</v>
      </c>
      <c r="S143" s="6">
        <v>2334</v>
      </c>
      <c r="T143" s="6">
        <v>17894</v>
      </c>
      <c r="U143" s="6">
        <v>660</v>
      </c>
      <c r="V143" s="6">
        <v>14</v>
      </c>
      <c r="W143" s="6">
        <v>11873</v>
      </c>
      <c r="X143" s="6">
        <v>4805</v>
      </c>
      <c r="Y143" s="6">
        <v>23031</v>
      </c>
      <c r="Z143" s="6">
        <v>75</v>
      </c>
      <c r="AA143" s="6">
        <v>3658</v>
      </c>
    </row>
    <row r="144" spans="1:27" x14ac:dyDescent="0.2">
      <c r="A144" s="20" t="s">
        <v>179</v>
      </c>
      <c r="B144" s="6">
        <v>0</v>
      </c>
      <c r="C144" s="6">
        <v>11063</v>
      </c>
      <c r="D144" s="6">
        <v>24</v>
      </c>
      <c r="E144" s="6">
        <v>475</v>
      </c>
      <c r="F144" s="6">
        <v>101</v>
      </c>
      <c r="G144" s="6">
        <v>5800</v>
      </c>
      <c r="H144" s="18">
        <v>360</v>
      </c>
      <c r="I144" s="6">
        <v>133</v>
      </c>
      <c r="J144" s="6">
        <v>1682</v>
      </c>
      <c r="K144" s="6">
        <v>671</v>
      </c>
      <c r="L144" s="6">
        <v>6</v>
      </c>
      <c r="M144" s="6">
        <v>922</v>
      </c>
      <c r="N144" s="6">
        <v>1886</v>
      </c>
      <c r="O144" s="6">
        <v>12</v>
      </c>
      <c r="P144" s="6">
        <v>6</v>
      </c>
      <c r="Q144" s="6">
        <v>63</v>
      </c>
      <c r="R144" s="6">
        <v>26312</v>
      </c>
      <c r="S144" s="6">
        <v>90</v>
      </c>
      <c r="T144" s="6">
        <v>4278</v>
      </c>
      <c r="U144" s="6">
        <v>0</v>
      </c>
      <c r="V144" s="6">
        <v>0</v>
      </c>
      <c r="W144" s="6">
        <v>0</v>
      </c>
      <c r="X144" s="6">
        <v>0</v>
      </c>
      <c r="Y144" s="6">
        <v>96</v>
      </c>
      <c r="Z144" s="6">
        <v>0</v>
      </c>
      <c r="AA144" s="6">
        <v>679</v>
      </c>
    </row>
    <row r="145" spans="1:27" x14ac:dyDescent="0.2">
      <c r="A145" s="20" t="s">
        <v>180</v>
      </c>
      <c r="B145" s="6">
        <v>702</v>
      </c>
      <c r="C145" s="6">
        <v>0</v>
      </c>
      <c r="D145" s="6">
        <v>127</v>
      </c>
      <c r="E145" s="6">
        <v>0</v>
      </c>
      <c r="F145" s="6">
        <v>0</v>
      </c>
      <c r="G145" s="6">
        <v>0</v>
      </c>
      <c r="H145" s="18">
        <v>2513</v>
      </c>
      <c r="I145" s="6">
        <v>0</v>
      </c>
      <c r="J145" s="6">
        <v>0</v>
      </c>
      <c r="K145" s="6">
        <v>0</v>
      </c>
      <c r="L145" s="6">
        <v>42</v>
      </c>
      <c r="M145" s="6">
        <v>0</v>
      </c>
      <c r="N145" s="6">
        <v>484</v>
      </c>
      <c r="O145" s="6">
        <v>2416</v>
      </c>
      <c r="P145" s="6">
        <v>0</v>
      </c>
      <c r="Q145" s="6">
        <v>1096</v>
      </c>
      <c r="R145" s="6">
        <v>0</v>
      </c>
      <c r="S145" s="6">
        <v>954</v>
      </c>
      <c r="T145" s="6">
        <v>4</v>
      </c>
      <c r="U145" s="6">
        <v>792</v>
      </c>
      <c r="V145" s="6">
        <v>14</v>
      </c>
      <c r="W145" s="6">
        <v>6036</v>
      </c>
      <c r="X145" s="6">
        <v>3616</v>
      </c>
      <c r="Y145" s="6">
        <v>930</v>
      </c>
      <c r="Z145" s="6">
        <v>44</v>
      </c>
      <c r="AA145" s="6">
        <v>0</v>
      </c>
    </row>
    <row r="146" spans="1:27" x14ac:dyDescent="0.2">
      <c r="A146" s="20" t="s">
        <v>181</v>
      </c>
      <c r="B146" s="6">
        <v>480</v>
      </c>
      <c r="C146" s="6">
        <v>0</v>
      </c>
      <c r="D146" s="6">
        <v>64</v>
      </c>
      <c r="E146" s="6">
        <v>0</v>
      </c>
      <c r="F146" s="6">
        <v>0</v>
      </c>
      <c r="G146" s="6">
        <v>0</v>
      </c>
      <c r="H146" s="18">
        <v>1075</v>
      </c>
      <c r="I146" s="6">
        <v>0</v>
      </c>
      <c r="J146" s="6">
        <v>0</v>
      </c>
      <c r="K146" s="6">
        <v>0</v>
      </c>
      <c r="L146" s="6">
        <v>18</v>
      </c>
      <c r="M146" s="6">
        <v>0</v>
      </c>
      <c r="N146" s="6">
        <v>291</v>
      </c>
      <c r="O146" s="6">
        <v>1208</v>
      </c>
      <c r="P146" s="6">
        <v>0</v>
      </c>
      <c r="Q146" s="6">
        <v>822</v>
      </c>
      <c r="R146" s="6">
        <v>0</v>
      </c>
      <c r="S146" s="6">
        <v>612</v>
      </c>
      <c r="T146" s="6">
        <v>3</v>
      </c>
      <c r="U146" s="6">
        <v>396</v>
      </c>
      <c r="V146" s="6">
        <v>9</v>
      </c>
      <c r="W146" s="6">
        <v>3633</v>
      </c>
      <c r="X146" s="6">
        <v>1807</v>
      </c>
      <c r="Y146" s="6">
        <v>372</v>
      </c>
      <c r="Z146" s="6">
        <v>33</v>
      </c>
      <c r="AA146" s="6">
        <v>0</v>
      </c>
    </row>
    <row r="147" spans="1:27" x14ac:dyDescent="0.2">
      <c r="A147" s="20" t="s">
        <v>182</v>
      </c>
      <c r="B147" s="6">
        <v>1404</v>
      </c>
      <c r="C147" s="6">
        <v>0</v>
      </c>
      <c r="D147" s="6">
        <v>254</v>
      </c>
      <c r="E147" s="6">
        <v>0</v>
      </c>
      <c r="F147" s="6">
        <v>0</v>
      </c>
      <c r="G147" s="6">
        <v>0</v>
      </c>
      <c r="H147" s="18">
        <v>4304</v>
      </c>
      <c r="I147" s="6">
        <v>0</v>
      </c>
      <c r="J147" s="6">
        <v>0</v>
      </c>
      <c r="K147" s="6">
        <v>0</v>
      </c>
      <c r="L147" s="6">
        <v>72</v>
      </c>
      <c r="M147" s="6">
        <v>0</v>
      </c>
      <c r="N147" s="6">
        <v>896</v>
      </c>
      <c r="O147" s="6">
        <v>4832</v>
      </c>
      <c r="P147" s="6">
        <v>0</v>
      </c>
      <c r="Q147" s="6">
        <v>2192</v>
      </c>
      <c r="R147" s="6">
        <v>0</v>
      </c>
      <c r="S147" s="6">
        <v>1842</v>
      </c>
      <c r="T147" s="6">
        <v>8</v>
      </c>
      <c r="U147" s="6">
        <v>1320</v>
      </c>
      <c r="V147" s="6">
        <v>28</v>
      </c>
      <c r="W147" s="6">
        <v>12072</v>
      </c>
      <c r="X147" s="6">
        <v>6026</v>
      </c>
      <c r="Y147" s="6">
        <v>1488</v>
      </c>
      <c r="Z147" s="6">
        <v>88</v>
      </c>
      <c r="AA147" s="6">
        <v>0</v>
      </c>
    </row>
    <row r="148" spans="1:27" x14ac:dyDescent="0.2">
      <c r="A148" s="20" t="s">
        <v>183</v>
      </c>
      <c r="B148" s="6">
        <v>1404</v>
      </c>
      <c r="C148" s="6">
        <v>0</v>
      </c>
      <c r="D148" s="6">
        <v>254</v>
      </c>
      <c r="E148" s="6">
        <v>0</v>
      </c>
      <c r="F148" s="6">
        <v>0</v>
      </c>
      <c r="G148" s="6">
        <v>0</v>
      </c>
      <c r="H148" s="18">
        <v>4304</v>
      </c>
      <c r="I148" s="6">
        <v>0</v>
      </c>
      <c r="J148" s="6">
        <v>0</v>
      </c>
      <c r="K148" s="6">
        <v>0</v>
      </c>
      <c r="L148" s="6">
        <v>72</v>
      </c>
      <c r="M148" s="6">
        <v>0</v>
      </c>
      <c r="N148" s="6">
        <v>896</v>
      </c>
      <c r="O148" s="6">
        <v>4832</v>
      </c>
      <c r="P148" s="6">
        <v>0</v>
      </c>
      <c r="Q148" s="6">
        <v>2192</v>
      </c>
      <c r="R148" s="6">
        <v>0</v>
      </c>
      <c r="S148" s="6">
        <v>1842</v>
      </c>
      <c r="T148" s="6">
        <v>8</v>
      </c>
      <c r="U148" s="6">
        <v>1320</v>
      </c>
      <c r="V148" s="6">
        <v>28</v>
      </c>
      <c r="W148" s="6">
        <v>12072</v>
      </c>
      <c r="X148" s="6">
        <v>6026</v>
      </c>
      <c r="Y148" s="6">
        <v>1488</v>
      </c>
      <c r="Z148" s="6">
        <v>88</v>
      </c>
      <c r="AA148" s="6">
        <v>0</v>
      </c>
    </row>
    <row r="149" spans="1:27" x14ac:dyDescent="0.2">
      <c r="A149" s="20" t="s">
        <v>184</v>
      </c>
      <c r="B149" s="6">
        <v>1404</v>
      </c>
      <c r="C149" s="6">
        <v>0</v>
      </c>
      <c r="D149" s="6">
        <v>254</v>
      </c>
      <c r="E149" s="6">
        <v>0</v>
      </c>
      <c r="F149" s="6">
        <v>0</v>
      </c>
      <c r="G149" s="6">
        <v>0</v>
      </c>
      <c r="H149" s="18">
        <v>4304</v>
      </c>
      <c r="I149" s="6">
        <v>0</v>
      </c>
      <c r="J149" s="6">
        <v>0</v>
      </c>
      <c r="K149" s="6">
        <v>0</v>
      </c>
      <c r="L149" s="6">
        <v>72</v>
      </c>
      <c r="M149" s="6">
        <v>0</v>
      </c>
      <c r="N149" s="6">
        <v>896</v>
      </c>
      <c r="O149" s="6">
        <v>4832</v>
      </c>
      <c r="P149" s="6">
        <v>0</v>
      </c>
      <c r="Q149" s="6">
        <v>2192</v>
      </c>
      <c r="R149" s="6">
        <v>0</v>
      </c>
      <c r="S149" s="6">
        <v>1842</v>
      </c>
      <c r="T149" s="6">
        <v>8</v>
      </c>
      <c r="U149" s="6">
        <v>1320</v>
      </c>
      <c r="V149" s="6">
        <v>28</v>
      </c>
      <c r="W149" s="6">
        <v>12072</v>
      </c>
      <c r="X149" s="6">
        <v>6026</v>
      </c>
      <c r="Y149" s="6">
        <v>1488</v>
      </c>
      <c r="Z149" s="6">
        <v>88</v>
      </c>
      <c r="AA149" s="6">
        <v>0</v>
      </c>
    </row>
    <row r="150" spans="1:27" x14ac:dyDescent="0.2">
      <c r="A150" s="20" t="s">
        <v>185</v>
      </c>
      <c r="B150" s="6">
        <v>1404</v>
      </c>
      <c r="C150" s="6">
        <v>0</v>
      </c>
      <c r="D150" s="6">
        <v>254</v>
      </c>
      <c r="E150" s="6">
        <v>0</v>
      </c>
      <c r="F150" s="6">
        <v>0</v>
      </c>
      <c r="G150" s="6">
        <v>0</v>
      </c>
      <c r="H150" s="18">
        <v>4304</v>
      </c>
      <c r="I150" s="6">
        <v>0</v>
      </c>
      <c r="J150" s="6">
        <v>0</v>
      </c>
      <c r="K150" s="6">
        <v>0</v>
      </c>
      <c r="L150" s="6">
        <v>72</v>
      </c>
      <c r="M150" s="6">
        <v>0</v>
      </c>
      <c r="N150" s="6">
        <v>896</v>
      </c>
      <c r="O150" s="6">
        <v>4832</v>
      </c>
      <c r="P150" s="6">
        <v>0</v>
      </c>
      <c r="Q150" s="6">
        <v>2192</v>
      </c>
      <c r="R150" s="6">
        <v>0</v>
      </c>
      <c r="S150" s="6">
        <v>1842</v>
      </c>
      <c r="T150" s="6">
        <v>8</v>
      </c>
      <c r="U150" s="6">
        <v>1320</v>
      </c>
      <c r="V150" s="6">
        <v>28</v>
      </c>
      <c r="W150" s="6">
        <v>12072</v>
      </c>
      <c r="X150" s="6">
        <v>6026</v>
      </c>
      <c r="Y150" s="6">
        <v>1488</v>
      </c>
      <c r="Z150" s="6">
        <v>88</v>
      </c>
      <c r="AA150" s="6">
        <v>0</v>
      </c>
    </row>
    <row r="151" spans="1:27" x14ac:dyDescent="0.2">
      <c r="A151" s="20" t="s">
        <v>186</v>
      </c>
      <c r="B151" s="6">
        <v>1404</v>
      </c>
      <c r="C151" s="6">
        <v>0</v>
      </c>
      <c r="D151" s="6">
        <v>254</v>
      </c>
      <c r="E151" s="6">
        <v>0</v>
      </c>
      <c r="F151" s="6">
        <v>0</v>
      </c>
      <c r="G151" s="6">
        <v>0</v>
      </c>
      <c r="H151" s="18">
        <v>4304</v>
      </c>
      <c r="I151" s="6">
        <v>0</v>
      </c>
      <c r="J151" s="6">
        <v>0</v>
      </c>
      <c r="K151" s="6">
        <v>0</v>
      </c>
      <c r="L151" s="6">
        <v>72</v>
      </c>
      <c r="M151" s="6">
        <v>0</v>
      </c>
      <c r="N151" s="6">
        <v>896</v>
      </c>
      <c r="O151" s="6">
        <v>4832</v>
      </c>
      <c r="P151" s="6">
        <v>0</v>
      </c>
      <c r="Q151" s="6">
        <v>2192</v>
      </c>
      <c r="R151" s="6">
        <v>0</v>
      </c>
      <c r="S151" s="6">
        <v>1842</v>
      </c>
      <c r="T151" s="6">
        <v>8</v>
      </c>
      <c r="U151" s="6">
        <v>1320</v>
      </c>
      <c r="V151" s="6">
        <v>28</v>
      </c>
      <c r="W151" s="6">
        <v>12072</v>
      </c>
      <c r="X151" s="6">
        <v>6026</v>
      </c>
      <c r="Y151" s="6">
        <v>1488</v>
      </c>
      <c r="Z151" s="6">
        <v>88</v>
      </c>
      <c r="AA151" s="6">
        <v>0</v>
      </c>
    </row>
    <row r="152" spans="1:27" x14ac:dyDescent="0.2">
      <c r="A152" s="20" t="s">
        <v>187</v>
      </c>
      <c r="B152" s="6">
        <v>1404</v>
      </c>
      <c r="C152" s="6">
        <v>0</v>
      </c>
      <c r="D152" s="6">
        <v>254</v>
      </c>
      <c r="E152" s="6">
        <v>0</v>
      </c>
      <c r="F152" s="6">
        <v>0</v>
      </c>
      <c r="G152" s="6">
        <v>0</v>
      </c>
      <c r="H152" s="18">
        <v>4304</v>
      </c>
      <c r="I152" s="6">
        <v>0</v>
      </c>
      <c r="J152" s="6">
        <v>0</v>
      </c>
      <c r="K152" s="6">
        <v>0</v>
      </c>
      <c r="L152" s="6">
        <v>72</v>
      </c>
      <c r="M152" s="6">
        <v>0</v>
      </c>
      <c r="N152" s="6">
        <v>896</v>
      </c>
      <c r="O152" s="6">
        <v>4832</v>
      </c>
      <c r="P152" s="6">
        <v>0</v>
      </c>
      <c r="Q152" s="6">
        <v>2192</v>
      </c>
      <c r="R152" s="6">
        <v>0</v>
      </c>
      <c r="S152" s="6">
        <v>1842</v>
      </c>
      <c r="T152" s="6">
        <v>8</v>
      </c>
      <c r="U152" s="6">
        <v>1320</v>
      </c>
      <c r="V152" s="6">
        <v>28</v>
      </c>
      <c r="W152" s="6">
        <v>12072</v>
      </c>
      <c r="X152" s="6">
        <v>6026</v>
      </c>
      <c r="Y152" s="6">
        <v>1488</v>
      </c>
      <c r="Z152" s="6">
        <v>88</v>
      </c>
      <c r="AA152" s="6">
        <v>0</v>
      </c>
    </row>
    <row r="153" spans="1:27" x14ac:dyDescent="0.2">
      <c r="A153" s="20" t="s">
        <v>188</v>
      </c>
      <c r="B153" s="6">
        <v>702</v>
      </c>
      <c r="C153" s="6">
        <v>0</v>
      </c>
      <c r="D153" s="6">
        <v>127</v>
      </c>
      <c r="E153" s="6">
        <v>0</v>
      </c>
      <c r="F153" s="6">
        <v>0</v>
      </c>
      <c r="G153" s="6">
        <v>0</v>
      </c>
      <c r="H153" s="18">
        <v>2513</v>
      </c>
      <c r="I153" s="6">
        <v>0</v>
      </c>
      <c r="J153" s="6">
        <v>0</v>
      </c>
      <c r="K153" s="6">
        <v>0</v>
      </c>
      <c r="L153" s="6">
        <v>42</v>
      </c>
      <c r="M153" s="6">
        <v>0</v>
      </c>
      <c r="N153" s="6">
        <v>484</v>
      </c>
      <c r="O153" s="6">
        <v>2416</v>
      </c>
      <c r="P153" s="6">
        <v>0</v>
      </c>
      <c r="Q153" s="6">
        <v>1096</v>
      </c>
      <c r="R153" s="6">
        <v>0</v>
      </c>
      <c r="S153" s="6">
        <v>954</v>
      </c>
      <c r="T153" s="6">
        <v>4</v>
      </c>
      <c r="U153" s="6">
        <v>792</v>
      </c>
      <c r="V153" s="6">
        <v>14</v>
      </c>
      <c r="W153" s="6">
        <v>6036</v>
      </c>
      <c r="X153" s="6">
        <v>3616</v>
      </c>
      <c r="Y153" s="6">
        <v>930</v>
      </c>
      <c r="Z153" s="6">
        <v>44</v>
      </c>
      <c r="AA153" s="6">
        <v>0</v>
      </c>
    </row>
    <row r="154" spans="1:27" x14ac:dyDescent="0.2">
      <c r="A154" s="20" t="s">
        <v>189</v>
      </c>
      <c r="B154" s="6">
        <v>702</v>
      </c>
      <c r="C154" s="6">
        <v>0</v>
      </c>
      <c r="D154" s="6">
        <v>127</v>
      </c>
      <c r="E154" s="6">
        <v>0</v>
      </c>
      <c r="F154" s="6">
        <v>0</v>
      </c>
      <c r="G154" s="6">
        <v>0</v>
      </c>
      <c r="H154" s="18">
        <v>1791</v>
      </c>
      <c r="I154" s="6">
        <v>0</v>
      </c>
      <c r="J154" s="6">
        <v>0</v>
      </c>
      <c r="K154" s="6">
        <v>0</v>
      </c>
      <c r="L154" s="6">
        <v>30</v>
      </c>
      <c r="M154" s="6">
        <v>0</v>
      </c>
      <c r="N154" s="6">
        <v>412</v>
      </c>
      <c r="O154" s="6">
        <v>2416</v>
      </c>
      <c r="P154" s="6">
        <v>0</v>
      </c>
      <c r="Q154" s="6">
        <v>1096</v>
      </c>
      <c r="R154" s="6">
        <v>0</v>
      </c>
      <c r="S154" s="6">
        <v>888</v>
      </c>
      <c r="T154" s="6">
        <v>4</v>
      </c>
      <c r="U154" s="6">
        <v>528</v>
      </c>
      <c r="V154" s="6">
        <v>14</v>
      </c>
      <c r="W154" s="6">
        <v>6036</v>
      </c>
      <c r="X154" s="6">
        <v>2410</v>
      </c>
      <c r="Y154" s="6">
        <v>558</v>
      </c>
      <c r="Z154" s="6">
        <v>44</v>
      </c>
      <c r="AA154" s="6">
        <v>0</v>
      </c>
    </row>
    <row r="155" spans="1:27" x14ac:dyDescent="0.2">
      <c r="A155" s="20" t="s">
        <v>190</v>
      </c>
      <c r="B155" s="6">
        <v>702</v>
      </c>
      <c r="C155" s="6">
        <v>0</v>
      </c>
      <c r="D155" s="6">
        <v>127</v>
      </c>
      <c r="E155" s="6">
        <v>0</v>
      </c>
      <c r="F155" s="6">
        <v>0</v>
      </c>
      <c r="G155" s="6">
        <v>0</v>
      </c>
      <c r="H155" s="18">
        <v>1791</v>
      </c>
      <c r="I155" s="6">
        <v>0</v>
      </c>
      <c r="J155" s="6">
        <v>0</v>
      </c>
      <c r="K155" s="6">
        <v>0</v>
      </c>
      <c r="L155" s="6">
        <v>30</v>
      </c>
      <c r="M155" s="6">
        <v>0</v>
      </c>
      <c r="N155" s="6">
        <v>412</v>
      </c>
      <c r="O155" s="6">
        <v>2416</v>
      </c>
      <c r="P155" s="6">
        <v>0</v>
      </c>
      <c r="Q155" s="6">
        <v>1096</v>
      </c>
      <c r="R155" s="6">
        <v>0</v>
      </c>
      <c r="S155" s="6">
        <v>888</v>
      </c>
      <c r="T155" s="6">
        <v>4</v>
      </c>
      <c r="U155" s="6">
        <v>528</v>
      </c>
      <c r="V155" s="6">
        <v>14</v>
      </c>
      <c r="W155" s="6">
        <v>6036</v>
      </c>
      <c r="X155" s="6">
        <v>2410</v>
      </c>
      <c r="Y155" s="6">
        <v>558</v>
      </c>
      <c r="Z155" s="6">
        <v>44</v>
      </c>
      <c r="AA155" s="6">
        <v>0</v>
      </c>
    </row>
    <row r="156" spans="1:27" x14ac:dyDescent="0.2">
      <c r="A156" s="20" t="s">
        <v>191</v>
      </c>
      <c r="B156" s="6">
        <v>1404</v>
      </c>
      <c r="C156" s="6">
        <v>0</v>
      </c>
      <c r="D156" s="6">
        <v>254</v>
      </c>
      <c r="E156" s="6">
        <v>0</v>
      </c>
      <c r="F156" s="6">
        <v>0</v>
      </c>
      <c r="G156" s="6">
        <v>0</v>
      </c>
      <c r="H156" s="18">
        <v>4304</v>
      </c>
      <c r="I156" s="6">
        <v>0</v>
      </c>
      <c r="J156" s="6">
        <v>0</v>
      </c>
      <c r="K156" s="6">
        <v>0</v>
      </c>
      <c r="L156" s="6">
        <v>72</v>
      </c>
      <c r="M156" s="6">
        <v>0</v>
      </c>
      <c r="N156" s="6">
        <v>896</v>
      </c>
      <c r="O156" s="6">
        <v>4832</v>
      </c>
      <c r="P156" s="6">
        <v>0</v>
      </c>
      <c r="Q156" s="6">
        <v>2192</v>
      </c>
      <c r="R156" s="6">
        <v>0</v>
      </c>
      <c r="S156" s="6">
        <v>1842</v>
      </c>
      <c r="T156" s="6">
        <v>8</v>
      </c>
      <c r="U156" s="6">
        <v>1320</v>
      </c>
      <c r="V156" s="6">
        <v>28</v>
      </c>
      <c r="W156" s="6">
        <v>12072</v>
      </c>
      <c r="X156" s="6">
        <v>6026</v>
      </c>
      <c r="Y156" s="6">
        <v>1488</v>
      </c>
      <c r="Z156" s="6">
        <v>88</v>
      </c>
      <c r="AA156" s="6">
        <v>0</v>
      </c>
    </row>
    <row r="157" spans="1:27" x14ac:dyDescent="0.2">
      <c r="A157" s="20" t="s">
        <v>192</v>
      </c>
      <c r="B157" s="6">
        <v>1404</v>
      </c>
      <c r="C157" s="6">
        <v>0</v>
      </c>
      <c r="D157" s="6">
        <v>254</v>
      </c>
      <c r="E157" s="6">
        <v>0</v>
      </c>
      <c r="F157" s="6">
        <v>0</v>
      </c>
      <c r="G157" s="6">
        <v>0</v>
      </c>
      <c r="H157" s="18">
        <v>4304</v>
      </c>
      <c r="I157" s="6">
        <v>0</v>
      </c>
      <c r="J157" s="6">
        <v>0</v>
      </c>
      <c r="K157" s="6">
        <v>0</v>
      </c>
      <c r="L157" s="6">
        <v>72</v>
      </c>
      <c r="M157" s="6">
        <v>0</v>
      </c>
      <c r="N157" s="6">
        <v>896</v>
      </c>
      <c r="O157" s="6">
        <v>4832</v>
      </c>
      <c r="P157" s="6">
        <v>0</v>
      </c>
      <c r="Q157" s="6">
        <v>2192</v>
      </c>
      <c r="R157" s="6">
        <v>0</v>
      </c>
      <c r="S157" s="6">
        <v>1842</v>
      </c>
      <c r="T157" s="6">
        <v>8</v>
      </c>
      <c r="U157" s="6">
        <v>1320</v>
      </c>
      <c r="V157" s="6">
        <v>28</v>
      </c>
      <c r="W157" s="6">
        <v>12072</v>
      </c>
      <c r="X157" s="6">
        <v>6026</v>
      </c>
      <c r="Y157" s="6">
        <v>1488</v>
      </c>
      <c r="Z157" s="6">
        <v>88</v>
      </c>
      <c r="AA157" s="6">
        <v>0</v>
      </c>
    </row>
    <row r="158" spans="1:27" x14ac:dyDescent="0.2">
      <c r="A158" s="20" t="s">
        <v>193</v>
      </c>
      <c r="B158" s="6">
        <v>1404</v>
      </c>
      <c r="C158" s="6">
        <v>0</v>
      </c>
      <c r="D158" s="6">
        <v>254</v>
      </c>
      <c r="E158" s="6">
        <v>0</v>
      </c>
      <c r="F158" s="6">
        <v>0</v>
      </c>
      <c r="G158" s="6">
        <v>0</v>
      </c>
      <c r="H158" s="18">
        <v>4304</v>
      </c>
      <c r="I158" s="6">
        <v>0</v>
      </c>
      <c r="J158" s="6">
        <v>0</v>
      </c>
      <c r="K158" s="6">
        <v>0</v>
      </c>
      <c r="L158" s="6">
        <v>72</v>
      </c>
      <c r="M158" s="6">
        <v>0</v>
      </c>
      <c r="N158" s="6">
        <v>896</v>
      </c>
      <c r="O158" s="6">
        <v>4832</v>
      </c>
      <c r="P158" s="6">
        <v>0</v>
      </c>
      <c r="Q158" s="6">
        <v>2192</v>
      </c>
      <c r="R158" s="6">
        <v>0</v>
      </c>
      <c r="S158" s="6">
        <v>1842</v>
      </c>
      <c r="T158" s="6">
        <v>8</v>
      </c>
      <c r="U158" s="6">
        <v>1320</v>
      </c>
      <c r="V158" s="6">
        <v>28</v>
      </c>
      <c r="W158" s="6">
        <v>12072</v>
      </c>
      <c r="X158" s="6">
        <v>6026</v>
      </c>
      <c r="Y158" s="6">
        <v>1488</v>
      </c>
      <c r="Z158" s="6">
        <v>88</v>
      </c>
      <c r="AA158" s="6">
        <v>0</v>
      </c>
    </row>
    <row r="159" spans="1:27" x14ac:dyDescent="0.2">
      <c r="A159" s="20" t="s">
        <v>194</v>
      </c>
      <c r="B159" s="6">
        <v>672</v>
      </c>
      <c r="C159" s="6">
        <v>0</v>
      </c>
      <c r="D159" s="6">
        <v>93</v>
      </c>
      <c r="E159" s="6">
        <v>0</v>
      </c>
      <c r="F159" s="6">
        <v>0</v>
      </c>
      <c r="G159" s="6">
        <v>0</v>
      </c>
      <c r="H159" s="18">
        <v>1791</v>
      </c>
      <c r="I159" s="6">
        <v>0</v>
      </c>
      <c r="J159" s="6">
        <v>0</v>
      </c>
      <c r="K159" s="6">
        <v>0</v>
      </c>
      <c r="L159" s="6">
        <v>35</v>
      </c>
      <c r="M159" s="6">
        <v>0</v>
      </c>
      <c r="N159" s="6">
        <v>347</v>
      </c>
      <c r="O159" s="6">
        <v>1812</v>
      </c>
      <c r="P159" s="6">
        <v>0</v>
      </c>
      <c r="Q159" s="6">
        <v>822</v>
      </c>
      <c r="R159" s="6">
        <v>0</v>
      </c>
      <c r="S159" s="6">
        <v>735</v>
      </c>
      <c r="T159" s="6">
        <v>3</v>
      </c>
      <c r="U159" s="6">
        <v>528</v>
      </c>
      <c r="V159" s="6">
        <v>10</v>
      </c>
      <c r="W159" s="6">
        <v>4820</v>
      </c>
      <c r="X159" s="6">
        <v>2410</v>
      </c>
      <c r="Y159" s="6">
        <v>558</v>
      </c>
      <c r="Z159" s="6">
        <v>33</v>
      </c>
      <c r="AA159" s="6">
        <v>0</v>
      </c>
    </row>
    <row r="160" spans="1:27" x14ac:dyDescent="0.2">
      <c r="A160" s="20" t="s">
        <v>195</v>
      </c>
      <c r="B160" s="6">
        <v>161</v>
      </c>
      <c r="C160" s="6">
        <v>0</v>
      </c>
      <c r="D160" s="6">
        <v>34</v>
      </c>
      <c r="E160" s="6">
        <v>0</v>
      </c>
      <c r="F160" s="6">
        <v>0</v>
      </c>
      <c r="G160" s="6">
        <v>0</v>
      </c>
      <c r="H160" s="18">
        <v>361</v>
      </c>
      <c r="I160" s="6">
        <v>0</v>
      </c>
      <c r="J160" s="6">
        <v>0</v>
      </c>
      <c r="K160" s="6">
        <v>0</v>
      </c>
      <c r="L160" s="6">
        <v>6</v>
      </c>
      <c r="M160" s="6">
        <v>0</v>
      </c>
      <c r="N160" s="6">
        <v>101</v>
      </c>
      <c r="O160" s="6">
        <v>604</v>
      </c>
      <c r="P160" s="6">
        <v>0</v>
      </c>
      <c r="Q160" s="6">
        <v>274</v>
      </c>
      <c r="R160" s="6">
        <v>0</v>
      </c>
      <c r="S160" s="6">
        <v>204</v>
      </c>
      <c r="T160" s="6">
        <v>1</v>
      </c>
      <c r="U160" s="6">
        <v>132</v>
      </c>
      <c r="V160" s="6">
        <v>4</v>
      </c>
      <c r="W160" s="6">
        <v>1216</v>
      </c>
      <c r="X160" s="6">
        <v>603</v>
      </c>
      <c r="Y160" s="6">
        <v>186</v>
      </c>
      <c r="Z160" s="6">
        <v>11</v>
      </c>
      <c r="AA160" s="6">
        <v>0</v>
      </c>
    </row>
    <row r="161" spans="1:27" x14ac:dyDescent="0.2">
      <c r="A161" s="20" t="s">
        <v>196</v>
      </c>
      <c r="B161" s="6">
        <v>161</v>
      </c>
      <c r="C161" s="6">
        <v>0</v>
      </c>
      <c r="D161" s="6">
        <v>34</v>
      </c>
      <c r="E161" s="6">
        <v>0</v>
      </c>
      <c r="F161" s="6">
        <v>0</v>
      </c>
      <c r="G161" s="6">
        <v>0</v>
      </c>
      <c r="H161" s="18">
        <v>361</v>
      </c>
      <c r="I161" s="6">
        <v>0</v>
      </c>
      <c r="J161" s="6">
        <v>0</v>
      </c>
      <c r="K161" s="6">
        <v>0</v>
      </c>
      <c r="L161" s="6">
        <v>6</v>
      </c>
      <c r="M161" s="6">
        <v>0</v>
      </c>
      <c r="N161" s="6">
        <v>101</v>
      </c>
      <c r="O161" s="6">
        <v>604</v>
      </c>
      <c r="P161" s="6">
        <v>0</v>
      </c>
      <c r="Q161" s="6">
        <v>274</v>
      </c>
      <c r="R161" s="6">
        <v>0</v>
      </c>
      <c r="S161" s="6">
        <v>204</v>
      </c>
      <c r="T161" s="6">
        <v>1</v>
      </c>
      <c r="U161" s="6">
        <v>132</v>
      </c>
      <c r="V161" s="6">
        <v>4</v>
      </c>
      <c r="W161" s="6">
        <v>1216</v>
      </c>
      <c r="X161" s="6">
        <v>603</v>
      </c>
      <c r="Y161" s="6">
        <v>186</v>
      </c>
      <c r="Z161" s="6">
        <v>11</v>
      </c>
      <c r="AA161" s="6">
        <v>0</v>
      </c>
    </row>
    <row r="162" spans="1:27" x14ac:dyDescent="0.2">
      <c r="A162" s="20" t="s">
        <v>197</v>
      </c>
      <c r="B162" s="6">
        <v>161</v>
      </c>
      <c r="C162" s="6">
        <v>0</v>
      </c>
      <c r="D162" s="6">
        <v>34</v>
      </c>
      <c r="E162" s="6">
        <v>0</v>
      </c>
      <c r="F162" s="6">
        <v>0</v>
      </c>
      <c r="G162" s="6">
        <v>0</v>
      </c>
      <c r="H162" s="18">
        <v>361</v>
      </c>
      <c r="I162" s="6">
        <v>0</v>
      </c>
      <c r="J162" s="6">
        <v>0</v>
      </c>
      <c r="K162" s="6">
        <v>0</v>
      </c>
      <c r="L162" s="6">
        <v>6</v>
      </c>
      <c r="M162" s="6">
        <v>0</v>
      </c>
      <c r="N162" s="6">
        <v>101</v>
      </c>
      <c r="O162" s="6">
        <v>604</v>
      </c>
      <c r="P162" s="6">
        <v>0</v>
      </c>
      <c r="Q162" s="6">
        <v>274</v>
      </c>
      <c r="R162" s="6">
        <v>0</v>
      </c>
      <c r="S162" s="6">
        <v>204</v>
      </c>
      <c r="T162" s="6">
        <v>1</v>
      </c>
      <c r="U162" s="6">
        <v>132</v>
      </c>
      <c r="V162" s="6">
        <v>4</v>
      </c>
      <c r="W162" s="6">
        <v>1216</v>
      </c>
      <c r="X162" s="6">
        <v>603</v>
      </c>
      <c r="Y162" s="6">
        <v>186</v>
      </c>
      <c r="Z162" s="6">
        <v>11</v>
      </c>
      <c r="AA162" s="6">
        <v>0</v>
      </c>
    </row>
    <row r="163" spans="1:27" x14ac:dyDescent="0.2">
      <c r="A163" s="20" t="s">
        <v>198</v>
      </c>
      <c r="B163" s="6">
        <v>161</v>
      </c>
      <c r="C163" s="6">
        <v>0</v>
      </c>
      <c r="D163" s="6">
        <v>34</v>
      </c>
      <c r="E163" s="6">
        <v>0</v>
      </c>
      <c r="F163" s="6">
        <v>0</v>
      </c>
      <c r="G163" s="6">
        <v>0</v>
      </c>
      <c r="H163" s="18">
        <v>361</v>
      </c>
      <c r="I163" s="6">
        <v>0</v>
      </c>
      <c r="J163" s="6">
        <v>0</v>
      </c>
      <c r="K163" s="6">
        <v>0</v>
      </c>
      <c r="L163" s="6">
        <v>6</v>
      </c>
      <c r="M163" s="6">
        <v>0</v>
      </c>
      <c r="N163" s="6">
        <v>101</v>
      </c>
      <c r="O163" s="6">
        <v>604</v>
      </c>
      <c r="P163" s="6">
        <v>0</v>
      </c>
      <c r="Q163" s="6">
        <v>274</v>
      </c>
      <c r="R163" s="6">
        <v>0</v>
      </c>
      <c r="S163" s="6">
        <v>204</v>
      </c>
      <c r="T163" s="6">
        <v>1</v>
      </c>
      <c r="U163" s="6">
        <v>132</v>
      </c>
      <c r="V163" s="6">
        <v>4</v>
      </c>
      <c r="W163" s="6">
        <v>1216</v>
      </c>
      <c r="X163" s="6">
        <v>603</v>
      </c>
      <c r="Y163" s="6">
        <v>186</v>
      </c>
      <c r="Z163" s="6">
        <v>11</v>
      </c>
      <c r="AA163" s="6">
        <v>0</v>
      </c>
    </row>
    <row r="164" spans="1:27" x14ac:dyDescent="0.2">
      <c r="A164" s="20" t="s">
        <v>199</v>
      </c>
      <c r="B164" s="6">
        <v>833</v>
      </c>
      <c r="C164" s="6">
        <v>0</v>
      </c>
      <c r="D164" s="6">
        <v>127</v>
      </c>
      <c r="E164" s="6">
        <v>0</v>
      </c>
      <c r="F164" s="6">
        <v>0</v>
      </c>
      <c r="G164" s="6">
        <v>0</v>
      </c>
      <c r="H164" s="18">
        <v>2152</v>
      </c>
      <c r="I164" s="6">
        <v>0</v>
      </c>
      <c r="J164" s="6">
        <v>0</v>
      </c>
      <c r="K164" s="6">
        <v>0</v>
      </c>
      <c r="L164" s="6">
        <v>41</v>
      </c>
      <c r="M164" s="6">
        <v>0</v>
      </c>
      <c r="N164" s="6">
        <v>448</v>
      </c>
      <c r="O164" s="6">
        <v>2416</v>
      </c>
      <c r="P164" s="6">
        <v>0</v>
      </c>
      <c r="Q164" s="6">
        <v>1096</v>
      </c>
      <c r="R164" s="6">
        <v>0</v>
      </c>
      <c r="S164" s="6">
        <v>939</v>
      </c>
      <c r="T164" s="6">
        <v>4</v>
      </c>
      <c r="U164" s="6">
        <v>660</v>
      </c>
      <c r="V164" s="6">
        <v>14</v>
      </c>
      <c r="W164" s="6">
        <v>6036</v>
      </c>
      <c r="X164" s="6">
        <v>3013</v>
      </c>
      <c r="Y164" s="6">
        <v>744</v>
      </c>
      <c r="Z164" s="6">
        <v>44</v>
      </c>
      <c r="AA164" s="6">
        <v>0</v>
      </c>
    </row>
    <row r="165" spans="1:27" x14ac:dyDescent="0.2">
      <c r="A165" s="20" t="s">
        <v>200</v>
      </c>
      <c r="B165" s="6">
        <v>702</v>
      </c>
      <c r="C165" s="6">
        <v>8738</v>
      </c>
      <c r="D165" s="6">
        <v>151</v>
      </c>
      <c r="E165" s="6">
        <v>425</v>
      </c>
      <c r="F165" s="6">
        <v>92</v>
      </c>
      <c r="G165" s="6">
        <v>5170</v>
      </c>
      <c r="H165" s="18">
        <v>2512</v>
      </c>
      <c r="I165" s="6">
        <v>114</v>
      </c>
      <c r="J165" s="6">
        <v>1382</v>
      </c>
      <c r="K165" s="6">
        <v>648</v>
      </c>
      <c r="L165" s="6">
        <v>42</v>
      </c>
      <c r="M165" s="6">
        <v>769</v>
      </c>
      <c r="N165" s="6">
        <v>2029</v>
      </c>
      <c r="O165" s="6">
        <v>2426</v>
      </c>
      <c r="P165" s="6">
        <v>5</v>
      </c>
      <c r="Q165" s="6">
        <v>1149</v>
      </c>
      <c r="R165" s="6">
        <v>20839</v>
      </c>
      <c r="S165" s="6">
        <v>1011</v>
      </c>
      <c r="T165" s="6">
        <v>3513</v>
      </c>
      <c r="U165" s="6">
        <v>660</v>
      </c>
      <c r="V165" s="6">
        <v>14</v>
      </c>
      <c r="W165" s="6">
        <v>6036</v>
      </c>
      <c r="X165" s="6">
        <v>3013</v>
      </c>
      <c r="Y165" s="6">
        <v>824</v>
      </c>
      <c r="Z165" s="6">
        <v>44</v>
      </c>
      <c r="AA165" s="6">
        <v>566</v>
      </c>
    </row>
    <row r="166" spans="1:27" x14ac:dyDescent="0.2">
      <c r="A166" s="20" t="s">
        <v>201</v>
      </c>
      <c r="B166" s="6">
        <v>702</v>
      </c>
      <c r="C166" s="6">
        <v>8738</v>
      </c>
      <c r="D166" s="6">
        <v>151</v>
      </c>
      <c r="E166" s="6">
        <v>425</v>
      </c>
      <c r="F166" s="6">
        <v>92</v>
      </c>
      <c r="G166" s="6">
        <v>5170</v>
      </c>
      <c r="H166" s="18">
        <v>2512</v>
      </c>
      <c r="I166" s="6">
        <v>114</v>
      </c>
      <c r="J166" s="6">
        <v>1382</v>
      </c>
      <c r="K166" s="6">
        <v>648</v>
      </c>
      <c r="L166" s="6">
        <v>42</v>
      </c>
      <c r="M166" s="6">
        <v>769</v>
      </c>
      <c r="N166" s="6">
        <v>2029</v>
      </c>
      <c r="O166" s="6">
        <v>2426</v>
      </c>
      <c r="P166" s="6">
        <v>5</v>
      </c>
      <c r="Q166" s="6">
        <v>1149</v>
      </c>
      <c r="R166" s="6">
        <v>20839</v>
      </c>
      <c r="S166" s="6">
        <v>1011</v>
      </c>
      <c r="T166" s="6">
        <v>3513</v>
      </c>
      <c r="U166" s="6">
        <v>660</v>
      </c>
      <c r="V166" s="6">
        <v>14</v>
      </c>
      <c r="W166" s="6">
        <v>6036</v>
      </c>
      <c r="X166" s="6">
        <v>3013</v>
      </c>
      <c r="Y166" s="6">
        <v>824</v>
      </c>
      <c r="Z166" s="6">
        <v>44</v>
      </c>
      <c r="AA166" s="6">
        <v>566</v>
      </c>
    </row>
    <row r="167" spans="1:27" x14ac:dyDescent="0.2">
      <c r="A167" s="20" t="s">
        <v>202</v>
      </c>
      <c r="B167" s="6">
        <v>702</v>
      </c>
      <c r="C167" s="6">
        <v>8738</v>
      </c>
      <c r="D167" s="6">
        <v>151</v>
      </c>
      <c r="E167" s="6">
        <v>425</v>
      </c>
      <c r="F167" s="6">
        <v>92</v>
      </c>
      <c r="G167" s="6">
        <v>5170</v>
      </c>
      <c r="H167" s="18">
        <v>2512</v>
      </c>
      <c r="I167" s="6">
        <v>114</v>
      </c>
      <c r="J167" s="6">
        <v>1382</v>
      </c>
      <c r="K167" s="6">
        <v>648</v>
      </c>
      <c r="L167" s="6">
        <v>42</v>
      </c>
      <c r="M167" s="6">
        <v>769</v>
      </c>
      <c r="N167" s="6">
        <v>2029</v>
      </c>
      <c r="O167" s="6">
        <v>2426</v>
      </c>
      <c r="P167" s="6">
        <v>5</v>
      </c>
      <c r="Q167" s="6">
        <v>1149</v>
      </c>
      <c r="R167" s="6">
        <v>20839</v>
      </c>
      <c r="S167" s="6">
        <v>1011</v>
      </c>
      <c r="T167" s="6">
        <v>3513</v>
      </c>
      <c r="U167" s="6">
        <v>660</v>
      </c>
      <c r="V167" s="6">
        <v>14</v>
      </c>
      <c r="W167" s="6">
        <v>6036</v>
      </c>
      <c r="X167" s="6">
        <v>3013</v>
      </c>
      <c r="Y167" s="6">
        <v>824</v>
      </c>
      <c r="Z167" s="6">
        <v>44</v>
      </c>
      <c r="AA167" s="6">
        <v>566</v>
      </c>
    </row>
    <row r="168" spans="1:27" x14ac:dyDescent="0.2">
      <c r="A168" s="20" t="s">
        <v>203</v>
      </c>
      <c r="B168" s="6">
        <v>161</v>
      </c>
      <c r="C168" s="6">
        <v>2559</v>
      </c>
      <c r="D168" s="6">
        <v>38</v>
      </c>
      <c r="E168" s="6">
        <v>103</v>
      </c>
      <c r="F168" s="6">
        <v>23</v>
      </c>
      <c r="G168" s="6">
        <v>1044</v>
      </c>
      <c r="H168" s="18">
        <v>361</v>
      </c>
      <c r="I168" s="6">
        <v>19</v>
      </c>
      <c r="J168" s="6">
        <v>340</v>
      </c>
      <c r="K168" s="6">
        <v>130</v>
      </c>
      <c r="L168" s="6">
        <v>6</v>
      </c>
      <c r="M168" s="6">
        <v>154</v>
      </c>
      <c r="N168" s="6">
        <v>406</v>
      </c>
      <c r="O168" s="6">
        <v>606</v>
      </c>
      <c r="P168" s="6">
        <v>1</v>
      </c>
      <c r="Q168" s="6">
        <v>285</v>
      </c>
      <c r="R168" s="6">
        <v>5488</v>
      </c>
      <c r="S168" s="6">
        <v>223</v>
      </c>
      <c r="T168" s="6">
        <v>784</v>
      </c>
      <c r="U168" s="6">
        <v>132</v>
      </c>
      <c r="V168" s="6">
        <v>5</v>
      </c>
      <c r="W168" s="6">
        <v>1216</v>
      </c>
      <c r="X168" s="6">
        <v>603</v>
      </c>
      <c r="Y168" s="6">
        <v>202</v>
      </c>
      <c r="Z168" s="6">
        <v>11</v>
      </c>
      <c r="AA168" s="6">
        <v>130</v>
      </c>
    </row>
    <row r="169" spans="1:27" x14ac:dyDescent="0.2">
      <c r="A169" s="20" t="s">
        <v>204</v>
      </c>
      <c r="B169" s="6">
        <v>161</v>
      </c>
      <c r="C169" s="6">
        <v>2559</v>
      </c>
      <c r="D169" s="6">
        <v>37</v>
      </c>
      <c r="E169" s="6">
        <v>103</v>
      </c>
      <c r="F169" s="6">
        <v>23</v>
      </c>
      <c r="G169" s="6">
        <v>1044</v>
      </c>
      <c r="H169" s="18">
        <v>361</v>
      </c>
      <c r="I169" s="6">
        <v>19</v>
      </c>
      <c r="J169" s="6">
        <v>340</v>
      </c>
      <c r="K169" s="6">
        <v>130</v>
      </c>
      <c r="L169" s="6">
        <v>4</v>
      </c>
      <c r="M169" s="6">
        <v>154</v>
      </c>
      <c r="N169" s="6">
        <v>406</v>
      </c>
      <c r="O169" s="6">
        <v>606</v>
      </c>
      <c r="P169" s="6">
        <v>1</v>
      </c>
      <c r="Q169" s="6">
        <v>285</v>
      </c>
      <c r="R169" s="6">
        <v>5488</v>
      </c>
      <c r="S169" s="6">
        <v>216</v>
      </c>
      <c r="T169" s="6">
        <v>784</v>
      </c>
      <c r="U169" s="6">
        <v>132</v>
      </c>
      <c r="V169" s="6">
        <v>0</v>
      </c>
      <c r="W169" s="6">
        <v>1216</v>
      </c>
      <c r="X169" s="6">
        <v>603</v>
      </c>
      <c r="Y169" s="6">
        <v>196</v>
      </c>
      <c r="Z169" s="6">
        <v>11</v>
      </c>
      <c r="AA169" s="6">
        <v>130</v>
      </c>
    </row>
    <row r="170" spans="1:27" x14ac:dyDescent="0.2">
      <c r="A170" s="20" t="s">
        <v>205</v>
      </c>
      <c r="B170" s="6">
        <v>0</v>
      </c>
      <c r="C170" s="6">
        <v>0</v>
      </c>
      <c r="D170" s="6">
        <v>1</v>
      </c>
      <c r="E170" s="6">
        <v>0</v>
      </c>
      <c r="F170" s="6">
        <v>0</v>
      </c>
      <c r="G170" s="6">
        <v>0</v>
      </c>
      <c r="H170" s="18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5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</row>
    <row r="171" spans="1:27" x14ac:dyDescent="0.2">
      <c r="A171" s="20" t="s">
        <v>206</v>
      </c>
      <c r="B171" s="6">
        <v>0</v>
      </c>
      <c r="C171" s="6">
        <v>5964</v>
      </c>
      <c r="D171" s="6">
        <v>8</v>
      </c>
      <c r="E171" s="6">
        <v>222</v>
      </c>
      <c r="F171" s="6">
        <v>48</v>
      </c>
      <c r="G171" s="6">
        <v>2076</v>
      </c>
      <c r="H171" s="18">
        <v>0</v>
      </c>
      <c r="I171" s="6">
        <v>38</v>
      </c>
      <c r="J171" s="6">
        <v>772</v>
      </c>
      <c r="K171" s="6">
        <v>260</v>
      </c>
      <c r="L171" s="6">
        <v>0</v>
      </c>
      <c r="M171" s="6">
        <v>308</v>
      </c>
      <c r="N171" s="6">
        <v>610</v>
      </c>
      <c r="O171" s="6">
        <v>4</v>
      </c>
      <c r="P171" s="6">
        <v>2</v>
      </c>
      <c r="Q171" s="6">
        <v>22</v>
      </c>
      <c r="R171" s="6">
        <v>17262</v>
      </c>
      <c r="S171" s="6">
        <v>38</v>
      </c>
      <c r="T171" s="6">
        <v>1728</v>
      </c>
      <c r="U171" s="6">
        <v>0</v>
      </c>
      <c r="V171" s="6">
        <v>0</v>
      </c>
      <c r="W171" s="6">
        <v>0</v>
      </c>
      <c r="X171" s="6">
        <v>0</v>
      </c>
      <c r="Y171" s="6">
        <v>32</v>
      </c>
      <c r="Z171" s="6">
        <v>0</v>
      </c>
      <c r="AA171" s="6">
        <v>270</v>
      </c>
    </row>
    <row r="172" spans="1:27" x14ac:dyDescent="0.2">
      <c r="A172" s="20" t="s">
        <v>207</v>
      </c>
      <c r="B172" s="6">
        <v>161</v>
      </c>
      <c r="C172" s="6">
        <v>5964</v>
      </c>
      <c r="D172" s="6">
        <v>41</v>
      </c>
      <c r="E172" s="6">
        <v>222</v>
      </c>
      <c r="F172" s="6">
        <v>48</v>
      </c>
      <c r="G172" s="6">
        <v>2076</v>
      </c>
      <c r="H172" s="18">
        <v>361</v>
      </c>
      <c r="I172" s="6">
        <v>38</v>
      </c>
      <c r="J172" s="6">
        <v>772</v>
      </c>
      <c r="K172" s="6">
        <v>260</v>
      </c>
      <c r="L172" s="6">
        <v>4</v>
      </c>
      <c r="M172" s="6">
        <v>308</v>
      </c>
      <c r="N172" s="6">
        <v>710</v>
      </c>
      <c r="O172" s="6">
        <v>332</v>
      </c>
      <c r="P172" s="6">
        <v>2</v>
      </c>
      <c r="Q172" s="6">
        <v>296</v>
      </c>
      <c r="R172" s="6">
        <v>17262</v>
      </c>
      <c r="S172" s="6">
        <v>235</v>
      </c>
      <c r="T172" s="6">
        <v>1729</v>
      </c>
      <c r="U172" s="6">
        <v>132</v>
      </c>
      <c r="V172" s="6">
        <v>0</v>
      </c>
      <c r="W172" s="6">
        <v>1216</v>
      </c>
      <c r="X172" s="6">
        <v>612</v>
      </c>
      <c r="Y172" s="6">
        <v>212</v>
      </c>
      <c r="Z172" s="6">
        <v>11</v>
      </c>
      <c r="AA172" s="6">
        <v>270</v>
      </c>
    </row>
    <row r="173" spans="1:27" x14ac:dyDescent="0.2">
      <c r="A173" s="20" t="s">
        <v>208</v>
      </c>
      <c r="B173" s="6">
        <v>0</v>
      </c>
      <c r="C173" s="6">
        <v>5964</v>
      </c>
      <c r="D173" s="6">
        <v>8</v>
      </c>
      <c r="E173" s="6">
        <v>222</v>
      </c>
      <c r="F173" s="6">
        <v>48</v>
      </c>
      <c r="G173" s="6">
        <v>2076</v>
      </c>
      <c r="H173" s="18">
        <v>0</v>
      </c>
      <c r="I173" s="6">
        <v>38</v>
      </c>
      <c r="J173" s="6">
        <v>772</v>
      </c>
      <c r="K173" s="6">
        <v>260</v>
      </c>
      <c r="L173" s="6">
        <v>0</v>
      </c>
      <c r="M173" s="6">
        <v>308</v>
      </c>
      <c r="N173" s="6">
        <v>610</v>
      </c>
      <c r="O173" s="6">
        <v>4</v>
      </c>
      <c r="P173" s="6">
        <v>2</v>
      </c>
      <c r="Q173" s="6">
        <v>22</v>
      </c>
      <c r="R173" s="6">
        <v>17262</v>
      </c>
      <c r="S173" s="6">
        <v>38</v>
      </c>
      <c r="T173" s="6">
        <v>1728</v>
      </c>
      <c r="U173" s="6">
        <v>0</v>
      </c>
      <c r="V173" s="6">
        <v>0</v>
      </c>
      <c r="W173" s="6">
        <v>0</v>
      </c>
      <c r="X173" s="6">
        <v>0</v>
      </c>
      <c r="Y173" s="6">
        <v>32</v>
      </c>
      <c r="Z173" s="6">
        <v>0</v>
      </c>
      <c r="AA173" s="6">
        <v>270</v>
      </c>
    </row>
    <row r="174" spans="1:27" x14ac:dyDescent="0.2">
      <c r="A174" s="20" t="s">
        <v>209</v>
      </c>
      <c r="B174" s="6">
        <v>0</v>
      </c>
      <c r="C174" s="6">
        <v>0</v>
      </c>
      <c r="D174" s="6">
        <v>33</v>
      </c>
      <c r="E174" s="6">
        <v>0</v>
      </c>
      <c r="F174" s="6">
        <v>0</v>
      </c>
      <c r="G174" s="6">
        <v>24</v>
      </c>
      <c r="H174" s="18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81</v>
      </c>
      <c r="O174" s="6">
        <v>74</v>
      </c>
      <c r="P174" s="6">
        <v>0</v>
      </c>
      <c r="Q174" s="6">
        <v>265</v>
      </c>
      <c r="R174" s="6">
        <v>0</v>
      </c>
      <c r="S174" s="6">
        <v>259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11</v>
      </c>
      <c r="AA174" s="6">
        <v>0</v>
      </c>
    </row>
    <row r="175" spans="1:27" x14ac:dyDescent="0.2">
      <c r="A175" s="20" t="s">
        <v>210</v>
      </c>
      <c r="B175" s="6">
        <v>273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18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120</v>
      </c>
      <c r="O175" s="6">
        <v>0</v>
      </c>
      <c r="P175" s="6">
        <v>0</v>
      </c>
      <c r="Q175" s="6">
        <v>327</v>
      </c>
      <c r="R175" s="6">
        <v>0</v>
      </c>
      <c r="S175" s="6">
        <v>72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23</v>
      </c>
      <c r="AA175" s="6">
        <v>0</v>
      </c>
    </row>
    <row r="176" spans="1:27" x14ac:dyDescent="0.2">
      <c r="A176" s="20" t="s">
        <v>211</v>
      </c>
      <c r="B176" s="6">
        <v>273</v>
      </c>
      <c r="C176" s="6">
        <v>0</v>
      </c>
      <c r="D176" s="6">
        <v>33</v>
      </c>
      <c r="E176" s="6">
        <v>0</v>
      </c>
      <c r="F176" s="6">
        <v>0</v>
      </c>
      <c r="G176" s="6">
        <v>24</v>
      </c>
      <c r="H176" s="18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201</v>
      </c>
      <c r="O176" s="6">
        <v>74</v>
      </c>
      <c r="P176" s="6">
        <v>0</v>
      </c>
      <c r="Q176" s="6">
        <v>592</v>
      </c>
      <c r="R176" s="6">
        <v>0</v>
      </c>
      <c r="S176" s="6">
        <v>331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34</v>
      </c>
      <c r="AA176" s="6">
        <v>0</v>
      </c>
    </row>
    <row r="177" spans="1:27" x14ac:dyDescent="0.2">
      <c r="A177" s="20" t="s">
        <v>212</v>
      </c>
      <c r="B177" s="6">
        <v>161</v>
      </c>
      <c r="C177" s="6">
        <v>5964</v>
      </c>
      <c r="D177" s="6">
        <v>41</v>
      </c>
      <c r="E177" s="6">
        <v>222</v>
      </c>
      <c r="F177" s="6">
        <v>48</v>
      </c>
      <c r="G177" s="6">
        <v>2076</v>
      </c>
      <c r="H177" s="18">
        <v>361</v>
      </c>
      <c r="I177" s="6">
        <v>38</v>
      </c>
      <c r="J177" s="6">
        <v>772</v>
      </c>
      <c r="K177" s="6">
        <v>260</v>
      </c>
      <c r="L177" s="6">
        <v>4</v>
      </c>
      <c r="M177" s="6">
        <v>308</v>
      </c>
      <c r="N177" s="6">
        <v>710</v>
      </c>
      <c r="O177" s="6">
        <v>332</v>
      </c>
      <c r="P177" s="6">
        <v>2</v>
      </c>
      <c r="Q177" s="6">
        <v>296</v>
      </c>
      <c r="R177" s="6">
        <v>17262</v>
      </c>
      <c r="S177" s="6">
        <v>235</v>
      </c>
      <c r="T177" s="6">
        <v>1729</v>
      </c>
      <c r="U177" s="6">
        <v>132</v>
      </c>
      <c r="V177" s="6">
        <v>0</v>
      </c>
      <c r="W177" s="6">
        <v>1216</v>
      </c>
      <c r="X177" s="6">
        <v>612</v>
      </c>
      <c r="Y177" s="6">
        <v>212</v>
      </c>
      <c r="Z177" s="6">
        <v>11</v>
      </c>
      <c r="AA177" s="6">
        <v>270</v>
      </c>
    </row>
    <row r="178" spans="1:27" x14ac:dyDescent="0.2">
      <c r="A178" s="20" t="s">
        <v>213</v>
      </c>
      <c r="B178" s="6">
        <v>72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18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</row>
    <row r="179" spans="1:27" x14ac:dyDescent="0.2">
      <c r="A179" s="20" t="s">
        <v>214</v>
      </c>
      <c r="B179" s="6">
        <v>72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18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</row>
    <row r="180" spans="1:27" x14ac:dyDescent="0.2">
      <c r="A180" s="20" t="s">
        <v>215</v>
      </c>
      <c r="B180" s="6">
        <v>72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18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</row>
    <row r="181" spans="1:27" x14ac:dyDescent="0.2">
      <c r="A181" s="20" t="s">
        <v>216</v>
      </c>
      <c r="B181" s="6">
        <v>72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18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</row>
    <row r="182" spans="1:27" x14ac:dyDescent="0.2">
      <c r="A182" s="20" t="s">
        <v>217</v>
      </c>
      <c r="B182" s="6">
        <v>161</v>
      </c>
      <c r="C182" s="6">
        <v>5964</v>
      </c>
      <c r="D182" s="6">
        <v>41</v>
      </c>
      <c r="E182" s="6">
        <v>222</v>
      </c>
      <c r="F182" s="6">
        <v>48</v>
      </c>
      <c r="G182" s="6">
        <v>2076</v>
      </c>
      <c r="H182" s="18">
        <v>361</v>
      </c>
      <c r="I182" s="6">
        <v>38</v>
      </c>
      <c r="J182" s="6">
        <v>772</v>
      </c>
      <c r="K182" s="6">
        <v>260</v>
      </c>
      <c r="L182" s="6">
        <v>4</v>
      </c>
      <c r="M182" s="6">
        <v>308</v>
      </c>
      <c r="N182" s="6">
        <v>710</v>
      </c>
      <c r="O182" s="6">
        <v>332</v>
      </c>
      <c r="P182" s="6">
        <v>2</v>
      </c>
      <c r="Q182" s="6">
        <v>296</v>
      </c>
      <c r="R182" s="6">
        <v>17262</v>
      </c>
      <c r="S182" s="6">
        <v>235</v>
      </c>
      <c r="T182" s="6">
        <v>1729</v>
      </c>
      <c r="U182" s="6">
        <v>132</v>
      </c>
      <c r="V182" s="6">
        <v>0</v>
      </c>
      <c r="W182" s="6">
        <v>1216</v>
      </c>
      <c r="X182" s="6">
        <v>612</v>
      </c>
      <c r="Y182" s="6">
        <v>212</v>
      </c>
      <c r="Z182" s="6">
        <v>11</v>
      </c>
      <c r="AA182" s="6">
        <v>270</v>
      </c>
    </row>
    <row r="183" spans="1:27" x14ac:dyDescent="0.2">
      <c r="A183" s="20" t="s">
        <v>218</v>
      </c>
      <c r="B183" s="6">
        <v>161</v>
      </c>
      <c r="C183" s="6">
        <v>5964</v>
      </c>
      <c r="D183" s="6">
        <v>41</v>
      </c>
      <c r="E183" s="6">
        <v>222</v>
      </c>
      <c r="F183" s="6">
        <v>48</v>
      </c>
      <c r="G183" s="6">
        <v>2076</v>
      </c>
      <c r="H183" s="18">
        <v>361</v>
      </c>
      <c r="I183" s="6">
        <v>38</v>
      </c>
      <c r="J183" s="6">
        <v>772</v>
      </c>
      <c r="K183" s="6">
        <v>260</v>
      </c>
      <c r="L183" s="6">
        <v>4</v>
      </c>
      <c r="M183" s="6">
        <v>308</v>
      </c>
      <c r="N183" s="6">
        <v>710</v>
      </c>
      <c r="O183" s="6">
        <v>332</v>
      </c>
      <c r="P183" s="6">
        <v>2</v>
      </c>
      <c r="Q183" s="6">
        <v>296</v>
      </c>
      <c r="R183" s="6">
        <v>17262</v>
      </c>
      <c r="S183" s="6">
        <v>235</v>
      </c>
      <c r="T183" s="6">
        <v>1729</v>
      </c>
      <c r="U183" s="6">
        <v>132</v>
      </c>
      <c r="V183" s="6">
        <v>0</v>
      </c>
      <c r="W183" s="6">
        <v>1216</v>
      </c>
      <c r="X183" s="6">
        <v>612</v>
      </c>
      <c r="Y183" s="6">
        <v>212</v>
      </c>
      <c r="Z183" s="6">
        <v>11</v>
      </c>
      <c r="AA183" s="6">
        <v>270</v>
      </c>
    </row>
    <row r="184" spans="1:27" x14ac:dyDescent="0.2">
      <c r="A184" s="20" t="s">
        <v>219</v>
      </c>
      <c r="B184" s="6">
        <v>158</v>
      </c>
      <c r="C184" s="6">
        <v>0</v>
      </c>
      <c r="D184" s="6">
        <v>34</v>
      </c>
      <c r="E184" s="6">
        <v>0</v>
      </c>
      <c r="F184" s="6">
        <v>0</v>
      </c>
      <c r="G184" s="6">
        <v>0</v>
      </c>
      <c r="H184" s="18">
        <v>361</v>
      </c>
      <c r="I184" s="6">
        <v>0</v>
      </c>
      <c r="J184" s="6">
        <v>0</v>
      </c>
      <c r="K184" s="6">
        <v>0</v>
      </c>
      <c r="L184" s="6">
        <v>6</v>
      </c>
      <c r="M184" s="6">
        <v>0</v>
      </c>
      <c r="N184" s="6">
        <v>101</v>
      </c>
      <c r="O184" s="6">
        <v>604</v>
      </c>
      <c r="P184" s="6">
        <v>0</v>
      </c>
      <c r="Q184" s="6">
        <v>272</v>
      </c>
      <c r="R184" s="6">
        <v>0</v>
      </c>
      <c r="S184" s="6">
        <v>204</v>
      </c>
      <c r="T184" s="6">
        <v>1</v>
      </c>
      <c r="U184" s="6">
        <v>132</v>
      </c>
      <c r="V184" s="6">
        <v>4</v>
      </c>
      <c r="W184" s="6">
        <v>1216</v>
      </c>
      <c r="X184" s="6">
        <v>603</v>
      </c>
      <c r="Y184" s="6">
        <v>181</v>
      </c>
      <c r="Z184" s="6">
        <v>11</v>
      </c>
      <c r="AA184" s="6">
        <v>0</v>
      </c>
    </row>
    <row r="185" spans="1:27" x14ac:dyDescent="0.2">
      <c r="A185" s="20" t="s">
        <v>220</v>
      </c>
      <c r="B185" s="6">
        <v>158</v>
      </c>
      <c r="C185" s="6">
        <v>2747</v>
      </c>
      <c r="D185" s="6">
        <v>38</v>
      </c>
      <c r="E185" s="6">
        <v>108</v>
      </c>
      <c r="F185" s="6">
        <v>23</v>
      </c>
      <c r="G185" s="6">
        <v>1060</v>
      </c>
      <c r="H185" s="18">
        <v>361</v>
      </c>
      <c r="I185" s="6">
        <v>19</v>
      </c>
      <c r="J185" s="6">
        <v>341</v>
      </c>
      <c r="K185" s="6">
        <v>150</v>
      </c>
      <c r="L185" s="6">
        <v>6</v>
      </c>
      <c r="M185" s="6">
        <v>154</v>
      </c>
      <c r="N185" s="6">
        <v>406</v>
      </c>
      <c r="O185" s="6">
        <v>606</v>
      </c>
      <c r="P185" s="6">
        <v>1</v>
      </c>
      <c r="Q185" s="6">
        <v>283</v>
      </c>
      <c r="R185" s="6">
        <v>5540</v>
      </c>
      <c r="S185" s="6">
        <v>223</v>
      </c>
      <c r="T185" s="6">
        <v>961</v>
      </c>
      <c r="U185" s="6">
        <v>132</v>
      </c>
      <c r="V185" s="6">
        <v>4</v>
      </c>
      <c r="W185" s="6">
        <v>1216</v>
      </c>
      <c r="X185" s="6">
        <v>603</v>
      </c>
      <c r="Y185" s="6">
        <v>101</v>
      </c>
      <c r="Z185" s="6">
        <v>11</v>
      </c>
      <c r="AA185" s="6">
        <v>135</v>
      </c>
    </row>
    <row r="186" spans="1:27" x14ac:dyDescent="0.2">
      <c r="A186" s="20" t="s">
        <v>221</v>
      </c>
      <c r="B186" s="6">
        <v>158</v>
      </c>
      <c r="C186" s="6">
        <v>2747</v>
      </c>
      <c r="D186" s="6">
        <v>38</v>
      </c>
      <c r="E186" s="6">
        <v>108</v>
      </c>
      <c r="F186" s="6">
        <v>23</v>
      </c>
      <c r="G186" s="6">
        <v>1060</v>
      </c>
      <c r="H186" s="18">
        <v>361</v>
      </c>
      <c r="I186" s="6">
        <v>19</v>
      </c>
      <c r="J186" s="6">
        <v>341</v>
      </c>
      <c r="K186" s="6">
        <v>150</v>
      </c>
      <c r="L186" s="6">
        <v>6</v>
      </c>
      <c r="M186" s="6">
        <v>154</v>
      </c>
      <c r="N186" s="6">
        <v>406</v>
      </c>
      <c r="O186" s="6">
        <v>606</v>
      </c>
      <c r="P186" s="6">
        <v>1</v>
      </c>
      <c r="Q186" s="6">
        <v>283</v>
      </c>
      <c r="R186" s="6">
        <v>5540</v>
      </c>
      <c r="S186" s="6">
        <v>223</v>
      </c>
      <c r="T186" s="6">
        <v>961</v>
      </c>
      <c r="U186" s="6">
        <v>132</v>
      </c>
      <c r="V186" s="6">
        <v>4</v>
      </c>
      <c r="W186" s="6">
        <v>1216</v>
      </c>
      <c r="X186" s="6">
        <v>603</v>
      </c>
      <c r="Y186" s="6">
        <v>101</v>
      </c>
      <c r="Z186" s="6">
        <v>11</v>
      </c>
      <c r="AA186" s="6">
        <v>135</v>
      </c>
    </row>
    <row r="187" spans="1:27" x14ac:dyDescent="0.2">
      <c r="A187" s="20" t="s">
        <v>222</v>
      </c>
      <c r="B187" s="6">
        <v>158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18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101</v>
      </c>
      <c r="O187" s="6">
        <v>0</v>
      </c>
      <c r="P187" s="6">
        <v>0</v>
      </c>
      <c r="Q187" s="6">
        <v>272</v>
      </c>
      <c r="R187" s="6">
        <v>0</v>
      </c>
      <c r="S187" s="6">
        <v>204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97</v>
      </c>
      <c r="Z187" s="6">
        <v>11</v>
      </c>
      <c r="AA187" s="6">
        <v>0</v>
      </c>
    </row>
    <row r="188" spans="1:27" x14ac:dyDescent="0.2">
      <c r="A188" s="20" t="s">
        <v>223</v>
      </c>
      <c r="B188" s="6">
        <v>104</v>
      </c>
      <c r="C188" s="6">
        <v>2522</v>
      </c>
      <c r="D188" s="6">
        <v>0</v>
      </c>
      <c r="E188" s="6">
        <v>24</v>
      </c>
      <c r="F188" s="6">
        <v>0</v>
      </c>
      <c r="G188" s="6">
        <v>502</v>
      </c>
      <c r="H188" s="18">
        <v>340</v>
      </c>
      <c r="I188" s="6">
        <v>0</v>
      </c>
      <c r="J188" s="6">
        <v>223</v>
      </c>
      <c r="K188" s="6">
        <v>25</v>
      </c>
      <c r="L188" s="6">
        <v>0</v>
      </c>
      <c r="M188" s="6">
        <v>2</v>
      </c>
      <c r="N188" s="6">
        <v>29</v>
      </c>
      <c r="O188" s="6">
        <v>606</v>
      </c>
      <c r="P188" s="6">
        <v>0</v>
      </c>
      <c r="Q188" s="6">
        <v>31</v>
      </c>
      <c r="R188" s="6">
        <v>4418</v>
      </c>
      <c r="S188" s="6">
        <v>119</v>
      </c>
      <c r="T188" s="6">
        <v>840</v>
      </c>
      <c r="U188" s="6">
        <v>66</v>
      </c>
      <c r="V188" s="6">
        <v>0</v>
      </c>
      <c r="W188" s="6">
        <v>1216</v>
      </c>
      <c r="X188" s="6">
        <v>283</v>
      </c>
      <c r="Y188" s="6">
        <v>4</v>
      </c>
      <c r="Z188" s="6">
        <v>0</v>
      </c>
      <c r="AA188" s="6">
        <v>19</v>
      </c>
    </row>
    <row r="189" spans="1:27" x14ac:dyDescent="0.2">
      <c r="A189" s="20" t="s">
        <v>224</v>
      </c>
      <c r="B189" s="6">
        <v>158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18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101</v>
      </c>
      <c r="O189" s="6">
        <v>0</v>
      </c>
      <c r="P189" s="6">
        <v>0</v>
      </c>
      <c r="Q189" s="6">
        <v>272</v>
      </c>
      <c r="R189" s="6">
        <v>0</v>
      </c>
      <c r="S189" s="6">
        <v>204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97</v>
      </c>
      <c r="Z189" s="6">
        <v>11</v>
      </c>
      <c r="AA189" s="6">
        <v>0</v>
      </c>
    </row>
    <row r="190" spans="1:27" x14ac:dyDescent="0.2">
      <c r="A190" s="20" t="s">
        <v>225</v>
      </c>
      <c r="B190" s="6">
        <v>54</v>
      </c>
      <c r="C190" s="6">
        <v>0</v>
      </c>
      <c r="D190" s="6">
        <v>38</v>
      </c>
      <c r="E190" s="6">
        <v>0</v>
      </c>
      <c r="F190" s="6">
        <v>0</v>
      </c>
      <c r="G190" s="6">
        <v>0</v>
      </c>
      <c r="H190" s="18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85</v>
      </c>
      <c r="O190" s="6">
        <v>0</v>
      </c>
      <c r="P190" s="6">
        <v>0</v>
      </c>
      <c r="Q190" s="6">
        <v>242</v>
      </c>
      <c r="R190" s="6">
        <v>0</v>
      </c>
      <c r="S190" s="6">
        <v>85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97</v>
      </c>
      <c r="Z190" s="6">
        <v>11</v>
      </c>
      <c r="AA190" s="6">
        <v>0</v>
      </c>
    </row>
    <row r="191" spans="1:27" x14ac:dyDescent="0.2">
      <c r="A191" s="20" t="s">
        <v>226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867</v>
      </c>
      <c r="H191" s="18">
        <v>0</v>
      </c>
      <c r="I191" s="6">
        <v>0</v>
      </c>
      <c r="J191" s="6">
        <v>0</v>
      </c>
      <c r="K191" s="6">
        <v>0</v>
      </c>
      <c r="L191" s="6">
        <v>0</v>
      </c>
      <c r="M191" s="6">
        <v>1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20</v>
      </c>
      <c r="Y191" s="6">
        <v>104</v>
      </c>
      <c r="Z191" s="6">
        <v>0</v>
      </c>
      <c r="AA191" s="6">
        <v>0</v>
      </c>
    </row>
    <row r="192" spans="1:27" x14ac:dyDescent="0.2">
      <c r="A192" s="20" t="s">
        <v>227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1246</v>
      </c>
      <c r="H192" s="18">
        <v>139</v>
      </c>
      <c r="I192" s="6">
        <v>0</v>
      </c>
      <c r="J192" s="6">
        <v>0</v>
      </c>
      <c r="K192" s="6">
        <v>0</v>
      </c>
      <c r="L192" s="6">
        <v>6</v>
      </c>
      <c r="M192" s="6">
        <v>4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172</v>
      </c>
      <c r="X192" s="6">
        <v>20</v>
      </c>
      <c r="Y192" s="6">
        <v>104</v>
      </c>
      <c r="Z192" s="6">
        <v>0</v>
      </c>
      <c r="AA192" s="6">
        <v>0</v>
      </c>
    </row>
    <row r="193" spans="1:27" x14ac:dyDescent="0.2">
      <c r="A193" s="20" t="s">
        <v>228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1246</v>
      </c>
      <c r="H193" s="18">
        <v>0</v>
      </c>
      <c r="I193" s="6">
        <v>0</v>
      </c>
      <c r="J193" s="6">
        <v>0</v>
      </c>
      <c r="K193" s="6">
        <v>0</v>
      </c>
      <c r="L193" s="6">
        <v>0</v>
      </c>
      <c r="M193" s="6">
        <v>4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172</v>
      </c>
      <c r="X193" s="6">
        <v>0</v>
      </c>
      <c r="Y193" s="6">
        <v>15</v>
      </c>
      <c r="Z193" s="6">
        <v>0</v>
      </c>
      <c r="AA193" s="6">
        <v>0</v>
      </c>
    </row>
    <row r="194" spans="1:27" x14ac:dyDescent="0.2">
      <c r="A194" s="20" t="s">
        <v>229</v>
      </c>
      <c r="B194" s="6">
        <v>161</v>
      </c>
      <c r="C194" s="6">
        <v>2559</v>
      </c>
      <c r="D194" s="6">
        <v>38</v>
      </c>
      <c r="E194" s="6">
        <v>103</v>
      </c>
      <c r="F194" s="6">
        <v>23</v>
      </c>
      <c r="G194" s="6">
        <v>1044</v>
      </c>
      <c r="H194" s="18">
        <v>361</v>
      </c>
      <c r="I194" s="6">
        <v>19</v>
      </c>
      <c r="J194" s="6">
        <v>340</v>
      </c>
      <c r="K194" s="6">
        <v>130</v>
      </c>
      <c r="L194" s="6">
        <v>6</v>
      </c>
      <c r="M194" s="6">
        <v>154</v>
      </c>
      <c r="N194" s="6">
        <v>406</v>
      </c>
      <c r="O194" s="6">
        <v>606</v>
      </c>
      <c r="P194" s="6">
        <v>1</v>
      </c>
      <c r="Q194" s="6">
        <v>285</v>
      </c>
      <c r="R194" s="6">
        <v>5488</v>
      </c>
      <c r="S194" s="6">
        <v>223</v>
      </c>
      <c r="T194" s="6">
        <v>784</v>
      </c>
      <c r="U194" s="6">
        <v>132</v>
      </c>
      <c r="V194" s="6">
        <v>5</v>
      </c>
      <c r="W194" s="6">
        <v>1216</v>
      </c>
      <c r="X194" s="6">
        <v>603</v>
      </c>
      <c r="Y194" s="6">
        <v>202</v>
      </c>
      <c r="Z194" s="6">
        <v>11</v>
      </c>
      <c r="AA194" s="6">
        <v>130</v>
      </c>
    </row>
    <row r="195" spans="1:27" x14ac:dyDescent="0.2">
      <c r="A195" s="20" t="s">
        <v>230</v>
      </c>
      <c r="B195" s="6">
        <v>0</v>
      </c>
      <c r="C195" s="6">
        <v>7695</v>
      </c>
      <c r="D195" s="6">
        <v>8</v>
      </c>
      <c r="E195" s="6">
        <v>11</v>
      </c>
      <c r="F195" s="6">
        <v>41</v>
      </c>
      <c r="G195" s="6">
        <v>3342</v>
      </c>
      <c r="H195" s="18">
        <v>0</v>
      </c>
      <c r="I195" s="6">
        <v>38</v>
      </c>
      <c r="J195" s="6">
        <v>508</v>
      </c>
      <c r="K195" s="6">
        <v>161</v>
      </c>
      <c r="L195" s="6">
        <v>0</v>
      </c>
      <c r="M195" s="6">
        <v>221</v>
      </c>
      <c r="N195" s="6">
        <v>956</v>
      </c>
      <c r="O195" s="6">
        <v>6</v>
      </c>
      <c r="P195" s="6">
        <v>1</v>
      </c>
      <c r="Q195" s="6">
        <v>20</v>
      </c>
      <c r="R195" s="6">
        <v>13721</v>
      </c>
      <c r="S195" s="6">
        <v>0</v>
      </c>
      <c r="T195" s="6">
        <v>3339</v>
      </c>
      <c r="U195" s="6">
        <v>0</v>
      </c>
      <c r="V195" s="6">
        <v>0</v>
      </c>
      <c r="W195" s="6">
        <v>0</v>
      </c>
      <c r="X195" s="6">
        <v>0</v>
      </c>
      <c r="Y195" s="6">
        <v>47</v>
      </c>
      <c r="Z195" s="6">
        <v>0</v>
      </c>
      <c r="AA195" s="6">
        <v>247</v>
      </c>
    </row>
    <row r="196" spans="1:27" x14ac:dyDescent="0.2">
      <c r="A196" s="20" t="s">
        <v>231</v>
      </c>
      <c r="B196" s="6">
        <v>0</v>
      </c>
      <c r="C196" s="6">
        <v>7882</v>
      </c>
      <c r="D196" s="6">
        <v>8</v>
      </c>
      <c r="E196" s="6">
        <v>205</v>
      </c>
      <c r="F196" s="6">
        <v>59</v>
      </c>
      <c r="G196" s="6">
        <v>3377</v>
      </c>
      <c r="H196" s="18">
        <v>0</v>
      </c>
      <c r="I196" s="6">
        <v>38</v>
      </c>
      <c r="J196" s="6">
        <v>512</v>
      </c>
      <c r="K196" s="6">
        <v>161</v>
      </c>
      <c r="L196" s="6">
        <v>0</v>
      </c>
      <c r="M196" s="6">
        <v>221</v>
      </c>
      <c r="N196" s="6">
        <v>956</v>
      </c>
      <c r="O196" s="6">
        <v>6</v>
      </c>
      <c r="P196" s="6">
        <v>1</v>
      </c>
      <c r="Q196" s="6">
        <v>20</v>
      </c>
      <c r="R196" s="6">
        <v>13998</v>
      </c>
      <c r="S196" s="6">
        <v>0</v>
      </c>
      <c r="T196" s="6">
        <v>3581</v>
      </c>
      <c r="U196" s="6">
        <v>0</v>
      </c>
      <c r="V196" s="6">
        <v>0</v>
      </c>
      <c r="W196" s="6">
        <v>0</v>
      </c>
      <c r="X196" s="6">
        <v>0</v>
      </c>
      <c r="Y196" s="6">
        <v>47</v>
      </c>
      <c r="Z196" s="6">
        <v>0</v>
      </c>
      <c r="AA196" s="6">
        <v>248</v>
      </c>
    </row>
    <row r="197" spans="1:27" x14ac:dyDescent="0.2">
      <c r="A197" s="20" t="s">
        <v>232</v>
      </c>
      <c r="B197" s="6">
        <v>0</v>
      </c>
      <c r="C197" s="6">
        <v>7957</v>
      </c>
      <c r="D197" s="6">
        <v>8</v>
      </c>
      <c r="E197" s="6">
        <v>207</v>
      </c>
      <c r="F197" s="6">
        <v>59</v>
      </c>
      <c r="G197" s="6">
        <v>3385</v>
      </c>
      <c r="H197" s="18">
        <v>0</v>
      </c>
      <c r="I197" s="6">
        <v>38</v>
      </c>
      <c r="J197" s="6">
        <v>524</v>
      </c>
      <c r="K197" s="6">
        <v>161</v>
      </c>
      <c r="L197" s="6">
        <v>0</v>
      </c>
      <c r="M197" s="6">
        <v>221</v>
      </c>
      <c r="N197" s="6">
        <v>956</v>
      </c>
      <c r="O197" s="6">
        <v>6</v>
      </c>
      <c r="P197" s="6">
        <v>1</v>
      </c>
      <c r="Q197" s="6">
        <v>20</v>
      </c>
      <c r="R197" s="6">
        <v>14173</v>
      </c>
      <c r="S197" s="6">
        <v>0</v>
      </c>
      <c r="T197" s="6">
        <v>3463</v>
      </c>
      <c r="U197" s="6">
        <v>0</v>
      </c>
      <c r="V197" s="6">
        <v>0</v>
      </c>
      <c r="W197" s="6">
        <v>0</v>
      </c>
      <c r="X197" s="6">
        <v>0</v>
      </c>
      <c r="Y197" s="6">
        <v>47</v>
      </c>
      <c r="Z197" s="6">
        <v>0</v>
      </c>
      <c r="AA197" s="6">
        <v>248</v>
      </c>
    </row>
    <row r="198" spans="1:27" x14ac:dyDescent="0.2">
      <c r="A198" s="20" t="s">
        <v>233</v>
      </c>
      <c r="B198" s="6">
        <v>0</v>
      </c>
      <c r="C198" s="6">
        <v>16653</v>
      </c>
      <c r="D198" s="6">
        <v>16</v>
      </c>
      <c r="E198" s="6">
        <v>422</v>
      </c>
      <c r="F198" s="6">
        <v>91</v>
      </c>
      <c r="G198" s="6">
        <v>8692</v>
      </c>
      <c r="H198" s="18">
        <v>0</v>
      </c>
      <c r="I198" s="6">
        <v>38</v>
      </c>
      <c r="J198" s="6">
        <v>826</v>
      </c>
      <c r="K198" s="6">
        <v>483</v>
      </c>
      <c r="L198" s="6">
        <v>0</v>
      </c>
      <c r="M198" s="6">
        <v>659</v>
      </c>
      <c r="N198" s="6">
        <v>3383</v>
      </c>
      <c r="O198" s="6">
        <v>20</v>
      </c>
      <c r="P198" s="6">
        <v>3</v>
      </c>
      <c r="Q198" s="6">
        <v>80</v>
      </c>
      <c r="R198" s="6">
        <v>20019</v>
      </c>
      <c r="S198" s="6">
        <v>0</v>
      </c>
      <c r="T198" s="6">
        <v>9909</v>
      </c>
      <c r="U198" s="6">
        <v>0</v>
      </c>
      <c r="V198" s="6">
        <v>0</v>
      </c>
      <c r="W198" s="6">
        <v>0</v>
      </c>
      <c r="X198" s="6">
        <v>0</v>
      </c>
      <c r="Y198" s="6">
        <v>47</v>
      </c>
      <c r="Z198" s="6">
        <v>0</v>
      </c>
      <c r="AA198" s="6">
        <v>585</v>
      </c>
    </row>
    <row r="199" spans="1:27" x14ac:dyDescent="0.2">
      <c r="A199" s="20" t="s">
        <v>234</v>
      </c>
      <c r="B199" s="6">
        <v>0</v>
      </c>
      <c r="C199" s="6">
        <v>7590</v>
      </c>
      <c r="D199" s="6">
        <v>8</v>
      </c>
      <c r="E199" s="6">
        <v>157</v>
      </c>
      <c r="F199" s="6">
        <v>32</v>
      </c>
      <c r="G199" s="6">
        <v>3397</v>
      </c>
      <c r="H199" s="18">
        <v>0</v>
      </c>
      <c r="I199" s="6">
        <v>38</v>
      </c>
      <c r="J199" s="6">
        <v>556</v>
      </c>
      <c r="K199" s="6">
        <v>291</v>
      </c>
      <c r="L199" s="6">
        <v>0</v>
      </c>
      <c r="M199" s="6">
        <v>324</v>
      </c>
      <c r="N199" s="6">
        <v>956</v>
      </c>
      <c r="O199" s="6">
        <v>6</v>
      </c>
      <c r="P199" s="6">
        <v>2</v>
      </c>
      <c r="Q199" s="6">
        <v>21</v>
      </c>
      <c r="R199" s="6">
        <v>14153</v>
      </c>
      <c r="S199" s="6">
        <v>0</v>
      </c>
      <c r="T199" s="6">
        <v>3300</v>
      </c>
      <c r="U199" s="6">
        <v>0</v>
      </c>
      <c r="V199" s="6">
        <v>0</v>
      </c>
      <c r="W199" s="6">
        <v>0</v>
      </c>
      <c r="X199" s="6">
        <v>0</v>
      </c>
      <c r="Y199" s="6">
        <v>47</v>
      </c>
      <c r="Z199" s="6">
        <v>0</v>
      </c>
      <c r="AA199" s="6">
        <v>251</v>
      </c>
    </row>
    <row r="200" spans="1:27" x14ac:dyDescent="0.2">
      <c r="A200" s="20" t="s">
        <v>235</v>
      </c>
      <c r="B200" s="6">
        <v>0</v>
      </c>
      <c r="C200" s="6">
        <v>7795</v>
      </c>
      <c r="D200" s="6">
        <v>8</v>
      </c>
      <c r="E200" s="6">
        <v>205</v>
      </c>
      <c r="F200" s="6">
        <v>59</v>
      </c>
      <c r="G200" s="6">
        <v>3363</v>
      </c>
      <c r="H200" s="18">
        <v>0</v>
      </c>
      <c r="I200" s="6">
        <v>38</v>
      </c>
      <c r="J200" s="6">
        <v>512</v>
      </c>
      <c r="K200" s="6">
        <v>161</v>
      </c>
      <c r="L200" s="6">
        <v>0</v>
      </c>
      <c r="M200" s="6">
        <v>221</v>
      </c>
      <c r="N200" s="6">
        <v>956</v>
      </c>
      <c r="O200" s="6">
        <v>6</v>
      </c>
      <c r="P200" s="6">
        <v>1</v>
      </c>
      <c r="Q200" s="6">
        <v>20</v>
      </c>
      <c r="R200" s="6">
        <v>13877</v>
      </c>
      <c r="S200" s="6">
        <v>0</v>
      </c>
      <c r="T200" s="6">
        <v>3457</v>
      </c>
      <c r="U200" s="6">
        <v>0</v>
      </c>
      <c r="V200" s="6">
        <v>0</v>
      </c>
      <c r="W200" s="6">
        <v>0</v>
      </c>
      <c r="X200" s="6">
        <v>0</v>
      </c>
      <c r="Y200" s="6">
        <v>47</v>
      </c>
      <c r="Z200" s="6">
        <v>0</v>
      </c>
      <c r="AA200" s="6">
        <v>248</v>
      </c>
    </row>
    <row r="201" spans="1:27" x14ac:dyDescent="0.2">
      <c r="A201" s="20" t="s">
        <v>236</v>
      </c>
      <c r="B201" s="6">
        <v>0</v>
      </c>
      <c r="C201" s="6">
        <v>0</v>
      </c>
      <c r="D201" s="6">
        <v>4</v>
      </c>
      <c r="E201" s="6">
        <v>0</v>
      </c>
      <c r="F201" s="6">
        <v>0</v>
      </c>
      <c r="G201" s="6">
        <v>0</v>
      </c>
      <c r="H201" s="18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</row>
    <row r="202" spans="1:27" x14ac:dyDescent="0.2">
      <c r="A202" s="20" t="s">
        <v>237</v>
      </c>
      <c r="B202" s="6">
        <v>0</v>
      </c>
      <c r="C202" s="6">
        <v>5172</v>
      </c>
      <c r="D202" s="6">
        <v>0</v>
      </c>
      <c r="E202" s="6">
        <v>214</v>
      </c>
      <c r="F202" s="6">
        <v>46</v>
      </c>
      <c r="G202" s="6">
        <v>1053</v>
      </c>
      <c r="H202" s="18">
        <v>0</v>
      </c>
      <c r="I202" s="6">
        <v>38</v>
      </c>
      <c r="J202" s="6">
        <v>690</v>
      </c>
      <c r="K202" s="6">
        <v>310</v>
      </c>
      <c r="L202" s="6">
        <v>0</v>
      </c>
      <c r="M202" s="6">
        <v>307</v>
      </c>
      <c r="N202" s="6">
        <v>305</v>
      </c>
      <c r="O202" s="6">
        <v>2</v>
      </c>
      <c r="P202" s="6">
        <v>1</v>
      </c>
      <c r="Q202" s="6">
        <v>10</v>
      </c>
      <c r="R202" s="6">
        <v>14718</v>
      </c>
      <c r="S202" s="6">
        <v>0</v>
      </c>
      <c r="T202" s="6">
        <v>2556</v>
      </c>
      <c r="U202" s="6">
        <v>0</v>
      </c>
      <c r="V202" s="6">
        <v>0</v>
      </c>
      <c r="W202" s="6">
        <v>0</v>
      </c>
      <c r="X202" s="6">
        <v>0</v>
      </c>
      <c r="Y202" s="6">
        <v>32</v>
      </c>
      <c r="Z202" s="6">
        <v>0</v>
      </c>
      <c r="AA202" s="6">
        <v>266</v>
      </c>
    </row>
    <row r="203" spans="1:27" x14ac:dyDescent="0.2">
      <c r="A203" s="20" t="s">
        <v>238</v>
      </c>
      <c r="B203" s="6">
        <v>0</v>
      </c>
      <c r="C203" s="6">
        <v>5172</v>
      </c>
      <c r="D203" s="6">
        <v>4</v>
      </c>
      <c r="E203" s="6">
        <v>214</v>
      </c>
      <c r="F203" s="6">
        <v>46</v>
      </c>
      <c r="G203" s="6">
        <v>1053</v>
      </c>
      <c r="H203" s="18">
        <v>0</v>
      </c>
      <c r="I203" s="6">
        <v>38</v>
      </c>
      <c r="J203" s="6">
        <v>690</v>
      </c>
      <c r="K203" s="6">
        <v>310</v>
      </c>
      <c r="L203" s="6">
        <v>0</v>
      </c>
      <c r="M203" s="6">
        <v>307</v>
      </c>
      <c r="N203" s="6">
        <v>305</v>
      </c>
      <c r="O203" s="6">
        <v>2</v>
      </c>
      <c r="P203" s="6">
        <v>1</v>
      </c>
      <c r="Q203" s="6">
        <v>10</v>
      </c>
      <c r="R203" s="6">
        <v>14718</v>
      </c>
      <c r="S203" s="6">
        <v>0</v>
      </c>
      <c r="T203" s="6">
        <v>2556</v>
      </c>
      <c r="U203" s="6">
        <v>0</v>
      </c>
      <c r="V203" s="6">
        <v>0</v>
      </c>
      <c r="W203" s="6">
        <v>0</v>
      </c>
      <c r="X203" s="6">
        <v>0</v>
      </c>
      <c r="Y203" s="6">
        <v>32</v>
      </c>
      <c r="Z203" s="6">
        <v>0</v>
      </c>
      <c r="AA203" s="6">
        <v>266</v>
      </c>
    </row>
    <row r="204" spans="1:27" x14ac:dyDescent="0.2">
      <c r="A204" s="20" t="s">
        <v>239</v>
      </c>
      <c r="B204" s="6">
        <v>0</v>
      </c>
      <c r="C204" s="6">
        <v>5172</v>
      </c>
      <c r="D204" s="6">
        <v>4</v>
      </c>
      <c r="E204" s="6">
        <v>214</v>
      </c>
      <c r="F204" s="6">
        <v>46</v>
      </c>
      <c r="G204" s="6">
        <v>1053</v>
      </c>
      <c r="H204" s="18">
        <v>0</v>
      </c>
      <c r="I204" s="6">
        <v>38</v>
      </c>
      <c r="J204" s="6">
        <v>690</v>
      </c>
      <c r="K204" s="6">
        <v>310</v>
      </c>
      <c r="L204" s="6">
        <v>0</v>
      </c>
      <c r="M204" s="6">
        <v>307</v>
      </c>
      <c r="N204" s="6">
        <v>305</v>
      </c>
      <c r="O204" s="6">
        <v>2</v>
      </c>
      <c r="P204" s="6">
        <v>1</v>
      </c>
      <c r="Q204" s="6">
        <v>10</v>
      </c>
      <c r="R204" s="6">
        <v>14718</v>
      </c>
      <c r="S204" s="6">
        <v>0</v>
      </c>
      <c r="T204" s="6">
        <v>2556</v>
      </c>
      <c r="U204" s="6">
        <v>0</v>
      </c>
      <c r="V204" s="6">
        <v>0</v>
      </c>
      <c r="W204" s="6">
        <v>0</v>
      </c>
      <c r="X204" s="6">
        <v>0</v>
      </c>
      <c r="Y204" s="6">
        <v>32</v>
      </c>
      <c r="Z204" s="6">
        <v>0</v>
      </c>
      <c r="AA204" s="6">
        <v>266</v>
      </c>
    </row>
    <row r="205" spans="1:27" x14ac:dyDescent="0.2">
      <c r="A205" s="20" t="s">
        <v>240</v>
      </c>
      <c r="B205" s="6">
        <v>0</v>
      </c>
      <c r="C205" s="6">
        <v>5172</v>
      </c>
      <c r="D205" s="6">
        <v>4</v>
      </c>
      <c r="E205" s="6">
        <v>214</v>
      </c>
      <c r="F205" s="6">
        <v>46</v>
      </c>
      <c r="G205" s="6">
        <v>1053</v>
      </c>
      <c r="H205" s="18">
        <v>0</v>
      </c>
      <c r="I205" s="6">
        <v>38</v>
      </c>
      <c r="J205" s="6">
        <v>690</v>
      </c>
      <c r="K205" s="6">
        <v>310</v>
      </c>
      <c r="L205" s="6">
        <v>0</v>
      </c>
      <c r="M205" s="6">
        <v>307</v>
      </c>
      <c r="N205" s="6">
        <v>305</v>
      </c>
      <c r="O205" s="6">
        <v>2</v>
      </c>
      <c r="P205" s="6">
        <v>1</v>
      </c>
      <c r="Q205" s="6">
        <v>10</v>
      </c>
      <c r="R205" s="6">
        <v>14718</v>
      </c>
      <c r="S205" s="6">
        <v>0</v>
      </c>
      <c r="T205" s="6">
        <v>2556</v>
      </c>
      <c r="U205" s="6">
        <v>0</v>
      </c>
      <c r="V205" s="6">
        <v>0</v>
      </c>
      <c r="W205" s="6">
        <v>0</v>
      </c>
      <c r="X205" s="6">
        <v>0</v>
      </c>
      <c r="Y205" s="6">
        <v>32</v>
      </c>
      <c r="Z205" s="6">
        <v>0</v>
      </c>
      <c r="AA205" s="6">
        <v>266</v>
      </c>
    </row>
    <row r="206" spans="1:27" x14ac:dyDescent="0.2">
      <c r="A206" s="20" t="s">
        <v>241</v>
      </c>
      <c r="B206" s="6">
        <v>0</v>
      </c>
      <c r="C206" s="6">
        <v>5172</v>
      </c>
      <c r="D206" s="6">
        <v>4</v>
      </c>
      <c r="E206" s="6">
        <v>214</v>
      </c>
      <c r="F206" s="6">
        <v>46</v>
      </c>
      <c r="G206" s="6">
        <v>1053</v>
      </c>
      <c r="H206" s="18">
        <v>0</v>
      </c>
      <c r="I206" s="6">
        <v>38</v>
      </c>
      <c r="J206" s="6">
        <v>690</v>
      </c>
      <c r="K206" s="6">
        <v>310</v>
      </c>
      <c r="L206" s="6">
        <v>0</v>
      </c>
      <c r="M206" s="6">
        <v>307</v>
      </c>
      <c r="N206" s="6">
        <v>305</v>
      </c>
      <c r="O206" s="6">
        <v>2</v>
      </c>
      <c r="P206" s="6">
        <v>1</v>
      </c>
      <c r="Q206" s="6">
        <v>10</v>
      </c>
      <c r="R206" s="6">
        <v>14718</v>
      </c>
      <c r="S206" s="6">
        <v>0</v>
      </c>
      <c r="T206" s="6">
        <v>2556</v>
      </c>
      <c r="U206" s="6">
        <v>0</v>
      </c>
      <c r="V206" s="6">
        <v>0</v>
      </c>
      <c r="W206" s="6">
        <v>0</v>
      </c>
      <c r="X206" s="6">
        <v>0</v>
      </c>
      <c r="Y206" s="6">
        <v>32</v>
      </c>
      <c r="Z206" s="6">
        <v>0</v>
      </c>
      <c r="AA206" s="6">
        <v>266</v>
      </c>
    </row>
    <row r="207" spans="1:27" x14ac:dyDescent="0.2">
      <c r="A207" s="20" t="s">
        <v>242</v>
      </c>
      <c r="B207" s="6">
        <v>0</v>
      </c>
      <c r="C207" s="6">
        <v>5826</v>
      </c>
      <c r="D207" s="6">
        <v>0</v>
      </c>
      <c r="E207" s="6">
        <v>205</v>
      </c>
      <c r="F207" s="6">
        <v>59</v>
      </c>
      <c r="G207" s="6">
        <v>1873</v>
      </c>
      <c r="H207" s="18">
        <v>0</v>
      </c>
      <c r="I207" s="6">
        <v>0</v>
      </c>
      <c r="J207" s="6">
        <v>43</v>
      </c>
      <c r="K207" s="6">
        <v>159</v>
      </c>
      <c r="L207" s="6">
        <v>0</v>
      </c>
      <c r="M207" s="6">
        <v>217</v>
      </c>
      <c r="N207" s="6">
        <v>141</v>
      </c>
      <c r="O207" s="6">
        <v>2</v>
      </c>
      <c r="P207" s="6">
        <v>0</v>
      </c>
      <c r="Q207" s="6">
        <v>20</v>
      </c>
      <c r="R207" s="6">
        <v>10509</v>
      </c>
      <c r="S207" s="6">
        <v>0</v>
      </c>
      <c r="T207" s="6">
        <v>2629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140</v>
      </c>
    </row>
    <row r="208" spans="1:27" x14ac:dyDescent="0.2">
      <c r="A208" s="20" t="s">
        <v>243</v>
      </c>
      <c r="B208" s="6">
        <v>0</v>
      </c>
      <c r="C208" s="6">
        <v>6866</v>
      </c>
      <c r="D208" s="6">
        <v>0</v>
      </c>
      <c r="E208" s="6">
        <v>206</v>
      </c>
      <c r="F208" s="6">
        <v>59</v>
      </c>
      <c r="G208" s="6">
        <v>2908</v>
      </c>
      <c r="H208" s="18">
        <v>0</v>
      </c>
      <c r="I208" s="6">
        <v>38</v>
      </c>
      <c r="J208" s="6">
        <v>43</v>
      </c>
      <c r="K208" s="6">
        <v>175</v>
      </c>
      <c r="L208" s="6">
        <v>0</v>
      </c>
      <c r="M208" s="6">
        <v>225</v>
      </c>
      <c r="N208" s="6">
        <v>956</v>
      </c>
      <c r="O208" s="6">
        <v>6</v>
      </c>
      <c r="P208" s="6">
        <v>1</v>
      </c>
      <c r="Q208" s="6">
        <v>40</v>
      </c>
      <c r="R208" s="6">
        <v>12692</v>
      </c>
      <c r="S208" s="6">
        <v>0</v>
      </c>
      <c r="T208" s="6">
        <v>2935</v>
      </c>
      <c r="U208" s="6">
        <v>0</v>
      </c>
      <c r="V208" s="6">
        <v>0</v>
      </c>
      <c r="W208" s="6">
        <v>0</v>
      </c>
      <c r="X208" s="6">
        <v>0</v>
      </c>
      <c r="Y208" s="6">
        <v>47</v>
      </c>
      <c r="Z208" s="6">
        <v>0</v>
      </c>
      <c r="AA208" s="6">
        <v>248</v>
      </c>
    </row>
    <row r="209" spans="1:27" x14ac:dyDescent="0.2">
      <c r="A209" s="20" t="s">
        <v>244</v>
      </c>
      <c r="B209" s="6">
        <v>0</v>
      </c>
      <c r="C209" s="6">
        <v>8047</v>
      </c>
      <c r="D209" s="6">
        <v>4</v>
      </c>
      <c r="E209" s="6">
        <v>212</v>
      </c>
      <c r="F209" s="6">
        <v>59</v>
      </c>
      <c r="G209" s="6">
        <v>3453</v>
      </c>
      <c r="H209" s="18">
        <v>0</v>
      </c>
      <c r="I209" s="6">
        <v>38</v>
      </c>
      <c r="J209" s="6">
        <v>531</v>
      </c>
      <c r="K209" s="6">
        <v>186</v>
      </c>
      <c r="L209" s="6">
        <v>0</v>
      </c>
      <c r="M209" s="6">
        <v>444</v>
      </c>
      <c r="N209" s="6">
        <v>956</v>
      </c>
      <c r="O209" s="6">
        <v>6</v>
      </c>
      <c r="P209" s="6">
        <v>2</v>
      </c>
      <c r="Q209" s="6">
        <v>23</v>
      </c>
      <c r="R209" s="6">
        <v>15469</v>
      </c>
      <c r="S209" s="6">
        <v>0</v>
      </c>
      <c r="T209" s="6">
        <v>3787</v>
      </c>
      <c r="U209" s="6">
        <v>0</v>
      </c>
      <c r="V209" s="6">
        <v>0</v>
      </c>
      <c r="W209" s="6">
        <v>0</v>
      </c>
      <c r="X209" s="6">
        <v>0</v>
      </c>
      <c r="Y209" s="6">
        <v>47</v>
      </c>
      <c r="Z209" s="6">
        <v>0</v>
      </c>
      <c r="AA209" s="6">
        <v>251</v>
      </c>
    </row>
    <row r="210" spans="1:27" x14ac:dyDescent="0.2">
      <c r="A210" s="20" t="s">
        <v>245</v>
      </c>
      <c r="B210" s="6">
        <v>161</v>
      </c>
      <c r="C210" s="6">
        <v>9868</v>
      </c>
      <c r="D210" s="6">
        <v>38</v>
      </c>
      <c r="E210" s="6">
        <v>382</v>
      </c>
      <c r="F210" s="6">
        <v>78</v>
      </c>
      <c r="G210" s="6">
        <v>2106</v>
      </c>
      <c r="H210" s="18">
        <v>361</v>
      </c>
      <c r="I210" s="6">
        <v>76</v>
      </c>
      <c r="J210" s="6">
        <v>1327</v>
      </c>
      <c r="K210" s="6">
        <v>463</v>
      </c>
      <c r="L210" s="6">
        <v>6</v>
      </c>
      <c r="M210" s="6">
        <v>473</v>
      </c>
      <c r="N210" s="6">
        <v>711</v>
      </c>
      <c r="O210" s="6">
        <v>608</v>
      </c>
      <c r="P210" s="6">
        <v>2</v>
      </c>
      <c r="Q210" s="6">
        <v>298</v>
      </c>
      <c r="R210" s="6">
        <v>23069</v>
      </c>
      <c r="S210" s="6">
        <v>223</v>
      </c>
      <c r="T210" s="6">
        <v>4215</v>
      </c>
      <c r="U210" s="6">
        <v>132</v>
      </c>
      <c r="V210" s="6">
        <v>4</v>
      </c>
      <c r="W210" s="6">
        <v>1216</v>
      </c>
      <c r="X210" s="6">
        <v>603</v>
      </c>
      <c r="Y210" s="6">
        <v>234</v>
      </c>
      <c r="Z210" s="6">
        <v>11</v>
      </c>
      <c r="AA210" s="6">
        <v>497</v>
      </c>
    </row>
    <row r="211" spans="1:27" x14ac:dyDescent="0.2">
      <c r="A211" s="20" t="s">
        <v>246</v>
      </c>
      <c r="B211" s="6">
        <v>161</v>
      </c>
      <c r="C211" s="6">
        <v>20023</v>
      </c>
      <c r="D211" s="6">
        <v>46</v>
      </c>
      <c r="E211" s="6">
        <v>655</v>
      </c>
      <c r="F211" s="6">
        <v>146</v>
      </c>
      <c r="G211" s="6">
        <v>5559</v>
      </c>
      <c r="H211" s="18">
        <v>361</v>
      </c>
      <c r="I211" s="6">
        <v>133</v>
      </c>
      <c r="J211" s="6">
        <v>2150</v>
      </c>
      <c r="K211" s="6">
        <v>923</v>
      </c>
      <c r="L211" s="6">
        <v>6</v>
      </c>
      <c r="M211" s="6">
        <v>1147</v>
      </c>
      <c r="N211" s="6">
        <v>1667</v>
      </c>
      <c r="O211" s="6">
        <v>614</v>
      </c>
      <c r="P211" s="6">
        <v>4</v>
      </c>
      <c r="Q211" s="6">
        <v>321</v>
      </c>
      <c r="R211" s="6">
        <v>39447</v>
      </c>
      <c r="S211" s="6">
        <v>242</v>
      </c>
      <c r="T211" s="6">
        <v>8382</v>
      </c>
      <c r="U211" s="6">
        <v>132</v>
      </c>
      <c r="V211" s="6">
        <v>4</v>
      </c>
      <c r="W211" s="6">
        <v>1216</v>
      </c>
      <c r="X211" s="6">
        <v>603</v>
      </c>
      <c r="Y211" s="6">
        <v>281</v>
      </c>
      <c r="Z211" s="6">
        <v>11</v>
      </c>
      <c r="AA211" s="6">
        <v>846</v>
      </c>
    </row>
    <row r="212" spans="1:27" x14ac:dyDescent="0.2">
      <c r="A212" s="20" t="s">
        <v>247</v>
      </c>
      <c r="B212" s="6">
        <v>161</v>
      </c>
      <c r="C212" s="6">
        <v>20023</v>
      </c>
      <c r="D212" s="6">
        <v>46</v>
      </c>
      <c r="E212" s="6">
        <v>655</v>
      </c>
      <c r="F212" s="6">
        <v>146</v>
      </c>
      <c r="G212" s="6">
        <v>5559</v>
      </c>
      <c r="H212" s="18">
        <v>361</v>
      </c>
      <c r="I212" s="6">
        <v>133</v>
      </c>
      <c r="J212" s="6">
        <v>2150</v>
      </c>
      <c r="K212" s="6">
        <v>923</v>
      </c>
      <c r="L212" s="6">
        <v>6</v>
      </c>
      <c r="M212" s="6">
        <v>1147</v>
      </c>
      <c r="N212" s="6">
        <v>1667</v>
      </c>
      <c r="O212" s="6">
        <v>614</v>
      </c>
      <c r="P212" s="6">
        <v>4</v>
      </c>
      <c r="Q212" s="6">
        <v>321</v>
      </c>
      <c r="R212" s="6">
        <v>39447</v>
      </c>
      <c r="S212" s="6">
        <v>242</v>
      </c>
      <c r="T212" s="6">
        <v>8382</v>
      </c>
      <c r="U212" s="6">
        <v>132</v>
      </c>
      <c r="V212" s="6">
        <v>4</v>
      </c>
      <c r="W212" s="6">
        <v>1216</v>
      </c>
      <c r="X212" s="6">
        <v>603</v>
      </c>
      <c r="Y212" s="6">
        <v>281</v>
      </c>
      <c r="Z212" s="6">
        <v>11</v>
      </c>
      <c r="AA212" s="6">
        <v>846</v>
      </c>
    </row>
    <row r="213" spans="1:27" x14ac:dyDescent="0.2">
      <c r="A213" s="20" t="s">
        <v>248</v>
      </c>
      <c r="B213" s="6">
        <v>161</v>
      </c>
      <c r="C213" s="6">
        <v>20023</v>
      </c>
      <c r="D213" s="6">
        <v>46</v>
      </c>
      <c r="E213" s="6">
        <v>655</v>
      </c>
      <c r="F213" s="6">
        <v>146</v>
      </c>
      <c r="G213" s="6">
        <v>5559</v>
      </c>
      <c r="H213" s="18">
        <v>361</v>
      </c>
      <c r="I213" s="6">
        <v>133</v>
      </c>
      <c r="J213" s="6">
        <v>2150</v>
      </c>
      <c r="K213" s="6">
        <v>923</v>
      </c>
      <c r="L213" s="6">
        <v>6</v>
      </c>
      <c r="M213" s="6">
        <v>1147</v>
      </c>
      <c r="N213" s="6">
        <v>1667</v>
      </c>
      <c r="O213" s="6">
        <v>614</v>
      </c>
      <c r="P213" s="6">
        <v>4</v>
      </c>
      <c r="Q213" s="6">
        <v>321</v>
      </c>
      <c r="R213" s="6">
        <v>39447</v>
      </c>
      <c r="S213" s="6">
        <v>242</v>
      </c>
      <c r="T213" s="6">
        <v>8382</v>
      </c>
      <c r="U213" s="6">
        <v>132</v>
      </c>
      <c r="V213" s="6">
        <v>4</v>
      </c>
      <c r="W213" s="6">
        <v>1216</v>
      </c>
      <c r="X213" s="6">
        <v>603</v>
      </c>
      <c r="Y213" s="6">
        <v>281</v>
      </c>
      <c r="Z213" s="6">
        <v>11</v>
      </c>
      <c r="AA213" s="6">
        <v>846</v>
      </c>
    </row>
    <row r="214" spans="1:27" x14ac:dyDescent="0.2">
      <c r="A214" s="20" t="s">
        <v>249</v>
      </c>
      <c r="B214" s="6">
        <v>161</v>
      </c>
      <c r="C214" s="6">
        <v>2559</v>
      </c>
      <c r="D214" s="6">
        <v>38</v>
      </c>
      <c r="E214" s="6">
        <v>103</v>
      </c>
      <c r="F214" s="6">
        <v>23</v>
      </c>
      <c r="G214" s="6">
        <v>1044</v>
      </c>
      <c r="H214" s="18">
        <v>361</v>
      </c>
      <c r="I214" s="6">
        <v>19</v>
      </c>
      <c r="J214" s="6">
        <v>340</v>
      </c>
      <c r="K214" s="6">
        <v>130</v>
      </c>
      <c r="L214" s="6">
        <v>6</v>
      </c>
      <c r="M214" s="6">
        <v>154</v>
      </c>
      <c r="N214" s="6">
        <v>405</v>
      </c>
      <c r="O214" s="6">
        <v>606</v>
      </c>
      <c r="P214" s="6">
        <v>1</v>
      </c>
      <c r="Q214" s="6">
        <v>285</v>
      </c>
      <c r="R214" s="6">
        <v>5488</v>
      </c>
      <c r="S214" s="6">
        <v>194</v>
      </c>
      <c r="T214" s="6">
        <v>783</v>
      </c>
      <c r="U214" s="6">
        <v>132</v>
      </c>
      <c r="V214" s="6">
        <v>0</v>
      </c>
      <c r="W214" s="6">
        <v>1216</v>
      </c>
      <c r="X214" s="6">
        <v>603</v>
      </c>
      <c r="Y214" s="6">
        <v>202</v>
      </c>
      <c r="Z214" s="6">
        <v>6</v>
      </c>
      <c r="AA214" s="6">
        <v>130</v>
      </c>
    </row>
    <row r="215" spans="1:27" x14ac:dyDescent="0.2">
      <c r="A215" s="20" t="s">
        <v>250</v>
      </c>
      <c r="B215" s="6">
        <v>161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18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100</v>
      </c>
      <c r="O215" s="6">
        <v>604</v>
      </c>
      <c r="P215" s="6">
        <v>0</v>
      </c>
      <c r="Q215" s="6">
        <v>274</v>
      </c>
      <c r="R215" s="6">
        <v>0</v>
      </c>
      <c r="S215" s="6">
        <v>175</v>
      </c>
      <c r="T215" s="6">
        <v>0</v>
      </c>
      <c r="U215" s="6">
        <v>0</v>
      </c>
      <c r="V215" s="6">
        <v>0</v>
      </c>
      <c r="W215" s="6">
        <v>1216</v>
      </c>
      <c r="X215" s="6">
        <v>0</v>
      </c>
      <c r="Y215" s="6">
        <v>69</v>
      </c>
      <c r="Z215" s="6">
        <v>6</v>
      </c>
      <c r="AA215" s="6">
        <v>0</v>
      </c>
    </row>
    <row r="216" spans="1:27" x14ac:dyDescent="0.2">
      <c r="A216" s="20" t="s">
        <v>251</v>
      </c>
      <c r="B216" s="6">
        <v>0</v>
      </c>
      <c r="C216" s="6">
        <v>112</v>
      </c>
      <c r="D216" s="6">
        <v>4</v>
      </c>
      <c r="E216" s="6">
        <v>0</v>
      </c>
      <c r="F216" s="6">
        <v>0</v>
      </c>
      <c r="G216" s="6">
        <v>68</v>
      </c>
      <c r="H216" s="18">
        <v>0</v>
      </c>
      <c r="I216" s="6">
        <v>19</v>
      </c>
      <c r="J216" s="6">
        <v>0</v>
      </c>
      <c r="K216" s="6">
        <v>78</v>
      </c>
      <c r="L216" s="6">
        <v>0</v>
      </c>
      <c r="M216" s="6">
        <v>6</v>
      </c>
      <c r="N216" s="6">
        <v>81</v>
      </c>
      <c r="O216" s="6">
        <v>0</v>
      </c>
      <c r="P216" s="6">
        <v>1</v>
      </c>
      <c r="Q216" s="6">
        <v>259</v>
      </c>
      <c r="R216" s="6">
        <v>4457</v>
      </c>
      <c r="S216" s="6">
        <v>88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185</v>
      </c>
      <c r="Z216" s="6">
        <v>0</v>
      </c>
      <c r="AA216" s="6">
        <v>98</v>
      </c>
    </row>
    <row r="217" spans="1:27" x14ac:dyDescent="0.2">
      <c r="A217" s="20" t="s">
        <v>252</v>
      </c>
      <c r="B217" s="6">
        <v>161</v>
      </c>
      <c r="C217" s="6">
        <v>2559</v>
      </c>
      <c r="D217" s="6">
        <v>38</v>
      </c>
      <c r="E217" s="6">
        <v>103</v>
      </c>
      <c r="F217" s="6">
        <v>23</v>
      </c>
      <c r="G217" s="6">
        <v>1044</v>
      </c>
      <c r="H217" s="18">
        <v>361</v>
      </c>
      <c r="I217" s="6">
        <v>19</v>
      </c>
      <c r="J217" s="6">
        <v>340</v>
      </c>
      <c r="K217" s="6">
        <v>130</v>
      </c>
      <c r="L217" s="6">
        <v>6</v>
      </c>
      <c r="M217" s="6">
        <v>154</v>
      </c>
      <c r="N217" s="6">
        <v>325</v>
      </c>
      <c r="O217" s="6">
        <v>606</v>
      </c>
      <c r="P217" s="6">
        <v>1</v>
      </c>
      <c r="Q217" s="6">
        <v>26</v>
      </c>
      <c r="R217" s="6">
        <v>5488</v>
      </c>
      <c r="S217" s="6">
        <v>154</v>
      </c>
      <c r="T217" s="6">
        <v>784</v>
      </c>
      <c r="U217" s="6">
        <v>132</v>
      </c>
      <c r="V217" s="6">
        <v>5</v>
      </c>
      <c r="W217" s="6">
        <v>1216</v>
      </c>
      <c r="X217" s="6">
        <v>603</v>
      </c>
      <c r="Y217" s="6">
        <v>17</v>
      </c>
      <c r="Z217" s="6">
        <v>11</v>
      </c>
      <c r="AA217" s="6">
        <v>130</v>
      </c>
    </row>
    <row r="218" spans="1:27" x14ac:dyDescent="0.2">
      <c r="A218" s="20" t="s">
        <v>253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13</v>
      </c>
      <c r="H218" s="18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305</v>
      </c>
      <c r="O218" s="6">
        <v>606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</row>
    <row r="219" spans="1:27" x14ac:dyDescent="0.2">
      <c r="A219" s="20" t="s">
        <v>254</v>
      </c>
      <c r="B219" s="6">
        <v>0</v>
      </c>
      <c r="C219" s="6">
        <v>5112</v>
      </c>
      <c r="D219" s="6">
        <v>0</v>
      </c>
      <c r="E219" s="6">
        <v>7</v>
      </c>
      <c r="F219" s="6">
        <v>27</v>
      </c>
      <c r="G219" s="6">
        <v>802</v>
      </c>
      <c r="H219" s="18">
        <v>0</v>
      </c>
      <c r="I219" s="6">
        <v>38</v>
      </c>
      <c r="J219" s="6">
        <v>10</v>
      </c>
      <c r="K219" s="6">
        <v>188</v>
      </c>
      <c r="L219" s="6">
        <v>0</v>
      </c>
      <c r="M219" s="6">
        <v>304</v>
      </c>
      <c r="N219" s="6">
        <v>380</v>
      </c>
      <c r="O219" s="6">
        <v>2</v>
      </c>
      <c r="P219" s="6">
        <v>2</v>
      </c>
      <c r="Q219" s="6">
        <v>290</v>
      </c>
      <c r="R219" s="6">
        <v>2239</v>
      </c>
      <c r="S219" s="6">
        <v>170</v>
      </c>
      <c r="T219" s="6">
        <v>62</v>
      </c>
      <c r="U219" s="6">
        <v>0</v>
      </c>
      <c r="V219" s="6">
        <v>0</v>
      </c>
      <c r="W219" s="6">
        <v>0</v>
      </c>
      <c r="X219" s="6">
        <v>0</v>
      </c>
      <c r="Y219" s="6">
        <v>218</v>
      </c>
      <c r="Z219" s="6">
        <v>0</v>
      </c>
      <c r="AA219" s="6">
        <v>249</v>
      </c>
    </row>
    <row r="220" spans="1:27" x14ac:dyDescent="0.2">
      <c r="A220" s="20" t="s">
        <v>255</v>
      </c>
      <c r="B220" s="6">
        <v>0</v>
      </c>
      <c r="C220" s="6">
        <v>2559</v>
      </c>
      <c r="D220" s="6">
        <v>4</v>
      </c>
      <c r="E220" s="6">
        <v>103</v>
      </c>
      <c r="F220" s="6">
        <v>23</v>
      </c>
      <c r="G220" s="6">
        <v>1044</v>
      </c>
      <c r="H220" s="18">
        <v>0</v>
      </c>
      <c r="I220" s="6">
        <v>19</v>
      </c>
      <c r="J220" s="6">
        <v>340</v>
      </c>
      <c r="K220" s="6">
        <v>130</v>
      </c>
      <c r="L220" s="6">
        <v>0</v>
      </c>
      <c r="M220" s="6">
        <v>154</v>
      </c>
      <c r="N220" s="6">
        <v>406</v>
      </c>
      <c r="O220" s="6">
        <v>2</v>
      </c>
      <c r="P220" s="6">
        <v>1</v>
      </c>
      <c r="Q220" s="6">
        <v>281</v>
      </c>
      <c r="R220" s="6">
        <v>5488</v>
      </c>
      <c r="S220" s="6">
        <v>223</v>
      </c>
      <c r="T220" s="6">
        <v>783</v>
      </c>
      <c r="U220" s="6">
        <v>132</v>
      </c>
      <c r="V220" s="6">
        <v>0</v>
      </c>
      <c r="W220" s="6">
        <v>1216</v>
      </c>
      <c r="X220" s="6">
        <v>0</v>
      </c>
      <c r="Y220" s="6">
        <v>202</v>
      </c>
      <c r="Z220" s="6">
        <v>0</v>
      </c>
      <c r="AA220" s="6">
        <v>130</v>
      </c>
    </row>
    <row r="221" spans="1:27" x14ac:dyDescent="0.2">
      <c r="A221" s="20" t="s">
        <v>256</v>
      </c>
      <c r="B221" s="6">
        <v>0</v>
      </c>
      <c r="C221" s="6">
        <v>2559</v>
      </c>
      <c r="D221" s="6">
        <v>4</v>
      </c>
      <c r="E221" s="6">
        <v>103</v>
      </c>
      <c r="F221" s="6">
        <v>23</v>
      </c>
      <c r="G221" s="6">
        <v>1044</v>
      </c>
      <c r="H221" s="18">
        <v>0</v>
      </c>
      <c r="I221" s="6">
        <v>19</v>
      </c>
      <c r="J221" s="6">
        <v>340</v>
      </c>
      <c r="K221" s="6">
        <v>130</v>
      </c>
      <c r="L221" s="6">
        <v>0</v>
      </c>
      <c r="M221" s="6">
        <v>154</v>
      </c>
      <c r="N221" s="6">
        <v>406</v>
      </c>
      <c r="O221" s="6">
        <v>2</v>
      </c>
      <c r="P221" s="6">
        <v>1</v>
      </c>
      <c r="Q221" s="6">
        <v>281</v>
      </c>
      <c r="R221" s="6">
        <v>5488</v>
      </c>
      <c r="S221" s="6">
        <v>223</v>
      </c>
      <c r="T221" s="6">
        <v>783</v>
      </c>
      <c r="U221" s="6">
        <v>132</v>
      </c>
      <c r="V221" s="6">
        <v>0</v>
      </c>
      <c r="W221" s="6">
        <v>1216</v>
      </c>
      <c r="X221" s="6">
        <v>0</v>
      </c>
      <c r="Y221" s="6">
        <v>202</v>
      </c>
      <c r="Z221" s="6">
        <v>0</v>
      </c>
      <c r="AA221" s="6">
        <v>130</v>
      </c>
    </row>
    <row r="222" spans="1:27" x14ac:dyDescent="0.2">
      <c r="A222" s="20" t="s">
        <v>257</v>
      </c>
      <c r="B222" s="6">
        <v>0</v>
      </c>
      <c r="C222" s="6">
        <v>2559</v>
      </c>
      <c r="D222" s="6">
        <v>4</v>
      </c>
      <c r="E222" s="6">
        <v>103</v>
      </c>
      <c r="F222" s="6">
        <v>23</v>
      </c>
      <c r="G222" s="6">
        <v>1044</v>
      </c>
      <c r="H222" s="18">
        <v>0</v>
      </c>
      <c r="I222" s="6">
        <v>19</v>
      </c>
      <c r="J222" s="6">
        <v>340</v>
      </c>
      <c r="K222" s="6">
        <v>130</v>
      </c>
      <c r="L222" s="6">
        <v>0</v>
      </c>
      <c r="M222" s="6">
        <v>154</v>
      </c>
      <c r="N222" s="6">
        <v>406</v>
      </c>
      <c r="O222" s="6">
        <v>2</v>
      </c>
      <c r="P222" s="6">
        <v>1</v>
      </c>
      <c r="Q222" s="6">
        <v>281</v>
      </c>
      <c r="R222" s="6">
        <v>5488</v>
      </c>
      <c r="S222" s="6">
        <v>223</v>
      </c>
      <c r="T222" s="6">
        <v>783</v>
      </c>
      <c r="U222" s="6">
        <v>132</v>
      </c>
      <c r="V222" s="6">
        <v>0</v>
      </c>
      <c r="W222" s="6">
        <v>1216</v>
      </c>
      <c r="X222" s="6">
        <v>0</v>
      </c>
      <c r="Y222" s="6">
        <v>202</v>
      </c>
      <c r="Z222" s="6">
        <v>0</v>
      </c>
      <c r="AA222" s="6">
        <v>130</v>
      </c>
    </row>
    <row r="223" spans="1:27" x14ac:dyDescent="0.2">
      <c r="A223" s="20" t="s">
        <v>258</v>
      </c>
      <c r="B223" s="6">
        <v>0</v>
      </c>
      <c r="C223" s="6">
        <v>4824</v>
      </c>
      <c r="D223" s="6">
        <v>0</v>
      </c>
      <c r="E223" s="6">
        <v>286</v>
      </c>
      <c r="F223" s="6">
        <v>29</v>
      </c>
      <c r="G223" s="6">
        <v>2597</v>
      </c>
      <c r="H223" s="18">
        <v>0</v>
      </c>
      <c r="I223" s="6">
        <v>19</v>
      </c>
      <c r="J223" s="6">
        <v>802</v>
      </c>
      <c r="K223" s="6">
        <v>132</v>
      </c>
      <c r="L223" s="6">
        <v>0</v>
      </c>
      <c r="M223" s="6">
        <v>186</v>
      </c>
      <c r="N223" s="6">
        <v>525</v>
      </c>
      <c r="O223" s="6">
        <v>2</v>
      </c>
      <c r="P223" s="6">
        <v>2</v>
      </c>
      <c r="Q223" s="6">
        <v>15</v>
      </c>
      <c r="R223" s="6">
        <v>10126</v>
      </c>
      <c r="S223" s="6">
        <v>0</v>
      </c>
      <c r="T223" s="6">
        <v>823</v>
      </c>
      <c r="U223" s="6">
        <v>0</v>
      </c>
      <c r="V223" s="6">
        <v>0</v>
      </c>
      <c r="W223" s="6">
        <v>0</v>
      </c>
      <c r="X223" s="6">
        <v>0</v>
      </c>
      <c r="Y223" s="6">
        <v>20</v>
      </c>
      <c r="Z223" s="6">
        <v>0</v>
      </c>
      <c r="AA223" s="6">
        <v>280</v>
      </c>
    </row>
    <row r="224" spans="1:27" x14ac:dyDescent="0.2">
      <c r="A224" s="20" t="s">
        <v>259</v>
      </c>
      <c r="B224" s="6">
        <v>161</v>
      </c>
      <c r="C224" s="6">
        <v>2559</v>
      </c>
      <c r="D224" s="6">
        <v>38</v>
      </c>
      <c r="E224" s="6">
        <v>103</v>
      </c>
      <c r="F224" s="6">
        <v>23</v>
      </c>
      <c r="G224" s="6">
        <v>1044</v>
      </c>
      <c r="H224" s="18">
        <v>361</v>
      </c>
      <c r="I224" s="6">
        <v>19</v>
      </c>
      <c r="J224" s="6">
        <v>340</v>
      </c>
      <c r="K224" s="6">
        <v>130</v>
      </c>
      <c r="L224" s="6">
        <v>6</v>
      </c>
      <c r="M224" s="6">
        <v>154</v>
      </c>
      <c r="N224" s="6">
        <v>406</v>
      </c>
      <c r="O224" s="6">
        <v>606</v>
      </c>
      <c r="P224" s="6">
        <v>1</v>
      </c>
      <c r="Q224" s="6">
        <v>285</v>
      </c>
      <c r="R224" s="6">
        <v>5488</v>
      </c>
      <c r="S224" s="6">
        <v>223</v>
      </c>
      <c r="T224" s="6">
        <v>784</v>
      </c>
      <c r="U224" s="6">
        <v>132</v>
      </c>
      <c r="V224" s="6">
        <v>5</v>
      </c>
      <c r="W224" s="6">
        <v>1216</v>
      </c>
      <c r="X224" s="6">
        <v>603</v>
      </c>
      <c r="Y224" s="6">
        <v>202</v>
      </c>
      <c r="Z224" s="6">
        <v>11</v>
      </c>
      <c r="AA224" s="6">
        <v>130</v>
      </c>
    </row>
    <row r="225" spans="1:27" x14ac:dyDescent="0.2">
      <c r="A225" s="20" t="s">
        <v>260</v>
      </c>
      <c r="B225" s="6">
        <v>0</v>
      </c>
      <c r="C225" s="6">
        <v>5118</v>
      </c>
      <c r="D225" s="6">
        <v>8</v>
      </c>
      <c r="E225" s="6">
        <v>153</v>
      </c>
      <c r="F225" s="6">
        <v>37</v>
      </c>
      <c r="G225" s="6">
        <v>2088</v>
      </c>
      <c r="H225" s="18">
        <v>0</v>
      </c>
      <c r="I225" s="6">
        <v>38</v>
      </c>
      <c r="J225" s="6">
        <v>653</v>
      </c>
      <c r="K225" s="6">
        <v>260</v>
      </c>
      <c r="L225" s="6">
        <v>0</v>
      </c>
      <c r="M225" s="6">
        <v>308</v>
      </c>
      <c r="N225" s="6">
        <v>610</v>
      </c>
      <c r="O225" s="6">
        <v>4</v>
      </c>
      <c r="P225" s="6">
        <v>2</v>
      </c>
      <c r="Q225" s="6">
        <v>22</v>
      </c>
      <c r="R225" s="6">
        <v>10790</v>
      </c>
      <c r="S225" s="6">
        <v>0</v>
      </c>
      <c r="T225" s="6">
        <v>1566</v>
      </c>
      <c r="U225" s="6">
        <v>0</v>
      </c>
      <c r="V225" s="6">
        <v>0</v>
      </c>
      <c r="W225" s="6">
        <v>0</v>
      </c>
      <c r="X225" s="6">
        <v>0</v>
      </c>
      <c r="Y225" s="6">
        <v>32</v>
      </c>
      <c r="Z225" s="6">
        <v>0</v>
      </c>
      <c r="AA225" s="6">
        <v>251</v>
      </c>
    </row>
    <row r="226" spans="1:27" x14ac:dyDescent="0.2">
      <c r="A226" s="20" t="s">
        <v>261</v>
      </c>
      <c r="B226" s="6">
        <v>0</v>
      </c>
      <c r="C226" s="6">
        <v>5118</v>
      </c>
      <c r="D226" s="6">
        <v>8</v>
      </c>
      <c r="E226" s="6">
        <v>153</v>
      </c>
      <c r="F226" s="6">
        <v>37</v>
      </c>
      <c r="G226" s="6">
        <v>2088</v>
      </c>
      <c r="H226" s="18">
        <v>0</v>
      </c>
      <c r="I226" s="6">
        <v>38</v>
      </c>
      <c r="J226" s="6">
        <v>653</v>
      </c>
      <c r="K226" s="6">
        <v>260</v>
      </c>
      <c r="L226" s="6">
        <v>0</v>
      </c>
      <c r="M226" s="6">
        <v>308</v>
      </c>
      <c r="N226" s="6">
        <v>610</v>
      </c>
      <c r="O226" s="6">
        <v>4</v>
      </c>
      <c r="P226" s="6">
        <v>2</v>
      </c>
      <c r="Q226" s="6">
        <v>22</v>
      </c>
      <c r="R226" s="6">
        <v>10790</v>
      </c>
      <c r="S226" s="6">
        <v>0</v>
      </c>
      <c r="T226" s="6">
        <v>1566</v>
      </c>
      <c r="U226" s="6">
        <v>0</v>
      </c>
      <c r="V226" s="6">
        <v>0</v>
      </c>
      <c r="W226" s="6">
        <v>0</v>
      </c>
      <c r="X226" s="6">
        <v>0</v>
      </c>
      <c r="Y226" s="6">
        <v>32</v>
      </c>
      <c r="Z226" s="6">
        <v>0</v>
      </c>
      <c r="AA226" s="6">
        <v>251</v>
      </c>
    </row>
    <row r="227" spans="1:27" x14ac:dyDescent="0.2">
      <c r="A227" s="20" t="s">
        <v>262</v>
      </c>
      <c r="B227" s="6">
        <v>0</v>
      </c>
      <c r="C227" s="6">
        <v>5118</v>
      </c>
      <c r="D227" s="6">
        <v>8</v>
      </c>
      <c r="E227" s="6">
        <v>153</v>
      </c>
      <c r="F227" s="6">
        <v>37</v>
      </c>
      <c r="G227" s="6">
        <v>2088</v>
      </c>
      <c r="H227" s="18">
        <v>0</v>
      </c>
      <c r="I227" s="6">
        <v>38</v>
      </c>
      <c r="J227" s="6">
        <v>653</v>
      </c>
      <c r="K227" s="6">
        <v>260</v>
      </c>
      <c r="L227" s="6">
        <v>0</v>
      </c>
      <c r="M227" s="6">
        <v>308</v>
      </c>
      <c r="N227" s="6">
        <v>610</v>
      </c>
      <c r="O227" s="6">
        <v>4</v>
      </c>
      <c r="P227" s="6">
        <v>2</v>
      </c>
      <c r="Q227" s="6">
        <v>22</v>
      </c>
      <c r="R227" s="6">
        <v>10790</v>
      </c>
      <c r="S227" s="6">
        <v>0</v>
      </c>
      <c r="T227" s="6">
        <v>1566</v>
      </c>
      <c r="U227" s="6">
        <v>0</v>
      </c>
      <c r="V227" s="6">
        <v>0</v>
      </c>
      <c r="W227" s="6">
        <v>0</v>
      </c>
      <c r="X227" s="6">
        <v>0</v>
      </c>
      <c r="Y227" s="6">
        <v>32</v>
      </c>
      <c r="Z227" s="6">
        <v>0</v>
      </c>
      <c r="AA227" s="6">
        <v>251</v>
      </c>
    </row>
    <row r="228" spans="1:27" x14ac:dyDescent="0.2">
      <c r="A228" s="20" t="s">
        <v>263</v>
      </c>
      <c r="B228" s="6">
        <v>0</v>
      </c>
      <c r="C228" s="6">
        <v>5118</v>
      </c>
      <c r="D228" s="6">
        <v>8</v>
      </c>
      <c r="E228" s="6">
        <v>153</v>
      </c>
      <c r="F228" s="6">
        <v>37</v>
      </c>
      <c r="G228" s="6">
        <v>2088</v>
      </c>
      <c r="H228" s="18">
        <v>0</v>
      </c>
      <c r="I228" s="6">
        <v>38</v>
      </c>
      <c r="J228" s="6">
        <v>653</v>
      </c>
      <c r="K228" s="6">
        <v>260</v>
      </c>
      <c r="L228" s="6">
        <v>0</v>
      </c>
      <c r="M228" s="6">
        <v>308</v>
      </c>
      <c r="N228" s="6">
        <v>610</v>
      </c>
      <c r="O228" s="6">
        <v>4</v>
      </c>
      <c r="P228" s="6">
        <v>2</v>
      </c>
      <c r="Q228" s="6">
        <v>22</v>
      </c>
      <c r="R228" s="6">
        <v>10790</v>
      </c>
      <c r="S228" s="6">
        <v>0</v>
      </c>
      <c r="T228" s="6">
        <v>1566</v>
      </c>
      <c r="U228" s="6">
        <v>0</v>
      </c>
      <c r="V228" s="6">
        <v>0</v>
      </c>
      <c r="W228" s="6">
        <v>0</v>
      </c>
      <c r="X228" s="6">
        <v>0</v>
      </c>
      <c r="Y228" s="6">
        <v>32</v>
      </c>
      <c r="Z228" s="6">
        <v>0</v>
      </c>
      <c r="AA228" s="6">
        <v>251</v>
      </c>
    </row>
    <row r="229" spans="1:27" x14ac:dyDescent="0.2">
      <c r="A229" s="20" t="s">
        <v>264</v>
      </c>
      <c r="B229" s="6">
        <v>0</v>
      </c>
      <c r="C229" s="6">
        <v>5118</v>
      </c>
      <c r="D229" s="6">
        <v>8</v>
      </c>
      <c r="E229" s="6">
        <v>153</v>
      </c>
      <c r="F229" s="6">
        <v>37</v>
      </c>
      <c r="G229" s="6">
        <v>2088</v>
      </c>
      <c r="H229" s="18">
        <v>0</v>
      </c>
      <c r="I229" s="6">
        <v>38</v>
      </c>
      <c r="J229" s="6">
        <v>653</v>
      </c>
      <c r="K229" s="6">
        <v>260</v>
      </c>
      <c r="L229" s="6">
        <v>0</v>
      </c>
      <c r="M229" s="6">
        <v>308</v>
      </c>
      <c r="N229" s="6">
        <v>610</v>
      </c>
      <c r="O229" s="6">
        <v>4</v>
      </c>
      <c r="P229" s="6">
        <v>2</v>
      </c>
      <c r="Q229" s="6">
        <v>22</v>
      </c>
      <c r="R229" s="6">
        <v>10790</v>
      </c>
      <c r="S229" s="6">
        <v>0</v>
      </c>
      <c r="T229" s="6">
        <v>1566</v>
      </c>
      <c r="U229" s="6">
        <v>0</v>
      </c>
      <c r="V229" s="6">
        <v>0</v>
      </c>
      <c r="W229" s="6">
        <v>0</v>
      </c>
      <c r="X229" s="6">
        <v>0</v>
      </c>
      <c r="Y229" s="6">
        <v>32</v>
      </c>
      <c r="Z229" s="6">
        <v>0</v>
      </c>
      <c r="AA229" s="6">
        <v>251</v>
      </c>
    </row>
    <row r="230" spans="1:27" x14ac:dyDescent="0.2">
      <c r="A230" s="20" t="s">
        <v>265</v>
      </c>
      <c r="B230" s="6">
        <v>0</v>
      </c>
      <c r="C230" s="6">
        <v>5118</v>
      </c>
      <c r="D230" s="6">
        <v>8</v>
      </c>
      <c r="E230" s="6">
        <v>153</v>
      </c>
      <c r="F230" s="6">
        <v>37</v>
      </c>
      <c r="G230" s="6">
        <v>2088</v>
      </c>
      <c r="H230" s="18">
        <v>0</v>
      </c>
      <c r="I230" s="6">
        <v>38</v>
      </c>
      <c r="J230" s="6">
        <v>653</v>
      </c>
      <c r="K230" s="6">
        <v>260</v>
      </c>
      <c r="L230" s="6">
        <v>0</v>
      </c>
      <c r="M230" s="6">
        <v>308</v>
      </c>
      <c r="N230" s="6">
        <v>610</v>
      </c>
      <c r="O230" s="6">
        <v>4</v>
      </c>
      <c r="P230" s="6">
        <v>2</v>
      </c>
      <c r="Q230" s="6">
        <v>22</v>
      </c>
      <c r="R230" s="6">
        <v>10790</v>
      </c>
      <c r="S230" s="6">
        <v>0</v>
      </c>
      <c r="T230" s="6">
        <v>1566</v>
      </c>
      <c r="U230" s="6">
        <v>0</v>
      </c>
      <c r="V230" s="6">
        <v>0</v>
      </c>
      <c r="W230" s="6">
        <v>0</v>
      </c>
      <c r="X230" s="6">
        <v>0</v>
      </c>
      <c r="Y230" s="6">
        <v>32</v>
      </c>
      <c r="Z230" s="6">
        <v>0</v>
      </c>
      <c r="AA230" s="6">
        <v>251</v>
      </c>
    </row>
    <row r="231" spans="1:27" x14ac:dyDescent="0.2">
      <c r="A231" s="20" t="s">
        <v>266</v>
      </c>
      <c r="B231" s="6">
        <v>0</v>
      </c>
      <c r="C231" s="6">
        <v>5118</v>
      </c>
      <c r="D231" s="6">
        <v>8</v>
      </c>
      <c r="E231" s="6">
        <v>153</v>
      </c>
      <c r="F231" s="6">
        <v>37</v>
      </c>
      <c r="G231" s="6">
        <v>2088</v>
      </c>
      <c r="H231" s="18">
        <v>0</v>
      </c>
      <c r="I231" s="6">
        <v>38</v>
      </c>
      <c r="J231" s="6">
        <v>653</v>
      </c>
      <c r="K231" s="6">
        <v>260</v>
      </c>
      <c r="L231" s="6">
        <v>0</v>
      </c>
      <c r="M231" s="6">
        <v>308</v>
      </c>
      <c r="N231" s="6">
        <v>610</v>
      </c>
      <c r="O231" s="6">
        <v>4</v>
      </c>
      <c r="P231" s="6">
        <v>2</v>
      </c>
      <c r="Q231" s="6">
        <v>22</v>
      </c>
      <c r="R231" s="6">
        <v>10790</v>
      </c>
      <c r="S231" s="6">
        <v>0</v>
      </c>
      <c r="T231" s="6">
        <v>1566</v>
      </c>
      <c r="U231" s="6">
        <v>0</v>
      </c>
      <c r="V231" s="6">
        <v>0</v>
      </c>
      <c r="W231" s="6">
        <v>0</v>
      </c>
      <c r="X231" s="6">
        <v>0</v>
      </c>
      <c r="Y231" s="6">
        <v>32</v>
      </c>
      <c r="Z231" s="6">
        <v>0</v>
      </c>
      <c r="AA231" s="6">
        <v>251</v>
      </c>
    </row>
    <row r="232" spans="1:27" x14ac:dyDescent="0.2">
      <c r="A232" s="20" t="s">
        <v>267</v>
      </c>
      <c r="B232" s="6">
        <v>0</v>
      </c>
      <c r="C232" s="6">
        <v>5118</v>
      </c>
      <c r="D232" s="6">
        <v>8</v>
      </c>
      <c r="E232" s="6">
        <v>153</v>
      </c>
      <c r="F232" s="6">
        <v>37</v>
      </c>
      <c r="G232" s="6">
        <v>2088</v>
      </c>
      <c r="H232" s="18">
        <v>0</v>
      </c>
      <c r="I232" s="6">
        <v>38</v>
      </c>
      <c r="J232" s="6">
        <v>653</v>
      </c>
      <c r="K232" s="6">
        <v>260</v>
      </c>
      <c r="L232" s="6">
        <v>0</v>
      </c>
      <c r="M232" s="6">
        <v>308</v>
      </c>
      <c r="N232" s="6">
        <v>610</v>
      </c>
      <c r="O232" s="6">
        <v>4</v>
      </c>
      <c r="P232" s="6">
        <v>2</v>
      </c>
      <c r="Q232" s="6">
        <v>22</v>
      </c>
      <c r="R232" s="6">
        <v>10790</v>
      </c>
      <c r="S232" s="6">
        <v>0</v>
      </c>
      <c r="T232" s="6">
        <v>1566</v>
      </c>
      <c r="U232" s="6">
        <v>0</v>
      </c>
      <c r="V232" s="6">
        <v>0</v>
      </c>
      <c r="W232" s="6">
        <v>0</v>
      </c>
      <c r="X232" s="6">
        <v>0</v>
      </c>
      <c r="Y232" s="6">
        <v>32</v>
      </c>
      <c r="Z232" s="6">
        <v>0</v>
      </c>
      <c r="AA232" s="6">
        <v>251</v>
      </c>
    </row>
    <row r="233" spans="1:27" x14ac:dyDescent="0.2">
      <c r="A233" s="20" t="s">
        <v>268</v>
      </c>
      <c r="B233" s="6">
        <v>0</v>
      </c>
      <c r="C233" s="6">
        <v>5118</v>
      </c>
      <c r="D233" s="6">
        <v>8</v>
      </c>
      <c r="E233" s="6">
        <v>153</v>
      </c>
      <c r="F233" s="6">
        <v>37</v>
      </c>
      <c r="G233" s="6">
        <v>2088</v>
      </c>
      <c r="H233" s="18">
        <v>0</v>
      </c>
      <c r="I233" s="6">
        <v>38</v>
      </c>
      <c r="J233" s="6">
        <v>653</v>
      </c>
      <c r="K233" s="6">
        <v>260</v>
      </c>
      <c r="L233" s="6">
        <v>0</v>
      </c>
      <c r="M233" s="6">
        <v>308</v>
      </c>
      <c r="N233" s="6">
        <v>610</v>
      </c>
      <c r="O233" s="6">
        <v>4</v>
      </c>
      <c r="P233" s="6">
        <v>2</v>
      </c>
      <c r="Q233" s="6">
        <v>22</v>
      </c>
      <c r="R233" s="6">
        <v>10790</v>
      </c>
      <c r="S233" s="6">
        <v>0</v>
      </c>
      <c r="T233" s="6">
        <v>1566</v>
      </c>
      <c r="U233" s="6">
        <v>0</v>
      </c>
      <c r="V233" s="6">
        <v>0</v>
      </c>
      <c r="W233" s="6">
        <v>0</v>
      </c>
      <c r="X233" s="6">
        <v>0</v>
      </c>
      <c r="Y233" s="6">
        <v>32</v>
      </c>
      <c r="Z233" s="6">
        <v>0</v>
      </c>
      <c r="AA233" s="6">
        <v>251</v>
      </c>
    </row>
    <row r="234" spans="1:27" x14ac:dyDescent="0.2">
      <c r="A234" s="20" t="s">
        <v>269</v>
      </c>
      <c r="B234" s="6">
        <v>161</v>
      </c>
      <c r="C234" s="6">
        <v>0</v>
      </c>
      <c r="D234" s="6">
        <v>34</v>
      </c>
      <c r="E234" s="6">
        <v>0</v>
      </c>
      <c r="F234" s="6">
        <v>0</v>
      </c>
      <c r="G234" s="6">
        <v>0</v>
      </c>
      <c r="H234" s="18">
        <v>361</v>
      </c>
      <c r="I234" s="6">
        <v>0</v>
      </c>
      <c r="J234" s="6">
        <v>0</v>
      </c>
      <c r="K234" s="6">
        <v>0</v>
      </c>
      <c r="L234" s="6">
        <v>6</v>
      </c>
      <c r="M234" s="6">
        <v>0</v>
      </c>
      <c r="N234" s="6">
        <v>101</v>
      </c>
      <c r="O234" s="6">
        <v>604</v>
      </c>
      <c r="P234" s="6">
        <v>0</v>
      </c>
      <c r="Q234" s="6">
        <v>274</v>
      </c>
      <c r="R234" s="6">
        <v>0</v>
      </c>
      <c r="S234" s="6">
        <v>204</v>
      </c>
      <c r="T234" s="6">
        <v>1</v>
      </c>
      <c r="U234" s="6">
        <v>132</v>
      </c>
      <c r="V234" s="6">
        <v>5</v>
      </c>
      <c r="W234" s="6">
        <v>1216</v>
      </c>
      <c r="X234" s="6">
        <v>603</v>
      </c>
      <c r="Y234" s="6">
        <v>186</v>
      </c>
      <c r="Z234" s="6">
        <v>11</v>
      </c>
      <c r="AA234" s="6">
        <v>0</v>
      </c>
    </row>
    <row r="235" spans="1:27" x14ac:dyDescent="0.2">
      <c r="A235" s="20" t="s">
        <v>270</v>
      </c>
      <c r="B235" s="6">
        <v>161</v>
      </c>
      <c r="C235" s="6">
        <v>0</v>
      </c>
      <c r="D235" s="6">
        <v>34</v>
      </c>
      <c r="E235" s="6">
        <v>0</v>
      </c>
      <c r="F235" s="6">
        <v>0</v>
      </c>
      <c r="G235" s="6">
        <v>0</v>
      </c>
      <c r="H235" s="18">
        <v>361</v>
      </c>
      <c r="I235" s="6">
        <v>0</v>
      </c>
      <c r="J235" s="6">
        <v>0</v>
      </c>
      <c r="K235" s="6">
        <v>0</v>
      </c>
      <c r="L235" s="6">
        <v>6</v>
      </c>
      <c r="M235" s="6">
        <v>0</v>
      </c>
      <c r="N235" s="6">
        <v>101</v>
      </c>
      <c r="O235" s="6">
        <v>604</v>
      </c>
      <c r="P235" s="6">
        <v>0</v>
      </c>
      <c r="Q235" s="6">
        <v>274</v>
      </c>
      <c r="R235" s="6">
        <v>0</v>
      </c>
      <c r="S235" s="6">
        <v>204</v>
      </c>
      <c r="T235" s="6">
        <v>1</v>
      </c>
      <c r="U235" s="6">
        <v>132</v>
      </c>
      <c r="V235" s="6">
        <v>5</v>
      </c>
      <c r="W235" s="6">
        <v>1216</v>
      </c>
      <c r="X235" s="6">
        <v>603</v>
      </c>
      <c r="Y235" s="6">
        <v>186</v>
      </c>
      <c r="Z235" s="6">
        <v>11</v>
      </c>
      <c r="AA235" s="6">
        <v>0</v>
      </c>
    </row>
    <row r="236" spans="1:27" x14ac:dyDescent="0.2">
      <c r="A236" s="20" t="s">
        <v>271</v>
      </c>
      <c r="B236" s="6">
        <v>161</v>
      </c>
      <c r="C236" s="6">
        <v>0</v>
      </c>
      <c r="D236" s="6">
        <v>34</v>
      </c>
      <c r="E236" s="6">
        <v>0</v>
      </c>
      <c r="F236" s="6">
        <v>0</v>
      </c>
      <c r="G236" s="6">
        <v>0</v>
      </c>
      <c r="H236" s="18">
        <v>361</v>
      </c>
      <c r="I236" s="6">
        <v>0</v>
      </c>
      <c r="J236" s="6">
        <v>0</v>
      </c>
      <c r="K236" s="6">
        <v>0</v>
      </c>
      <c r="L236" s="6">
        <v>6</v>
      </c>
      <c r="M236" s="6">
        <v>0</v>
      </c>
      <c r="N236" s="6">
        <v>101</v>
      </c>
      <c r="O236" s="6">
        <v>604</v>
      </c>
      <c r="P236" s="6">
        <v>0</v>
      </c>
      <c r="Q236" s="6">
        <v>274</v>
      </c>
      <c r="R236" s="6">
        <v>0</v>
      </c>
      <c r="S236" s="6">
        <v>204</v>
      </c>
      <c r="T236" s="6">
        <v>1</v>
      </c>
      <c r="U236" s="6">
        <v>132</v>
      </c>
      <c r="V236" s="6">
        <v>5</v>
      </c>
      <c r="W236" s="6">
        <v>1216</v>
      </c>
      <c r="X236" s="6">
        <v>603</v>
      </c>
      <c r="Y236" s="6">
        <v>186</v>
      </c>
      <c r="Z236" s="6">
        <v>11</v>
      </c>
      <c r="AA236" s="6">
        <v>0</v>
      </c>
    </row>
    <row r="237" spans="1:27" x14ac:dyDescent="0.2">
      <c r="A237" s="20" t="s">
        <v>272</v>
      </c>
      <c r="B237" s="6">
        <v>161</v>
      </c>
      <c r="C237" s="6">
        <v>2559</v>
      </c>
      <c r="D237" s="6">
        <v>38</v>
      </c>
      <c r="E237" s="6">
        <v>103</v>
      </c>
      <c r="F237" s="6">
        <v>23</v>
      </c>
      <c r="G237" s="6">
        <v>1044</v>
      </c>
      <c r="H237" s="18">
        <v>361</v>
      </c>
      <c r="I237" s="6">
        <v>19</v>
      </c>
      <c r="J237" s="6">
        <v>340</v>
      </c>
      <c r="K237" s="6">
        <v>130</v>
      </c>
      <c r="L237" s="6">
        <v>6</v>
      </c>
      <c r="M237" s="6">
        <v>154</v>
      </c>
      <c r="N237" s="6">
        <v>406</v>
      </c>
      <c r="O237" s="6">
        <v>606</v>
      </c>
      <c r="P237" s="6">
        <v>1</v>
      </c>
      <c r="Q237" s="6">
        <v>285</v>
      </c>
      <c r="R237" s="6">
        <v>5488</v>
      </c>
      <c r="S237" s="6">
        <v>223</v>
      </c>
      <c r="T237" s="6">
        <v>784</v>
      </c>
      <c r="U237" s="6">
        <v>132</v>
      </c>
      <c r="V237" s="6">
        <v>5</v>
      </c>
      <c r="W237" s="6">
        <v>1216</v>
      </c>
      <c r="X237" s="6">
        <v>603</v>
      </c>
      <c r="Y237" s="6">
        <v>202</v>
      </c>
      <c r="Z237" s="6">
        <v>11</v>
      </c>
      <c r="AA237" s="6">
        <v>130</v>
      </c>
    </row>
    <row r="238" spans="1:27" x14ac:dyDescent="0.2">
      <c r="A238" s="20" t="s">
        <v>273</v>
      </c>
      <c r="B238" s="6">
        <v>161</v>
      </c>
      <c r="C238" s="6">
        <v>2559</v>
      </c>
      <c r="D238" s="6">
        <v>38</v>
      </c>
      <c r="E238" s="6">
        <v>103</v>
      </c>
      <c r="F238" s="6">
        <v>23</v>
      </c>
      <c r="G238" s="6">
        <v>1044</v>
      </c>
      <c r="H238" s="18">
        <v>361</v>
      </c>
      <c r="I238" s="6">
        <v>19</v>
      </c>
      <c r="J238" s="6">
        <v>340</v>
      </c>
      <c r="K238" s="6">
        <v>130</v>
      </c>
      <c r="L238" s="6">
        <v>6</v>
      </c>
      <c r="M238" s="6">
        <v>154</v>
      </c>
      <c r="N238" s="6">
        <v>406</v>
      </c>
      <c r="O238" s="6">
        <v>606</v>
      </c>
      <c r="P238" s="6">
        <v>1</v>
      </c>
      <c r="Q238" s="6">
        <v>285</v>
      </c>
      <c r="R238" s="6">
        <v>5488</v>
      </c>
      <c r="S238" s="6">
        <v>223</v>
      </c>
      <c r="T238" s="6">
        <v>784</v>
      </c>
      <c r="U238" s="6">
        <v>132</v>
      </c>
      <c r="V238" s="6">
        <v>5</v>
      </c>
      <c r="W238" s="6">
        <v>1216</v>
      </c>
      <c r="X238" s="6">
        <v>603</v>
      </c>
      <c r="Y238" s="6">
        <v>202</v>
      </c>
      <c r="Z238" s="6">
        <v>11</v>
      </c>
      <c r="AA238" s="6">
        <v>130</v>
      </c>
    </row>
    <row r="239" spans="1:27" x14ac:dyDescent="0.2">
      <c r="A239" s="20" t="s">
        <v>274</v>
      </c>
      <c r="B239" s="6">
        <v>161</v>
      </c>
      <c r="C239" s="6">
        <v>2557</v>
      </c>
      <c r="D239" s="6">
        <v>37</v>
      </c>
      <c r="E239" s="6">
        <v>95</v>
      </c>
      <c r="F239" s="6">
        <v>23</v>
      </c>
      <c r="G239" s="6">
        <v>1031</v>
      </c>
      <c r="H239" s="18">
        <v>361</v>
      </c>
      <c r="I239" s="6">
        <v>19</v>
      </c>
      <c r="J239" s="6">
        <v>337</v>
      </c>
      <c r="K239" s="6">
        <v>130</v>
      </c>
      <c r="L239" s="6">
        <v>6</v>
      </c>
      <c r="M239" s="6">
        <v>154</v>
      </c>
      <c r="N239" s="6">
        <v>405</v>
      </c>
      <c r="O239" s="6">
        <v>330</v>
      </c>
      <c r="P239" s="6">
        <v>1</v>
      </c>
      <c r="Q239" s="6">
        <v>285</v>
      </c>
      <c r="R239" s="6">
        <v>5426</v>
      </c>
      <c r="S239" s="6">
        <v>223</v>
      </c>
      <c r="T239" s="6">
        <v>754</v>
      </c>
      <c r="U239" s="6">
        <v>132</v>
      </c>
      <c r="V239" s="6">
        <v>0</v>
      </c>
      <c r="W239" s="6">
        <v>1216</v>
      </c>
      <c r="X239" s="6">
        <v>603</v>
      </c>
      <c r="Y239" s="6">
        <v>196</v>
      </c>
      <c r="Z239" s="6">
        <v>11</v>
      </c>
      <c r="AA239" s="6">
        <v>130</v>
      </c>
    </row>
    <row r="240" spans="1:27" x14ac:dyDescent="0.2">
      <c r="A240" s="20" t="s">
        <v>275</v>
      </c>
      <c r="B240" s="6">
        <v>161</v>
      </c>
      <c r="C240" s="6">
        <v>1392</v>
      </c>
      <c r="D240" s="6">
        <v>271</v>
      </c>
      <c r="E240" s="6">
        <v>143</v>
      </c>
      <c r="F240" s="6">
        <v>19</v>
      </c>
      <c r="G240" s="6">
        <v>1408</v>
      </c>
      <c r="H240" s="18">
        <v>654</v>
      </c>
      <c r="I240" s="6">
        <v>19</v>
      </c>
      <c r="J240" s="6">
        <v>382</v>
      </c>
      <c r="K240" s="6">
        <v>130</v>
      </c>
      <c r="L240" s="6">
        <v>6</v>
      </c>
      <c r="M240" s="6">
        <v>158</v>
      </c>
      <c r="N240" s="6">
        <v>515</v>
      </c>
      <c r="O240" s="6">
        <v>2986</v>
      </c>
      <c r="P240" s="6">
        <v>2</v>
      </c>
      <c r="Q240" s="6">
        <v>418</v>
      </c>
      <c r="R240" s="6">
        <v>16309</v>
      </c>
      <c r="S240" s="6">
        <v>427</v>
      </c>
      <c r="T240" s="6">
        <v>1301</v>
      </c>
      <c r="U240" s="6">
        <v>132</v>
      </c>
      <c r="V240" s="6">
        <v>5</v>
      </c>
      <c r="W240" s="6">
        <v>2938</v>
      </c>
      <c r="X240" s="6">
        <v>1553</v>
      </c>
      <c r="Y240" s="6">
        <v>16</v>
      </c>
      <c r="Z240" s="6">
        <v>22</v>
      </c>
      <c r="AA240" s="6">
        <v>788</v>
      </c>
    </row>
    <row r="241" spans="1:27" x14ac:dyDescent="0.2">
      <c r="A241" s="20" t="s">
        <v>276</v>
      </c>
      <c r="B241" s="6">
        <v>322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18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256</v>
      </c>
      <c r="O241" s="6">
        <v>0</v>
      </c>
      <c r="P241" s="6">
        <v>0</v>
      </c>
      <c r="Q241" s="6">
        <v>33</v>
      </c>
      <c r="R241" s="6">
        <v>0</v>
      </c>
      <c r="S241" s="6">
        <v>241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58</v>
      </c>
      <c r="AA241" s="6">
        <v>0</v>
      </c>
    </row>
    <row r="242" spans="1:27" x14ac:dyDescent="0.2">
      <c r="A242" s="20" t="s">
        <v>277</v>
      </c>
      <c r="B242" s="6">
        <v>322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18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256</v>
      </c>
      <c r="O242" s="6">
        <v>0</v>
      </c>
      <c r="P242" s="6">
        <v>0</v>
      </c>
      <c r="Q242" s="6">
        <v>33</v>
      </c>
      <c r="R242" s="6">
        <v>0</v>
      </c>
      <c r="S242" s="6">
        <v>241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58</v>
      </c>
      <c r="AA242" s="6">
        <v>0</v>
      </c>
    </row>
    <row r="243" spans="1:27" x14ac:dyDescent="0.2">
      <c r="A243" s="20" t="s">
        <v>278</v>
      </c>
      <c r="B243" s="6">
        <v>322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18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256</v>
      </c>
      <c r="O243" s="6">
        <v>0</v>
      </c>
      <c r="P243" s="6">
        <v>0</v>
      </c>
      <c r="Q243" s="6">
        <v>33</v>
      </c>
      <c r="R243" s="6">
        <v>0</v>
      </c>
      <c r="S243" s="6">
        <v>241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58</v>
      </c>
      <c r="AA243" s="6">
        <v>0</v>
      </c>
    </row>
    <row r="244" spans="1:27" x14ac:dyDescent="0.2">
      <c r="A244" s="20" t="s">
        <v>279</v>
      </c>
      <c r="B244" s="6">
        <v>322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18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256</v>
      </c>
      <c r="O244" s="6">
        <v>0</v>
      </c>
      <c r="P244" s="6">
        <v>0</v>
      </c>
      <c r="Q244" s="6">
        <v>33</v>
      </c>
      <c r="R244" s="6">
        <v>0</v>
      </c>
      <c r="S244" s="6">
        <v>241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58</v>
      </c>
      <c r="AA244" s="6">
        <v>0</v>
      </c>
    </row>
    <row r="245" spans="1:27" x14ac:dyDescent="0.2">
      <c r="A245" s="20" t="s">
        <v>280</v>
      </c>
      <c r="B245" s="6">
        <v>322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18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256</v>
      </c>
      <c r="O245" s="6">
        <v>0</v>
      </c>
      <c r="P245" s="6">
        <v>0</v>
      </c>
      <c r="Q245" s="6">
        <v>25</v>
      </c>
      <c r="R245" s="6">
        <v>0</v>
      </c>
      <c r="S245" s="6">
        <v>61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</row>
    <row r="246" spans="1:27" x14ac:dyDescent="0.2">
      <c r="A246" s="20" t="s">
        <v>281</v>
      </c>
      <c r="B246" s="6">
        <v>161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18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81</v>
      </c>
      <c r="O246" s="6">
        <v>0</v>
      </c>
      <c r="P246" s="6">
        <v>0</v>
      </c>
      <c r="Q246" s="6">
        <v>21</v>
      </c>
      <c r="R246" s="6">
        <v>0</v>
      </c>
      <c r="S246" s="6">
        <v>70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6</v>
      </c>
      <c r="AA246" s="6">
        <v>0</v>
      </c>
    </row>
    <row r="247" spans="1:27" x14ac:dyDescent="0.2">
      <c r="A247" s="20" t="s">
        <v>282</v>
      </c>
      <c r="B247" s="6">
        <v>161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18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81</v>
      </c>
      <c r="O247" s="6">
        <v>0</v>
      </c>
      <c r="P247" s="6">
        <v>0</v>
      </c>
      <c r="Q247" s="6">
        <v>21</v>
      </c>
      <c r="R247" s="6">
        <v>0</v>
      </c>
      <c r="S247" s="6">
        <v>70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6</v>
      </c>
      <c r="AA247" s="6">
        <v>0</v>
      </c>
    </row>
    <row r="248" spans="1:27" x14ac:dyDescent="0.2">
      <c r="A248" s="20" t="s">
        <v>283</v>
      </c>
      <c r="B248" s="6">
        <v>503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18">
        <v>311</v>
      </c>
      <c r="I248" s="6">
        <v>0</v>
      </c>
      <c r="J248" s="6">
        <v>0</v>
      </c>
      <c r="K248" s="6">
        <v>0</v>
      </c>
      <c r="L248" s="6">
        <v>5</v>
      </c>
      <c r="M248" s="6">
        <v>0</v>
      </c>
      <c r="N248" s="6">
        <v>501</v>
      </c>
      <c r="O248" s="6">
        <v>2984</v>
      </c>
      <c r="P248" s="6">
        <v>0</v>
      </c>
      <c r="Q248" s="6">
        <v>431</v>
      </c>
      <c r="R248" s="6">
        <v>0</v>
      </c>
      <c r="S248" s="6">
        <v>468</v>
      </c>
      <c r="T248" s="6">
        <v>0</v>
      </c>
      <c r="U248" s="6">
        <v>0</v>
      </c>
      <c r="V248" s="6">
        <v>10</v>
      </c>
      <c r="W248" s="6">
        <v>2938</v>
      </c>
      <c r="X248" s="6">
        <v>1553</v>
      </c>
      <c r="Y248" s="6">
        <v>0</v>
      </c>
      <c r="Z248" s="6">
        <v>26</v>
      </c>
      <c r="AA248" s="6">
        <v>0</v>
      </c>
    </row>
    <row r="249" spans="1:27" x14ac:dyDescent="0.2">
      <c r="A249" s="20" t="s">
        <v>284</v>
      </c>
      <c r="B249" s="6">
        <v>503</v>
      </c>
      <c r="C249" s="6">
        <v>0</v>
      </c>
      <c r="D249" s="6">
        <v>0</v>
      </c>
      <c r="E249" s="6">
        <v>0</v>
      </c>
      <c r="F249" s="6">
        <v>0</v>
      </c>
      <c r="G249" s="6">
        <v>1</v>
      </c>
      <c r="H249" s="18">
        <v>311</v>
      </c>
      <c r="I249" s="6">
        <v>0</v>
      </c>
      <c r="J249" s="6">
        <v>0</v>
      </c>
      <c r="K249" s="6">
        <v>91</v>
      </c>
      <c r="L249" s="6">
        <v>5</v>
      </c>
      <c r="M249" s="6">
        <v>83</v>
      </c>
      <c r="N249" s="6">
        <v>679</v>
      </c>
      <c r="O249" s="6">
        <v>2984</v>
      </c>
      <c r="P249" s="6">
        <v>0</v>
      </c>
      <c r="Q249" s="6">
        <v>434</v>
      </c>
      <c r="R249" s="6">
        <v>0</v>
      </c>
      <c r="S249" s="6">
        <v>468</v>
      </c>
      <c r="T249" s="6">
        <v>0</v>
      </c>
      <c r="U249" s="6">
        <v>0</v>
      </c>
      <c r="V249" s="6">
        <v>10</v>
      </c>
      <c r="W249" s="6">
        <v>2938</v>
      </c>
      <c r="X249" s="6">
        <v>1553</v>
      </c>
      <c r="Y249" s="6">
        <v>0</v>
      </c>
      <c r="Z249" s="6">
        <v>26</v>
      </c>
      <c r="AA249" s="6">
        <v>0</v>
      </c>
    </row>
    <row r="250" spans="1:27" x14ac:dyDescent="0.2">
      <c r="A250" s="20" t="s">
        <v>285</v>
      </c>
      <c r="B250" s="6">
        <v>503</v>
      </c>
      <c r="C250" s="6">
        <v>0</v>
      </c>
      <c r="D250" s="6">
        <v>0</v>
      </c>
      <c r="E250" s="6">
        <v>0</v>
      </c>
      <c r="F250" s="6">
        <v>0</v>
      </c>
      <c r="G250" s="6">
        <v>1</v>
      </c>
      <c r="H250" s="18">
        <v>311</v>
      </c>
      <c r="I250" s="6">
        <v>0</v>
      </c>
      <c r="J250" s="6">
        <v>0</v>
      </c>
      <c r="K250" s="6">
        <v>91</v>
      </c>
      <c r="L250" s="6">
        <v>5</v>
      </c>
      <c r="M250" s="6">
        <v>83</v>
      </c>
      <c r="N250" s="6">
        <v>679</v>
      </c>
      <c r="O250" s="6">
        <v>2984</v>
      </c>
      <c r="P250" s="6">
        <v>0</v>
      </c>
      <c r="Q250" s="6">
        <v>434</v>
      </c>
      <c r="R250" s="6">
        <v>0</v>
      </c>
      <c r="S250" s="6">
        <v>468</v>
      </c>
      <c r="T250" s="6">
        <v>0</v>
      </c>
      <c r="U250" s="6">
        <v>0</v>
      </c>
      <c r="V250" s="6">
        <v>10</v>
      </c>
      <c r="W250" s="6">
        <v>2938</v>
      </c>
      <c r="X250" s="6">
        <v>1553</v>
      </c>
      <c r="Y250" s="6">
        <v>0</v>
      </c>
      <c r="Z250" s="6">
        <v>26</v>
      </c>
      <c r="AA250" s="6">
        <v>0</v>
      </c>
    </row>
    <row r="251" spans="1:27" x14ac:dyDescent="0.2">
      <c r="A251" s="20" t="s">
        <v>286</v>
      </c>
      <c r="B251" s="6">
        <v>503</v>
      </c>
      <c r="C251" s="6">
        <v>0</v>
      </c>
      <c r="D251" s="6">
        <v>0</v>
      </c>
      <c r="E251" s="6">
        <v>0</v>
      </c>
      <c r="F251" s="6">
        <v>0</v>
      </c>
      <c r="G251" s="6">
        <v>1</v>
      </c>
      <c r="H251" s="18">
        <v>311</v>
      </c>
      <c r="I251" s="6">
        <v>0</v>
      </c>
      <c r="J251" s="6">
        <v>0</v>
      </c>
      <c r="K251" s="6">
        <v>91</v>
      </c>
      <c r="L251" s="6">
        <v>5</v>
      </c>
      <c r="M251" s="6">
        <v>83</v>
      </c>
      <c r="N251" s="6">
        <v>679</v>
      </c>
      <c r="O251" s="6">
        <v>2984</v>
      </c>
      <c r="P251" s="6">
        <v>0</v>
      </c>
      <c r="Q251" s="6">
        <v>434</v>
      </c>
      <c r="R251" s="6">
        <v>0</v>
      </c>
      <c r="S251" s="6">
        <v>468</v>
      </c>
      <c r="T251" s="6">
        <v>0</v>
      </c>
      <c r="U251" s="6">
        <v>0</v>
      </c>
      <c r="V251" s="6">
        <v>10</v>
      </c>
      <c r="W251" s="6">
        <v>2938</v>
      </c>
      <c r="X251" s="6">
        <v>1553</v>
      </c>
      <c r="Y251" s="6">
        <v>0</v>
      </c>
      <c r="Z251" s="6">
        <v>26</v>
      </c>
      <c r="AA251" s="6">
        <v>0</v>
      </c>
    </row>
    <row r="252" spans="1:27" x14ac:dyDescent="0.2">
      <c r="A252" s="20" t="s">
        <v>287</v>
      </c>
      <c r="B252" s="6">
        <v>503</v>
      </c>
      <c r="C252" s="6">
        <v>0</v>
      </c>
      <c r="D252" s="6">
        <v>0</v>
      </c>
      <c r="E252" s="6">
        <v>0</v>
      </c>
      <c r="F252" s="6">
        <v>0</v>
      </c>
      <c r="G252" s="6">
        <v>1</v>
      </c>
      <c r="H252" s="18">
        <v>311</v>
      </c>
      <c r="I252" s="6">
        <v>0</v>
      </c>
      <c r="J252" s="6">
        <v>0</v>
      </c>
      <c r="K252" s="6">
        <v>91</v>
      </c>
      <c r="L252" s="6">
        <v>5</v>
      </c>
      <c r="M252" s="6">
        <v>83</v>
      </c>
      <c r="N252" s="6">
        <v>679</v>
      </c>
      <c r="O252" s="6">
        <v>2984</v>
      </c>
      <c r="P252" s="6">
        <v>0</v>
      </c>
      <c r="Q252" s="6">
        <v>434</v>
      </c>
      <c r="R252" s="6">
        <v>0</v>
      </c>
      <c r="S252" s="6">
        <v>468</v>
      </c>
      <c r="T252" s="6">
        <v>0</v>
      </c>
      <c r="U252" s="6">
        <v>0</v>
      </c>
      <c r="V252" s="6">
        <v>10</v>
      </c>
      <c r="W252" s="6">
        <v>2938</v>
      </c>
      <c r="X252" s="6">
        <v>1553</v>
      </c>
      <c r="Y252" s="6">
        <v>0</v>
      </c>
      <c r="Z252" s="6">
        <v>26</v>
      </c>
      <c r="AA252" s="6">
        <v>0</v>
      </c>
    </row>
    <row r="253" spans="1:27" x14ac:dyDescent="0.2">
      <c r="A253" s="20" t="s">
        <v>288</v>
      </c>
      <c r="B253" s="6">
        <v>503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18">
        <v>311</v>
      </c>
      <c r="I253" s="6">
        <v>0</v>
      </c>
      <c r="J253" s="6">
        <v>0</v>
      </c>
      <c r="K253" s="6">
        <v>0</v>
      </c>
      <c r="L253" s="6">
        <v>5</v>
      </c>
      <c r="M253" s="6">
        <v>0</v>
      </c>
      <c r="N253" s="6">
        <v>0</v>
      </c>
      <c r="O253" s="6">
        <v>2984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10</v>
      </c>
      <c r="W253" s="6">
        <v>2938</v>
      </c>
      <c r="X253" s="6">
        <v>1553</v>
      </c>
      <c r="Y253" s="6">
        <v>0</v>
      </c>
      <c r="Z253" s="6">
        <v>7</v>
      </c>
      <c r="AA253" s="6">
        <v>0</v>
      </c>
    </row>
    <row r="254" spans="1:27" x14ac:dyDescent="0.2">
      <c r="A254" s="20" t="s">
        <v>289</v>
      </c>
      <c r="B254" s="6">
        <v>161</v>
      </c>
      <c r="C254" s="6">
        <v>1392</v>
      </c>
      <c r="D254" s="6">
        <v>271</v>
      </c>
      <c r="E254" s="6">
        <v>143</v>
      </c>
      <c r="F254" s="6">
        <v>19</v>
      </c>
      <c r="G254" s="6">
        <v>1408</v>
      </c>
      <c r="H254" s="18">
        <v>654</v>
      </c>
      <c r="I254" s="6">
        <v>19</v>
      </c>
      <c r="J254" s="6">
        <v>382</v>
      </c>
      <c r="K254" s="6">
        <v>130</v>
      </c>
      <c r="L254" s="6">
        <v>6</v>
      </c>
      <c r="M254" s="6">
        <v>158</v>
      </c>
      <c r="N254" s="6">
        <v>515</v>
      </c>
      <c r="O254" s="6">
        <v>2986</v>
      </c>
      <c r="P254" s="6">
        <v>2</v>
      </c>
      <c r="Q254" s="6">
        <v>418</v>
      </c>
      <c r="R254" s="6">
        <v>16309</v>
      </c>
      <c r="S254" s="6">
        <v>427</v>
      </c>
      <c r="T254" s="6">
        <v>1301</v>
      </c>
      <c r="U254" s="6">
        <v>132</v>
      </c>
      <c r="V254" s="6">
        <v>5</v>
      </c>
      <c r="W254" s="6">
        <v>2938</v>
      </c>
      <c r="X254" s="6">
        <v>1553</v>
      </c>
      <c r="Y254" s="6">
        <v>16</v>
      </c>
      <c r="Z254" s="6">
        <v>22</v>
      </c>
      <c r="AA254" s="6">
        <v>788</v>
      </c>
    </row>
    <row r="255" spans="1:27" x14ac:dyDescent="0.2">
      <c r="A255" s="20" t="s">
        <v>290</v>
      </c>
      <c r="B255" s="6">
        <v>161</v>
      </c>
      <c r="C255" s="6">
        <v>1392</v>
      </c>
      <c r="D255" s="6">
        <v>271</v>
      </c>
      <c r="E255" s="6">
        <v>143</v>
      </c>
      <c r="F255" s="6">
        <v>19</v>
      </c>
      <c r="G255" s="6">
        <v>1408</v>
      </c>
      <c r="H255" s="18">
        <v>654</v>
      </c>
      <c r="I255" s="6">
        <v>19</v>
      </c>
      <c r="J255" s="6">
        <v>382</v>
      </c>
      <c r="K255" s="6">
        <v>130</v>
      </c>
      <c r="L255" s="6">
        <v>6</v>
      </c>
      <c r="M255" s="6">
        <v>158</v>
      </c>
      <c r="N255" s="6">
        <v>515</v>
      </c>
      <c r="O255" s="6">
        <v>2986</v>
      </c>
      <c r="P255" s="6">
        <v>2</v>
      </c>
      <c r="Q255" s="6">
        <v>418</v>
      </c>
      <c r="R255" s="6">
        <v>16309</v>
      </c>
      <c r="S255" s="6">
        <v>427</v>
      </c>
      <c r="T255" s="6">
        <v>1301</v>
      </c>
      <c r="U255" s="6">
        <v>132</v>
      </c>
      <c r="V255" s="6">
        <v>5</v>
      </c>
      <c r="W255" s="6">
        <v>2938</v>
      </c>
      <c r="X255" s="6">
        <v>1553</v>
      </c>
      <c r="Y255" s="6">
        <v>16</v>
      </c>
      <c r="Z255" s="6">
        <v>22</v>
      </c>
      <c r="AA255" s="6">
        <v>788</v>
      </c>
    </row>
    <row r="256" spans="1:27" x14ac:dyDescent="0.2">
      <c r="A256" s="20" t="s">
        <v>291</v>
      </c>
      <c r="B256" s="6">
        <v>161</v>
      </c>
      <c r="C256" s="6">
        <v>1392</v>
      </c>
      <c r="D256" s="6">
        <v>271</v>
      </c>
      <c r="E256" s="6">
        <v>143</v>
      </c>
      <c r="F256" s="6">
        <v>19</v>
      </c>
      <c r="G256" s="6">
        <v>1408</v>
      </c>
      <c r="H256" s="18">
        <v>654</v>
      </c>
      <c r="I256" s="6">
        <v>19</v>
      </c>
      <c r="J256" s="6">
        <v>382</v>
      </c>
      <c r="K256" s="6">
        <v>130</v>
      </c>
      <c r="L256" s="6">
        <v>6</v>
      </c>
      <c r="M256" s="6">
        <v>158</v>
      </c>
      <c r="N256" s="6">
        <v>515</v>
      </c>
      <c r="O256" s="6">
        <v>2986</v>
      </c>
      <c r="P256" s="6">
        <v>2</v>
      </c>
      <c r="Q256" s="6">
        <v>418</v>
      </c>
      <c r="R256" s="6">
        <v>16309</v>
      </c>
      <c r="S256" s="6">
        <v>427</v>
      </c>
      <c r="T256" s="6">
        <v>1301</v>
      </c>
      <c r="U256" s="6">
        <v>132</v>
      </c>
      <c r="V256" s="6">
        <v>5</v>
      </c>
      <c r="W256" s="6">
        <v>2938</v>
      </c>
      <c r="X256" s="6">
        <v>1553</v>
      </c>
      <c r="Y256" s="6">
        <v>16</v>
      </c>
      <c r="Z256" s="6">
        <v>22</v>
      </c>
      <c r="AA256" s="6">
        <v>788</v>
      </c>
    </row>
    <row r="257" spans="1:27" x14ac:dyDescent="0.2">
      <c r="A257" s="20" t="s">
        <v>292</v>
      </c>
      <c r="B257" s="6">
        <v>161</v>
      </c>
      <c r="C257" s="6">
        <v>1392</v>
      </c>
      <c r="D257" s="6">
        <v>271</v>
      </c>
      <c r="E257" s="6">
        <v>143</v>
      </c>
      <c r="F257" s="6">
        <v>19</v>
      </c>
      <c r="G257" s="6">
        <v>1408</v>
      </c>
      <c r="H257" s="18">
        <v>654</v>
      </c>
      <c r="I257" s="6">
        <v>19</v>
      </c>
      <c r="J257" s="6">
        <v>382</v>
      </c>
      <c r="K257" s="6">
        <v>130</v>
      </c>
      <c r="L257" s="6">
        <v>6</v>
      </c>
      <c r="M257" s="6">
        <v>158</v>
      </c>
      <c r="N257" s="6">
        <v>515</v>
      </c>
      <c r="O257" s="6">
        <v>2986</v>
      </c>
      <c r="P257" s="6">
        <v>2</v>
      </c>
      <c r="Q257" s="6">
        <v>418</v>
      </c>
      <c r="R257" s="6">
        <v>16309</v>
      </c>
      <c r="S257" s="6">
        <v>427</v>
      </c>
      <c r="T257" s="6">
        <v>1301</v>
      </c>
      <c r="U257" s="6">
        <v>132</v>
      </c>
      <c r="V257" s="6">
        <v>5</v>
      </c>
      <c r="W257" s="6">
        <v>2938</v>
      </c>
      <c r="X257" s="6">
        <v>1553</v>
      </c>
      <c r="Y257" s="6">
        <v>16</v>
      </c>
      <c r="Z257" s="6">
        <v>22</v>
      </c>
      <c r="AA257" s="6">
        <v>788</v>
      </c>
    </row>
    <row r="258" spans="1:27" x14ac:dyDescent="0.2">
      <c r="A258" s="20" t="s">
        <v>293</v>
      </c>
      <c r="B258" s="6">
        <v>161</v>
      </c>
      <c r="C258" s="6">
        <v>461</v>
      </c>
      <c r="D258" s="6">
        <v>26</v>
      </c>
      <c r="E258" s="6">
        <v>138</v>
      </c>
      <c r="F258" s="6">
        <v>1</v>
      </c>
      <c r="G258" s="6">
        <v>994</v>
      </c>
      <c r="H258" s="18">
        <v>0</v>
      </c>
      <c r="I258" s="6">
        <v>6</v>
      </c>
      <c r="J258" s="6">
        <v>369</v>
      </c>
      <c r="K258" s="6">
        <v>130</v>
      </c>
      <c r="L258" s="6">
        <v>0</v>
      </c>
      <c r="M258" s="6">
        <v>158</v>
      </c>
      <c r="N258" s="6">
        <v>467</v>
      </c>
      <c r="O258" s="6">
        <v>2</v>
      </c>
      <c r="P258" s="6">
        <v>2</v>
      </c>
      <c r="Q258" s="6">
        <v>418</v>
      </c>
      <c r="R258" s="6">
        <v>11474</v>
      </c>
      <c r="S258" s="6">
        <v>423</v>
      </c>
      <c r="T258" s="6">
        <v>464</v>
      </c>
      <c r="U258" s="6">
        <v>132</v>
      </c>
      <c r="V258" s="6">
        <v>5</v>
      </c>
      <c r="W258" s="6">
        <v>2938</v>
      </c>
      <c r="X258" s="6">
        <v>1553</v>
      </c>
      <c r="Y258" s="6">
        <v>0</v>
      </c>
      <c r="Z258" s="6">
        <v>22</v>
      </c>
      <c r="AA258" s="6">
        <v>754</v>
      </c>
    </row>
    <row r="259" spans="1:27" x14ac:dyDescent="0.2">
      <c r="A259" s="20" t="s">
        <v>294</v>
      </c>
      <c r="B259" s="6">
        <v>0</v>
      </c>
      <c r="C259" s="6">
        <v>0</v>
      </c>
      <c r="D259" s="6">
        <v>245</v>
      </c>
      <c r="E259" s="6">
        <v>0</v>
      </c>
      <c r="F259" s="6">
        <v>0</v>
      </c>
      <c r="G259" s="6">
        <v>0</v>
      </c>
      <c r="H259" s="18">
        <v>654</v>
      </c>
      <c r="I259" s="6">
        <v>0</v>
      </c>
      <c r="J259" s="6">
        <v>0</v>
      </c>
      <c r="K259" s="6">
        <v>0</v>
      </c>
      <c r="L259" s="6">
        <v>6</v>
      </c>
      <c r="M259" s="6">
        <v>0</v>
      </c>
      <c r="N259" s="6">
        <v>0</v>
      </c>
      <c r="O259" s="6">
        <v>2984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</row>
    <row r="260" spans="1:27" x14ac:dyDescent="0.2">
      <c r="A260" s="20" t="s">
        <v>295</v>
      </c>
      <c r="B260" s="6">
        <v>161</v>
      </c>
      <c r="C260" s="6">
        <v>1392</v>
      </c>
      <c r="D260" s="6">
        <v>271</v>
      </c>
      <c r="E260" s="6">
        <v>143</v>
      </c>
      <c r="F260" s="6">
        <v>19</v>
      </c>
      <c r="G260" s="6">
        <v>1408</v>
      </c>
      <c r="H260" s="18">
        <v>654</v>
      </c>
      <c r="I260" s="6">
        <v>19</v>
      </c>
      <c r="J260" s="6">
        <v>382</v>
      </c>
      <c r="K260" s="6">
        <v>130</v>
      </c>
      <c r="L260" s="6">
        <v>6</v>
      </c>
      <c r="M260" s="6">
        <v>158</v>
      </c>
      <c r="N260" s="6">
        <v>515</v>
      </c>
      <c r="O260" s="6">
        <v>2986</v>
      </c>
      <c r="P260" s="6">
        <v>2</v>
      </c>
      <c r="Q260" s="6">
        <v>418</v>
      </c>
      <c r="R260" s="6">
        <v>16309</v>
      </c>
      <c r="S260" s="6">
        <v>427</v>
      </c>
      <c r="T260" s="6">
        <v>1301</v>
      </c>
      <c r="U260" s="6">
        <v>132</v>
      </c>
      <c r="V260" s="6">
        <v>5</v>
      </c>
      <c r="W260" s="6">
        <v>2938</v>
      </c>
      <c r="X260" s="6">
        <v>1553</v>
      </c>
      <c r="Y260" s="6">
        <v>16</v>
      </c>
      <c r="Z260" s="6">
        <v>22</v>
      </c>
      <c r="AA260" s="6">
        <v>788</v>
      </c>
    </row>
    <row r="261" spans="1:27" x14ac:dyDescent="0.2">
      <c r="A261" s="20" t="s">
        <v>296</v>
      </c>
      <c r="B261" s="6">
        <v>0</v>
      </c>
      <c r="C261" s="6">
        <v>1392</v>
      </c>
      <c r="D261" s="6">
        <v>26</v>
      </c>
      <c r="E261" s="6">
        <v>143</v>
      </c>
      <c r="F261" s="6">
        <v>19</v>
      </c>
      <c r="G261" s="6">
        <v>1408</v>
      </c>
      <c r="H261" s="18">
        <v>0</v>
      </c>
      <c r="I261" s="6">
        <v>19</v>
      </c>
      <c r="J261" s="6">
        <v>382</v>
      </c>
      <c r="K261" s="6">
        <v>130</v>
      </c>
      <c r="L261" s="6">
        <v>0</v>
      </c>
      <c r="M261" s="6">
        <v>158</v>
      </c>
      <c r="N261" s="6">
        <v>515</v>
      </c>
      <c r="O261" s="6">
        <v>2</v>
      </c>
      <c r="P261" s="6">
        <v>2</v>
      </c>
      <c r="Q261" s="6">
        <v>418</v>
      </c>
      <c r="R261" s="6">
        <v>16309</v>
      </c>
      <c r="S261" s="6">
        <v>427</v>
      </c>
      <c r="T261" s="6">
        <v>1300</v>
      </c>
      <c r="U261" s="6">
        <v>0</v>
      </c>
      <c r="V261" s="6">
        <v>0</v>
      </c>
      <c r="W261" s="6">
        <v>0</v>
      </c>
      <c r="X261" s="6">
        <v>0</v>
      </c>
      <c r="Y261" s="6">
        <v>16</v>
      </c>
      <c r="Z261" s="6">
        <v>0</v>
      </c>
      <c r="AA261" s="6">
        <v>788</v>
      </c>
    </row>
    <row r="262" spans="1:27" x14ac:dyDescent="0.2">
      <c r="A262" s="20" t="s">
        <v>297</v>
      </c>
      <c r="B262" s="6">
        <v>0</v>
      </c>
      <c r="C262" s="6">
        <v>0</v>
      </c>
      <c r="D262" s="6">
        <v>0</v>
      </c>
      <c r="E262" s="6">
        <v>0</v>
      </c>
      <c r="F262" s="6">
        <v>1</v>
      </c>
      <c r="G262" s="6">
        <v>0</v>
      </c>
      <c r="H262" s="18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</row>
    <row r="263" spans="1:27" x14ac:dyDescent="0.2">
      <c r="A263" s="20" t="s">
        <v>298</v>
      </c>
      <c r="B263" s="6">
        <v>5773</v>
      </c>
      <c r="C263" s="6">
        <v>341</v>
      </c>
      <c r="D263" s="6">
        <v>37</v>
      </c>
      <c r="E263" s="6">
        <v>20</v>
      </c>
      <c r="F263" s="6">
        <v>11</v>
      </c>
      <c r="G263" s="6">
        <v>1256</v>
      </c>
      <c r="H263" s="18">
        <v>361</v>
      </c>
      <c r="I263" s="6">
        <v>31</v>
      </c>
      <c r="J263" s="6">
        <v>73</v>
      </c>
      <c r="K263" s="6">
        <v>372</v>
      </c>
      <c r="L263" s="6">
        <v>6</v>
      </c>
      <c r="M263" s="6">
        <v>473</v>
      </c>
      <c r="N263" s="6">
        <v>325</v>
      </c>
      <c r="O263" s="6">
        <v>606</v>
      </c>
      <c r="P263" s="6">
        <v>2</v>
      </c>
      <c r="Q263" s="6">
        <v>20</v>
      </c>
      <c r="R263" s="6">
        <v>2459</v>
      </c>
      <c r="S263" s="6">
        <v>532</v>
      </c>
      <c r="T263" s="6">
        <v>1093</v>
      </c>
      <c r="U263" s="6">
        <v>0</v>
      </c>
      <c r="V263" s="6">
        <v>0</v>
      </c>
      <c r="W263" s="6">
        <v>1308</v>
      </c>
      <c r="X263" s="6">
        <v>0</v>
      </c>
      <c r="Y263" s="6">
        <v>202</v>
      </c>
      <c r="Z263" s="6">
        <v>0</v>
      </c>
      <c r="AA263" s="6">
        <v>86</v>
      </c>
    </row>
    <row r="264" spans="1:27" x14ac:dyDescent="0.2">
      <c r="A264" s="20" t="s">
        <v>299</v>
      </c>
      <c r="B264" s="6">
        <v>5773</v>
      </c>
      <c r="C264" s="6">
        <v>341</v>
      </c>
      <c r="D264" s="6">
        <v>37</v>
      </c>
      <c r="E264" s="6">
        <v>20</v>
      </c>
      <c r="F264" s="6">
        <v>11</v>
      </c>
      <c r="G264" s="6">
        <v>1256</v>
      </c>
      <c r="H264" s="18">
        <v>361</v>
      </c>
      <c r="I264" s="6">
        <v>31</v>
      </c>
      <c r="J264" s="6">
        <v>73</v>
      </c>
      <c r="K264" s="6">
        <v>372</v>
      </c>
      <c r="L264" s="6">
        <v>6</v>
      </c>
      <c r="M264" s="6">
        <v>473</v>
      </c>
      <c r="N264" s="6">
        <v>325</v>
      </c>
      <c r="O264" s="6">
        <v>606</v>
      </c>
      <c r="P264" s="6">
        <v>2</v>
      </c>
      <c r="Q264" s="6">
        <v>20</v>
      </c>
      <c r="R264" s="6">
        <v>2459</v>
      </c>
      <c r="S264" s="6">
        <v>532</v>
      </c>
      <c r="T264" s="6">
        <v>1093</v>
      </c>
      <c r="U264" s="6">
        <v>0</v>
      </c>
      <c r="V264" s="6">
        <v>0</v>
      </c>
      <c r="W264" s="6">
        <v>1308</v>
      </c>
      <c r="X264" s="6">
        <v>0</v>
      </c>
      <c r="Y264" s="6">
        <v>202</v>
      </c>
      <c r="Z264" s="6">
        <v>0</v>
      </c>
      <c r="AA264" s="6">
        <v>86</v>
      </c>
    </row>
    <row r="265" spans="1:27" x14ac:dyDescent="0.2">
      <c r="A265" s="20" t="s">
        <v>300</v>
      </c>
      <c r="B265" s="6">
        <v>5773</v>
      </c>
      <c r="C265" s="6">
        <v>341</v>
      </c>
      <c r="D265" s="6">
        <v>37</v>
      </c>
      <c r="E265" s="6">
        <v>20</v>
      </c>
      <c r="F265" s="6">
        <v>11</v>
      </c>
      <c r="G265" s="6">
        <v>1256</v>
      </c>
      <c r="H265" s="18">
        <v>361</v>
      </c>
      <c r="I265" s="6">
        <v>31</v>
      </c>
      <c r="J265" s="6">
        <v>73</v>
      </c>
      <c r="K265" s="6">
        <v>372</v>
      </c>
      <c r="L265" s="6">
        <v>6</v>
      </c>
      <c r="M265" s="6">
        <v>473</v>
      </c>
      <c r="N265" s="6">
        <v>325</v>
      </c>
      <c r="O265" s="6">
        <v>606</v>
      </c>
      <c r="P265" s="6">
        <v>2</v>
      </c>
      <c r="Q265" s="6">
        <v>20</v>
      </c>
      <c r="R265" s="6">
        <v>2459</v>
      </c>
      <c r="S265" s="6">
        <v>532</v>
      </c>
      <c r="T265" s="6">
        <v>1093</v>
      </c>
      <c r="U265" s="6">
        <v>0</v>
      </c>
      <c r="V265" s="6">
        <v>0</v>
      </c>
      <c r="W265" s="6">
        <v>1308</v>
      </c>
      <c r="X265" s="6">
        <v>0</v>
      </c>
      <c r="Y265" s="6">
        <v>202</v>
      </c>
      <c r="Z265" s="6">
        <v>0</v>
      </c>
      <c r="AA265" s="6">
        <v>86</v>
      </c>
    </row>
    <row r="266" spans="1:27" x14ac:dyDescent="0.2">
      <c r="A266" s="20" t="s">
        <v>301</v>
      </c>
      <c r="B266" s="6">
        <v>161</v>
      </c>
      <c r="C266" s="6">
        <v>4323</v>
      </c>
      <c r="D266" s="6">
        <v>271</v>
      </c>
      <c r="E266" s="6">
        <v>191</v>
      </c>
      <c r="F266" s="6">
        <v>101</v>
      </c>
      <c r="G266" s="6">
        <v>1241</v>
      </c>
      <c r="H266" s="18">
        <v>445</v>
      </c>
      <c r="I266" s="6">
        <v>18</v>
      </c>
      <c r="J266" s="6">
        <v>400</v>
      </c>
      <c r="K266" s="6">
        <v>163</v>
      </c>
      <c r="L266" s="6">
        <v>6</v>
      </c>
      <c r="M266" s="6">
        <v>158</v>
      </c>
      <c r="N266" s="6">
        <v>558</v>
      </c>
      <c r="O266" s="6">
        <v>1683</v>
      </c>
      <c r="P266" s="6">
        <v>2</v>
      </c>
      <c r="Q266" s="6">
        <v>418</v>
      </c>
      <c r="R266" s="6">
        <v>6437</v>
      </c>
      <c r="S266" s="6">
        <v>369</v>
      </c>
      <c r="T266" s="6">
        <v>1627</v>
      </c>
      <c r="U266" s="6">
        <v>132</v>
      </c>
      <c r="V266" s="6">
        <v>5</v>
      </c>
      <c r="W266" s="6">
        <v>1598</v>
      </c>
      <c r="X266" s="6">
        <v>1175</v>
      </c>
      <c r="Y266" s="6">
        <v>16</v>
      </c>
      <c r="Z266" s="6">
        <v>22</v>
      </c>
      <c r="AA266" s="6">
        <v>1147</v>
      </c>
    </row>
    <row r="267" spans="1:27" x14ac:dyDescent="0.2">
      <c r="A267" s="20" t="s">
        <v>302</v>
      </c>
      <c r="B267" s="6">
        <v>161</v>
      </c>
      <c r="C267" s="6">
        <v>4323</v>
      </c>
      <c r="D267" s="6">
        <v>28</v>
      </c>
      <c r="E267" s="6">
        <v>191</v>
      </c>
      <c r="F267" s="6">
        <v>101</v>
      </c>
      <c r="G267" s="6">
        <v>1241</v>
      </c>
      <c r="H267" s="18">
        <v>445</v>
      </c>
      <c r="I267" s="6">
        <v>18</v>
      </c>
      <c r="J267" s="6">
        <v>400</v>
      </c>
      <c r="K267" s="6">
        <v>163</v>
      </c>
      <c r="L267" s="6">
        <v>6</v>
      </c>
      <c r="M267" s="6">
        <v>158</v>
      </c>
      <c r="N267" s="6">
        <v>558</v>
      </c>
      <c r="O267" s="6">
        <v>1683</v>
      </c>
      <c r="P267" s="6">
        <v>2</v>
      </c>
      <c r="Q267" s="6">
        <v>418</v>
      </c>
      <c r="R267" s="6">
        <v>6437</v>
      </c>
      <c r="S267" s="6">
        <v>369</v>
      </c>
      <c r="T267" s="6">
        <v>1627</v>
      </c>
      <c r="U267" s="6">
        <v>132</v>
      </c>
      <c r="V267" s="6">
        <v>5</v>
      </c>
      <c r="W267" s="6">
        <v>1598</v>
      </c>
      <c r="X267" s="6">
        <v>1175</v>
      </c>
      <c r="Y267" s="6">
        <v>16</v>
      </c>
      <c r="Z267" s="6">
        <v>22</v>
      </c>
      <c r="AA267" s="6">
        <v>1147</v>
      </c>
    </row>
    <row r="268" spans="1:27" x14ac:dyDescent="0.2">
      <c r="A268" s="20" t="s">
        <v>303</v>
      </c>
      <c r="B268" s="6">
        <v>161</v>
      </c>
      <c r="C268" s="6">
        <v>4323</v>
      </c>
      <c r="D268" s="6">
        <v>271</v>
      </c>
      <c r="E268" s="6">
        <v>191</v>
      </c>
      <c r="F268" s="6">
        <v>101</v>
      </c>
      <c r="G268" s="6">
        <v>1241</v>
      </c>
      <c r="H268" s="18">
        <v>445</v>
      </c>
      <c r="I268" s="6">
        <v>18</v>
      </c>
      <c r="J268" s="6">
        <v>400</v>
      </c>
      <c r="K268" s="6">
        <v>163</v>
      </c>
      <c r="L268" s="6">
        <v>6</v>
      </c>
      <c r="M268" s="6">
        <v>158</v>
      </c>
      <c r="N268" s="6">
        <v>558</v>
      </c>
      <c r="O268" s="6">
        <v>1683</v>
      </c>
      <c r="P268" s="6">
        <v>2</v>
      </c>
      <c r="Q268" s="6">
        <v>418</v>
      </c>
      <c r="R268" s="6">
        <v>6437</v>
      </c>
      <c r="S268" s="6">
        <v>369</v>
      </c>
      <c r="T268" s="6">
        <v>1627</v>
      </c>
      <c r="U268" s="6">
        <v>132</v>
      </c>
      <c r="V268" s="6">
        <v>5</v>
      </c>
      <c r="W268" s="6">
        <v>1598</v>
      </c>
      <c r="X268" s="6">
        <v>1175</v>
      </c>
      <c r="Y268" s="6">
        <v>16</v>
      </c>
      <c r="Z268" s="6">
        <v>22</v>
      </c>
      <c r="AA268" s="6">
        <v>1147</v>
      </c>
    </row>
    <row r="269" spans="1:27" x14ac:dyDescent="0.2">
      <c r="A269" s="20" t="s">
        <v>304</v>
      </c>
      <c r="B269" s="6">
        <v>161</v>
      </c>
      <c r="C269" s="6">
        <v>615</v>
      </c>
      <c r="D269" s="6">
        <v>271</v>
      </c>
      <c r="E269" s="6">
        <v>130</v>
      </c>
      <c r="F269" s="6">
        <v>52</v>
      </c>
      <c r="G269" s="6">
        <v>1149</v>
      </c>
      <c r="H269" s="18">
        <v>445</v>
      </c>
      <c r="I269" s="6">
        <v>5</v>
      </c>
      <c r="J269" s="6">
        <v>373</v>
      </c>
      <c r="K269" s="6">
        <v>127</v>
      </c>
      <c r="L269" s="6">
        <v>6</v>
      </c>
      <c r="M269" s="6">
        <v>158</v>
      </c>
      <c r="N269" s="6">
        <v>453</v>
      </c>
      <c r="O269" s="6">
        <v>1681</v>
      </c>
      <c r="P269" s="6">
        <v>2</v>
      </c>
      <c r="Q269" s="6">
        <v>418</v>
      </c>
      <c r="R269" s="6">
        <v>1286</v>
      </c>
      <c r="S269" s="6">
        <v>369</v>
      </c>
      <c r="T269" s="6">
        <v>394</v>
      </c>
      <c r="U269" s="6">
        <v>132</v>
      </c>
      <c r="V269" s="6">
        <v>5</v>
      </c>
      <c r="W269" s="6">
        <v>1598</v>
      </c>
      <c r="X269" s="6">
        <v>1175</v>
      </c>
      <c r="Y269" s="6">
        <v>0</v>
      </c>
      <c r="Z269" s="6">
        <v>22</v>
      </c>
      <c r="AA269" s="6">
        <v>555</v>
      </c>
    </row>
    <row r="270" spans="1:27" x14ac:dyDescent="0.2">
      <c r="A270" s="20" t="s">
        <v>305</v>
      </c>
      <c r="B270" s="6">
        <v>0</v>
      </c>
      <c r="C270" s="6">
        <v>3484</v>
      </c>
      <c r="D270" s="6">
        <v>0</v>
      </c>
      <c r="E270" s="6">
        <v>91</v>
      </c>
      <c r="F270" s="6">
        <v>91</v>
      </c>
      <c r="G270" s="6">
        <v>2</v>
      </c>
      <c r="H270" s="18">
        <v>0</v>
      </c>
      <c r="I270" s="6">
        <v>0</v>
      </c>
      <c r="J270" s="6">
        <v>72</v>
      </c>
      <c r="K270" s="6">
        <v>33</v>
      </c>
      <c r="L270" s="6">
        <v>0</v>
      </c>
      <c r="M270" s="6">
        <v>0</v>
      </c>
      <c r="N270" s="6">
        <v>93</v>
      </c>
      <c r="O270" s="6">
        <v>2</v>
      </c>
      <c r="P270" s="6">
        <v>0</v>
      </c>
      <c r="Q270" s="6">
        <v>0</v>
      </c>
      <c r="R270" s="6">
        <v>2668</v>
      </c>
      <c r="S270" s="6">
        <v>0</v>
      </c>
      <c r="T270" s="6">
        <v>1038</v>
      </c>
      <c r="U270" s="6">
        <v>0</v>
      </c>
      <c r="V270" s="6">
        <v>0</v>
      </c>
      <c r="W270" s="6">
        <v>38</v>
      </c>
      <c r="X270" s="6">
        <v>0</v>
      </c>
      <c r="Y270" s="6">
        <v>0</v>
      </c>
      <c r="Z270" s="6">
        <v>0</v>
      </c>
      <c r="AA270" s="6">
        <v>1040</v>
      </c>
    </row>
    <row r="271" spans="1:27" x14ac:dyDescent="0.2">
      <c r="A271" s="20" t="s">
        <v>306</v>
      </c>
      <c r="B271" s="6">
        <v>161</v>
      </c>
      <c r="C271" s="6">
        <v>1392</v>
      </c>
      <c r="D271" s="6">
        <v>271</v>
      </c>
      <c r="E271" s="6">
        <v>143</v>
      </c>
      <c r="F271" s="6">
        <v>19</v>
      </c>
      <c r="G271" s="6">
        <v>1408</v>
      </c>
      <c r="H271" s="18">
        <v>654</v>
      </c>
      <c r="I271" s="6">
        <v>18</v>
      </c>
      <c r="J271" s="6">
        <v>382</v>
      </c>
      <c r="K271" s="6">
        <v>130</v>
      </c>
      <c r="L271" s="6">
        <v>6</v>
      </c>
      <c r="M271" s="6">
        <v>158</v>
      </c>
      <c r="N271" s="6">
        <v>515</v>
      </c>
      <c r="O271" s="6">
        <v>2986</v>
      </c>
      <c r="P271" s="6">
        <v>2</v>
      </c>
      <c r="Q271" s="6">
        <v>418</v>
      </c>
      <c r="R271" s="6">
        <v>16309</v>
      </c>
      <c r="S271" s="6">
        <v>427</v>
      </c>
      <c r="T271" s="6">
        <v>1301</v>
      </c>
      <c r="U271" s="6">
        <v>132</v>
      </c>
      <c r="V271" s="6">
        <v>5</v>
      </c>
      <c r="W271" s="6">
        <v>2938</v>
      </c>
      <c r="X271" s="6">
        <v>1553</v>
      </c>
      <c r="Y271" s="6">
        <v>16</v>
      </c>
      <c r="Z271" s="6">
        <v>22</v>
      </c>
      <c r="AA271" s="6">
        <v>788</v>
      </c>
    </row>
    <row r="272" spans="1:27" x14ac:dyDescent="0.2">
      <c r="A272" s="20" t="s">
        <v>307</v>
      </c>
      <c r="B272" s="6">
        <v>0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18">
        <v>0</v>
      </c>
      <c r="I272" s="6">
        <v>0</v>
      </c>
      <c r="J272" s="6">
        <v>0</v>
      </c>
      <c r="K272" s="6">
        <v>94</v>
      </c>
      <c r="L272" s="6">
        <v>0</v>
      </c>
      <c r="M272" s="6">
        <v>77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1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</row>
    <row r="273" spans="1:27" x14ac:dyDescent="0.2">
      <c r="A273" s="20" t="s">
        <v>308</v>
      </c>
      <c r="B273" s="6">
        <v>0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18">
        <v>0</v>
      </c>
      <c r="I273" s="6">
        <v>0</v>
      </c>
      <c r="J273" s="6">
        <v>0</v>
      </c>
      <c r="K273" s="6">
        <v>94</v>
      </c>
      <c r="L273" s="6">
        <v>0</v>
      </c>
      <c r="M273" s="6">
        <v>76</v>
      </c>
      <c r="N273" s="6">
        <v>10</v>
      </c>
      <c r="O273" s="6">
        <v>0</v>
      </c>
      <c r="P273" s="6">
        <v>0</v>
      </c>
      <c r="Q273" s="6">
        <v>21</v>
      </c>
      <c r="R273" s="6">
        <v>0</v>
      </c>
      <c r="S273" s="6">
        <v>30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</row>
    <row r="274" spans="1:27" x14ac:dyDescent="0.2">
      <c r="A274" s="20" t="s">
        <v>309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18">
        <v>0</v>
      </c>
      <c r="I274" s="6">
        <v>0</v>
      </c>
      <c r="J274" s="6">
        <v>0</v>
      </c>
      <c r="K274" s="6">
        <v>94</v>
      </c>
      <c r="L274" s="6">
        <v>0</v>
      </c>
      <c r="M274" s="6">
        <v>76</v>
      </c>
      <c r="N274" s="6">
        <v>11</v>
      </c>
      <c r="O274" s="6">
        <v>0</v>
      </c>
      <c r="P274" s="6">
        <v>0</v>
      </c>
      <c r="Q274" s="6">
        <v>21</v>
      </c>
      <c r="R274" s="6">
        <v>0</v>
      </c>
      <c r="S274" s="6">
        <v>30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</row>
    <row r="275" spans="1:27" x14ac:dyDescent="0.2">
      <c r="A275" s="20" t="s">
        <v>310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18">
        <v>0</v>
      </c>
      <c r="I275" s="6">
        <v>0</v>
      </c>
      <c r="J275" s="6">
        <v>0</v>
      </c>
      <c r="K275" s="6">
        <v>91</v>
      </c>
      <c r="L275" s="6">
        <v>0</v>
      </c>
      <c r="M275" s="6">
        <v>77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</row>
    <row r="276" spans="1:27" x14ac:dyDescent="0.2">
      <c r="A276" s="20" t="s">
        <v>311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18">
        <v>0</v>
      </c>
      <c r="I276" s="6">
        <v>0</v>
      </c>
      <c r="J276" s="6">
        <v>0</v>
      </c>
      <c r="K276" s="6">
        <v>91</v>
      </c>
      <c r="L276" s="6">
        <v>0</v>
      </c>
      <c r="M276" s="6">
        <v>77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</row>
    <row r="277" spans="1:27" x14ac:dyDescent="0.2">
      <c r="A277" s="20" t="s">
        <v>312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18">
        <v>0</v>
      </c>
      <c r="I277" s="6">
        <v>0</v>
      </c>
      <c r="J277" s="6">
        <v>0</v>
      </c>
      <c r="K277" s="6">
        <v>91</v>
      </c>
      <c r="L277" s="6">
        <v>0</v>
      </c>
      <c r="M277" s="6">
        <v>77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</row>
    <row r="278" spans="1:27" x14ac:dyDescent="0.2">
      <c r="A278" s="20" t="s">
        <v>313</v>
      </c>
      <c r="B278" s="6">
        <v>0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18">
        <v>0</v>
      </c>
      <c r="I278" s="6">
        <v>0</v>
      </c>
      <c r="J278" s="6">
        <v>0</v>
      </c>
      <c r="K278" s="6">
        <v>91</v>
      </c>
      <c r="L278" s="6">
        <v>0</v>
      </c>
      <c r="M278" s="6">
        <v>77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</row>
    <row r="279" spans="1:27" x14ac:dyDescent="0.2">
      <c r="A279" s="20" t="s">
        <v>314</v>
      </c>
      <c r="B279" s="6">
        <v>0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18">
        <v>0</v>
      </c>
      <c r="I279" s="6">
        <v>0</v>
      </c>
      <c r="J279" s="6">
        <v>0</v>
      </c>
      <c r="K279" s="6">
        <v>91</v>
      </c>
      <c r="L279" s="6">
        <v>0</v>
      </c>
      <c r="M279" s="6">
        <v>77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</row>
    <row r="280" spans="1:27" x14ac:dyDescent="0.2">
      <c r="A280" s="20" t="s">
        <v>315</v>
      </c>
      <c r="B280" s="6">
        <v>0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18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291</v>
      </c>
      <c r="R280" s="6">
        <v>0</v>
      </c>
      <c r="S280" s="6">
        <v>166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</row>
    <row r="281" spans="1:27" x14ac:dyDescent="0.2">
      <c r="A281" s="20" t="s">
        <v>316</v>
      </c>
      <c r="B281" s="6">
        <v>0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18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291</v>
      </c>
      <c r="R281" s="6">
        <v>0</v>
      </c>
      <c r="S281" s="6">
        <v>166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</row>
    <row r="282" spans="1:27" x14ac:dyDescent="0.2">
      <c r="A282" s="20" t="s">
        <v>317</v>
      </c>
      <c r="B282" s="6">
        <v>0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18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291</v>
      </c>
      <c r="R282" s="6">
        <v>0</v>
      </c>
      <c r="S282" s="6">
        <v>166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</row>
    <row r="283" spans="1:27" x14ac:dyDescent="0.2">
      <c r="A283" s="20" t="s">
        <v>318</v>
      </c>
      <c r="B283" s="6">
        <v>0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18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291</v>
      </c>
      <c r="R283" s="6">
        <v>0</v>
      </c>
      <c r="S283" s="6">
        <v>166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</row>
    <row r="284" spans="1:27" x14ac:dyDescent="0.2">
      <c r="A284" s="20" t="s">
        <v>319</v>
      </c>
      <c r="B284" s="6">
        <v>0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18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291</v>
      </c>
      <c r="R284" s="6">
        <v>0</v>
      </c>
      <c r="S284" s="6">
        <v>166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</row>
    <row r="285" spans="1:27" x14ac:dyDescent="0.2">
      <c r="A285" s="20" t="s">
        <v>320</v>
      </c>
      <c r="B285" s="6">
        <v>0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18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291</v>
      </c>
      <c r="R285" s="6">
        <v>0</v>
      </c>
      <c r="S285" s="6">
        <v>166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</row>
    <row r="286" spans="1:27" x14ac:dyDescent="0.2">
      <c r="A286" s="20" t="s">
        <v>321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18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291</v>
      </c>
      <c r="R286" s="6">
        <v>0</v>
      </c>
      <c r="S286" s="6">
        <v>166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</row>
    <row r="287" spans="1:27" x14ac:dyDescent="0.2">
      <c r="A287" s="20" t="s">
        <v>322</v>
      </c>
      <c r="B287" s="6">
        <v>0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18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291</v>
      </c>
      <c r="R287" s="6">
        <v>0</v>
      </c>
      <c r="S287" s="6">
        <v>166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</row>
    <row r="288" spans="1:27" x14ac:dyDescent="0.2">
      <c r="A288" s="20" t="s">
        <v>323</v>
      </c>
      <c r="B288" s="6">
        <v>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18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234</v>
      </c>
      <c r="R288" s="6">
        <v>0</v>
      </c>
      <c r="S288" s="6">
        <v>62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</row>
    <row r="289" spans="1:27" x14ac:dyDescent="0.2">
      <c r="A289" s="20" t="s">
        <v>324</v>
      </c>
      <c r="B289" s="6">
        <v>0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18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234</v>
      </c>
      <c r="R289" s="6">
        <v>0</v>
      </c>
      <c r="S289" s="6">
        <v>62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</row>
    <row r="290" spans="1:27" x14ac:dyDescent="0.2">
      <c r="A290" s="20" t="s">
        <v>325</v>
      </c>
      <c r="B290" s="6">
        <v>0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18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242</v>
      </c>
      <c r="R290" s="6">
        <v>0</v>
      </c>
      <c r="S290" s="6">
        <v>62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</row>
    <row r="291" spans="1:27" x14ac:dyDescent="0.2">
      <c r="A291" s="20" t="s">
        <v>326</v>
      </c>
      <c r="B291" s="6">
        <v>0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18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377</v>
      </c>
      <c r="O291" s="6">
        <v>0</v>
      </c>
      <c r="P291" s="6">
        <v>0</v>
      </c>
      <c r="Q291" s="6">
        <v>2</v>
      </c>
      <c r="R291" s="6">
        <v>0</v>
      </c>
      <c r="S291" s="6">
        <v>44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</row>
    <row r="292" spans="1:27" x14ac:dyDescent="0.2">
      <c r="A292" s="20" t="s">
        <v>327</v>
      </c>
      <c r="B292" s="6">
        <v>0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18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</row>
    <row r="293" spans="1:27" x14ac:dyDescent="0.2">
      <c r="A293" s="20" t="s">
        <v>328</v>
      </c>
      <c r="B293" s="6">
        <v>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18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377</v>
      </c>
      <c r="O293" s="6">
        <v>0</v>
      </c>
      <c r="P293" s="6">
        <v>0</v>
      </c>
      <c r="Q293" s="6">
        <v>3</v>
      </c>
      <c r="R293" s="6">
        <v>0</v>
      </c>
      <c r="S293" s="6">
        <v>44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</row>
    <row r="294" spans="1:27" x14ac:dyDescent="0.2">
      <c r="A294" s="20" t="s">
        <v>329</v>
      </c>
      <c r="B294" s="6">
        <v>0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18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377</v>
      </c>
      <c r="O294" s="6">
        <v>0</v>
      </c>
      <c r="P294" s="6">
        <v>0</v>
      </c>
      <c r="Q294" s="6">
        <v>3</v>
      </c>
      <c r="R294" s="6">
        <v>0</v>
      </c>
      <c r="S294" s="6">
        <v>44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</row>
    <row r="295" spans="1:27" x14ac:dyDescent="0.2">
      <c r="A295" s="20" t="s">
        <v>330</v>
      </c>
      <c r="B295" s="6">
        <v>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18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377</v>
      </c>
      <c r="O295" s="6">
        <v>0</v>
      </c>
      <c r="P295" s="6">
        <v>0</v>
      </c>
      <c r="Q295" s="6">
        <v>3</v>
      </c>
      <c r="R295" s="6">
        <v>0</v>
      </c>
      <c r="S295" s="6">
        <v>44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</row>
    <row r="296" spans="1:27" x14ac:dyDescent="0.2">
      <c r="A296" s="20" t="s">
        <v>331</v>
      </c>
      <c r="B296" s="6">
        <v>0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18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200</v>
      </c>
      <c r="R296" s="6">
        <v>0</v>
      </c>
      <c r="S296" s="6">
        <v>10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22</v>
      </c>
      <c r="AA296" s="6">
        <v>0</v>
      </c>
    </row>
    <row r="297" spans="1:27" x14ac:dyDescent="0.2">
      <c r="A297" s="20" t="s">
        <v>332</v>
      </c>
      <c r="B297" s="6">
        <v>0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18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200</v>
      </c>
      <c r="R297" s="6">
        <v>0</v>
      </c>
      <c r="S297" s="6">
        <v>10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22</v>
      </c>
      <c r="AA297" s="6">
        <v>0</v>
      </c>
    </row>
    <row r="298" spans="1:27" x14ac:dyDescent="0.2">
      <c r="A298" s="20" t="s">
        <v>333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18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200</v>
      </c>
      <c r="R298" s="6">
        <v>0</v>
      </c>
      <c r="S298" s="6">
        <v>10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22</v>
      </c>
      <c r="AA298" s="6">
        <v>0</v>
      </c>
    </row>
    <row r="299" spans="1:27" x14ac:dyDescent="0.2">
      <c r="A299" s="20" t="s">
        <v>334</v>
      </c>
      <c r="B299" s="6">
        <v>0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18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200</v>
      </c>
      <c r="R299" s="6">
        <v>0</v>
      </c>
      <c r="S299" s="6">
        <v>10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22</v>
      </c>
      <c r="AA299" s="6">
        <v>0</v>
      </c>
    </row>
    <row r="300" spans="1:27" x14ac:dyDescent="0.2">
      <c r="A300" s="20" t="s">
        <v>335</v>
      </c>
      <c r="B300" s="6">
        <v>0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18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200</v>
      </c>
      <c r="R300" s="6">
        <v>0</v>
      </c>
      <c r="S300" s="6">
        <v>10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22</v>
      </c>
      <c r="AA300" s="6">
        <v>0</v>
      </c>
    </row>
    <row r="301" spans="1:27" x14ac:dyDescent="0.2">
      <c r="A301" s="20" t="s">
        <v>336</v>
      </c>
      <c r="B301" s="6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18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200</v>
      </c>
      <c r="R301" s="6">
        <v>0</v>
      </c>
      <c r="S301" s="6">
        <v>10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22</v>
      </c>
      <c r="AA301" s="6">
        <v>0</v>
      </c>
    </row>
    <row r="302" spans="1:27" x14ac:dyDescent="0.2">
      <c r="A302" s="20" t="s">
        <v>337</v>
      </c>
      <c r="B302" s="6">
        <v>0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18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200</v>
      </c>
      <c r="R302" s="6">
        <v>0</v>
      </c>
      <c r="S302" s="6">
        <v>10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22</v>
      </c>
      <c r="AA302" s="6">
        <v>0</v>
      </c>
    </row>
    <row r="303" spans="1:27" x14ac:dyDescent="0.2">
      <c r="A303" s="20" t="s">
        <v>338</v>
      </c>
      <c r="B303" s="6">
        <v>0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18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200</v>
      </c>
      <c r="R303" s="6">
        <v>0</v>
      </c>
      <c r="S303" s="6">
        <v>10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22</v>
      </c>
      <c r="AA303" s="6">
        <v>0</v>
      </c>
    </row>
    <row r="304" spans="1:27" x14ac:dyDescent="0.2">
      <c r="A304" s="20" t="s">
        <v>339</v>
      </c>
      <c r="B304" s="6">
        <v>0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18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200</v>
      </c>
      <c r="R304" s="6">
        <v>0</v>
      </c>
      <c r="S304" s="6">
        <v>10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22</v>
      </c>
      <c r="AA304" s="6">
        <v>0</v>
      </c>
    </row>
    <row r="305" spans="1:27" x14ac:dyDescent="0.2">
      <c r="A305" s="20" t="s">
        <v>340</v>
      </c>
      <c r="B305" s="6">
        <v>0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18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200</v>
      </c>
      <c r="R305" s="6">
        <v>0</v>
      </c>
      <c r="S305" s="6">
        <v>10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22</v>
      </c>
      <c r="AA305" s="6">
        <v>0</v>
      </c>
    </row>
    <row r="306" spans="1:27" x14ac:dyDescent="0.2">
      <c r="A306" s="20" t="s">
        <v>341</v>
      </c>
      <c r="B306" s="6">
        <v>0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18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200</v>
      </c>
      <c r="R306" s="6">
        <v>0</v>
      </c>
      <c r="S306" s="6">
        <v>10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22</v>
      </c>
      <c r="AA306" s="6">
        <v>0</v>
      </c>
    </row>
    <row r="307" spans="1:27" x14ac:dyDescent="0.2">
      <c r="A307" s="20" t="s">
        <v>342</v>
      </c>
      <c r="B307" s="6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18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200</v>
      </c>
      <c r="R307" s="6">
        <v>0</v>
      </c>
      <c r="S307" s="6">
        <v>10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22</v>
      </c>
      <c r="AA307" s="6">
        <v>0</v>
      </c>
    </row>
    <row r="308" spans="1:27" x14ac:dyDescent="0.2">
      <c r="A308" s="20" t="s">
        <v>343</v>
      </c>
      <c r="B308" s="6">
        <v>0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18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146</v>
      </c>
      <c r="O308" s="6">
        <v>0</v>
      </c>
      <c r="P308" s="6">
        <v>0</v>
      </c>
      <c r="Q308" s="6">
        <v>274</v>
      </c>
      <c r="R308" s="6">
        <v>0</v>
      </c>
      <c r="S308" s="6">
        <v>203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11</v>
      </c>
      <c r="AA308" s="6">
        <v>0</v>
      </c>
    </row>
    <row r="309" spans="1:27" x14ac:dyDescent="0.2">
      <c r="A309" s="20" t="s">
        <v>344</v>
      </c>
      <c r="B309" s="6">
        <v>0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18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146</v>
      </c>
      <c r="O309" s="6">
        <v>0</v>
      </c>
      <c r="P309" s="6">
        <v>0</v>
      </c>
      <c r="Q309" s="6">
        <v>274</v>
      </c>
      <c r="R309" s="6">
        <v>0</v>
      </c>
      <c r="S309" s="6">
        <v>204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186</v>
      </c>
      <c r="Z309" s="6">
        <v>11</v>
      </c>
      <c r="AA309" s="6">
        <v>0</v>
      </c>
    </row>
    <row r="310" spans="1:27" x14ac:dyDescent="0.2">
      <c r="A310" s="20" t="s">
        <v>345</v>
      </c>
      <c r="B310" s="6">
        <v>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18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146</v>
      </c>
      <c r="O310" s="6">
        <v>0</v>
      </c>
      <c r="P310" s="6">
        <v>0</v>
      </c>
      <c r="Q310" s="6">
        <v>274</v>
      </c>
      <c r="R310" s="6">
        <v>0</v>
      </c>
      <c r="S310" s="6">
        <v>204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</row>
    <row r="311" spans="1:27" x14ac:dyDescent="0.2">
      <c r="A311" s="20" t="s">
        <v>346</v>
      </c>
      <c r="B311" s="6">
        <v>0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18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45</v>
      </c>
      <c r="O311" s="6">
        <v>0</v>
      </c>
      <c r="P311" s="6">
        <v>0</v>
      </c>
      <c r="Q311" s="6">
        <v>0</v>
      </c>
      <c r="R311" s="6">
        <v>0</v>
      </c>
      <c r="S311" s="6">
        <v>2</v>
      </c>
      <c r="T311" s="6">
        <v>0</v>
      </c>
      <c r="U311" s="6">
        <v>0</v>
      </c>
      <c r="V311" s="6">
        <v>0</v>
      </c>
      <c r="W311" s="6">
        <v>0</v>
      </c>
      <c r="X311" s="6">
        <v>655</v>
      </c>
      <c r="Y311" s="6">
        <v>0</v>
      </c>
      <c r="Z311" s="6">
        <v>0</v>
      </c>
      <c r="AA311" s="6">
        <v>0</v>
      </c>
    </row>
    <row r="312" spans="1:27" x14ac:dyDescent="0.2">
      <c r="A312" s="20" t="s">
        <v>347</v>
      </c>
      <c r="B312" s="6">
        <v>0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18">
        <v>14</v>
      </c>
      <c r="I312" s="6">
        <v>0</v>
      </c>
      <c r="J312" s="6">
        <v>0</v>
      </c>
      <c r="K312" s="6">
        <v>0</v>
      </c>
      <c r="L312" s="6">
        <v>1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131</v>
      </c>
      <c r="V312" s="6">
        <v>0</v>
      </c>
      <c r="W312" s="6">
        <v>0</v>
      </c>
      <c r="X312" s="6">
        <v>100</v>
      </c>
      <c r="Y312" s="6">
        <v>0</v>
      </c>
      <c r="Z312" s="6">
        <v>0</v>
      </c>
      <c r="AA312" s="6">
        <v>0</v>
      </c>
    </row>
    <row r="313" spans="1:27" x14ac:dyDescent="0.2">
      <c r="A313" s="20" t="s">
        <v>348</v>
      </c>
      <c r="B313" s="6">
        <v>0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18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65</v>
      </c>
      <c r="O313" s="6">
        <v>0</v>
      </c>
      <c r="P313" s="6">
        <v>0</v>
      </c>
      <c r="Q313" s="6">
        <v>234</v>
      </c>
      <c r="R313" s="6">
        <v>0</v>
      </c>
      <c r="S313" s="6">
        <v>314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</row>
    <row r="314" spans="1:27" x14ac:dyDescent="0.2">
      <c r="A314" s="20" t="s">
        <v>349</v>
      </c>
      <c r="B314" s="6">
        <v>0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18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65</v>
      </c>
      <c r="O314" s="6">
        <v>0</v>
      </c>
      <c r="P314" s="6">
        <v>0</v>
      </c>
      <c r="Q314" s="6">
        <v>234</v>
      </c>
      <c r="R314" s="6">
        <v>0</v>
      </c>
      <c r="S314" s="6">
        <v>314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</row>
    <row r="315" spans="1:27" x14ac:dyDescent="0.2">
      <c r="A315" s="20" t="s">
        <v>350</v>
      </c>
      <c r="B315" s="6">
        <v>0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18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65</v>
      </c>
      <c r="O315" s="6">
        <v>0</v>
      </c>
      <c r="P315" s="6">
        <v>0</v>
      </c>
      <c r="Q315" s="6">
        <v>234</v>
      </c>
      <c r="R315" s="6">
        <v>0</v>
      </c>
      <c r="S315" s="6">
        <v>314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</row>
    <row r="316" spans="1:27" x14ac:dyDescent="0.2">
      <c r="A316" s="20" t="s">
        <v>351</v>
      </c>
      <c r="B316" s="6">
        <v>0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18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65</v>
      </c>
      <c r="O316" s="6">
        <v>0</v>
      </c>
      <c r="P316" s="6">
        <v>0</v>
      </c>
      <c r="Q316" s="6">
        <v>234</v>
      </c>
      <c r="R316" s="6">
        <v>0</v>
      </c>
      <c r="S316" s="6">
        <v>314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</row>
    <row r="317" spans="1:27" x14ac:dyDescent="0.2">
      <c r="A317" s="20" t="s">
        <v>352</v>
      </c>
      <c r="B317" s="6">
        <v>0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18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65</v>
      </c>
      <c r="O317" s="6">
        <v>0</v>
      </c>
      <c r="P317" s="6">
        <v>0</v>
      </c>
      <c r="Q317" s="6">
        <v>234</v>
      </c>
      <c r="R317" s="6">
        <v>0</v>
      </c>
      <c r="S317" s="6">
        <v>333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</row>
    <row r="318" spans="1:27" x14ac:dyDescent="0.2">
      <c r="A318" s="20" t="s">
        <v>353</v>
      </c>
      <c r="B318" s="6">
        <v>0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18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65</v>
      </c>
      <c r="O318" s="6">
        <v>0</v>
      </c>
      <c r="P318" s="6">
        <v>0</v>
      </c>
      <c r="Q318" s="6">
        <v>234</v>
      </c>
      <c r="R318" s="6">
        <v>0</v>
      </c>
      <c r="S318" s="6">
        <v>314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</row>
    <row r="319" spans="1:27" x14ac:dyDescent="0.2">
      <c r="A319" s="20" t="s">
        <v>354</v>
      </c>
      <c r="B319" s="6">
        <v>0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18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65</v>
      </c>
      <c r="O319" s="6">
        <v>0</v>
      </c>
      <c r="P319" s="6">
        <v>0</v>
      </c>
      <c r="Q319" s="6">
        <v>234</v>
      </c>
      <c r="R319" s="6">
        <v>0</v>
      </c>
      <c r="S319" s="6">
        <v>200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</row>
    <row r="320" spans="1:27" x14ac:dyDescent="0.2">
      <c r="A320" s="20" t="s">
        <v>355</v>
      </c>
      <c r="B320" s="6">
        <v>0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18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47</v>
      </c>
      <c r="O320" s="6">
        <v>0</v>
      </c>
      <c r="P320" s="6">
        <v>0</v>
      </c>
      <c r="Q320" s="6">
        <v>0</v>
      </c>
      <c r="R320" s="6">
        <v>0</v>
      </c>
      <c r="S320" s="6">
        <v>158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</row>
    <row r="321" spans="1:27" x14ac:dyDescent="0.2">
      <c r="A321" s="20" t="s">
        <v>356</v>
      </c>
      <c r="B321" s="6">
        <v>0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18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18</v>
      </c>
      <c r="O321" s="6">
        <v>0</v>
      </c>
      <c r="P321" s="6">
        <v>0</v>
      </c>
      <c r="Q321" s="6">
        <v>234</v>
      </c>
      <c r="R321" s="6">
        <v>0</v>
      </c>
      <c r="S321" s="6">
        <v>175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</row>
    <row r="322" spans="1:27" x14ac:dyDescent="0.2">
      <c r="A322" s="20" t="s">
        <v>357</v>
      </c>
      <c r="B322" s="6">
        <v>0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18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2</v>
      </c>
      <c r="O322" s="6">
        <v>0</v>
      </c>
      <c r="P322" s="6">
        <v>0</v>
      </c>
      <c r="Q322" s="6">
        <v>0</v>
      </c>
      <c r="R322" s="6">
        <v>0</v>
      </c>
      <c r="S322" s="6">
        <v>4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</row>
    <row r="323" spans="1:27" x14ac:dyDescent="0.2">
      <c r="A323" s="20" t="s">
        <v>358</v>
      </c>
      <c r="B323" s="6">
        <v>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18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83</v>
      </c>
      <c r="O323" s="6">
        <v>0</v>
      </c>
      <c r="P323" s="6">
        <v>0</v>
      </c>
      <c r="Q323" s="6">
        <v>234</v>
      </c>
      <c r="R323" s="6">
        <v>0</v>
      </c>
      <c r="S323" s="6">
        <v>198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</row>
    <row r="324" spans="1:27" x14ac:dyDescent="0.2">
      <c r="A324" s="20" t="s">
        <v>359</v>
      </c>
      <c r="B324" s="6">
        <v>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18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65</v>
      </c>
      <c r="O324" s="6">
        <v>0</v>
      </c>
      <c r="P324" s="6">
        <v>0</v>
      </c>
      <c r="Q324" s="6">
        <v>0</v>
      </c>
      <c r="R324" s="6">
        <v>0</v>
      </c>
      <c r="S324" s="6">
        <v>261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</row>
    <row r="325" spans="1:27" x14ac:dyDescent="0.2">
      <c r="A325" s="20" t="s">
        <v>360</v>
      </c>
      <c r="B325" s="6">
        <v>0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18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234</v>
      </c>
      <c r="R325" s="6">
        <v>0</v>
      </c>
      <c r="S325" s="6">
        <v>72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</row>
    <row r="326" spans="1:27" x14ac:dyDescent="0.2">
      <c r="A326" s="20" t="s">
        <v>361</v>
      </c>
      <c r="B326" s="6">
        <v>0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18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65</v>
      </c>
      <c r="O326" s="6">
        <v>0</v>
      </c>
      <c r="P326" s="6">
        <v>0</v>
      </c>
      <c r="Q326" s="6">
        <v>0</v>
      </c>
      <c r="R326" s="6">
        <v>0</v>
      </c>
      <c r="S326" s="6">
        <v>261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</row>
    <row r="327" spans="1:27" x14ac:dyDescent="0.2">
      <c r="A327" s="20" t="s">
        <v>362</v>
      </c>
      <c r="B327" s="6">
        <v>0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18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65</v>
      </c>
      <c r="O327" s="6">
        <v>0</v>
      </c>
      <c r="P327" s="6">
        <v>0</v>
      </c>
      <c r="Q327" s="6">
        <v>0</v>
      </c>
      <c r="R327" s="6">
        <v>0</v>
      </c>
      <c r="S327" s="6">
        <v>126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</row>
    <row r="328" spans="1:27" x14ac:dyDescent="0.2">
      <c r="A328" s="20" t="s">
        <v>363</v>
      </c>
      <c r="B328" s="6">
        <v>0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18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234</v>
      </c>
      <c r="R328" s="6">
        <v>0</v>
      </c>
      <c r="S328" s="6">
        <v>207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</row>
    <row r="329" spans="1:27" x14ac:dyDescent="0.2">
      <c r="A329" s="20" t="s">
        <v>364</v>
      </c>
      <c r="B329" s="6">
        <v>0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18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65</v>
      </c>
      <c r="O329" s="6">
        <v>0</v>
      </c>
      <c r="P329" s="6">
        <v>0</v>
      </c>
      <c r="Q329" s="6">
        <v>234</v>
      </c>
      <c r="R329" s="6">
        <v>0</v>
      </c>
      <c r="S329" s="6">
        <v>333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</row>
    <row r="330" spans="1:27" x14ac:dyDescent="0.2">
      <c r="A330" s="20" t="s">
        <v>365</v>
      </c>
      <c r="B330" s="6">
        <v>0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18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65</v>
      </c>
      <c r="O330" s="6">
        <v>0</v>
      </c>
      <c r="P330" s="6">
        <v>0</v>
      </c>
      <c r="Q330" s="6">
        <v>234</v>
      </c>
      <c r="R330" s="6">
        <v>0</v>
      </c>
      <c r="S330" s="6">
        <v>333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</row>
    <row r="331" spans="1:27" x14ac:dyDescent="0.2">
      <c r="A331" s="20" t="s">
        <v>366</v>
      </c>
      <c r="B331" s="6">
        <v>0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18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65</v>
      </c>
      <c r="O331" s="6">
        <v>0</v>
      </c>
      <c r="P331" s="6">
        <v>0</v>
      </c>
      <c r="Q331" s="6">
        <v>234</v>
      </c>
      <c r="R331" s="6">
        <v>0</v>
      </c>
      <c r="S331" s="6">
        <v>333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</row>
    <row r="332" spans="1:27" x14ac:dyDescent="0.2">
      <c r="A332" s="20" t="s">
        <v>367</v>
      </c>
      <c r="B332" s="6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18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15</v>
      </c>
      <c r="R332" s="6">
        <v>0</v>
      </c>
      <c r="S332" s="6">
        <v>8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3</v>
      </c>
      <c r="AA332" s="6">
        <v>0</v>
      </c>
    </row>
    <row r="333" spans="1:27" x14ac:dyDescent="0.2">
      <c r="A333" s="20" t="s">
        <v>368</v>
      </c>
      <c r="B333" s="6">
        <v>0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18">
        <v>91</v>
      </c>
      <c r="I333" s="6">
        <v>0</v>
      </c>
      <c r="J333" s="6">
        <v>0</v>
      </c>
      <c r="K333" s="6">
        <v>0</v>
      </c>
      <c r="L333" s="6">
        <v>5</v>
      </c>
      <c r="M333" s="6">
        <v>0</v>
      </c>
      <c r="N333" s="6">
        <v>81</v>
      </c>
      <c r="O333" s="6">
        <v>0</v>
      </c>
      <c r="P333" s="6">
        <v>0</v>
      </c>
      <c r="Q333" s="6">
        <v>270</v>
      </c>
      <c r="R333" s="6">
        <v>0</v>
      </c>
      <c r="S333" s="6">
        <v>178</v>
      </c>
      <c r="T333" s="6">
        <v>0</v>
      </c>
      <c r="U333" s="6">
        <v>0</v>
      </c>
      <c r="V333" s="6">
        <v>0</v>
      </c>
      <c r="W333" s="6">
        <v>1216</v>
      </c>
      <c r="X333" s="6">
        <v>0</v>
      </c>
      <c r="Y333" s="6">
        <v>186</v>
      </c>
      <c r="Z333" s="6">
        <v>0</v>
      </c>
      <c r="AA333" s="6">
        <v>0</v>
      </c>
    </row>
    <row r="334" spans="1:27" x14ac:dyDescent="0.2">
      <c r="A334" s="20" t="s">
        <v>369</v>
      </c>
      <c r="B334" s="6">
        <v>0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18">
        <v>722</v>
      </c>
      <c r="I334" s="6">
        <v>0</v>
      </c>
      <c r="J334" s="6">
        <v>0</v>
      </c>
      <c r="K334" s="6">
        <v>0</v>
      </c>
      <c r="L334" s="6">
        <v>12</v>
      </c>
      <c r="M334" s="6">
        <v>0</v>
      </c>
      <c r="N334" s="6">
        <v>72</v>
      </c>
      <c r="O334" s="6">
        <v>0</v>
      </c>
      <c r="P334" s="6">
        <v>0</v>
      </c>
      <c r="Q334" s="6">
        <v>0</v>
      </c>
      <c r="R334" s="6">
        <v>0</v>
      </c>
      <c r="S334" s="6">
        <v>66</v>
      </c>
      <c r="T334" s="6">
        <v>0</v>
      </c>
      <c r="U334" s="6">
        <v>264</v>
      </c>
      <c r="V334" s="6">
        <v>0</v>
      </c>
      <c r="W334" s="6">
        <v>0</v>
      </c>
      <c r="X334" s="6">
        <v>1206</v>
      </c>
      <c r="Y334" s="6">
        <v>372</v>
      </c>
      <c r="Z334" s="6">
        <v>0</v>
      </c>
      <c r="AA334" s="6">
        <v>0</v>
      </c>
    </row>
    <row r="335" spans="1:27" x14ac:dyDescent="0.2">
      <c r="A335" s="20" t="s">
        <v>370</v>
      </c>
      <c r="B335" s="6">
        <v>0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18">
        <v>722</v>
      </c>
      <c r="I335" s="6">
        <v>0</v>
      </c>
      <c r="J335" s="6">
        <v>0</v>
      </c>
      <c r="K335" s="6">
        <v>0</v>
      </c>
      <c r="L335" s="6">
        <v>12</v>
      </c>
      <c r="M335" s="6">
        <v>0</v>
      </c>
      <c r="N335" s="6">
        <v>72</v>
      </c>
      <c r="O335" s="6">
        <v>0</v>
      </c>
      <c r="P335" s="6">
        <v>0</v>
      </c>
      <c r="Q335" s="6">
        <v>0</v>
      </c>
      <c r="R335" s="6">
        <v>0</v>
      </c>
      <c r="S335" s="6">
        <v>66</v>
      </c>
      <c r="T335" s="6">
        <v>0</v>
      </c>
      <c r="U335" s="6">
        <v>264</v>
      </c>
      <c r="V335" s="6">
        <v>0</v>
      </c>
      <c r="W335" s="6">
        <v>0</v>
      </c>
      <c r="X335" s="6">
        <v>1206</v>
      </c>
      <c r="Y335" s="6">
        <v>372</v>
      </c>
      <c r="Z335" s="6">
        <v>0</v>
      </c>
      <c r="AA335" s="6">
        <v>0</v>
      </c>
    </row>
    <row r="336" spans="1:27" x14ac:dyDescent="0.2">
      <c r="A336" s="20" t="s">
        <v>371</v>
      </c>
      <c r="B336" s="6">
        <v>0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18">
        <v>722</v>
      </c>
      <c r="I336" s="6">
        <v>0</v>
      </c>
      <c r="J336" s="6">
        <v>0</v>
      </c>
      <c r="K336" s="6">
        <v>0</v>
      </c>
      <c r="L336" s="6">
        <v>12</v>
      </c>
      <c r="M336" s="6">
        <v>0</v>
      </c>
      <c r="N336" s="6">
        <v>72</v>
      </c>
      <c r="O336" s="6">
        <v>0</v>
      </c>
      <c r="P336" s="6">
        <v>0</v>
      </c>
      <c r="Q336" s="6">
        <v>0</v>
      </c>
      <c r="R336" s="6">
        <v>0</v>
      </c>
      <c r="S336" s="6">
        <v>66</v>
      </c>
      <c r="T336" s="6">
        <v>0</v>
      </c>
      <c r="U336" s="6">
        <v>264</v>
      </c>
      <c r="V336" s="6">
        <v>0</v>
      </c>
      <c r="W336" s="6">
        <v>0</v>
      </c>
      <c r="X336" s="6">
        <v>1206</v>
      </c>
      <c r="Y336" s="6">
        <v>372</v>
      </c>
      <c r="Z336" s="6">
        <v>0</v>
      </c>
      <c r="AA336" s="6">
        <v>0</v>
      </c>
    </row>
    <row r="337" spans="1:27" x14ac:dyDescent="0.2">
      <c r="A337" s="20" t="s">
        <v>372</v>
      </c>
      <c r="B337" s="6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18">
        <v>722</v>
      </c>
      <c r="I337" s="6">
        <v>0</v>
      </c>
      <c r="J337" s="6">
        <v>0</v>
      </c>
      <c r="K337" s="6">
        <v>0</v>
      </c>
      <c r="L337" s="6">
        <v>12</v>
      </c>
      <c r="M337" s="6">
        <v>0</v>
      </c>
      <c r="N337" s="6">
        <v>72</v>
      </c>
      <c r="O337" s="6">
        <v>0</v>
      </c>
      <c r="P337" s="6">
        <v>0</v>
      </c>
      <c r="Q337" s="6">
        <v>0</v>
      </c>
      <c r="R337" s="6">
        <v>0</v>
      </c>
      <c r="S337" s="6">
        <v>66</v>
      </c>
      <c r="T337" s="6">
        <v>0</v>
      </c>
      <c r="U337" s="6">
        <v>264</v>
      </c>
      <c r="V337" s="6">
        <v>0</v>
      </c>
      <c r="W337" s="6">
        <v>0</v>
      </c>
      <c r="X337" s="6">
        <v>1206</v>
      </c>
      <c r="Y337" s="6">
        <v>372</v>
      </c>
      <c r="Z337" s="6">
        <v>0</v>
      </c>
      <c r="AA337" s="6">
        <v>0</v>
      </c>
    </row>
    <row r="338" spans="1:27" x14ac:dyDescent="0.2">
      <c r="A338" s="20" t="s">
        <v>373</v>
      </c>
      <c r="B338" s="6">
        <v>0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18">
        <v>722</v>
      </c>
      <c r="I338" s="6">
        <v>0</v>
      </c>
      <c r="J338" s="6">
        <v>0</v>
      </c>
      <c r="K338" s="6">
        <v>0</v>
      </c>
      <c r="L338" s="6">
        <v>12</v>
      </c>
      <c r="M338" s="6">
        <v>0</v>
      </c>
      <c r="N338" s="6">
        <v>72</v>
      </c>
      <c r="O338" s="6">
        <v>0</v>
      </c>
      <c r="P338" s="6">
        <v>0</v>
      </c>
      <c r="Q338" s="6">
        <v>0</v>
      </c>
      <c r="R338" s="6">
        <v>0</v>
      </c>
      <c r="S338" s="6">
        <v>66</v>
      </c>
      <c r="T338" s="6">
        <v>0</v>
      </c>
      <c r="U338" s="6">
        <v>264</v>
      </c>
      <c r="V338" s="6">
        <v>0</v>
      </c>
      <c r="W338" s="6">
        <v>0</v>
      </c>
      <c r="X338" s="6">
        <v>1206</v>
      </c>
      <c r="Y338" s="6">
        <v>372</v>
      </c>
      <c r="Z338" s="6">
        <v>0</v>
      </c>
      <c r="AA338" s="6">
        <v>0</v>
      </c>
    </row>
    <row r="339" spans="1:27" x14ac:dyDescent="0.2">
      <c r="A339" s="20" t="s">
        <v>374</v>
      </c>
      <c r="B339" s="6">
        <v>0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18">
        <v>722</v>
      </c>
      <c r="I339" s="6">
        <v>0</v>
      </c>
      <c r="J339" s="6">
        <v>0</v>
      </c>
      <c r="K339" s="6">
        <v>0</v>
      </c>
      <c r="L339" s="6">
        <v>12</v>
      </c>
      <c r="M339" s="6">
        <v>0</v>
      </c>
      <c r="N339" s="6">
        <v>72</v>
      </c>
      <c r="O339" s="6">
        <v>0</v>
      </c>
      <c r="P339" s="6">
        <v>0</v>
      </c>
      <c r="Q339" s="6">
        <v>0</v>
      </c>
      <c r="R339" s="6">
        <v>0</v>
      </c>
      <c r="S339" s="6">
        <v>66</v>
      </c>
      <c r="T339" s="6">
        <v>0</v>
      </c>
      <c r="U339" s="6">
        <v>264</v>
      </c>
      <c r="V339" s="6">
        <v>0</v>
      </c>
      <c r="W339" s="6">
        <v>0</v>
      </c>
      <c r="X339" s="6">
        <v>1206</v>
      </c>
      <c r="Y339" s="6">
        <v>372</v>
      </c>
      <c r="Z339" s="6">
        <v>0</v>
      </c>
      <c r="AA339" s="6">
        <v>0</v>
      </c>
    </row>
    <row r="340" spans="1:27" x14ac:dyDescent="0.2">
      <c r="A340" s="20" t="s">
        <v>375</v>
      </c>
      <c r="B340" s="6">
        <v>0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18">
        <v>722</v>
      </c>
      <c r="I340" s="6">
        <v>0</v>
      </c>
      <c r="J340" s="6">
        <v>0</v>
      </c>
      <c r="K340" s="6">
        <v>0</v>
      </c>
      <c r="L340" s="6">
        <v>12</v>
      </c>
      <c r="M340" s="6">
        <v>0</v>
      </c>
      <c r="N340" s="6">
        <v>72</v>
      </c>
      <c r="O340" s="6">
        <v>0</v>
      </c>
      <c r="P340" s="6">
        <v>0</v>
      </c>
      <c r="Q340" s="6">
        <v>0</v>
      </c>
      <c r="R340" s="6">
        <v>0</v>
      </c>
      <c r="S340" s="6">
        <v>66</v>
      </c>
      <c r="T340" s="6">
        <v>0</v>
      </c>
      <c r="U340" s="6">
        <v>264</v>
      </c>
      <c r="V340" s="6">
        <v>0</v>
      </c>
      <c r="W340" s="6">
        <v>0</v>
      </c>
      <c r="X340" s="6">
        <v>1206</v>
      </c>
      <c r="Y340" s="6">
        <v>372</v>
      </c>
      <c r="Z340" s="6">
        <v>0</v>
      </c>
      <c r="AA340" s="6">
        <v>0</v>
      </c>
    </row>
    <row r="341" spans="1:27" x14ac:dyDescent="0.2">
      <c r="A341" s="20" t="s">
        <v>376</v>
      </c>
      <c r="B341" s="6">
        <v>0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18">
        <v>722</v>
      </c>
      <c r="I341" s="6">
        <v>0</v>
      </c>
      <c r="J341" s="6">
        <v>0</v>
      </c>
      <c r="K341" s="6">
        <v>0</v>
      </c>
      <c r="L341" s="6">
        <v>12</v>
      </c>
      <c r="M341" s="6">
        <v>0</v>
      </c>
      <c r="N341" s="6">
        <v>72</v>
      </c>
      <c r="O341" s="6">
        <v>0</v>
      </c>
      <c r="P341" s="6">
        <v>0</v>
      </c>
      <c r="Q341" s="6">
        <v>0</v>
      </c>
      <c r="R341" s="6">
        <v>0</v>
      </c>
      <c r="S341" s="6">
        <v>66</v>
      </c>
      <c r="T341" s="6">
        <v>0</v>
      </c>
      <c r="U341" s="6">
        <v>264</v>
      </c>
      <c r="V341" s="6">
        <v>0</v>
      </c>
      <c r="W341" s="6">
        <v>0</v>
      </c>
      <c r="X341" s="6">
        <v>1206</v>
      </c>
      <c r="Y341" s="6">
        <v>372</v>
      </c>
      <c r="Z341" s="6">
        <v>0</v>
      </c>
      <c r="AA341" s="6">
        <v>0</v>
      </c>
    </row>
    <row r="342" spans="1:27" x14ac:dyDescent="0.2">
      <c r="A342" s="20" t="s">
        <v>377</v>
      </c>
      <c r="B342" s="6">
        <v>0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18">
        <v>722</v>
      </c>
      <c r="I342" s="6">
        <v>0</v>
      </c>
      <c r="J342" s="6">
        <v>0</v>
      </c>
      <c r="K342" s="6">
        <v>0</v>
      </c>
      <c r="L342" s="6">
        <v>12</v>
      </c>
      <c r="M342" s="6">
        <v>0</v>
      </c>
      <c r="N342" s="6">
        <v>72</v>
      </c>
      <c r="O342" s="6">
        <v>0</v>
      </c>
      <c r="P342" s="6">
        <v>0</v>
      </c>
      <c r="Q342" s="6">
        <v>0</v>
      </c>
      <c r="R342" s="6">
        <v>0</v>
      </c>
      <c r="S342" s="6">
        <v>66</v>
      </c>
      <c r="T342" s="6">
        <v>0</v>
      </c>
      <c r="U342" s="6">
        <v>264</v>
      </c>
      <c r="V342" s="6">
        <v>0</v>
      </c>
      <c r="W342" s="6">
        <v>0</v>
      </c>
      <c r="X342" s="6">
        <v>1206</v>
      </c>
      <c r="Y342" s="6">
        <v>372</v>
      </c>
      <c r="Z342" s="6">
        <v>0</v>
      </c>
      <c r="AA342" s="6">
        <v>0</v>
      </c>
    </row>
    <row r="343" spans="1:27" x14ac:dyDescent="0.2">
      <c r="A343" s="20" t="s">
        <v>378</v>
      </c>
      <c r="B343" s="6">
        <v>0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18">
        <v>139</v>
      </c>
      <c r="I343" s="6">
        <v>0</v>
      </c>
      <c r="J343" s="6">
        <v>0</v>
      </c>
      <c r="K343" s="6">
        <v>0</v>
      </c>
      <c r="L343" s="6">
        <v>6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20</v>
      </c>
      <c r="Y343" s="6">
        <v>89</v>
      </c>
      <c r="Z343" s="6">
        <v>0</v>
      </c>
      <c r="AA343" s="6">
        <v>0</v>
      </c>
    </row>
    <row r="344" spans="1:27" x14ac:dyDescent="0.2">
      <c r="A344" s="20" t="s">
        <v>379</v>
      </c>
      <c r="B344" s="6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18">
        <v>161</v>
      </c>
      <c r="I344" s="6">
        <v>0</v>
      </c>
      <c r="J344" s="6">
        <v>0</v>
      </c>
      <c r="K344" s="6">
        <v>0</v>
      </c>
      <c r="L344" s="6">
        <v>1</v>
      </c>
      <c r="M344" s="6">
        <v>0</v>
      </c>
      <c r="N344" s="6">
        <v>89</v>
      </c>
      <c r="O344" s="6">
        <v>0</v>
      </c>
      <c r="P344" s="6">
        <v>0</v>
      </c>
      <c r="Q344" s="6">
        <v>262</v>
      </c>
      <c r="R344" s="6">
        <v>0</v>
      </c>
      <c r="S344" s="6">
        <v>169</v>
      </c>
      <c r="T344" s="6">
        <v>0</v>
      </c>
      <c r="U344" s="6">
        <v>132</v>
      </c>
      <c r="V344" s="6">
        <v>0</v>
      </c>
      <c r="W344" s="6">
        <v>0</v>
      </c>
      <c r="X344" s="6">
        <v>603</v>
      </c>
      <c r="Y344" s="6">
        <v>185</v>
      </c>
      <c r="Z344" s="6">
        <v>11</v>
      </c>
      <c r="AA344" s="6">
        <v>0</v>
      </c>
    </row>
    <row r="345" spans="1:27" x14ac:dyDescent="0.2">
      <c r="A345" s="20" t="s">
        <v>380</v>
      </c>
      <c r="B345" s="6">
        <v>0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18">
        <v>14</v>
      </c>
      <c r="I345" s="6">
        <v>0</v>
      </c>
      <c r="J345" s="6">
        <v>0</v>
      </c>
      <c r="K345" s="6">
        <v>0</v>
      </c>
      <c r="L345" s="6">
        <v>1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131</v>
      </c>
      <c r="V345" s="6">
        <v>0</v>
      </c>
      <c r="W345" s="6">
        <v>0</v>
      </c>
      <c r="X345" s="6">
        <v>100</v>
      </c>
      <c r="Y345" s="6">
        <v>0</v>
      </c>
      <c r="Z345" s="6">
        <v>0</v>
      </c>
      <c r="AA345" s="6">
        <v>0</v>
      </c>
    </row>
    <row r="346" spans="1:27" x14ac:dyDescent="0.2">
      <c r="A346" s="20" t="s">
        <v>381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18">
        <v>147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89</v>
      </c>
      <c r="O346" s="6">
        <v>0</v>
      </c>
      <c r="P346" s="6">
        <v>0</v>
      </c>
      <c r="Q346" s="6">
        <v>262</v>
      </c>
      <c r="R346" s="6">
        <v>0</v>
      </c>
      <c r="S346" s="6">
        <v>169</v>
      </c>
      <c r="T346" s="6">
        <v>0</v>
      </c>
      <c r="U346" s="6">
        <v>1</v>
      </c>
      <c r="V346" s="6">
        <v>0</v>
      </c>
      <c r="W346" s="6">
        <v>0</v>
      </c>
      <c r="X346" s="6">
        <v>503</v>
      </c>
      <c r="Y346" s="6">
        <v>185</v>
      </c>
      <c r="Z346" s="6">
        <v>11</v>
      </c>
      <c r="AA346" s="6">
        <v>0</v>
      </c>
    </row>
    <row r="347" spans="1:27" x14ac:dyDescent="0.2">
      <c r="A347" s="20" t="s">
        <v>382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18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101</v>
      </c>
      <c r="O347" s="6">
        <v>0</v>
      </c>
      <c r="P347" s="6">
        <v>0</v>
      </c>
      <c r="Q347" s="6">
        <v>270</v>
      </c>
      <c r="R347" s="6">
        <v>0</v>
      </c>
      <c r="S347" s="6">
        <v>204</v>
      </c>
      <c r="T347" s="6">
        <v>0</v>
      </c>
      <c r="U347" s="6">
        <v>0</v>
      </c>
      <c r="V347" s="6">
        <v>0</v>
      </c>
      <c r="W347" s="6">
        <v>1216</v>
      </c>
      <c r="X347" s="6">
        <v>0</v>
      </c>
      <c r="Y347" s="6">
        <v>186</v>
      </c>
      <c r="Z347" s="6">
        <v>11</v>
      </c>
      <c r="AA347" s="6">
        <v>0</v>
      </c>
    </row>
    <row r="348" spans="1:27" x14ac:dyDescent="0.2">
      <c r="A348" s="20" t="s">
        <v>383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18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101</v>
      </c>
      <c r="O348" s="6">
        <v>0</v>
      </c>
      <c r="P348" s="6">
        <v>0</v>
      </c>
      <c r="Q348" s="6">
        <v>270</v>
      </c>
      <c r="R348" s="6">
        <v>0</v>
      </c>
      <c r="S348" s="6">
        <v>204</v>
      </c>
      <c r="T348" s="6">
        <v>0</v>
      </c>
      <c r="U348" s="6">
        <v>0</v>
      </c>
      <c r="V348" s="6">
        <v>0</v>
      </c>
      <c r="W348" s="6">
        <v>1216</v>
      </c>
      <c r="X348" s="6">
        <v>0</v>
      </c>
      <c r="Y348" s="6">
        <v>186</v>
      </c>
      <c r="Z348" s="6">
        <v>11</v>
      </c>
      <c r="AA348" s="6">
        <v>0</v>
      </c>
    </row>
    <row r="349" spans="1:27" x14ac:dyDescent="0.2">
      <c r="A349" s="20" t="s">
        <v>384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18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101</v>
      </c>
      <c r="O349" s="6">
        <v>0</v>
      </c>
      <c r="P349" s="6">
        <v>0</v>
      </c>
      <c r="Q349" s="6">
        <v>270</v>
      </c>
      <c r="R349" s="6">
        <v>0</v>
      </c>
      <c r="S349" s="6">
        <v>204</v>
      </c>
      <c r="T349" s="6">
        <v>0</v>
      </c>
      <c r="U349" s="6">
        <v>0</v>
      </c>
      <c r="V349" s="6">
        <v>0</v>
      </c>
      <c r="W349" s="6">
        <v>1216</v>
      </c>
      <c r="X349" s="6">
        <v>0</v>
      </c>
      <c r="Y349" s="6">
        <v>186</v>
      </c>
      <c r="Z349" s="6">
        <v>11</v>
      </c>
      <c r="AA349" s="6">
        <v>0</v>
      </c>
    </row>
    <row r="350" spans="1:27" x14ac:dyDescent="0.2">
      <c r="A350" s="20" t="s">
        <v>385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18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89</v>
      </c>
      <c r="O350" s="6">
        <v>0</v>
      </c>
      <c r="P350" s="6">
        <v>0</v>
      </c>
      <c r="Q350" s="6">
        <v>262</v>
      </c>
      <c r="R350" s="6">
        <v>0</v>
      </c>
      <c r="S350" s="6">
        <v>169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11</v>
      </c>
      <c r="AA350" s="6">
        <v>0</v>
      </c>
    </row>
    <row r="351" spans="1:27" x14ac:dyDescent="0.2">
      <c r="A351" s="20" t="s">
        <v>386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18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40</v>
      </c>
      <c r="O351" s="6">
        <v>0</v>
      </c>
      <c r="P351" s="6">
        <v>0</v>
      </c>
      <c r="Q351" s="6">
        <v>8</v>
      </c>
      <c r="R351" s="6">
        <v>0</v>
      </c>
      <c r="S351" s="6">
        <v>241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58</v>
      </c>
      <c r="AA351" s="6">
        <v>0</v>
      </c>
    </row>
    <row r="352" spans="1:27" x14ac:dyDescent="0.2">
      <c r="A352" s="20" t="s">
        <v>387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18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40</v>
      </c>
      <c r="O352" s="6">
        <v>0</v>
      </c>
      <c r="P352" s="6">
        <v>0</v>
      </c>
      <c r="Q352" s="6">
        <v>8</v>
      </c>
      <c r="R352" s="6">
        <v>0</v>
      </c>
      <c r="S352" s="6">
        <v>241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58</v>
      </c>
      <c r="AA352" s="6">
        <v>0</v>
      </c>
    </row>
    <row r="353" spans="1:27" x14ac:dyDescent="0.2">
      <c r="A353" s="20" t="s">
        <v>388</v>
      </c>
      <c r="B353" s="6">
        <v>0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18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40</v>
      </c>
      <c r="O353" s="6">
        <v>0</v>
      </c>
      <c r="P353" s="6">
        <v>0</v>
      </c>
      <c r="Q353" s="6">
        <v>8</v>
      </c>
      <c r="R353" s="6">
        <v>0</v>
      </c>
      <c r="S353" s="6">
        <v>241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58</v>
      </c>
      <c r="AA353" s="6">
        <v>0</v>
      </c>
    </row>
    <row r="354" spans="1:27" x14ac:dyDescent="0.2">
      <c r="A354" s="20" t="s">
        <v>389</v>
      </c>
      <c r="B354" s="6">
        <v>0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18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40</v>
      </c>
      <c r="O354" s="6">
        <v>0</v>
      </c>
      <c r="P354" s="6">
        <v>0</v>
      </c>
      <c r="Q354" s="6">
        <v>8</v>
      </c>
      <c r="R354" s="6">
        <v>0</v>
      </c>
      <c r="S354" s="6">
        <v>241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58</v>
      </c>
      <c r="AA354" s="6">
        <v>0</v>
      </c>
    </row>
    <row r="355" spans="1:27" x14ac:dyDescent="0.2">
      <c r="A355" s="20" t="s">
        <v>390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18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40</v>
      </c>
      <c r="O355" s="6">
        <v>0</v>
      </c>
      <c r="P355" s="6">
        <v>0</v>
      </c>
      <c r="Q355" s="6">
        <v>0</v>
      </c>
      <c r="R355" s="6">
        <v>0</v>
      </c>
      <c r="S355" s="6">
        <v>121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</row>
    <row r="356" spans="1:27" x14ac:dyDescent="0.2">
      <c r="A356" s="20" t="s">
        <v>391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1</v>
      </c>
      <c r="H356" s="18">
        <v>0</v>
      </c>
      <c r="I356" s="6">
        <v>0</v>
      </c>
      <c r="J356" s="6">
        <v>0</v>
      </c>
      <c r="K356" s="6">
        <v>91</v>
      </c>
      <c r="L356" s="6">
        <v>0</v>
      </c>
      <c r="M356" s="6">
        <v>83</v>
      </c>
      <c r="N356" s="6">
        <v>178</v>
      </c>
      <c r="O356" s="6">
        <v>0</v>
      </c>
      <c r="P356" s="6">
        <v>0</v>
      </c>
      <c r="Q356" s="6">
        <v>3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</row>
    <row r="357" spans="1:27" x14ac:dyDescent="0.2">
      <c r="A357" s="20" t="s">
        <v>392</v>
      </c>
      <c r="B357" s="6">
        <v>0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18">
        <v>0</v>
      </c>
      <c r="I357" s="6">
        <v>0</v>
      </c>
      <c r="J357" s="6">
        <v>0</v>
      </c>
      <c r="K357" s="6">
        <v>91</v>
      </c>
      <c r="L357" s="6">
        <v>0</v>
      </c>
      <c r="M357" s="6">
        <v>83</v>
      </c>
      <c r="N357" s="6">
        <v>668</v>
      </c>
      <c r="O357" s="6">
        <v>2965</v>
      </c>
      <c r="P357" s="6">
        <v>0</v>
      </c>
      <c r="Q357" s="6">
        <v>434</v>
      </c>
      <c r="R357" s="6">
        <v>0</v>
      </c>
      <c r="S357" s="6">
        <v>468</v>
      </c>
      <c r="T357" s="6">
        <v>0</v>
      </c>
      <c r="U357" s="6">
        <v>0</v>
      </c>
      <c r="V357" s="6">
        <v>0</v>
      </c>
      <c r="W357" s="6">
        <v>0</v>
      </c>
      <c r="X357" s="6">
        <v>1553</v>
      </c>
      <c r="Y357" s="6">
        <v>0</v>
      </c>
      <c r="Z357" s="6">
        <v>25</v>
      </c>
      <c r="AA357" s="6">
        <v>0</v>
      </c>
    </row>
    <row r="358" spans="1:27" x14ac:dyDescent="0.2">
      <c r="A358" s="20" t="s">
        <v>393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v>1</v>
      </c>
      <c r="H358" s="18">
        <v>0</v>
      </c>
      <c r="I358" s="6">
        <v>0</v>
      </c>
      <c r="J358" s="6">
        <v>0</v>
      </c>
      <c r="K358" s="6">
        <v>91</v>
      </c>
      <c r="L358" s="6">
        <v>0</v>
      </c>
      <c r="M358" s="6">
        <v>83</v>
      </c>
      <c r="N358" s="6">
        <v>178</v>
      </c>
      <c r="O358" s="6">
        <v>0</v>
      </c>
      <c r="P358" s="6">
        <v>0</v>
      </c>
      <c r="Q358" s="6">
        <v>3</v>
      </c>
      <c r="R358" s="6">
        <v>0</v>
      </c>
      <c r="S358" s="6">
        <v>90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</row>
    <row r="359" spans="1:27" x14ac:dyDescent="0.2">
      <c r="A359" s="20" t="s">
        <v>394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v>1</v>
      </c>
      <c r="H359" s="18">
        <v>0</v>
      </c>
      <c r="I359" s="6">
        <v>0</v>
      </c>
      <c r="J359" s="6">
        <v>0</v>
      </c>
      <c r="K359" s="6">
        <v>91</v>
      </c>
      <c r="L359" s="6">
        <v>0</v>
      </c>
      <c r="M359" s="6">
        <v>83</v>
      </c>
      <c r="N359" s="6">
        <v>178</v>
      </c>
      <c r="O359" s="6">
        <v>0</v>
      </c>
      <c r="P359" s="6">
        <v>0</v>
      </c>
      <c r="Q359" s="6">
        <v>3</v>
      </c>
      <c r="R359" s="6">
        <v>0</v>
      </c>
      <c r="S359" s="6">
        <v>90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</row>
    <row r="360" spans="1:27" x14ac:dyDescent="0.2">
      <c r="A360" s="20" t="s">
        <v>395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1</v>
      </c>
      <c r="H360" s="18">
        <v>0</v>
      </c>
      <c r="I360" s="6">
        <v>0</v>
      </c>
      <c r="J360" s="6">
        <v>0</v>
      </c>
      <c r="K360" s="6">
        <v>91</v>
      </c>
      <c r="L360" s="6">
        <v>0</v>
      </c>
      <c r="M360" s="6">
        <v>83</v>
      </c>
      <c r="N360" s="6">
        <v>679</v>
      </c>
      <c r="O360" s="6">
        <v>0</v>
      </c>
      <c r="P360" s="6">
        <v>0</v>
      </c>
      <c r="Q360" s="6">
        <v>434</v>
      </c>
      <c r="R360" s="6">
        <v>0</v>
      </c>
      <c r="S360" s="6">
        <v>468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19</v>
      </c>
      <c r="AA360" s="6">
        <v>0</v>
      </c>
    </row>
    <row r="361" spans="1:27" x14ac:dyDescent="0.2">
      <c r="A361" s="20" t="s">
        <v>396</v>
      </c>
      <c r="B361" s="6">
        <v>0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18">
        <v>0</v>
      </c>
      <c r="I361" s="6">
        <v>1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</row>
    <row r="362" spans="1:27" x14ac:dyDescent="0.2">
      <c r="A362" s="20" t="s">
        <v>397</v>
      </c>
      <c r="B362" s="6">
        <v>0</v>
      </c>
      <c r="C362" s="6">
        <v>0</v>
      </c>
      <c r="D362" s="6">
        <v>0</v>
      </c>
      <c r="E362" s="6">
        <v>0</v>
      </c>
      <c r="F362" s="6">
        <v>0</v>
      </c>
      <c r="G362" s="6">
        <v>1</v>
      </c>
      <c r="H362" s="18">
        <v>0</v>
      </c>
      <c r="I362" s="6">
        <v>0</v>
      </c>
      <c r="J362" s="6">
        <v>0</v>
      </c>
      <c r="K362" s="6">
        <v>91</v>
      </c>
      <c r="L362" s="6">
        <v>0</v>
      </c>
      <c r="M362" s="6">
        <v>82</v>
      </c>
      <c r="N362" s="6">
        <v>132</v>
      </c>
      <c r="O362" s="6">
        <v>0</v>
      </c>
      <c r="P362" s="6">
        <v>0</v>
      </c>
      <c r="Q362" s="6">
        <v>343</v>
      </c>
      <c r="R362" s="6">
        <v>0</v>
      </c>
      <c r="S362" s="6">
        <v>122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22</v>
      </c>
      <c r="AA362" s="6">
        <v>0</v>
      </c>
    </row>
    <row r="363" spans="1:27" x14ac:dyDescent="0.2">
      <c r="A363" s="20" t="s">
        <v>398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1</v>
      </c>
      <c r="H363" s="18">
        <v>0</v>
      </c>
      <c r="I363" s="6">
        <v>0</v>
      </c>
      <c r="J363" s="6">
        <v>0</v>
      </c>
      <c r="K363" s="6">
        <v>91</v>
      </c>
      <c r="L363" s="6">
        <v>0</v>
      </c>
      <c r="M363" s="6">
        <v>82</v>
      </c>
      <c r="N363" s="6">
        <v>132</v>
      </c>
      <c r="O363" s="6">
        <v>0</v>
      </c>
      <c r="P363" s="6">
        <v>0</v>
      </c>
      <c r="Q363" s="6">
        <v>343</v>
      </c>
      <c r="R363" s="6">
        <v>0</v>
      </c>
      <c r="S363" s="6">
        <v>122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22</v>
      </c>
      <c r="AA363" s="6">
        <v>0</v>
      </c>
    </row>
    <row r="364" spans="1:27" x14ac:dyDescent="0.2">
      <c r="A364" s="20" t="s">
        <v>399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1</v>
      </c>
      <c r="H364" s="18">
        <v>0</v>
      </c>
      <c r="I364" s="6">
        <v>0</v>
      </c>
      <c r="J364" s="6">
        <v>0</v>
      </c>
      <c r="K364" s="6">
        <v>91</v>
      </c>
      <c r="L364" s="6">
        <v>0</v>
      </c>
      <c r="M364" s="6">
        <v>82</v>
      </c>
      <c r="N364" s="6">
        <v>132</v>
      </c>
      <c r="O364" s="6">
        <v>0</v>
      </c>
      <c r="P364" s="6">
        <v>0</v>
      </c>
      <c r="Q364" s="6">
        <v>343</v>
      </c>
      <c r="R364" s="6">
        <v>0</v>
      </c>
      <c r="S364" s="6">
        <v>122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22</v>
      </c>
      <c r="AA364" s="6">
        <v>0</v>
      </c>
    </row>
    <row r="365" spans="1:27" x14ac:dyDescent="0.2">
      <c r="A365" s="20" t="s">
        <v>400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1</v>
      </c>
      <c r="H365" s="18">
        <v>0</v>
      </c>
      <c r="I365" s="6">
        <v>0</v>
      </c>
      <c r="J365" s="6">
        <v>0</v>
      </c>
      <c r="K365" s="6">
        <v>91</v>
      </c>
      <c r="L365" s="6">
        <v>0</v>
      </c>
      <c r="M365" s="6">
        <v>82</v>
      </c>
      <c r="N365" s="6">
        <v>132</v>
      </c>
      <c r="O365" s="6">
        <v>0</v>
      </c>
      <c r="P365" s="6">
        <v>0</v>
      </c>
      <c r="Q365" s="6">
        <v>343</v>
      </c>
      <c r="R365" s="6">
        <v>0</v>
      </c>
      <c r="S365" s="6">
        <v>122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22</v>
      </c>
      <c r="AA365" s="6">
        <v>0</v>
      </c>
    </row>
    <row r="366" spans="1:27" x14ac:dyDescent="0.2">
      <c r="A366" s="20" t="s">
        <v>401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1</v>
      </c>
      <c r="H366" s="18">
        <v>0</v>
      </c>
      <c r="I366" s="6">
        <v>0</v>
      </c>
      <c r="J366" s="6">
        <v>0</v>
      </c>
      <c r="K366" s="6">
        <v>91</v>
      </c>
      <c r="L366" s="6">
        <v>0</v>
      </c>
      <c r="M366" s="6">
        <v>82</v>
      </c>
      <c r="N366" s="6">
        <v>332</v>
      </c>
      <c r="O366" s="6">
        <v>0</v>
      </c>
      <c r="P366" s="6">
        <v>0</v>
      </c>
      <c r="Q366" s="6">
        <v>343</v>
      </c>
      <c r="R366" s="6">
        <v>0</v>
      </c>
      <c r="S366" s="6">
        <v>287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22</v>
      </c>
      <c r="AA366" s="6">
        <v>0</v>
      </c>
    </row>
    <row r="367" spans="1:27" x14ac:dyDescent="0.2">
      <c r="A367" s="20" t="s">
        <v>402</v>
      </c>
      <c r="B367" s="6">
        <v>0</v>
      </c>
      <c r="C367" s="6">
        <v>0</v>
      </c>
      <c r="D367" s="6">
        <v>0</v>
      </c>
      <c r="E367" s="6">
        <v>0</v>
      </c>
      <c r="F367" s="6">
        <v>0</v>
      </c>
      <c r="G367" s="6">
        <v>1</v>
      </c>
      <c r="H367" s="18">
        <v>0</v>
      </c>
      <c r="I367" s="6">
        <v>0</v>
      </c>
      <c r="J367" s="6">
        <v>0</v>
      </c>
      <c r="K367" s="6">
        <v>91</v>
      </c>
      <c r="L367" s="6">
        <v>0</v>
      </c>
      <c r="M367" s="6">
        <v>82</v>
      </c>
      <c r="N367" s="6">
        <v>132</v>
      </c>
      <c r="O367" s="6">
        <v>0</v>
      </c>
      <c r="P367" s="6">
        <v>0</v>
      </c>
      <c r="Q367" s="6">
        <v>343</v>
      </c>
      <c r="R367" s="6">
        <v>0</v>
      </c>
      <c r="S367" s="6">
        <v>122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22</v>
      </c>
      <c r="AA367" s="6">
        <v>0</v>
      </c>
    </row>
    <row r="368" spans="1:27" x14ac:dyDescent="0.2">
      <c r="A368" s="20" t="s">
        <v>403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1</v>
      </c>
      <c r="H368" s="18">
        <v>0</v>
      </c>
      <c r="I368" s="6">
        <v>0</v>
      </c>
      <c r="J368" s="6">
        <v>0</v>
      </c>
      <c r="K368" s="6">
        <v>91</v>
      </c>
      <c r="L368" s="6">
        <v>0</v>
      </c>
      <c r="M368" s="6">
        <v>82</v>
      </c>
      <c r="N368" s="6">
        <v>332</v>
      </c>
      <c r="O368" s="6">
        <v>0</v>
      </c>
      <c r="P368" s="6">
        <v>0</v>
      </c>
      <c r="Q368" s="6">
        <v>343</v>
      </c>
      <c r="R368" s="6">
        <v>0</v>
      </c>
      <c r="S368" s="6">
        <v>287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22</v>
      </c>
      <c r="AA368" s="6">
        <v>0</v>
      </c>
    </row>
    <row r="369" spans="1:27" x14ac:dyDescent="0.2">
      <c r="A369" s="20" t="s">
        <v>404</v>
      </c>
      <c r="B369" s="6">
        <v>0</v>
      </c>
      <c r="C369" s="6">
        <v>0</v>
      </c>
      <c r="D369" s="6">
        <v>0</v>
      </c>
      <c r="E369" s="6">
        <v>0</v>
      </c>
      <c r="F369" s="6">
        <v>0</v>
      </c>
      <c r="G369" s="6">
        <v>1</v>
      </c>
      <c r="H369" s="18">
        <v>0</v>
      </c>
      <c r="I369" s="6">
        <v>0</v>
      </c>
      <c r="J369" s="6">
        <v>0</v>
      </c>
      <c r="K369" s="6">
        <v>91</v>
      </c>
      <c r="L369" s="6">
        <v>0</v>
      </c>
      <c r="M369" s="6">
        <v>82</v>
      </c>
      <c r="N369" s="6">
        <v>332</v>
      </c>
      <c r="O369" s="6">
        <v>0</v>
      </c>
      <c r="P369" s="6">
        <v>0</v>
      </c>
      <c r="Q369" s="6">
        <v>343</v>
      </c>
      <c r="R369" s="6">
        <v>0</v>
      </c>
      <c r="S369" s="6">
        <v>287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22</v>
      </c>
      <c r="AA369" s="6">
        <v>0</v>
      </c>
    </row>
    <row r="370" spans="1:27" x14ac:dyDescent="0.2">
      <c r="A370" s="20" t="s">
        <v>405</v>
      </c>
      <c r="B370" s="6">
        <v>0</v>
      </c>
      <c r="C370" s="6">
        <v>0</v>
      </c>
      <c r="D370" s="6">
        <v>0</v>
      </c>
      <c r="E370" s="6">
        <v>0</v>
      </c>
      <c r="F370" s="6">
        <v>0</v>
      </c>
      <c r="G370" s="6">
        <v>1</v>
      </c>
      <c r="H370" s="18">
        <v>0</v>
      </c>
      <c r="I370" s="6">
        <v>0</v>
      </c>
      <c r="J370" s="6">
        <v>0</v>
      </c>
      <c r="K370" s="6">
        <v>91</v>
      </c>
      <c r="L370" s="6">
        <v>0</v>
      </c>
      <c r="M370" s="6">
        <v>82</v>
      </c>
      <c r="N370" s="6">
        <v>332</v>
      </c>
      <c r="O370" s="6">
        <v>0</v>
      </c>
      <c r="P370" s="6">
        <v>0</v>
      </c>
      <c r="Q370" s="6">
        <v>343</v>
      </c>
      <c r="R370" s="6">
        <v>0</v>
      </c>
      <c r="S370" s="6">
        <v>287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22</v>
      </c>
      <c r="AA370" s="6">
        <v>0</v>
      </c>
    </row>
    <row r="371" spans="1:27" x14ac:dyDescent="0.2">
      <c r="A371" s="20" t="s">
        <v>406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1</v>
      </c>
      <c r="H371" s="18">
        <v>0</v>
      </c>
      <c r="I371" s="6">
        <v>0</v>
      </c>
      <c r="J371" s="6">
        <v>0</v>
      </c>
      <c r="K371" s="6">
        <v>91</v>
      </c>
      <c r="L371" s="6">
        <v>0</v>
      </c>
      <c r="M371" s="6">
        <v>82</v>
      </c>
      <c r="N371" s="6">
        <v>332</v>
      </c>
      <c r="O371" s="6">
        <v>0</v>
      </c>
      <c r="P371" s="6">
        <v>0</v>
      </c>
      <c r="Q371" s="6">
        <v>343</v>
      </c>
      <c r="R371" s="6">
        <v>0</v>
      </c>
      <c r="S371" s="6">
        <v>287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22</v>
      </c>
      <c r="AA371" s="6">
        <v>0</v>
      </c>
    </row>
    <row r="372" spans="1:27" x14ac:dyDescent="0.2">
      <c r="A372" s="20" t="s">
        <v>407</v>
      </c>
      <c r="B372" s="6">
        <v>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18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45</v>
      </c>
      <c r="O372" s="6">
        <v>0</v>
      </c>
      <c r="P372" s="6">
        <v>0</v>
      </c>
      <c r="Q372" s="6">
        <v>343</v>
      </c>
      <c r="R372" s="6">
        <v>0</v>
      </c>
      <c r="S372" s="6">
        <v>81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22</v>
      </c>
      <c r="AA372" s="6">
        <v>0</v>
      </c>
    </row>
    <row r="373" spans="1:27" x14ac:dyDescent="0.2">
      <c r="A373" s="20" t="s">
        <v>408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18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45</v>
      </c>
      <c r="O373" s="6">
        <v>0</v>
      </c>
      <c r="P373" s="6">
        <v>0</v>
      </c>
      <c r="Q373" s="6">
        <v>343</v>
      </c>
      <c r="R373" s="6">
        <v>0</v>
      </c>
      <c r="S373" s="6">
        <v>81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22</v>
      </c>
      <c r="AA373" s="6">
        <v>0</v>
      </c>
    </row>
    <row r="374" spans="1:27" x14ac:dyDescent="0.2">
      <c r="A374" s="20" t="s">
        <v>409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18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30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</row>
    <row r="375" spans="1:27" x14ac:dyDescent="0.2">
      <c r="A375" s="20" t="s">
        <v>410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18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30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</row>
    <row r="376" spans="1:27" x14ac:dyDescent="0.2">
      <c r="A376" s="20" t="s">
        <v>411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18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30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</row>
    <row r="377" spans="1:27" x14ac:dyDescent="0.2">
      <c r="A377" s="20" t="s">
        <v>412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18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10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</row>
    <row r="378" spans="1:27" x14ac:dyDescent="0.2">
      <c r="A378" s="20" t="s">
        <v>413</v>
      </c>
      <c r="B378" s="6">
        <v>0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18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42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</row>
    <row r="379" spans="1:27" x14ac:dyDescent="0.2">
      <c r="A379" s="20" t="s">
        <v>414</v>
      </c>
      <c r="B379" s="6">
        <v>0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18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42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</row>
    <row r="380" spans="1:27" x14ac:dyDescent="0.2">
      <c r="A380" s="20" t="s">
        <v>415</v>
      </c>
      <c r="B380" s="6">
        <v>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18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30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</row>
    <row r="381" spans="1:27" x14ac:dyDescent="0.2">
      <c r="A381" s="20" t="s">
        <v>416</v>
      </c>
      <c r="B381" s="6">
        <v>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18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10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</row>
    <row r="382" spans="1:27" x14ac:dyDescent="0.2">
      <c r="A382" s="20" t="s">
        <v>417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18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10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</row>
    <row r="383" spans="1:27" x14ac:dyDescent="0.2">
      <c r="A383" s="20" t="s">
        <v>418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18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178</v>
      </c>
      <c r="V383" s="6">
        <v>0</v>
      </c>
      <c r="W383" s="6">
        <v>257</v>
      </c>
      <c r="X383" s="6">
        <v>0</v>
      </c>
      <c r="Y383" s="6">
        <v>0</v>
      </c>
      <c r="Z383" s="6">
        <v>0</v>
      </c>
      <c r="AA383" s="6">
        <v>0</v>
      </c>
    </row>
    <row r="384" spans="1:27" x14ac:dyDescent="0.2">
      <c r="A384" s="20" t="s">
        <v>419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18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19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</row>
    <row r="385" spans="1:27" x14ac:dyDescent="0.2">
      <c r="A385" s="20" t="s">
        <v>420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18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19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</row>
    <row r="386" spans="1:27" x14ac:dyDescent="0.2">
      <c r="A386" s="20" t="s">
        <v>421</v>
      </c>
      <c r="B386" s="6">
        <v>0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18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19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</row>
    <row r="387" spans="1:27" x14ac:dyDescent="0.2">
      <c r="A387" s="20" t="s">
        <v>422</v>
      </c>
      <c r="B387" s="6">
        <v>0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18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19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</row>
    <row r="388" spans="1:27" x14ac:dyDescent="0.2">
      <c r="A388" s="20" t="s">
        <v>423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18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19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</row>
    <row r="389" spans="1:27" x14ac:dyDescent="0.2">
      <c r="A389" s="20" t="s">
        <v>424</v>
      </c>
      <c r="B389" s="6">
        <v>0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18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133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</row>
    <row r="390" spans="1:27" x14ac:dyDescent="0.2">
      <c r="A390" s="20" t="s">
        <v>425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18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192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</row>
    <row r="391" spans="1:27" x14ac:dyDescent="0.2">
      <c r="A391" s="20" t="s">
        <v>426</v>
      </c>
      <c r="B391" s="6">
        <v>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18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1</v>
      </c>
      <c r="U391" s="6">
        <v>0</v>
      </c>
      <c r="V391" s="6">
        <v>0</v>
      </c>
      <c r="W391" s="6">
        <v>238</v>
      </c>
      <c r="X391" s="6">
        <v>1</v>
      </c>
      <c r="Y391" s="6">
        <v>0</v>
      </c>
      <c r="Z391" s="6">
        <v>0</v>
      </c>
      <c r="AA391" s="6">
        <v>0</v>
      </c>
    </row>
    <row r="392" spans="1:27" x14ac:dyDescent="0.2">
      <c r="A392" s="20" t="s">
        <v>427</v>
      </c>
      <c r="B392" s="6">
        <v>0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18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1</v>
      </c>
      <c r="U392" s="6">
        <v>0</v>
      </c>
      <c r="V392" s="6">
        <v>0</v>
      </c>
      <c r="W392" s="6">
        <v>238</v>
      </c>
      <c r="X392" s="6">
        <v>1</v>
      </c>
      <c r="Y392" s="6">
        <v>0</v>
      </c>
      <c r="Z392" s="6">
        <v>0</v>
      </c>
      <c r="AA392" s="6">
        <v>0</v>
      </c>
    </row>
    <row r="393" spans="1:27" x14ac:dyDescent="0.2">
      <c r="A393" s="20" t="s">
        <v>428</v>
      </c>
      <c r="B393" s="6">
        <v>0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18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1</v>
      </c>
      <c r="U393" s="6">
        <v>0</v>
      </c>
      <c r="V393" s="6">
        <v>0</v>
      </c>
      <c r="W393" s="6">
        <v>238</v>
      </c>
      <c r="X393" s="6">
        <v>1</v>
      </c>
      <c r="Y393" s="6">
        <v>0</v>
      </c>
      <c r="Z393" s="6">
        <v>0</v>
      </c>
      <c r="AA393" s="6">
        <v>0</v>
      </c>
    </row>
    <row r="394" spans="1:27" x14ac:dyDescent="0.2">
      <c r="A394" s="20" t="s">
        <v>429</v>
      </c>
      <c r="B394" s="6">
        <v>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18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1</v>
      </c>
      <c r="U394" s="6">
        <v>0</v>
      </c>
      <c r="V394" s="6">
        <v>0</v>
      </c>
      <c r="W394" s="6">
        <v>238</v>
      </c>
      <c r="X394" s="6">
        <v>1</v>
      </c>
      <c r="Y394" s="6">
        <v>0</v>
      </c>
      <c r="Z394" s="6">
        <v>0</v>
      </c>
      <c r="AA394" s="6">
        <v>0</v>
      </c>
    </row>
    <row r="395" spans="1:27" x14ac:dyDescent="0.2">
      <c r="A395" s="20" t="s">
        <v>430</v>
      </c>
      <c r="B395" s="6">
        <v>0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18">
        <v>33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172</v>
      </c>
      <c r="X395" s="6">
        <v>0</v>
      </c>
      <c r="Y395" s="6">
        <v>0</v>
      </c>
      <c r="Z395" s="6">
        <v>0</v>
      </c>
      <c r="AA395" s="6">
        <v>0</v>
      </c>
    </row>
    <row r="396" spans="1:27" x14ac:dyDescent="0.2">
      <c r="A396" s="20" t="s">
        <v>431</v>
      </c>
      <c r="B396" s="6">
        <v>0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18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60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</row>
    <row r="397" spans="1:27" x14ac:dyDescent="0.2">
      <c r="A397" s="20" t="s">
        <v>432</v>
      </c>
      <c r="B397" s="6">
        <v>0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18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60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</row>
    <row r="398" spans="1:27" x14ac:dyDescent="0.2">
      <c r="A398" s="20" t="s">
        <v>433</v>
      </c>
      <c r="B398" s="6">
        <v>0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18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120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</row>
    <row r="399" spans="1:27" x14ac:dyDescent="0.2">
      <c r="A399" s="20" t="s">
        <v>434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18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120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</row>
    <row r="400" spans="1:27" x14ac:dyDescent="0.2">
      <c r="A400" s="20" t="s">
        <v>435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18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120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</row>
    <row r="401" spans="1:27" x14ac:dyDescent="0.2">
      <c r="A401" s="20" t="s">
        <v>436</v>
      </c>
      <c r="B401" s="6">
        <v>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18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120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</row>
    <row r="402" spans="1:27" x14ac:dyDescent="0.2">
      <c r="A402" s="20" t="s">
        <v>437</v>
      </c>
      <c r="B402" s="6">
        <v>0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18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120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</row>
    <row r="403" spans="1:27" x14ac:dyDescent="0.2">
      <c r="A403" s="20" t="s">
        <v>438</v>
      </c>
      <c r="B403" s="6">
        <v>0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18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120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</row>
    <row r="404" spans="1:27" x14ac:dyDescent="0.2">
      <c r="A404" s="20" t="s">
        <v>439</v>
      </c>
      <c r="B404" s="6">
        <v>0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18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120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</row>
    <row r="405" spans="1:27" x14ac:dyDescent="0.2">
      <c r="A405" s="20" t="s">
        <v>440</v>
      </c>
      <c r="B405" s="6">
        <v>0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18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120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</row>
    <row r="406" spans="1:27" x14ac:dyDescent="0.2">
      <c r="A406" s="20" t="s">
        <v>441</v>
      </c>
      <c r="B406" s="6">
        <v>0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18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120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</row>
    <row r="407" spans="1:27" x14ac:dyDescent="0.2">
      <c r="A407" s="20" t="s">
        <v>442</v>
      </c>
      <c r="B407" s="6">
        <v>0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18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120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</row>
    <row r="408" spans="1:27" x14ac:dyDescent="0.2">
      <c r="A408" s="20" t="s">
        <v>443</v>
      </c>
      <c r="B408" s="6">
        <v>0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18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165</v>
      </c>
      <c r="Z408" s="6">
        <v>0</v>
      </c>
      <c r="AA408" s="6">
        <v>0</v>
      </c>
    </row>
    <row r="409" spans="1:27" x14ac:dyDescent="0.2">
      <c r="A409" s="20" t="s">
        <v>444</v>
      </c>
      <c r="B409" s="6">
        <v>0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18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165</v>
      </c>
      <c r="Z409" s="6">
        <v>0</v>
      </c>
      <c r="AA409" s="6">
        <v>0</v>
      </c>
    </row>
    <row r="410" spans="1:27" x14ac:dyDescent="0.2">
      <c r="A410" s="20" t="s">
        <v>445</v>
      </c>
      <c r="B410" s="6">
        <v>0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18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127</v>
      </c>
      <c r="Z410" s="6">
        <v>0</v>
      </c>
      <c r="AA410" s="6">
        <v>0</v>
      </c>
    </row>
    <row r="411" spans="1:27" x14ac:dyDescent="0.2">
      <c r="A411" s="2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J426"/>
  <sheetViews>
    <sheetView tabSelected="1" topLeftCell="C4" zoomScale="170" zoomScaleNormal="170" zoomScalePageLayoutView="170" workbookViewId="0">
      <selection activeCell="D56" sqref="D56:D57"/>
    </sheetView>
  </sheetViews>
  <sheetFormatPr baseColWidth="10" defaultRowHeight="16" x14ac:dyDescent="0.2"/>
  <cols>
    <col min="1" max="1" width="125" hidden="1" customWidth="1"/>
    <col min="2" max="2" width="24.1640625" style="11" hidden="1" customWidth="1"/>
    <col min="3" max="3" width="19.5" customWidth="1"/>
    <col min="4" max="4" width="107.33203125" customWidth="1"/>
    <col min="5" max="5" width="13.5" bestFit="1" customWidth="1"/>
    <col min="6" max="6" width="17" bestFit="1" customWidth="1"/>
    <col min="7" max="7" width="13.6640625" bestFit="1" customWidth="1"/>
    <col min="8" max="8" width="17" bestFit="1" customWidth="1"/>
    <col min="9" max="9" width="11" bestFit="1" customWidth="1"/>
    <col min="10" max="10" width="14.5" bestFit="1" customWidth="1"/>
    <col min="11" max="11" width="16.5" customWidth="1"/>
    <col min="12" max="12" width="15.1640625" bestFit="1" customWidth="1"/>
    <col min="13" max="13" width="14.5" bestFit="1" customWidth="1"/>
    <col min="14" max="14" width="13" bestFit="1" customWidth="1"/>
    <col min="15" max="15" width="14.33203125" bestFit="1" customWidth="1"/>
    <col min="16" max="16" width="11" bestFit="1" customWidth="1"/>
    <col min="17" max="17" width="13.83203125" bestFit="1" customWidth="1"/>
    <col min="18" max="18" width="17.6640625" bestFit="1" customWidth="1"/>
    <col min="20" max="20" width="11.33203125" bestFit="1" customWidth="1"/>
    <col min="23" max="23" width="22.6640625" customWidth="1"/>
    <col min="24" max="24" width="14.6640625" bestFit="1" customWidth="1"/>
    <col min="29" max="29" width="15.33203125" bestFit="1" customWidth="1"/>
    <col min="30" max="30" width="8.1640625" bestFit="1" customWidth="1"/>
    <col min="31" max="31" width="13.6640625" bestFit="1" customWidth="1"/>
    <col min="32" max="32" width="12.1640625" bestFit="1" customWidth="1"/>
    <col min="33" max="33" width="11" bestFit="1" customWidth="1"/>
    <col min="34" max="34" width="8.1640625" bestFit="1" customWidth="1"/>
  </cols>
  <sheetData>
    <row r="1" spans="1:36" x14ac:dyDescent="0.2">
      <c r="A1" t="s">
        <v>32</v>
      </c>
      <c r="C1" s="2" t="s">
        <v>8</v>
      </c>
      <c r="D1" s="3"/>
      <c r="E1" s="4"/>
      <c r="F1" s="3"/>
      <c r="G1" s="3"/>
      <c r="H1" s="4"/>
    </row>
    <row r="2" spans="1:36" x14ac:dyDescent="0.2">
      <c r="A2" t="s">
        <v>33</v>
      </c>
      <c r="C2" s="5" t="s">
        <v>6</v>
      </c>
      <c r="D2" s="6" t="s">
        <v>446</v>
      </c>
      <c r="E2" s="7">
        <f>MATCH(D2,CollectionNames)</f>
        <v>1</v>
      </c>
    </row>
    <row r="3" spans="1:36" x14ac:dyDescent="0.2">
      <c r="A3" t="s">
        <v>34</v>
      </c>
      <c r="C3" s="8" t="s">
        <v>7</v>
      </c>
      <c r="D3" s="9" t="e">
        <f>INDEX(allData,,$E$2)</f>
        <v>#VALUE!</v>
      </c>
      <c r="E3" s="10">
        <f>SUM(INDEX(allData,,$E$2))</f>
        <v>3327</v>
      </c>
    </row>
    <row r="4" spans="1:36" x14ac:dyDescent="0.2">
      <c r="A4" t="s">
        <v>35</v>
      </c>
    </row>
    <row r="5" spans="1:36" x14ac:dyDescent="0.2">
      <c r="A5" t="s">
        <v>36</v>
      </c>
      <c r="C5" t="s">
        <v>9</v>
      </c>
      <c r="D5" t="s">
        <v>5</v>
      </c>
    </row>
    <row r="6" spans="1:36" x14ac:dyDescent="0.2">
      <c r="A6" t="str">
        <f>IF(COUNTA(SummaryValues!A:A)-2=COUNTA(A18:A1000),"Counts Match","Check Counts")</f>
        <v>Check Counts</v>
      </c>
      <c r="C6" t="s">
        <v>10</v>
      </c>
      <c r="D6">
        <v>1</v>
      </c>
    </row>
    <row r="7" spans="1:36" x14ac:dyDescent="0.2">
      <c r="C7" t="s">
        <v>3</v>
      </c>
      <c r="D7">
        <v>10</v>
      </c>
    </row>
    <row r="15" spans="1:36" x14ac:dyDescent="0.2">
      <c r="A15" s="1"/>
      <c r="B15" s="1"/>
      <c r="C15" s="1" t="s">
        <v>0</v>
      </c>
      <c r="D15" s="1"/>
      <c r="E15" s="32" t="s">
        <v>458</v>
      </c>
      <c r="F15" s="32"/>
      <c r="G15" s="32"/>
      <c r="H15" s="32"/>
      <c r="I15" s="32"/>
      <c r="J15" s="32"/>
      <c r="K15" s="27" t="s">
        <v>459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 t="s">
        <v>460</v>
      </c>
      <c r="AD15" s="28"/>
      <c r="AE15" s="28"/>
      <c r="AF15" s="28"/>
      <c r="AG15" s="28"/>
      <c r="AH15" s="28"/>
      <c r="AI15" s="28"/>
      <c r="AJ15" s="28"/>
    </row>
    <row r="16" spans="1:36" x14ac:dyDescent="0.2">
      <c r="A16" s="1"/>
      <c r="B16" s="1"/>
      <c r="C16" s="1" t="s">
        <v>1</v>
      </c>
      <c r="D16" s="1"/>
      <c r="E16" s="22" t="s">
        <v>459</v>
      </c>
      <c r="F16" s="22"/>
      <c r="G16" s="22" t="s">
        <v>460</v>
      </c>
      <c r="H16" s="22"/>
      <c r="I16" s="22" t="s">
        <v>461</v>
      </c>
      <c r="J16" s="22"/>
      <c r="K16" s="1">
        <f t="shared" ref="K16:AJ16" si="0">INDEX(AllDataValues,MATCH("/gmd:characterSet/@codeList",Paths,FALSE),MATCH(K17,Collections,FALSE))</f>
        <v>161</v>
      </c>
      <c r="L16" s="1">
        <f t="shared" si="0"/>
        <v>38</v>
      </c>
      <c r="M16" s="1">
        <f t="shared" si="0"/>
        <v>1044</v>
      </c>
      <c r="N16" s="1">
        <v>361</v>
      </c>
      <c r="O16" s="1">
        <f t="shared" si="0"/>
        <v>130</v>
      </c>
      <c r="P16" s="1">
        <f t="shared" si="0"/>
        <v>6</v>
      </c>
      <c r="Q16" s="1">
        <f t="shared" si="0"/>
        <v>154</v>
      </c>
      <c r="R16" s="1">
        <f t="shared" si="0"/>
        <v>406</v>
      </c>
      <c r="S16" s="1">
        <f t="shared" si="0"/>
        <v>606</v>
      </c>
      <c r="T16" s="1">
        <f t="shared" si="0"/>
        <v>285</v>
      </c>
      <c r="U16" s="1">
        <f t="shared" si="0"/>
        <v>223</v>
      </c>
      <c r="V16" s="1">
        <f t="shared" si="0"/>
        <v>784</v>
      </c>
      <c r="W16" s="1">
        <f t="shared" si="0"/>
        <v>132</v>
      </c>
      <c r="X16" s="1">
        <f t="shared" si="0"/>
        <v>5</v>
      </c>
      <c r="Y16" s="1">
        <f t="shared" si="0"/>
        <v>1216</v>
      </c>
      <c r="Z16" s="1">
        <f t="shared" si="0"/>
        <v>603</v>
      </c>
      <c r="AA16" s="1">
        <f t="shared" si="0"/>
        <v>202</v>
      </c>
      <c r="AB16" s="29">
        <f t="shared" si="0"/>
        <v>11</v>
      </c>
      <c r="AC16" s="1">
        <f>INDEX(AllDataValues,MATCH("/gmd:characterSet/@codeList",Paths,FALSE),MATCH(AC17,Collections,FALSE))</f>
        <v>2559</v>
      </c>
      <c r="AD16" s="1">
        <f>INDEX(AllDataValues,MATCH("/gmd:characterSet/@codeList",Paths,FALSE),MATCH(AD17,Collections,FALSE))</f>
        <v>103</v>
      </c>
      <c r="AE16" s="1">
        <f>INDEX(AllDataValues,MATCH("/gmd:characterSet/@codeList",Paths,FALSE),MATCH(AE17,Collections,FALSE))</f>
        <v>23</v>
      </c>
      <c r="AF16" s="1">
        <f>INDEX(AllDataValues,MATCH("/gmd:characterSet/@codeList",Paths,FALSE),MATCH(AF17,Collections,FALSE))</f>
        <v>19</v>
      </c>
      <c r="AG16" s="1">
        <f>INDEX(AllDataValues,MATCH("/gmd:characterSet/@codeList",Paths,FALSE),MATCH(AG17,Collections,FALSE))</f>
        <v>340</v>
      </c>
      <c r="AH16" s="1">
        <f>INDEX(AllDataValues,MATCH("/gmd:characterSet/@codeList",Paths,FALSE),MATCH(AH17,Collections,FALSE))</f>
        <v>1</v>
      </c>
      <c r="AI16" s="1">
        <f>INDEX(AllDataValues,MATCH("/gmd:characterSet/@codeList",Paths,FALSE),MATCH(AI17,Collections,FALSE))</f>
        <v>5488</v>
      </c>
      <c r="AJ16" s="1">
        <f t="shared" si="0"/>
        <v>130</v>
      </c>
    </row>
    <row r="17" spans="1:36" x14ac:dyDescent="0.2">
      <c r="A17" s="1" t="s">
        <v>4</v>
      </c>
      <c r="B17" s="1" t="s">
        <v>23</v>
      </c>
      <c r="C17" s="14" t="s">
        <v>2</v>
      </c>
      <c r="D17" s="14" t="s">
        <v>11</v>
      </c>
      <c r="E17" s="23" t="s">
        <v>465</v>
      </c>
      <c r="F17" s="16" t="s">
        <v>462</v>
      </c>
      <c r="G17" s="23" t="s">
        <v>466</v>
      </c>
      <c r="H17" s="16" t="s">
        <v>463</v>
      </c>
      <c r="I17" s="23" t="s">
        <v>467</v>
      </c>
      <c r="J17" s="24" t="s">
        <v>464</v>
      </c>
      <c r="K17" s="15" t="s">
        <v>12</v>
      </c>
      <c r="L17" s="15" t="s">
        <v>13</v>
      </c>
      <c r="M17" s="15" t="s">
        <v>29</v>
      </c>
      <c r="N17" s="15" t="s">
        <v>457</v>
      </c>
      <c r="O17" s="15" t="s">
        <v>14</v>
      </c>
      <c r="P17" s="15" t="s">
        <v>30</v>
      </c>
      <c r="Q17" s="15" t="s">
        <v>15</v>
      </c>
      <c r="R17" s="15" t="s">
        <v>16</v>
      </c>
      <c r="S17" s="15" t="s">
        <v>17</v>
      </c>
      <c r="T17" s="15" t="s">
        <v>18</v>
      </c>
      <c r="U17" s="15" t="s">
        <v>19</v>
      </c>
      <c r="V17" s="15" t="s">
        <v>453</v>
      </c>
      <c r="W17" s="15" t="s">
        <v>31</v>
      </c>
      <c r="X17" s="15" t="s">
        <v>20</v>
      </c>
      <c r="Y17" s="15" t="s">
        <v>28</v>
      </c>
      <c r="Z17" s="15" t="s">
        <v>21</v>
      </c>
      <c r="AA17" s="15" t="s">
        <v>454</v>
      </c>
      <c r="AB17" s="30" t="s">
        <v>22</v>
      </c>
      <c r="AC17" s="15" t="s">
        <v>446</v>
      </c>
      <c r="AD17" s="15" t="s">
        <v>447</v>
      </c>
      <c r="AE17" s="15" t="s">
        <v>448</v>
      </c>
      <c r="AF17" s="15" t="s">
        <v>449</v>
      </c>
      <c r="AG17" s="15" t="s">
        <v>450</v>
      </c>
      <c r="AH17" s="15" t="s">
        <v>451</v>
      </c>
      <c r="AI17" s="15" t="s">
        <v>452</v>
      </c>
      <c r="AJ17" s="15" t="s">
        <v>455</v>
      </c>
    </row>
    <row r="18" spans="1:36" hidden="1" x14ac:dyDescent="0.2">
      <c r="A18" s="1" t="s">
        <v>37</v>
      </c>
      <c r="B18"/>
      <c r="C18" t="str">
        <f>RIGHT(A18,LEN(A18)-FIND("|",SUBSTITUTE(A18,"/","|",LEN(A18)-LEN(SUBSTITUTE(A18,"/","")))))</f>
        <v>@codeList</v>
      </c>
      <c r="D18" t="str">
        <f>MID(A18,FIND("|",SUBSTITUTE(A18,Delimiter,"|",Start))+1,IF(ISERROR(FIND("|",SUBSTITUTE(A18,Delimiter,"|",End))),255,FIND("|",SUBSTITUTE(A18,Delimiter,"|",End))-FIND("|",SUBSTITUTE(A18,Delimiter,"|",Start))-1))</f>
        <v>gmd:characterSet/@codeList</v>
      </c>
      <c r="E18" s="25">
        <f>COUNTIF(K18:AB18,"&gt;0")</f>
        <v>18</v>
      </c>
      <c r="F18" s="25">
        <f>COUNTIF(K18:AB18,"&gt;=1.0")</f>
        <v>18</v>
      </c>
      <c r="G18" s="25">
        <f>COUNTIF(AC18:AJ18,"&gt;0")</f>
        <v>8</v>
      </c>
      <c r="H18" s="25">
        <f>COUNTIF(AC18:AJ18,"&gt;=1.0")</f>
        <v>8</v>
      </c>
      <c r="I18" s="25">
        <f>COUNTIF(K18:AJ18,"&gt;0")</f>
        <v>26</v>
      </c>
      <c r="J18" s="26">
        <f>COUNTIF(K18:AJ18,"&gt;=1.0")</f>
        <v>26</v>
      </c>
      <c r="K18" s="13">
        <f>INDEX(AllDataValues,MATCH($A18,Paths,FALSE),MATCH(K$17,Collections,FALSE))/K$16</f>
        <v>1</v>
      </c>
      <c r="L18" s="13">
        <f>INDEX(AllDataValues,MATCH($A18,Paths,FALSE),MATCH(L$17,Collections,FALSE))/L$16</f>
        <v>1</v>
      </c>
      <c r="M18" s="13">
        <f>INDEX(AllDataValues,MATCH($A18,Paths,FALSE),MATCH(M$17,Collections,FALSE))/M$16</f>
        <v>1</v>
      </c>
      <c r="N18" s="13">
        <f>INDEX(AllDataValues,MATCH($A18,Paths,FALSE),MATCH(N$17,Collections,FALSE))/N$16</f>
        <v>1</v>
      </c>
      <c r="O18" s="13">
        <f>INDEX(AllDataValues,MATCH($A18,Paths,FALSE),MATCH(O$17,Collections,FALSE))/O$16</f>
        <v>1</v>
      </c>
      <c r="P18" s="13">
        <f>INDEX(AllDataValues,MATCH($A18,Paths,FALSE),MATCH(P$17,Collections,FALSE))/P$16</f>
        <v>1</v>
      </c>
      <c r="Q18" s="13">
        <f>INDEX(AllDataValues,MATCH($A18,Paths,FALSE),MATCH(Q$17,Collections,FALSE))/Q$16</f>
        <v>1</v>
      </c>
      <c r="R18" s="13">
        <f>INDEX(AllDataValues,MATCH($A18,Paths,FALSE),MATCH(R$17,Collections,FALSE))/R$16</f>
        <v>1</v>
      </c>
      <c r="S18" s="13">
        <f>INDEX(AllDataValues,MATCH($A18,Paths,FALSE),MATCH(S$17,Collections,FALSE))/S$16</f>
        <v>1</v>
      </c>
      <c r="T18" s="13">
        <f>INDEX(AllDataValues,MATCH($A18,Paths,FALSE),MATCH(T$17,Collections,FALSE))/T$16</f>
        <v>1</v>
      </c>
      <c r="U18" s="13">
        <f>INDEX(AllDataValues,MATCH($A18,Paths,FALSE),MATCH(U$17,Collections,FALSE))/U$16</f>
        <v>1</v>
      </c>
      <c r="V18" s="13">
        <f>INDEX(AllDataValues,MATCH($A18,Paths,FALSE),MATCH(V$17,Collections,FALSE))/V$16</f>
        <v>1</v>
      </c>
      <c r="W18" s="13">
        <f>INDEX(AllDataValues,MATCH($A18,Paths,FALSE),MATCH(W$17,Collections,FALSE))/W$16</f>
        <v>1</v>
      </c>
      <c r="X18" s="13">
        <f>INDEX(AllDataValues,MATCH($A18,Paths,FALSE),MATCH(X$17,Collections,FALSE))/X$16</f>
        <v>1</v>
      </c>
      <c r="Y18" s="13">
        <f>INDEX(AllDataValues,MATCH($A18,Paths,FALSE),MATCH(Y$17,Collections,FALSE))/Y$16</f>
        <v>1</v>
      </c>
      <c r="Z18" s="13">
        <f>INDEX(AllDataValues,MATCH($A18,Paths,FALSE),MATCH(Z$17,Collections,FALSE))/Z$16</f>
        <v>1</v>
      </c>
      <c r="AA18" s="13">
        <f>INDEX(AllDataValues,MATCH($A18,Paths,FALSE),MATCH(AA$17,Collections,FALSE))/AA$16</f>
        <v>1</v>
      </c>
      <c r="AB18" s="31">
        <f>INDEX(AllDataValues,MATCH($A18,Paths,FALSE),MATCH(AB$17,Collections,FALSE))/AB$16</f>
        <v>1</v>
      </c>
      <c r="AC18" s="13">
        <f>INDEX(AllDataValues,MATCH($A18,Paths,FALSE),MATCH(AC$17,Collections,FALSE))/AC$16</f>
        <v>1</v>
      </c>
      <c r="AD18" s="13">
        <f>INDEX(AllDataValues,MATCH($A18,Paths,FALSE),MATCH(AD$17,Collections,FALSE))/AD$16</f>
        <v>1</v>
      </c>
      <c r="AE18" s="13">
        <f>INDEX(AllDataValues,MATCH($A18,Paths,FALSE),MATCH(AE$17,Collections,FALSE))/AE$16</f>
        <v>1</v>
      </c>
      <c r="AF18" s="13">
        <f>INDEX(AllDataValues,MATCH($A18,Paths,FALSE),MATCH(AF$17,Collections,FALSE))/AF$16</f>
        <v>1</v>
      </c>
      <c r="AG18" s="13">
        <f>INDEX(AllDataValues,MATCH($A18,Paths,FALSE),MATCH(AG$17,Collections,FALSE))/AG$16</f>
        <v>1</v>
      </c>
      <c r="AH18" s="13">
        <f>INDEX(AllDataValues,MATCH($A18,Paths,FALSE),MATCH(AH$17,Collections,FALSE))/AH$16</f>
        <v>1</v>
      </c>
      <c r="AI18" s="13">
        <f>INDEX(AllDataValues,MATCH($A18,Paths,FALSE),MATCH(AI$17,Collections,FALSE))/AI$16</f>
        <v>1</v>
      </c>
      <c r="AJ18" s="13">
        <f>INDEX(AllDataValues,MATCH($A18,Paths,FALSE),MATCH(AJ$17,Collections,FALSE))/AJ$16</f>
        <v>1</v>
      </c>
    </row>
    <row r="19" spans="1:36" hidden="1" x14ac:dyDescent="0.2">
      <c r="A19" s="1" t="s">
        <v>38</v>
      </c>
      <c r="B19" s="12"/>
      <c r="C19" t="str">
        <f>RIGHT(A19,LEN(A19)-FIND("|",SUBSTITUTE(A19,"/","|",LEN(A19)-LEN(SUBSTITUTE(A19,"/","")))))</f>
        <v>@codeListValue</v>
      </c>
      <c r="D19" t="str">
        <f>MID(A19,FIND("|",SUBSTITUTE(A19,Delimiter,"|",Start))+1,IF(ISERROR(FIND("|",SUBSTITUTE(A19,Delimiter,"|",End))),255,FIND("|",SUBSTITUTE(A19,Delimiter,"|",End))-FIND("|",SUBSTITUTE(A19,Delimiter,"|",Start))-1))</f>
        <v>gmd:characterSet/@codeListValue</v>
      </c>
      <c r="E19" s="25">
        <f>COUNTIF(K19:AB19,"&gt;0")</f>
        <v>18</v>
      </c>
      <c r="F19" s="25">
        <f>COUNTIF(K19:AB19,"&gt;=1.0")</f>
        <v>18</v>
      </c>
      <c r="G19" s="25">
        <f>COUNTIF(AC19:AJ19,"&gt;0")</f>
        <v>8</v>
      </c>
      <c r="H19" s="25">
        <f>COUNTIF(AC19:AJ19,"&gt;=1.0")</f>
        <v>8</v>
      </c>
      <c r="I19" s="25">
        <f>COUNTIF(K19:AJ19,"&gt;0")</f>
        <v>26</v>
      </c>
      <c r="J19" s="26">
        <f>COUNTIF(K19:AJ19,"&gt;=1.0")</f>
        <v>26</v>
      </c>
      <c r="K19" s="13">
        <f>INDEX(AllDataValues,MATCH($A19,Paths,FALSE),MATCH(K$17,Collections,FALSE))/K$16</f>
        <v>1</v>
      </c>
      <c r="L19" s="13">
        <f>INDEX(AllDataValues,MATCH($A19,Paths,FALSE),MATCH(L$17,Collections,FALSE))/L$16</f>
        <v>1</v>
      </c>
      <c r="M19" s="13">
        <f>INDEX(AllDataValues,MATCH($A19,Paths,FALSE),MATCH(M$17,Collections,FALSE))/M$16</f>
        <v>1</v>
      </c>
      <c r="N19" s="13">
        <f>INDEX(AllDataValues,MATCH($A19,Paths,FALSE),MATCH(N$17,Collections,FALSE))/N$16</f>
        <v>1</v>
      </c>
      <c r="O19" s="13">
        <f>INDEX(AllDataValues,MATCH($A19,Paths,FALSE),MATCH(O$17,Collections,FALSE))/O$16</f>
        <v>1</v>
      </c>
      <c r="P19" s="13">
        <f>INDEX(AllDataValues,MATCH($A19,Paths,FALSE),MATCH(P$17,Collections,FALSE))/P$16</f>
        <v>1</v>
      </c>
      <c r="Q19" s="13">
        <f>INDEX(AllDataValues,MATCH($A19,Paths,FALSE),MATCH(Q$17,Collections,FALSE))/Q$16</f>
        <v>1</v>
      </c>
      <c r="R19" s="13">
        <f>INDEX(AllDataValues,MATCH($A19,Paths,FALSE),MATCH(R$17,Collections,FALSE))/R$16</f>
        <v>1</v>
      </c>
      <c r="S19" s="13">
        <f>INDEX(AllDataValues,MATCH($A19,Paths,FALSE),MATCH(S$17,Collections,FALSE))/S$16</f>
        <v>1</v>
      </c>
      <c r="T19" s="13">
        <f>INDEX(AllDataValues,MATCH($A19,Paths,FALSE),MATCH(T$17,Collections,FALSE))/T$16</f>
        <v>1</v>
      </c>
      <c r="U19" s="13">
        <f>INDEX(AllDataValues,MATCH($A19,Paths,FALSE),MATCH(U$17,Collections,FALSE))/U$16</f>
        <v>1</v>
      </c>
      <c r="V19" s="13">
        <f>INDEX(AllDataValues,MATCH($A19,Paths,FALSE),MATCH(V$17,Collections,FALSE))/V$16</f>
        <v>1</v>
      </c>
      <c r="W19" s="13">
        <f>INDEX(AllDataValues,MATCH($A19,Paths,FALSE),MATCH(W$17,Collections,FALSE))/W$16</f>
        <v>1</v>
      </c>
      <c r="X19" s="13">
        <f>INDEX(AllDataValues,MATCH($A19,Paths,FALSE),MATCH(X$17,Collections,FALSE))/X$16</f>
        <v>1</v>
      </c>
      <c r="Y19" s="13">
        <f>INDEX(AllDataValues,MATCH($A19,Paths,FALSE),MATCH(Y$17,Collections,FALSE))/Y$16</f>
        <v>1</v>
      </c>
      <c r="Z19" s="13">
        <f>INDEX(AllDataValues,MATCH($A19,Paths,FALSE),MATCH(Z$17,Collections,FALSE))/Z$16</f>
        <v>1</v>
      </c>
      <c r="AA19" s="13">
        <f>INDEX(AllDataValues,MATCH($A19,Paths,FALSE),MATCH(AA$17,Collections,FALSE))/AA$16</f>
        <v>1</v>
      </c>
      <c r="AB19" s="31">
        <f>INDEX(AllDataValues,MATCH($A19,Paths,FALSE),MATCH(AB$17,Collections,FALSE))/AB$16</f>
        <v>1</v>
      </c>
      <c r="AC19" s="13">
        <f>INDEX(AllDataValues,MATCH($A19,Paths,FALSE),MATCH(AC$17,Collections,FALSE))/AC$16</f>
        <v>1</v>
      </c>
      <c r="AD19" s="13">
        <f>INDEX(AllDataValues,MATCH($A19,Paths,FALSE),MATCH(AD$17,Collections,FALSE))/AD$16</f>
        <v>1</v>
      </c>
      <c r="AE19" s="13">
        <f>INDEX(AllDataValues,MATCH($A19,Paths,FALSE),MATCH(AE$17,Collections,FALSE))/AE$16</f>
        <v>1</v>
      </c>
      <c r="AF19" s="13">
        <f>INDEX(AllDataValues,MATCH($A19,Paths,FALSE),MATCH(AF$17,Collections,FALSE))/AF$16</f>
        <v>1</v>
      </c>
      <c r="AG19" s="13">
        <f>INDEX(AllDataValues,MATCH($A19,Paths,FALSE),MATCH(AG$17,Collections,FALSE))/AG$16</f>
        <v>1</v>
      </c>
      <c r="AH19" s="13">
        <f>INDEX(AllDataValues,MATCH($A19,Paths,FALSE),MATCH(AH$17,Collections,FALSE))/AH$16</f>
        <v>1</v>
      </c>
      <c r="AI19" s="13">
        <f>INDEX(AllDataValues,MATCH($A19,Paths,FALSE),MATCH(AI$17,Collections,FALSE))/AI$16</f>
        <v>1</v>
      </c>
      <c r="AJ19" s="13">
        <f>INDEX(AllDataValues,MATCH($A19,Paths,FALSE),MATCH(AJ$17,Collections,FALSE))/AJ$16</f>
        <v>1</v>
      </c>
    </row>
    <row r="20" spans="1:36" hidden="1" x14ac:dyDescent="0.2">
      <c r="A20" s="1" t="s">
        <v>39</v>
      </c>
      <c r="B20" s="12"/>
      <c r="C20" t="str">
        <f>RIGHT(A20,LEN(A20)-FIND("|",SUBSTITUTE(A20,"/","|",LEN(A20)-LEN(SUBSTITUTE(A20,"/","")))))</f>
        <v>gmd:MD_CharacterSetCode</v>
      </c>
      <c r="D20" t="str">
        <f>MID(A20,FIND("|",SUBSTITUTE(A20,Delimiter,"|",Start))+1,IF(ISERROR(FIND("|",SUBSTITUTE(A20,Delimiter,"|",End))),255,FIND("|",SUBSTITUTE(A20,Delimiter,"|",End))-FIND("|",SUBSTITUTE(A20,Delimiter,"|",Start))-1))</f>
        <v>gmd:characterSet/gmd:MD_CharacterSetCode</v>
      </c>
      <c r="E20" s="25">
        <f>COUNTIF(K20:AB20,"&gt;0")</f>
        <v>18</v>
      </c>
      <c r="F20" s="25">
        <f>COUNTIF(K20:AB20,"&gt;=1.0")</f>
        <v>18</v>
      </c>
      <c r="G20" s="25">
        <f>COUNTIF(AC20:AJ20,"&gt;0")</f>
        <v>8</v>
      </c>
      <c r="H20" s="25">
        <f>COUNTIF(AC20:AJ20,"&gt;=1.0")</f>
        <v>8</v>
      </c>
      <c r="I20" s="25">
        <f>COUNTIF(K20:AJ20,"&gt;0")</f>
        <v>26</v>
      </c>
      <c r="J20" s="26">
        <f>COUNTIF(K20:AJ20,"&gt;=1.0")</f>
        <v>26</v>
      </c>
      <c r="K20" s="13">
        <f>INDEX(AllDataValues,MATCH($A20,Paths,FALSE),MATCH(K$17,Collections,FALSE))/K$16</f>
        <v>1</v>
      </c>
      <c r="L20" s="13">
        <f>INDEX(AllDataValues,MATCH($A20,Paths,FALSE),MATCH(L$17,Collections,FALSE))/L$16</f>
        <v>1</v>
      </c>
      <c r="M20" s="13">
        <f>INDEX(AllDataValues,MATCH($A20,Paths,FALSE),MATCH(M$17,Collections,FALSE))/M$16</f>
        <v>1</v>
      </c>
      <c r="N20" s="13">
        <f>INDEX(AllDataValues,MATCH($A20,Paths,FALSE),MATCH(N$17,Collections,FALSE))/N$16</f>
        <v>1</v>
      </c>
      <c r="O20" s="13">
        <f>INDEX(AllDataValues,MATCH($A20,Paths,FALSE),MATCH(O$17,Collections,FALSE))/O$16</f>
        <v>1</v>
      </c>
      <c r="P20" s="13">
        <f>INDEX(AllDataValues,MATCH($A20,Paths,FALSE),MATCH(P$17,Collections,FALSE))/P$16</f>
        <v>1</v>
      </c>
      <c r="Q20" s="13">
        <f>INDEX(AllDataValues,MATCH($A20,Paths,FALSE),MATCH(Q$17,Collections,FALSE))/Q$16</f>
        <v>1</v>
      </c>
      <c r="R20" s="13">
        <f>INDEX(AllDataValues,MATCH($A20,Paths,FALSE),MATCH(R$17,Collections,FALSE))/R$16</f>
        <v>1</v>
      </c>
      <c r="S20" s="13">
        <f>INDEX(AllDataValues,MATCH($A20,Paths,FALSE),MATCH(S$17,Collections,FALSE))/S$16</f>
        <v>1</v>
      </c>
      <c r="T20" s="13">
        <f>INDEX(AllDataValues,MATCH($A20,Paths,FALSE),MATCH(T$17,Collections,FALSE))/T$16</f>
        <v>1</v>
      </c>
      <c r="U20" s="13">
        <f>INDEX(AllDataValues,MATCH($A20,Paths,FALSE),MATCH(U$17,Collections,FALSE))/U$16</f>
        <v>1</v>
      </c>
      <c r="V20" s="13">
        <f>INDEX(AllDataValues,MATCH($A20,Paths,FALSE),MATCH(V$17,Collections,FALSE))/V$16</f>
        <v>1</v>
      </c>
      <c r="W20" s="13">
        <f>INDEX(AllDataValues,MATCH($A20,Paths,FALSE),MATCH(W$17,Collections,FALSE))/W$16</f>
        <v>1</v>
      </c>
      <c r="X20" s="13">
        <f>INDEX(AllDataValues,MATCH($A20,Paths,FALSE),MATCH(X$17,Collections,FALSE))/X$16</f>
        <v>1</v>
      </c>
      <c r="Y20" s="13">
        <f>INDEX(AllDataValues,MATCH($A20,Paths,FALSE),MATCH(Y$17,Collections,FALSE))/Y$16</f>
        <v>1</v>
      </c>
      <c r="Z20" s="13">
        <f>INDEX(AllDataValues,MATCH($A20,Paths,FALSE),MATCH(Z$17,Collections,FALSE))/Z$16</f>
        <v>1</v>
      </c>
      <c r="AA20" s="13">
        <f>INDEX(AllDataValues,MATCH($A20,Paths,FALSE),MATCH(AA$17,Collections,FALSE))/AA$16</f>
        <v>1</v>
      </c>
      <c r="AB20" s="31">
        <f>INDEX(AllDataValues,MATCH($A20,Paths,FALSE),MATCH(AB$17,Collections,FALSE))/AB$16</f>
        <v>1</v>
      </c>
      <c r="AC20" s="13">
        <f>INDEX(AllDataValues,MATCH($A20,Paths,FALSE),MATCH(AC$17,Collections,FALSE))/AC$16</f>
        <v>1</v>
      </c>
      <c r="AD20" s="13">
        <f>INDEX(AllDataValues,MATCH($A20,Paths,FALSE),MATCH(AD$17,Collections,FALSE))/AD$16</f>
        <v>1</v>
      </c>
      <c r="AE20" s="13">
        <f>INDEX(AllDataValues,MATCH($A20,Paths,FALSE),MATCH(AE$17,Collections,FALSE))/AE$16</f>
        <v>1</v>
      </c>
      <c r="AF20" s="13">
        <f>INDEX(AllDataValues,MATCH($A20,Paths,FALSE),MATCH(AF$17,Collections,FALSE))/AF$16</f>
        <v>1</v>
      </c>
      <c r="AG20" s="13">
        <f>INDEX(AllDataValues,MATCH($A20,Paths,FALSE),MATCH(AG$17,Collections,FALSE))/AG$16</f>
        <v>1</v>
      </c>
      <c r="AH20" s="13">
        <f>INDEX(AllDataValues,MATCH($A20,Paths,FALSE),MATCH(AH$17,Collections,FALSE))/AH$16</f>
        <v>1</v>
      </c>
      <c r="AI20" s="13">
        <f>INDEX(AllDataValues,MATCH($A20,Paths,FALSE),MATCH(AI$17,Collections,FALSE))/AI$16</f>
        <v>1</v>
      </c>
      <c r="AJ20" s="13">
        <f>INDEX(AllDataValues,MATCH($A20,Paths,FALSE),MATCH(AJ$17,Collections,FALSE))/AJ$16</f>
        <v>1</v>
      </c>
    </row>
    <row r="21" spans="1:36" hidden="1" x14ac:dyDescent="0.2">
      <c r="A21" s="1" t="s">
        <v>86</v>
      </c>
      <c r="B21" s="12"/>
      <c r="C21" t="str">
        <f>RIGHT(A21,LEN(A21)-FIND("|",SUBSTITUTE(A21,"/","|",LEN(A21)-LEN(SUBSTITUTE(A21,"/","")))))</f>
        <v>gmd:MD_ScopeCode</v>
      </c>
      <c r="D21" t="str">
        <f>MID(A21,FIND("|",SUBSTITUTE(A21,Delimiter,"|",Start))+1,IF(ISERROR(FIND("|",SUBSTITUTE(A21,Delimiter,"|",End))),255,FIND("|",SUBSTITUTE(A21,Delimiter,"|",End))-FIND("|",SUBSTITUTE(A21,Delimiter,"|",Start))-1))</f>
        <v>gmd:dataQualityInfo/gmd:scope/gmd:level/gmd:MD_ScopeCode</v>
      </c>
      <c r="E21" s="25">
        <f>COUNTIF(K21:AB21,"&gt;0")</f>
        <v>18</v>
      </c>
      <c r="F21" s="25">
        <f>COUNTIF(K21:AB21,"&gt;=1.0")</f>
        <v>18</v>
      </c>
      <c r="G21" s="25">
        <f>COUNTIF(AC21:AJ21,"&gt;0")</f>
        <v>8</v>
      </c>
      <c r="H21" s="25">
        <f>COUNTIF(AC21:AJ21,"&gt;=1.0")</f>
        <v>8</v>
      </c>
      <c r="I21" s="25">
        <f>COUNTIF(K21:AJ21,"&gt;0")</f>
        <v>26</v>
      </c>
      <c r="J21" s="26">
        <f>COUNTIF(K21:AJ21,"&gt;=1.0")</f>
        <v>26</v>
      </c>
      <c r="K21" s="13">
        <f>INDEX(AllDataValues,MATCH($A21,Paths,FALSE),MATCH(K$17,Collections,FALSE))/K$16</f>
        <v>1</v>
      </c>
      <c r="L21" s="13">
        <f>INDEX(AllDataValues,MATCH($A21,Paths,FALSE),MATCH(L$17,Collections,FALSE))/L$16</f>
        <v>1</v>
      </c>
      <c r="M21" s="13">
        <f>INDEX(AllDataValues,MATCH($A21,Paths,FALSE),MATCH(M$17,Collections,FALSE))/M$16</f>
        <v>1</v>
      </c>
      <c r="N21" s="13">
        <f>INDEX(AllDataValues,MATCH($A21,Paths,FALSE),MATCH(N$17,Collections,FALSE))/N$16</f>
        <v>1</v>
      </c>
      <c r="O21" s="13">
        <f>INDEX(AllDataValues,MATCH($A21,Paths,FALSE),MATCH(O$17,Collections,FALSE))/O$16</f>
        <v>1</v>
      </c>
      <c r="P21" s="13">
        <f>INDEX(AllDataValues,MATCH($A21,Paths,FALSE),MATCH(P$17,Collections,FALSE))/P$16</f>
        <v>1</v>
      </c>
      <c r="Q21" s="13">
        <f>INDEX(AllDataValues,MATCH($A21,Paths,FALSE),MATCH(Q$17,Collections,FALSE))/Q$16</f>
        <v>1</v>
      </c>
      <c r="R21" s="13">
        <f>INDEX(AllDataValues,MATCH($A21,Paths,FALSE),MATCH(R$17,Collections,FALSE))/R$16</f>
        <v>1</v>
      </c>
      <c r="S21" s="13">
        <f>INDEX(AllDataValues,MATCH($A21,Paths,FALSE),MATCH(S$17,Collections,FALSE))/S$16</f>
        <v>1</v>
      </c>
      <c r="T21" s="13">
        <f>INDEX(AllDataValues,MATCH($A21,Paths,FALSE),MATCH(T$17,Collections,FALSE))/T$16</f>
        <v>1</v>
      </c>
      <c r="U21" s="13">
        <f>INDEX(AllDataValues,MATCH($A21,Paths,FALSE),MATCH(U$17,Collections,FALSE))/U$16</f>
        <v>1</v>
      </c>
      <c r="V21" s="13">
        <f>INDEX(AllDataValues,MATCH($A21,Paths,FALSE),MATCH(V$17,Collections,FALSE))/V$16</f>
        <v>1</v>
      </c>
      <c r="W21" s="13">
        <f>INDEX(AllDataValues,MATCH($A21,Paths,FALSE),MATCH(W$17,Collections,FALSE))/W$16</f>
        <v>1</v>
      </c>
      <c r="X21" s="13">
        <f>INDEX(AllDataValues,MATCH($A21,Paths,FALSE),MATCH(X$17,Collections,FALSE))/X$16</f>
        <v>1</v>
      </c>
      <c r="Y21" s="13">
        <f>INDEX(AllDataValues,MATCH($A21,Paths,FALSE),MATCH(Y$17,Collections,FALSE))/Y$16</f>
        <v>1</v>
      </c>
      <c r="Z21" s="13">
        <f>INDEX(AllDataValues,MATCH($A21,Paths,FALSE),MATCH(Z$17,Collections,FALSE))/Z$16</f>
        <v>1</v>
      </c>
      <c r="AA21" s="13">
        <f>INDEX(AllDataValues,MATCH($A21,Paths,FALSE),MATCH(AA$17,Collections,FALSE))/AA$16</f>
        <v>1</v>
      </c>
      <c r="AB21" s="31">
        <f>INDEX(AllDataValues,MATCH($A21,Paths,FALSE),MATCH(AB$17,Collections,FALSE))/AB$16</f>
        <v>1</v>
      </c>
      <c r="AC21" s="13">
        <f>INDEX(AllDataValues,MATCH($A21,Paths,FALSE),MATCH(AC$17,Collections,FALSE))/AC$16</f>
        <v>1</v>
      </c>
      <c r="AD21" s="13">
        <f>INDEX(AllDataValues,MATCH($A21,Paths,FALSE),MATCH(AD$17,Collections,FALSE))/AD$16</f>
        <v>1</v>
      </c>
      <c r="AE21" s="13">
        <f>INDEX(AllDataValues,MATCH($A21,Paths,FALSE),MATCH(AE$17,Collections,FALSE))/AE$16</f>
        <v>1</v>
      </c>
      <c r="AF21" s="13">
        <f>INDEX(AllDataValues,MATCH($A21,Paths,FALSE),MATCH(AF$17,Collections,FALSE))/AF$16</f>
        <v>1</v>
      </c>
      <c r="AG21" s="13">
        <f>INDEX(AllDataValues,MATCH($A21,Paths,FALSE),MATCH(AG$17,Collections,FALSE))/AG$16</f>
        <v>1</v>
      </c>
      <c r="AH21" s="13">
        <f>INDEX(AllDataValues,MATCH($A21,Paths,FALSE),MATCH(AH$17,Collections,FALSE))/AH$16</f>
        <v>1</v>
      </c>
      <c r="AI21" s="13">
        <f>INDEX(AllDataValues,MATCH($A21,Paths,FALSE),MATCH(AI$17,Collections,FALSE))/AI$16</f>
        <v>1</v>
      </c>
      <c r="AJ21" s="13">
        <f>INDEX(AllDataValues,MATCH($A21,Paths,FALSE),MATCH(AJ$17,Collections,FALSE))/AJ$16</f>
        <v>1</v>
      </c>
    </row>
    <row r="22" spans="1:36" hidden="1" x14ac:dyDescent="0.2">
      <c r="A22" s="1" t="s">
        <v>53</v>
      </c>
      <c r="B22" s="12"/>
      <c r="C22" t="str">
        <f>RIGHT(A22,LEN(A22)-FIND("|",SUBSTITUTE(A22,"/","|",LEN(A22)-LEN(SUBSTITUTE(A22,"/","")))))</f>
        <v>@codeList</v>
      </c>
      <c r="D22" t="str">
        <f>MID(A22,FIND("|",SUBSTITUTE(A22,Delimiter,"|",Start))+1,IF(ISERROR(FIND("|",SUBSTITUTE(A22,Delimiter,"|",End))),255,FIND("|",SUBSTITUTE(A22,Delimiter,"|",End))-FIND("|",SUBSTITUTE(A22,Delimiter,"|",Start))-1))</f>
        <v>gmd:contact/gmd:role/@codeList</v>
      </c>
      <c r="E22" s="25">
        <f>COUNTIF(K22:AB22,"&gt;0")</f>
        <v>18</v>
      </c>
      <c r="F22" s="25">
        <f>COUNTIF(K22:AB22,"&gt;=1.0")</f>
        <v>15</v>
      </c>
      <c r="G22" s="25">
        <f>COUNTIF(AC22:AJ22,"&gt;0")</f>
        <v>8</v>
      </c>
      <c r="H22" s="25">
        <f>COUNTIF(AC22:AJ22,"&gt;=1.0")</f>
        <v>8</v>
      </c>
      <c r="I22" s="25">
        <f>COUNTIF(K22:AJ22,"&gt;0")</f>
        <v>26</v>
      </c>
      <c r="J22" s="26">
        <f>COUNTIF(K22:AJ22,"&gt;=1.0")</f>
        <v>23</v>
      </c>
      <c r="K22" s="13">
        <f>INDEX(AllDataValues,MATCH($A22,Paths,FALSE),MATCH(K$17,Collections,FALSE))/K$16</f>
        <v>1</v>
      </c>
      <c r="L22" s="13">
        <f>INDEX(AllDataValues,MATCH($A22,Paths,FALSE),MATCH(L$17,Collections,FALSE))/L$16</f>
        <v>1</v>
      </c>
      <c r="M22" s="13">
        <f>INDEX(AllDataValues,MATCH($A22,Paths,FALSE),MATCH(M$17,Collections,FALSE))/M$16</f>
        <v>1.0086206896551724</v>
      </c>
      <c r="N22" s="13">
        <f>INDEX(AllDataValues,MATCH($A22,Paths,FALSE),MATCH(N$17,Collections,FALSE))/N$16</f>
        <v>1</v>
      </c>
      <c r="O22" s="13">
        <f>INDEX(AllDataValues,MATCH($A22,Paths,FALSE),MATCH(O$17,Collections,FALSE))/O$16</f>
        <v>0.27692307692307694</v>
      </c>
      <c r="P22" s="13">
        <f>INDEX(AllDataValues,MATCH($A22,Paths,FALSE),MATCH(P$17,Collections,FALSE))/P$16</f>
        <v>1</v>
      </c>
      <c r="Q22" s="13">
        <f>INDEX(AllDataValues,MATCH($A22,Paths,FALSE),MATCH(Q$17,Collections,FALSE))/Q$16</f>
        <v>0.5</v>
      </c>
      <c r="R22" s="13">
        <f>INDEX(AllDataValues,MATCH($A22,Paths,FALSE),MATCH(R$17,Collections,FALSE))/R$16</f>
        <v>1</v>
      </c>
      <c r="S22" s="13">
        <f>INDEX(AllDataValues,MATCH($A22,Paths,FALSE),MATCH(S$17,Collections,FALSE))/S$16</f>
        <v>1</v>
      </c>
      <c r="T22" s="13">
        <f>INDEX(AllDataValues,MATCH($A22,Paths,FALSE),MATCH(T$17,Collections,FALSE))/T$16</f>
        <v>1</v>
      </c>
      <c r="U22" s="13">
        <f>INDEX(AllDataValues,MATCH($A22,Paths,FALSE),MATCH(U$17,Collections,FALSE))/U$16</f>
        <v>1</v>
      </c>
      <c r="V22" s="13">
        <f>INDEX(AllDataValues,MATCH($A22,Paths,FALSE),MATCH(V$17,Collections,FALSE))/V$16</f>
        <v>1.6313775510204083</v>
      </c>
      <c r="W22" s="13">
        <f>INDEX(AllDataValues,MATCH($A22,Paths,FALSE),MATCH(W$17,Collections,FALSE))/W$16</f>
        <v>1</v>
      </c>
      <c r="X22" s="13">
        <f>INDEX(AllDataValues,MATCH($A22,Paths,FALSE),MATCH(X$17,Collections,FALSE))/X$16</f>
        <v>0.8</v>
      </c>
      <c r="Y22" s="13">
        <f>INDEX(AllDataValues,MATCH($A22,Paths,FALSE),MATCH(Y$17,Collections,FALSE))/Y$16</f>
        <v>1</v>
      </c>
      <c r="Z22" s="13">
        <f>INDEX(AllDataValues,MATCH($A22,Paths,FALSE),MATCH(Z$17,Collections,FALSE))/Z$16</f>
        <v>1</v>
      </c>
      <c r="AA22" s="13">
        <f>INDEX(AllDataValues,MATCH($A22,Paths,FALSE),MATCH(AA$17,Collections,FALSE))/AA$16</f>
        <v>1</v>
      </c>
      <c r="AB22" s="31">
        <f>INDEX(AllDataValues,MATCH($A22,Paths,FALSE),MATCH(AB$17,Collections,FALSE))/AB$16</f>
        <v>1</v>
      </c>
      <c r="AC22" s="13">
        <f>INDEX(AllDataValues,MATCH($A22,Paths,FALSE),MATCH(AC$17,Collections,FALSE))/AC$16</f>
        <v>1.0105509964830011</v>
      </c>
      <c r="AD22" s="13">
        <f>INDEX(AllDataValues,MATCH($A22,Paths,FALSE),MATCH(AD$17,Collections,FALSE))/AD$16</f>
        <v>1.0388349514563107</v>
      </c>
      <c r="AE22" s="13">
        <f>INDEX(AllDataValues,MATCH($A22,Paths,FALSE),MATCH(AE$17,Collections,FALSE))/AE$16</f>
        <v>1</v>
      </c>
      <c r="AF22" s="13">
        <f>INDEX(AllDataValues,MATCH($A22,Paths,FALSE),MATCH(AF$17,Collections,FALSE))/AF$16</f>
        <v>1</v>
      </c>
      <c r="AG22" s="13">
        <f>INDEX(AllDataValues,MATCH($A22,Paths,FALSE),MATCH(AG$17,Collections,FALSE))/AG$16</f>
        <v>1.0147058823529411</v>
      </c>
      <c r="AH22" s="13">
        <f>INDEX(AllDataValues,MATCH($A22,Paths,FALSE),MATCH(AH$17,Collections,FALSE))/AH$16</f>
        <v>1</v>
      </c>
      <c r="AI22" s="13">
        <f>INDEX(AllDataValues,MATCH($A22,Paths,FALSE),MATCH(AI$17,Collections,FALSE))/AI$16</f>
        <v>1.3458454810495626</v>
      </c>
      <c r="AJ22" s="13">
        <f>INDEX(AllDataValues,MATCH($A22,Paths,FALSE),MATCH(AJ$17,Collections,FALSE))/AJ$16</f>
        <v>1.023076923076923</v>
      </c>
    </row>
    <row r="23" spans="1:36" hidden="1" x14ac:dyDescent="0.2">
      <c r="A23" s="1" t="s">
        <v>54</v>
      </c>
      <c r="B23" s="12"/>
      <c r="C23" t="str">
        <f>RIGHT(A23,LEN(A23)-FIND("|",SUBSTITUTE(A23,"/","|",LEN(A23)-LEN(SUBSTITUTE(A23,"/","")))))</f>
        <v>@codeListValue</v>
      </c>
      <c r="D23" t="str">
        <f>MID(A23,FIND("|",SUBSTITUTE(A23,Delimiter,"|",Start))+1,IF(ISERROR(FIND("|",SUBSTITUTE(A23,Delimiter,"|",End))),255,FIND("|",SUBSTITUTE(A23,Delimiter,"|",End))-FIND("|",SUBSTITUTE(A23,Delimiter,"|",Start))-1))</f>
        <v>gmd:contact/gmd:role/@codeListValue</v>
      </c>
      <c r="E23" s="25">
        <f>COUNTIF(K23:AB23,"&gt;0")</f>
        <v>18</v>
      </c>
      <c r="F23" s="25">
        <f>COUNTIF(K23:AB23,"&gt;=1.0")</f>
        <v>15</v>
      </c>
      <c r="G23" s="25">
        <f>COUNTIF(AC23:AJ23,"&gt;0")</f>
        <v>8</v>
      </c>
      <c r="H23" s="25">
        <f>COUNTIF(AC23:AJ23,"&gt;=1.0")</f>
        <v>8</v>
      </c>
      <c r="I23" s="25">
        <f>COUNTIF(K23:AJ23,"&gt;0")</f>
        <v>26</v>
      </c>
      <c r="J23" s="26">
        <f>COUNTIF(K23:AJ23,"&gt;=1.0")</f>
        <v>23</v>
      </c>
      <c r="K23" s="13">
        <f>INDEX(AllDataValues,MATCH($A23,Paths,FALSE),MATCH(K$17,Collections,FALSE))/K$16</f>
        <v>1</v>
      </c>
      <c r="L23" s="13">
        <f>INDEX(AllDataValues,MATCH($A23,Paths,FALSE),MATCH(L$17,Collections,FALSE))/L$16</f>
        <v>1</v>
      </c>
      <c r="M23" s="13">
        <f>INDEX(AllDataValues,MATCH($A23,Paths,FALSE),MATCH(M$17,Collections,FALSE))/M$16</f>
        <v>1.0086206896551724</v>
      </c>
      <c r="N23" s="13">
        <f>INDEX(AllDataValues,MATCH($A23,Paths,FALSE),MATCH(N$17,Collections,FALSE))/N$16</f>
        <v>1</v>
      </c>
      <c r="O23" s="13">
        <f>INDEX(AllDataValues,MATCH($A23,Paths,FALSE),MATCH(O$17,Collections,FALSE))/O$16</f>
        <v>0.27692307692307694</v>
      </c>
      <c r="P23" s="13">
        <f>INDEX(AllDataValues,MATCH($A23,Paths,FALSE),MATCH(P$17,Collections,FALSE))/P$16</f>
        <v>1</v>
      </c>
      <c r="Q23" s="13">
        <f>INDEX(AllDataValues,MATCH($A23,Paths,FALSE),MATCH(Q$17,Collections,FALSE))/Q$16</f>
        <v>0.5</v>
      </c>
      <c r="R23" s="13">
        <f>INDEX(AllDataValues,MATCH($A23,Paths,FALSE),MATCH(R$17,Collections,FALSE))/R$16</f>
        <v>1</v>
      </c>
      <c r="S23" s="13">
        <f>INDEX(AllDataValues,MATCH($A23,Paths,FALSE),MATCH(S$17,Collections,FALSE))/S$16</f>
        <v>1</v>
      </c>
      <c r="T23" s="13">
        <f>INDEX(AllDataValues,MATCH($A23,Paths,FALSE),MATCH(T$17,Collections,FALSE))/T$16</f>
        <v>1</v>
      </c>
      <c r="U23" s="13">
        <f>INDEX(AllDataValues,MATCH($A23,Paths,FALSE),MATCH(U$17,Collections,FALSE))/U$16</f>
        <v>1</v>
      </c>
      <c r="V23" s="13">
        <f>INDEX(AllDataValues,MATCH($A23,Paths,FALSE),MATCH(V$17,Collections,FALSE))/V$16</f>
        <v>1.6313775510204083</v>
      </c>
      <c r="W23" s="13">
        <f>INDEX(AllDataValues,MATCH($A23,Paths,FALSE),MATCH(W$17,Collections,FALSE))/W$16</f>
        <v>1</v>
      </c>
      <c r="X23" s="13">
        <f>INDEX(AllDataValues,MATCH($A23,Paths,FALSE),MATCH(X$17,Collections,FALSE))/X$16</f>
        <v>0.8</v>
      </c>
      <c r="Y23" s="13">
        <f>INDEX(AllDataValues,MATCH($A23,Paths,FALSE),MATCH(Y$17,Collections,FALSE))/Y$16</f>
        <v>1</v>
      </c>
      <c r="Z23" s="13">
        <f>INDEX(AllDataValues,MATCH($A23,Paths,FALSE),MATCH(Z$17,Collections,FALSE))/Z$16</f>
        <v>1</v>
      </c>
      <c r="AA23" s="13">
        <f>INDEX(AllDataValues,MATCH($A23,Paths,FALSE),MATCH(AA$17,Collections,FALSE))/AA$16</f>
        <v>1</v>
      </c>
      <c r="AB23" s="31">
        <f>INDEX(AllDataValues,MATCH($A23,Paths,FALSE),MATCH(AB$17,Collections,FALSE))/AB$16</f>
        <v>1</v>
      </c>
      <c r="AC23" s="13">
        <f>INDEX(AllDataValues,MATCH($A23,Paths,FALSE),MATCH(AC$17,Collections,FALSE))/AC$16</f>
        <v>1.0105509964830011</v>
      </c>
      <c r="AD23" s="13">
        <f>INDEX(AllDataValues,MATCH($A23,Paths,FALSE),MATCH(AD$17,Collections,FALSE))/AD$16</f>
        <v>1.0388349514563107</v>
      </c>
      <c r="AE23" s="13">
        <f>INDEX(AllDataValues,MATCH($A23,Paths,FALSE),MATCH(AE$17,Collections,FALSE))/AE$16</f>
        <v>1</v>
      </c>
      <c r="AF23" s="13">
        <f>INDEX(AllDataValues,MATCH($A23,Paths,FALSE),MATCH(AF$17,Collections,FALSE))/AF$16</f>
        <v>1</v>
      </c>
      <c r="AG23" s="13">
        <f>INDEX(AllDataValues,MATCH($A23,Paths,FALSE),MATCH(AG$17,Collections,FALSE))/AG$16</f>
        <v>1.0147058823529411</v>
      </c>
      <c r="AH23" s="13">
        <f>INDEX(AllDataValues,MATCH($A23,Paths,FALSE),MATCH(AH$17,Collections,FALSE))/AH$16</f>
        <v>1</v>
      </c>
      <c r="AI23" s="13">
        <f>INDEX(AllDataValues,MATCH($A23,Paths,FALSE),MATCH(AI$17,Collections,FALSE))/AI$16</f>
        <v>1.3458454810495626</v>
      </c>
      <c r="AJ23" s="13">
        <f>INDEX(AllDataValues,MATCH($A23,Paths,FALSE),MATCH(AJ$17,Collections,FALSE))/AJ$16</f>
        <v>1.023076923076923</v>
      </c>
    </row>
    <row r="24" spans="1:36" hidden="1" x14ac:dyDescent="0.2">
      <c r="A24" s="1" t="s">
        <v>87</v>
      </c>
      <c r="C24" t="str">
        <f>RIGHT(A24,LEN(A24)-FIND("|",SUBSTITUTE(A24,"/","|",LEN(A24)-LEN(SUBSTITUTE(A24,"/","")))))</f>
        <v>gco:DateTime</v>
      </c>
      <c r="D24" t="str">
        <f>MID(A24,FIND("|",SUBSTITUTE(A24,Delimiter,"|",Start))+1,IF(ISERROR(FIND("|",SUBSTITUTE(A24,Delimiter,"|",End))),255,FIND("|",SUBSTITUTE(A24,Delimiter,"|",End))-FIND("|",SUBSTITUTE(A24,Delimiter,"|",Start))-1))</f>
        <v>gmd:dateStamp/gco:DateTime</v>
      </c>
      <c r="E24" s="25">
        <f>COUNTIF(K24:AB24,"&gt;0")</f>
        <v>18</v>
      </c>
      <c r="F24" s="25">
        <f>COUNTIF(K24:AB24,"&gt;=1.0")</f>
        <v>18</v>
      </c>
      <c r="G24" s="25">
        <f>COUNTIF(AC24:AJ24,"&gt;0")</f>
        <v>8</v>
      </c>
      <c r="H24" s="25">
        <f>COUNTIF(AC24:AJ24,"&gt;=1.0")</f>
        <v>8</v>
      </c>
      <c r="I24" s="25">
        <f>COUNTIF(K24:AJ24,"&gt;0")</f>
        <v>26</v>
      </c>
      <c r="J24" s="26">
        <f>COUNTIF(K24:AJ24,"&gt;=1.0")</f>
        <v>26</v>
      </c>
      <c r="K24" s="13">
        <f>INDEX(AllDataValues,MATCH($A24,Paths,FALSE),MATCH(K$17,Collections,FALSE))/K$16</f>
        <v>1</v>
      </c>
      <c r="L24" s="13">
        <f>INDEX(AllDataValues,MATCH($A24,Paths,FALSE),MATCH(L$17,Collections,FALSE))/L$16</f>
        <v>1</v>
      </c>
      <c r="M24" s="13">
        <f>INDEX(AllDataValues,MATCH($A24,Paths,FALSE),MATCH(M$17,Collections,FALSE))/M$16</f>
        <v>1</v>
      </c>
      <c r="N24" s="13">
        <f>INDEX(AllDataValues,MATCH($A24,Paths,FALSE),MATCH(N$17,Collections,FALSE))/N$16</f>
        <v>1</v>
      </c>
      <c r="O24" s="13">
        <f>INDEX(AllDataValues,MATCH($A24,Paths,FALSE),MATCH(O$17,Collections,FALSE))/O$16</f>
        <v>1</v>
      </c>
      <c r="P24" s="13">
        <f>INDEX(AllDataValues,MATCH($A24,Paths,FALSE),MATCH(P$17,Collections,FALSE))/P$16</f>
        <v>1</v>
      </c>
      <c r="Q24" s="13">
        <f>INDEX(AllDataValues,MATCH($A24,Paths,FALSE),MATCH(Q$17,Collections,FALSE))/Q$16</f>
        <v>1</v>
      </c>
      <c r="R24" s="13">
        <f>INDEX(AllDataValues,MATCH($A24,Paths,FALSE),MATCH(R$17,Collections,FALSE))/R$16</f>
        <v>1</v>
      </c>
      <c r="S24" s="13">
        <f>INDEX(AllDataValues,MATCH($A24,Paths,FALSE),MATCH(S$17,Collections,FALSE))/S$16</f>
        <v>1</v>
      </c>
      <c r="T24" s="13">
        <f>INDEX(AllDataValues,MATCH($A24,Paths,FALSE),MATCH(T$17,Collections,FALSE))/T$16</f>
        <v>1</v>
      </c>
      <c r="U24" s="13">
        <f>INDEX(AllDataValues,MATCH($A24,Paths,FALSE),MATCH(U$17,Collections,FALSE))/U$16</f>
        <v>1</v>
      </c>
      <c r="V24" s="13">
        <f>INDEX(AllDataValues,MATCH($A24,Paths,FALSE),MATCH(V$17,Collections,FALSE))/V$16</f>
        <v>1</v>
      </c>
      <c r="W24" s="13">
        <f>INDEX(AllDataValues,MATCH($A24,Paths,FALSE),MATCH(W$17,Collections,FALSE))/W$16</f>
        <v>1</v>
      </c>
      <c r="X24" s="13">
        <f>INDEX(AllDataValues,MATCH($A24,Paths,FALSE),MATCH(X$17,Collections,FALSE))/X$16</f>
        <v>1</v>
      </c>
      <c r="Y24" s="13">
        <f>INDEX(AllDataValues,MATCH($A24,Paths,FALSE),MATCH(Y$17,Collections,FALSE))/Y$16</f>
        <v>1</v>
      </c>
      <c r="Z24" s="13">
        <f>INDEX(AllDataValues,MATCH($A24,Paths,FALSE),MATCH(Z$17,Collections,FALSE))/Z$16</f>
        <v>1</v>
      </c>
      <c r="AA24" s="13">
        <f>INDEX(AllDataValues,MATCH($A24,Paths,FALSE),MATCH(AA$17,Collections,FALSE))/AA$16</f>
        <v>1</v>
      </c>
      <c r="AB24" s="31">
        <f>INDEX(AllDataValues,MATCH($A24,Paths,FALSE),MATCH(AB$17,Collections,FALSE))/AB$16</f>
        <v>1</v>
      </c>
      <c r="AC24" s="13">
        <f>INDEX(AllDataValues,MATCH($A24,Paths,FALSE),MATCH(AC$17,Collections,FALSE))/AC$16</f>
        <v>1</v>
      </c>
      <c r="AD24" s="13">
        <f>INDEX(AllDataValues,MATCH($A24,Paths,FALSE),MATCH(AD$17,Collections,FALSE))/AD$16</f>
        <v>1</v>
      </c>
      <c r="AE24" s="13">
        <f>INDEX(AllDataValues,MATCH($A24,Paths,FALSE),MATCH(AE$17,Collections,FALSE))/AE$16</f>
        <v>1</v>
      </c>
      <c r="AF24" s="13">
        <f>INDEX(AllDataValues,MATCH($A24,Paths,FALSE),MATCH(AF$17,Collections,FALSE))/AF$16</f>
        <v>1</v>
      </c>
      <c r="AG24" s="13">
        <f>INDEX(AllDataValues,MATCH($A24,Paths,FALSE),MATCH(AG$17,Collections,FALSE))/AG$16</f>
        <v>1</v>
      </c>
      <c r="AH24" s="13">
        <f>INDEX(AllDataValues,MATCH($A24,Paths,FALSE),MATCH(AH$17,Collections,FALSE))/AH$16</f>
        <v>1</v>
      </c>
      <c r="AI24" s="13">
        <f>INDEX(AllDataValues,MATCH($A24,Paths,FALSE),MATCH(AI$17,Collections,FALSE))/AI$16</f>
        <v>1</v>
      </c>
      <c r="AJ24" s="13">
        <f>INDEX(AllDataValues,MATCH($A24,Paths,FALSE),MATCH(AJ$17,Collections,FALSE))/AJ$16</f>
        <v>1</v>
      </c>
    </row>
    <row r="25" spans="1:36" hidden="1" x14ac:dyDescent="0.2">
      <c r="A25" s="1" t="s">
        <v>74</v>
      </c>
      <c r="B25" s="12" t="s">
        <v>24</v>
      </c>
      <c r="C25" t="str">
        <f>RIGHT(A25,LEN(A25)-FIND("|",SUBSTITUTE(A25,"/","|",LEN(A25)-LEN(SUBSTITUTE(A25,"/","")))))</f>
        <v>@gco:nilReason</v>
      </c>
      <c r="D25" t="str">
        <f>MID(A25,FIND("|",SUBSTITUTE(A25,Delimiter,"|",Start))+1,IF(ISERROR(FIND("|",SUBSTITUTE(A25,Delimiter,"|",End))),255,FIND("|",SUBSTITUTE(A25,Delimiter,"|",End))-FIND("|",SUBSTITUTE(A25,Delimiter,"|",Start))-1))</f>
        <v>gmd:dataQualityInfo/gmd:lineage/gmd:processStep/gmd:description/@gco:nilReason</v>
      </c>
      <c r="E25" s="25">
        <f>COUNTIF(K25:AB25,"&gt;0")</f>
        <v>18</v>
      </c>
      <c r="F25" s="25">
        <f>COUNTIF(K25:AB25,"&gt;=1.0")</f>
        <v>18</v>
      </c>
      <c r="G25" s="25">
        <f>COUNTIF(AC25:AJ25,"&gt;0")</f>
        <v>8</v>
      </c>
      <c r="H25" s="25">
        <f>COUNTIF(AC25:AJ25,"&gt;=1.0")</f>
        <v>8</v>
      </c>
      <c r="I25" s="25">
        <f>COUNTIF(K25:AJ25,"&gt;0")</f>
        <v>26</v>
      </c>
      <c r="J25" s="26">
        <f>COUNTIF(K25:AJ25,"&gt;=1.0")</f>
        <v>26</v>
      </c>
      <c r="K25" s="13">
        <f>INDEX(AllDataValues,MATCH($A25,Paths,FALSE),MATCH(K$17,Collections,FALSE))/K$16</f>
        <v>1</v>
      </c>
      <c r="L25" s="13">
        <f>INDEX(AllDataValues,MATCH($A25,Paths,FALSE),MATCH(L$17,Collections,FALSE))/L$16</f>
        <v>1</v>
      </c>
      <c r="M25" s="13">
        <f>INDEX(AllDataValues,MATCH($A25,Paths,FALSE),MATCH(M$17,Collections,FALSE))/M$16</f>
        <v>1</v>
      </c>
      <c r="N25" s="13">
        <f>INDEX(AllDataValues,MATCH($A25,Paths,FALSE),MATCH(N$17,Collections,FALSE))/N$16</f>
        <v>1</v>
      </c>
      <c r="O25" s="13">
        <f>INDEX(AllDataValues,MATCH($A25,Paths,FALSE),MATCH(O$17,Collections,FALSE))/O$16</f>
        <v>1.7153846153846153</v>
      </c>
      <c r="P25" s="13">
        <f>INDEX(AllDataValues,MATCH($A25,Paths,FALSE),MATCH(P$17,Collections,FALSE))/P$16</f>
        <v>1</v>
      </c>
      <c r="Q25" s="13">
        <f>INDEX(AllDataValues,MATCH($A25,Paths,FALSE),MATCH(Q$17,Collections,FALSE))/Q$16</f>
        <v>1.5</v>
      </c>
      <c r="R25" s="13">
        <f>INDEX(AllDataValues,MATCH($A25,Paths,FALSE),MATCH(R$17,Collections,FALSE))/R$16</f>
        <v>1</v>
      </c>
      <c r="S25" s="13">
        <f>INDEX(AllDataValues,MATCH($A25,Paths,FALSE),MATCH(S$17,Collections,FALSE))/S$16</f>
        <v>1</v>
      </c>
      <c r="T25" s="13">
        <f>INDEX(AllDataValues,MATCH($A25,Paths,FALSE),MATCH(T$17,Collections,FALSE))/T$16</f>
        <v>1.0035087719298246</v>
      </c>
      <c r="U25" s="13">
        <f>INDEX(AllDataValues,MATCH($A25,Paths,FALSE),MATCH(U$17,Collections,FALSE))/U$16</f>
        <v>1</v>
      </c>
      <c r="V25" s="13">
        <f>INDEX(AllDataValues,MATCH($A25,Paths,FALSE),MATCH(V$17,Collections,FALSE))/V$16</f>
        <v>1</v>
      </c>
      <c r="W25" s="13">
        <f>INDEX(AllDataValues,MATCH($A25,Paths,FALSE),MATCH(W$17,Collections,FALSE))/W$16</f>
        <v>1</v>
      </c>
      <c r="X25" s="13">
        <f>INDEX(AllDataValues,MATCH($A25,Paths,FALSE),MATCH(X$17,Collections,FALSE))/X$16</f>
        <v>1</v>
      </c>
      <c r="Y25" s="13">
        <f>INDEX(AllDataValues,MATCH($A25,Paths,FALSE),MATCH(Y$17,Collections,FALSE))/Y$16</f>
        <v>1</v>
      </c>
      <c r="Z25" s="13">
        <f>INDEX(AllDataValues,MATCH($A25,Paths,FALSE),MATCH(Z$17,Collections,FALSE))/Z$16</f>
        <v>1</v>
      </c>
      <c r="AA25" s="13">
        <f>INDEX(AllDataValues,MATCH($A25,Paths,FALSE),MATCH(AA$17,Collections,FALSE))/AA$16</f>
        <v>1</v>
      </c>
      <c r="AB25" s="31">
        <f>INDEX(AllDataValues,MATCH($A25,Paths,FALSE),MATCH(AB$17,Collections,FALSE))/AB$16</f>
        <v>1</v>
      </c>
      <c r="AC25" s="13">
        <f>INDEX(AllDataValues,MATCH($A25,Paths,FALSE),MATCH(AC$17,Collections,FALSE))/AC$16</f>
        <v>1</v>
      </c>
      <c r="AD25" s="13">
        <f>INDEX(AllDataValues,MATCH($A25,Paths,FALSE),MATCH(AD$17,Collections,FALSE))/AD$16</f>
        <v>1</v>
      </c>
      <c r="AE25" s="13">
        <f>INDEX(AllDataValues,MATCH($A25,Paths,FALSE),MATCH(AE$17,Collections,FALSE))/AE$16</f>
        <v>1</v>
      </c>
      <c r="AF25" s="13">
        <f>INDEX(AllDataValues,MATCH($A25,Paths,FALSE),MATCH(AF$17,Collections,FALSE))/AF$16</f>
        <v>1</v>
      </c>
      <c r="AG25" s="13">
        <f>INDEX(AllDataValues,MATCH($A25,Paths,FALSE),MATCH(AG$17,Collections,FALSE))/AG$16</f>
        <v>1</v>
      </c>
      <c r="AH25" s="13">
        <f>INDEX(AllDataValues,MATCH($A25,Paths,FALSE),MATCH(AH$17,Collections,FALSE))/AH$16</f>
        <v>1</v>
      </c>
      <c r="AI25" s="13">
        <f>INDEX(AllDataValues,MATCH($A25,Paths,FALSE),MATCH(AI$17,Collections,FALSE))/AI$16</f>
        <v>1</v>
      </c>
      <c r="AJ25" s="13">
        <f>INDEX(AllDataValues,MATCH($A25,Paths,FALSE),MATCH(AJ$17,Collections,FALSE))/AJ$16</f>
        <v>1</v>
      </c>
    </row>
    <row r="26" spans="1:36" hidden="1" x14ac:dyDescent="0.2">
      <c r="A26" s="1" t="s">
        <v>84</v>
      </c>
      <c r="B26" s="12"/>
      <c r="C26" t="str">
        <f>RIGHT(A26,LEN(A26)-FIND("|",SUBSTITUTE(A26,"/","|",LEN(A26)-LEN(SUBSTITUTE(A26,"/","")))))</f>
        <v>@codeList</v>
      </c>
      <c r="D26" t="str">
        <f>MID(A26,FIND("|",SUBSTITUTE(A26,Delimiter,"|",Start))+1,IF(ISERROR(FIND("|",SUBSTITUTE(A26,Delimiter,"|",End))),255,FIND("|",SUBSTITUTE(A26,Delimiter,"|",End))-FIND("|",SUBSTITUTE(A26,Delimiter,"|",Start))-1))</f>
        <v>gmd:dataQualityInfo/gmd:scope/gmd:level/@codeList</v>
      </c>
      <c r="E26" s="25">
        <f>COUNTIF(K26:AB26,"&gt;0")</f>
        <v>18</v>
      </c>
      <c r="F26" s="25">
        <f>COUNTIF(K26:AB26,"&gt;=1.0")</f>
        <v>18</v>
      </c>
      <c r="G26" s="25">
        <f>COUNTIF(AC26:AJ26,"&gt;0")</f>
        <v>8</v>
      </c>
      <c r="H26" s="25">
        <f>COUNTIF(AC26:AJ26,"&gt;=1.0")</f>
        <v>8</v>
      </c>
      <c r="I26" s="25">
        <f>COUNTIF(K26:AJ26,"&gt;0")</f>
        <v>26</v>
      </c>
      <c r="J26" s="26">
        <f>COUNTIF(K26:AJ26,"&gt;=1.0")</f>
        <v>26</v>
      </c>
      <c r="K26" s="13">
        <f>INDEX(AllDataValues,MATCH($A26,Paths,FALSE),MATCH(K$17,Collections,FALSE))/K$16</f>
        <v>1</v>
      </c>
      <c r="L26" s="13">
        <f>INDEX(AllDataValues,MATCH($A26,Paths,FALSE),MATCH(L$17,Collections,FALSE))/L$16</f>
        <v>1</v>
      </c>
      <c r="M26" s="13">
        <f>INDEX(AllDataValues,MATCH($A26,Paths,FALSE),MATCH(M$17,Collections,FALSE))/M$16</f>
        <v>1</v>
      </c>
      <c r="N26" s="13">
        <f>INDEX(AllDataValues,MATCH($A26,Paths,FALSE),MATCH(N$17,Collections,FALSE))/N$16</f>
        <v>1</v>
      </c>
      <c r="O26" s="13">
        <f>INDEX(AllDataValues,MATCH($A26,Paths,FALSE),MATCH(O$17,Collections,FALSE))/O$16</f>
        <v>1</v>
      </c>
      <c r="P26" s="13">
        <f>INDEX(AllDataValues,MATCH($A26,Paths,FALSE),MATCH(P$17,Collections,FALSE))/P$16</f>
        <v>1</v>
      </c>
      <c r="Q26" s="13">
        <f>INDEX(AllDataValues,MATCH($A26,Paths,FALSE),MATCH(Q$17,Collections,FALSE))/Q$16</f>
        <v>1</v>
      </c>
      <c r="R26" s="13">
        <f>INDEX(AllDataValues,MATCH($A26,Paths,FALSE),MATCH(R$17,Collections,FALSE))/R$16</f>
        <v>1</v>
      </c>
      <c r="S26" s="13">
        <f>INDEX(AllDataValues,MATCH($A26,Paths,FALSE),MATCH(S$17,Collections,FALSE))/S$16</f>
        <v>1</v>
      </c>
      <c r="T26" s="13">
        <f>INDEX(AllDataValues,MATCH($A26,Paths,FALSE),MATCH(T$17,Collections,FALSE))/T$16</f>
        <v>1</v>
      </c>
      <c r="U26" s="13">
        <f>INDEX(AllDataValues,MATCH($A26,Paths,FALSE),MATCH(U$17,Collections,FALSE))/U$16</f>
        <v>1</v>
      </c>
      <c r="V26" s="13">
        <f>INDEX(AllDataValues,MATCH($A26,Paths,FALSE),MATCH(V$17,Collections,FALSE))/V$16</f>
        <v>1</v>
      </c>
      <c r="W26" s="13">
        <f>INDEX(AllDataValues,MATCH($A26,Paths,FALSE),MATCH(W$17,Collections,FALSE))/W$16</f>
        <v>1</v>
      </c>
      <c r="X26" s="13">
        <f>INDEX(AllDataValues,MATCH($A26,Paths,FALSE),MATCH(X$17,Collections,FALSE))/X$16</f>
        <v>1</v>
      </c>
      <c r="Y26" s="13">
        <f>INDEX(AllDataValues,MATCH($A26,Paths,FALSE),MATCH(Y$17,Collections,FALSE))/Y$16</f>
        <v>1</v>
      </c>
      <c r="Z26" s="13">
        <f>INDEX(AllDataValues,MATCH($A26,Paths,FALSE),MATCH(Z$17,Collections,FALSE))/Z$16</f>
        <v>1</v>
      </c>
      <c r="AA26" s="13">
        <f>INDEX(AllDataValues,MATCH($A26,Paths,FALSE),MATCH(AA$17,Collections,FALSE))/AA$16</f>
        <v>1</v>
      </c>
      <c r="AB26" s="31">
        <f>INDEX(AllDataValues,MATCH($A26,Paths,FALSE),MATCH(AB$17,Collections,FALSE))/AB$16</f>
        <v>1</v>
      </c>
      <c r="AC26" s="13">
        <f>INDEX(AllDataValues,MATCH($A26,Paths,FALSE),MATCH(AC$17,Collections,FALSE))/AC$16</f>
        <v>1</v>
      </c>
      <c r="AD26" s="13">
        <f>INDEX(AllDataValues,MATCH($A26,Paths,FALSE),MATCH(AD$17,Collections,FALSE))/AD$16</f>
        <v>1</v>
      </c>
      <c r="AE26" s="13">
        <f>INDEX(AllDataValues,MATCH($A26,Paths,FALSE),MATCH(AE$17,Collections,FALSE))/AE$16</f>
        <v>1</v>
      </c>
      <c r="AF26" s="13">
        <f>INDEX(AllDataValues,MATCH($A26,Paths,FALSE),MATCH(AF$17,Collections,FALSE))/AF$16</f>
        <v>1</v>
      </c>
      <c r="AG26" s="13">
        <f>INDEX(AllDataValues,MATCH($A26,Paths,FALSE),MATCH(AG$17,Collections,FALSE))/AG$16</f>
        <v>1</v>
      </c>
      <c r="AH26" s="13">
        <f>INDEX(AllDataValues,MATCH($A26,Paths,FALSE),MATCH(AH$17,Collections,FALSE))/AH$16</f>
        <v>1</v>
      </c>
      <c r="AI26" s="13">
        <f>INDEX(AllDataValues,MATCH($A26,Paths,FALSE),MATCH(AI$17,Collections,FALSE))/AI$16</f>
        <v>1</v>
      </c>
      <c r="AJ26" s="13">
        <f>INDEX(AllDataValues,MATCH($A26,Paths,FALSE),MATCH(AJ$17,Collections,FALSE))/AJ$16</f>
        <v>1</v>
      </c>
    </row>
    <row r="27" spans="1:36" hidden="1" x14ac:dyDescent="0.2">
      <c r="A27" s="1" t="s">
        <v>85</v>
      </c>
      <c r="B27" s="12" t="s">
        <v>24</v>
      </c>
      <c r="C27" t="str">
        <f>RIGHT(A27,LEN(A27)-FIND("|",SUBSTITUTE(A27,"/","|",LEN(A27)-LEN(SUBSTITUTE(A27,"/","")))))</f>
        <v>@codeListValue</v>
      </c>
      <c r="D27" t="str">
        <f>MID(A27,FIND("|",SUBSTITUTE(A27,Delimiter,"|",Start))+1,IF(ISERROR(FIND("|",SUBSTITUTE(A27,Delimiter,"|",End))),255,FIND("|",SUBSTITUTE(A27,Delimiter,"|",End))-FIND("|",SUBSTITUTE(A27,Delimiter,"|",Start))-1))</f>
        <v>gmd:dataQualityInfo/gmd:scope/gmd:level/@codeListValue</v>
      </c>
      <c r="E27" s="25">
        <f>COUNTIF(K27:AB27,"&gt;0")</f>
        <v>18</v>
      </c>
      <c r="F27" s="25">
        <f>COUNTIF(K27:AB27,"&gt;=1.0")</f>
        <v>18</v>
      </c>
      <c r="G27" s="25">
        <f>COUNTIF(AC27:AJ27,"&gt;0")</f>
        <v>8</v>
      </c>
      <c r="H27" s="25">
        <f>COUNTIF(AC27:AJ27,"&gt;=1.0")</f>
        <v>8</v>
      </c>
      <c r="I27" s="25">
        <f>COUNTIF(K27:AJ27,"&gt;0")</f>
        <v>26</v>
      </c>
      <c r="J27" s="26">
        <f>COUNTIF(K27:AJ27,"&gt;=1.0")</f>
        <v>26</v>
      </c>
      <c r="K27" s="13">
        <f>INDEX(AllDataValues,MATCH($A27,Paths,FALSE),MATCH(K$17,Collections,FALSE))/K$16</f>
        <v>1</v>
      </c>
      <c r="L27" s="13">
        <f>INDEX(AllDataValues,MATCH($A27,Paths,FALSE),MATCH(L$17,Collections,FALSE))/L$16</f>
        <v>1</v>
      </c>
      <c r="M27" s="13">
        <f>INDEX(AllDataValues,MATCH($A27,Paths,FALSE),MATCH(M$17,Collections,FALSE))/M$16</f>
        <v>1</v>
      </c>
      <c r="N27" s="13">
        <f>INDEX(AllDataValues,MATCH($A27,Paths,FALSE),MATCH(N$17,Collections,FALSE))/N$16</f>
        <v>1</v>
      </c>
      <c r="O27" s="13">
        <f>INDEX(AllDataValues,MATCH($A27,Paths,FALSE),MATCH(O$17,Collections,FALSE))/O$16</f>
        <v>1</v>
      </c>
      <c r="P27" s="13">
        <f>INDEX(AllDataValues,MATCH($A27,Paths,FALSE),MATCH(P$17,Collections,FALSE))/P$16</f>
        <v>1</v>
      </c>
      <c r="Q27" s="13">
        <f>INDEX(AllDataValues,MATCH($A27,Paths,FALSE),MATCH(Q$17,Collections,FALSE))/Q$16</f>
        <v>1</v>
      </c>
      <c r="R27" s="13">
        <f>INDEX(AllDataValues,MATCH($A27,Paths,FALSE),MATCH(R$17,Collections,FALSE))/R$16</f>
        <v>1</v>
      </c>
      <c r="S27" s="13">
        <f>INDEX(AllDataValues,MATCH($A27,Paths,FALSE),MATCH(S$17,Collections,FALSE))/S$16</f>
        <v>1</v>
      </c>
      <c r="T27" s="13">
        <f>INDEX(AllDataValues,MATCH($A27,Paths,FALSE),MATCH(T$17,Collections,FALSE))/T$16</f>
        <v>1</v>
      </c>
      <c r="U27" s="13">
        <f>INDEX(AllDataValues,MATCH($A27,Paths,FALSE),MATCH(U$17,Collections,FALSE))/U$16</f>
        <v>1</v>
      </c>
      <c r="V27" s="13">
        <f>INDEX(AllDataValues,MATCH($A27,Paths,FALSE),MATCH(V$17,Collections,FALSE))/V$16</f>
        <v>1</v>
      </c>
      <c r="W27" s="13">
        <f>INDEX(AllDataValues,MATCH($A27,Paths,FALSE),MATCH(W$17,Collections,FALSE))/W$16</f>
        <v>1</v>
      </c>
      <c r="X27" s="13">
        <f>INDEX(AllDataValues,MATCH($A27,Paths,FALSE),MATCH(X$17,Collections,FALSE))/X$16</f>
        <v>1</v>
      </c>
      <c r="Y27" s="13">
        <f>INDEX(AllDataValues,MATCH($A27,Paths,FALSE),MATCH(Y$17,Collections,FALSE))/Y$16</f>
        <v>1</v>
      </c>
      <c r="Z27" s="13">
        <f>INDEX(AllDataValues,MATCH($A27,Paths,FALSE),MATCH(Z$17,Collections,FALSE))/Z$16</f>
        <v>1</v>
      </c>
      <c r="AA27" s="13">
        <f>INDEX(AllDataValues,MATCH($A27,Paths,FALSE),MATCH(AA$17,Collections,FALSE))/AA$16</f>
        <v>1</v>
      </c>
      <c r="AB27" s="31">
        <f>INDEX(AllDataValues,MATCH($A27,Paths,FALSE),MATCH(AB$17,Collections,FALSE))/AB$16</f>
        <v>1</v>
      </c>
      <c r="AC27" s="13">
        <f>INDEX(AllDataValues,MATCH($A27,Paths,FALSE),MATCH(AC$17,Collections,FALSE))/AC$16</f>
        <v>1</v>
      </c>
      <c r="AD27" s="13">
        <f>INDEX(AllDataValues,MATCH($A27,Paths,FALSE),MATCH(AD$17,Collections,FALSE))/AD$16</f>
        <v>1</v>
      </c>
      <c r="AE27" s="13">
        <f>INDEX(AllDataValues,MATCH($A27,Paths,FALSE),MATCH(AE$17,Collections,FALSE))/AE$16</f>
        <v>1</v>
      </c>
      <c r="AF27" s="13">
        <f>INDEX(AllDataValues,MATCH($A27,Paths,FALSE),MATCH(AF$17,Collections,FALSE))/AF$16</f>
        <v>1</v>
      </c>
      <c r="AG27" s="13">
        <f>INDEX(AllDataValues,MATCH($A27,Paths,FALSE),MATCH(AG$17,Collections,FALSE))/AG$16</f>
        <v>1</v>
      </c>
      <c r="AH27" s="13">
        <f>INDEX(AllDataValues,MATCH($A27,Paths,FALSE),MATCH(AH$17,Collections,FALSE))/AH$16</f>
        <v>1</v>
      </c>
      <c r="AI27" s="13">
        <f>INDEX(AllDataValues,MATCH($A27,Paths,FALSE),MATCH(AI$17,Collections,FALSE))/AI$16</f>
        <v>1</v>
      </c>
      <c r="AJ27" s="13">
        <f>INDEX(AllDataValues,MATCH($A27,Paths,FALSE),MATCH(AJ$17,Collections,FALSE))/AJ$16</f>
        <v>1</v>
      </c>
    </row>
    <row r="28" spans="1:36" hidden="1" x14ac:dyDescent="0.2">
      <c r="A28" s="1" t="s">
        <v>131</v>
      </c>
      <c r="C28" t="str">
        <f>RIGHT(A28,LEN(A28)-FIND("|",SUBSTITUTE(A28,"/","|",LEN(A28)-LEN(SUBSTITUTE(A28,"/","")))))</f>
        <v>gmd:fileIdentifier</v>
      </c>
      <c r="D28" t="str">
        <f>MID(A28,FIND("|",SUBSTITUTE(A28,Delimiter,"|",Start))+1,IF(ISERROR(FIND("|",SUBSTITUTE(A28,Delimiter,"|",End))),255,FIND("|",SUBSTITUTE(A28,Delimiter,"|",End))-FIND("|",SUBSTITUTE(A28,Delimiter,"|",Start))-1))</f>
        <v>gmd:fileIdentifier</v>
      </c>
      <c r="E28" s="25">
        <f>COUNTIF(K28:AB28,"&gt;0")</f>
        <v>18</v>
      </c>
      <c r="F28" s="25">
        <f>COUNTIF(K28:AB28,"&gt;=1.0")</f>
        <v>18</v>
      </c>
      <c r="G28" s="25">
        <f>COUNTIF(AC28:AJ28,"&gt;0")</f>
        <v>8</v>
      </c>
      <c r="H28" s="25">
        <f>COUNTIF(AC28:AJ28,"&gt;=1.0")</f>
        <v>8</v>
      </c>
      <c r="I28" s="25">
        <f>COUNTIF(K28:AJ28,"&gt;0")</f>
        <v>26</v>
      </c>
      <c r="J28" s="26">
        <f>COUNTIF(K28:AJ28,"&gt;=1.0")</f>
        <v>26</v>
      </c>
      <c r="K28" s="13">
        <f>INDEX(AllDataValues,MATCH($A28,Paths,FALSE),MATCH(K$17,Collections,FALSE))/K$16</f>
        <v>1</v>
      </c>
      <c r="L28" s="13">
        <f>INDEX(AllDataValues,MATCH($A28,Paths,FALSE),MATCH(L$17,Collections,FALSE))/L$16</f>
        <v>1</v>
      </c>
      <c r="M28" s="13">
        <f>INDEX(AllDataValues,MATCH($A28,Paths,FALSE),MATCH(M$17,Collections,FALSE))/M$16</f>
        <v>1</v>
      </c>
      <c r="N28" s="13">
        <f>INDEX(AllDataValues,MATCH($A28,Paths,FALSE),MATCH(N$17,Collections,FALSE))/N$16</f>
        <v>1</v>
      </c>
      <c r="O28" s="13">
        <f>INDEX(AllDataValues,MATCH($A28,Paths,FALSE),MATCH(O$17,Collections,FALSE))/O$16</f>
        <v>1</v>
      </c>
      <c r="P28" s="13">
        <f>INDEX(AllDataValues,MATCH($A28,Paths,FALSE),MATCH(P$17,Collections,FALSE))/P$16</f>
        <v>1</v>
      </c>
      <c r="Q28" s="13">
        <f>INDEX(AllDataValues,MATCH($A28,Paths,FALSE),MATCH(Q$17,Collections,FALSE))/Q$16</f>
        <v>1</v>
      </c>
      <c r="R28" s="13">
        <f>INDEX(AllDataValues,MATCH($A28,Paths,FALSE),MATCH(R$17,Collections,FALSE))/R$16</f>
        <v>1</v>
      </c>
      <c r="S28" s="13">
        <f>INDEX(AllDataValues,MATCH($A28,Paths,FALSE),MATCH(S$17,Collections,FALSE))/S$16</f>
        <v>1</v>
      </c>
      <c r="T28" s="13">
        <f>INDEX(AllDataValues,MATCH($A28,Paths,FALSE),MATCH(T$17,Collections,FALSE))/T$16</f>
        <v>1</v>
      </c>
      <c r="U28" s="13">
        <f>INDEX(AllDataValues,MATCH($A28,Paths,FALSE),MATCH(U$17,Collections,FALSE))/U$16</f>
        <v>1</v>
      </c>
      <c r="V28" s="13">
        <f>INDEX(AllDataValues,MATCH($A28,Paths,FALSE),MATCH(V$17,Collections,FALSE))/V$16</f>
        <v>1</v>
      </c>
      <c r="W28" s="13">
        <f>INDEX(AllDataValues,MATCH($A28,Paths,FALSE),MATCH(W$17,Collections,FALSE))/W$16</f>
        <v>1</v>
      </c>
      <c r="X28" s="13">
        <f>INDEX(AllDataValues,MATCH($A28,Paths,FALSE),MATCH(X$17,Collections,FALSE))/X$16</f>
        <v>1</v>
      </c>
      <c r="Y28" s="13">
        <f>INDEX(AllDataValues,MATCH($A28,Paths,FALSE),MATCH(Y$17,Collections,FALSE))/Y$16</f>
        <v>1</v>
      </c>
      <c r="Z28" s="13">
        <f>INDEX(AllDataValues,MATCH($A28,Paths,FALSE),MATCH(Z$17,Collections,FALSE))/Z$16</f>
        <v>1</v>
      </c>
      <c r="AA28" s="13">
        <f>INDEX(AllDataValues,MATCH($A28,Paths,FALSE),MATCH(AA$17,Collections,FALSE))/AA$16</f>
        <v>1</v>
      </c>
      <c r="AB28" s="31">
        <f>INDEX(AllDataValues,MATCH($A28,Paths,FALSE),MATCH(AB$17,Collections,FALSE))/AB$16</f>
        <v>1</v>
      </c>
      <c r="AC28" s="13">
        <f>INDEX(AllDataValues,MATCH($A28,Paths,FALSE),MATCH(AC$17,Collections,FALSE))/AC$16</f>
        <v>1</v>
      </c>
      <c r="AD28" s="13">
        <f>INDEX(AllDataValues,MATCH($A28,Paths,FALSE),MATCH(AD$17,Collections,FALSE))/AD$16</f>
        <v>1</v>
      </c>
      <c r="AE28" s="13">
        <f>INDEX(AllDataValues,MATCH($A28,Paths,FALSE),MATCH(AE$17,Collections,FALSE))/AE$16</f>
        <v>1</v>
      </c>
      <c r="AF28" s="13">
        <f>INDEX(AllDataValues,MATCH($A28,Paths,FALSE),MATCH(AF$17,Collections,FALSE))/AF$16</f>
        <v>1</v>
      </c>
      <c r="AG28" s="13">
        <f>INDEX(AllDataValues,MATCH($A28,Paths,FALSE),MATCH(AG$17,Collections,FALSE))/AG$16</f>
        <v>1</v>
      </c>
      <c r="AH28" s="13">
        <f>INDEX(AllDataValues,MATCH($A28,Paths,FALSE),MATCH(AH$17,Collections,FALSE))/AH$16</f>
        <v>1</v>
      </c>
      <c r="AI28" s="13">
        <f>INDEX(AllDataValues,MATCH($A28,Paths,FALSE),MATCH(AI$17,Collections,FALSE))/AI$16</f>
        <v>1</v>
      </c>
      <c r="AJ28" s="13">
        <f>INDEX(AllDataValues,MATCH($A28,Paths,FALSE),MATCH(AJ$17,Collections,FALSE))/AJ$16</f>
        <v>1</v>
      </c>
    </row>
    <row r="29" spans="1:36" hidden="1" x14ac:dyDescent="0.2">
      <c r="A29" s="1" t="s">
        <v>134</v>
      </c>
      <c r="C29" t="str">
        <f>RIGHT(A29,LEN(A29)-FIND("|",SUBSTITUTE(A29,"/","|",LEN(A29)-LEN(SUBSTITUTE(A29,"/","")))))</f>
        <v>gmd:MD_ScopeCode</v>
      </c>
      <c r="D29" t="str">
        <f>MID(A29,FIND("|",SUBSTITUTE(A29,Delimiter,"|",Start))+1,IF(ISERROR(FIND("|",SUBSTITUTE(A29,Delimiter,"|",End))),255,FIND("|",SUBSTITUTE(A29,Delimiter,"|",End))-FIND("|",SUBSTITUTE(A29,Delimiter,"|",Start))-1))</f>
        <v>gmd:hierarchyLevel/gmd:MD_ScopeCode</v>
      </c>
      <c r="E29" s="25">
        <f>COUNTIF(K29:AB29,"&gt;0")</f>
        <v>18</v>
      </c>
      <c r="F29" s="25">
        <f>COUNTIF(K29:AB29,"&gt;=1.0")</f>
        <v>18</v>
      </c>
      <c r="G29" s="25">
        <f>COUNTIF(AC29:AJ29,"&gt;0")</f>
        <v>8</v>
      </c>
      <c r="H29" s="25">
        <f>COUNTIF(AC29:AJ29,"&gt;=1.0")</f>
        <v>8</v>
      </c>
      <c r="I29" s="25">
        <f>COUNTIF(K29:AJ29,"&gt;0")</f>
        <v>26</v>
      </c>
      <c r="J29" s="26">
        <f>COUNTIF(K29:AJ29,"&gt;=1.0")</f>
        <v>26</v>
      </c>
      <c r="K29" s="13">
        <f>INDEX(AllDataValues,MATCH($A29,Paths,FALSE),MATCH(K$17,Collections,FALSE))/K$16</f>
        <v>1</v>
      </c>
      <c r="L29" s="13">
        <f>INDEX(AllDataValues,MATCH($A29,Paths,FALSE),MATCH(L$17,Collections,FALSE))/L$16</f>
        <v>1</v>
      </c>
      <c r="M29" s="13">
        <f>INDEX(AllDataValues,MATCH($A29,Paths,FALSE),MATCH(M$17,Collections,FALSE))/M$16</f>
        <v>1</v>
      </c>
      <c r="N29" s="13">
        <f>INDEX(AllDataValues,MATCH($A29,Paths,FALSE),MATCH(N$17,Collections,FALSE))/N$16</f>
        <v>1</v>
      </c>
      <c r="O29" s="13">
        <f>INDEX(AllDataValues,MATCH($A29,Paths,FALSE),MATCH(O$17,Collections,FALSE))/O$16</f>
        <v>1</v>
      </c>
      <c r="P29" s="13">
        <f>INDEX(AllDataValues,MATCH($A29,Paths,FALSE),MATCH(P$17,Collections,FALSE))/P$16</f>
        <v>1</v>
      </c>
      <c r="Q29" s="13">
        <f>INDEX(AllDataValues,MATCH($A29,Paths,FALSE),MATCH(Q$17,Collections,FALSE))/Q$16</f>
        <v>1</v>
      </c>
      <c r="R29" s="13">
        <f>INDEX(AllDataValues,MATCH($A29,Paths,FALSE),MATCH(R$17,Collections,FALSE))/R$16</f>
        <v>1</v>
      </c>
      <c r="S29" s="13">
        <f>INDEX(AllDataValues,MATCH($A29,Paths,FALSE),MATCH(S$17,Collections,FALSE))/S$16</f>
        <v>1</v>
      </c>
      <c r="T29" s="13">
        <f>INDEX(AllDataValues,MATCH($A29,Paths,FALSE),MATCH(T$17,Collections,FALSE))/T$16</f>
        <v>1</v>
      </c>
      <c r="U29" s="13">
        <f>INDEX(AllDataValues,MATCH($A29,Paths,FALSE),MATCH(U$17,Collections,FALSE))/U$16</f>
        <v>1</v>
      </c>
      <c r="V29" s="13">
        <f>INDEX(AllDataValues,MATCH($A29,Paths,FALSE),MATCH(V$17,Collections,FALSE))/V$16</f>
        <v>1</v>
      </c>
      <c r="W29" s="13">
        <f>INDEX(AllDataValues,MATCH($A29,Paths,FALSE),MATCH(W$17,Collections,FALSE))/W$16</f>
        <v>1</v>
      </c>
      <c r="X29" s="13">
        <f>INDEX(AllDataValues,MATCH($A29,Paths,FALSE),MATCH(X$17,Collections,FALSE))/X$16</f>
        <v>1</v>
      </c>
      <c r="Y29" s="13">
        <f>INDEX(AllDataValues,MATCH($A29,Paths,FALSE),MATCH(Y$17,Collections,FALSE))/Y$16</f>
        <v>1</v>
      </c>
      <c r="Z29" s="13">
        <f>INDEX(AllDataValues,MATCH($A29,Paths,FALSE),MATCH(Z$17,Collections,FALSE))/Z$16</f>
        <v>1</v>
      </c>
      <c r="AA29" s="13">
        <f>INDEX(AllDataValues,MATCH($A29,Paths,FALSE),MATCH(AA$17,Collections,FALSE))/AA$16</f>
        <v>1</v>
      </c>
      <c r="AB29" s="31">
        <f>INDEX(AllDataValues,MATCH($A29,Paths,FALSE),MATCH(AB$17,Collections,FALSE))/AB$16</f>
        <v>1</v>
      </c>
      <c r="AC29" s="13">
        <f>INDEX(AllDataValues,MATCH($A29,Paths,FALSE),MATCH(AC$17,Collections,FALSE))/AC$16</f>
        <v>1</v>
      </c>
      <c r="AD29" s="13">
        <f>INDEX(AllDataValues,MATCH($A29,Paths,FALSE),MATCH(AD$17,Collections,FALSE))/AD$16</f>
        <v>1</v>
      </c>
      <c r="AE29" s="13">
        <f>INDEX(AllDataValues,MATCH($A29,Paths,FALSE),MATCH(AE$17,Collections,FALSE))/AE$16</f>
        <v>1</v>
      </c>
      <c r="AF29" s="13">
        <f>INDEX(AllDataValues,MATCH($A29,Paths,FALSE),MATCH(AF$17,Collections,FALSE))/AF$16</f>
        <v>1</v>
      </c>
      <c r="AG29" s="13">
        <f>INDEX(AllDataValues,MATCH($A29,Paths,FALSE),MATCH(AG$17,Collections,FALSE))/AG$16</f>
        <v>1</v>
      </c>
      <c r="AH29" s="13">
        <f>INDEX(AllDataValues,MATCH($A29,Paths,FALSE),MATCH(AH$17,Collections,FALSE))/AH$16</f>
        <v>1</v>
      </c>
      <c r="AI29" s="13">
        <f>INDEX(AllDataValues,MATCH($A29,Paths,FALSE),MATCH(AI$17,Collections,FALSE))/AI$16</f>
        <v>1</v>
      </c>
      <c r="AJ29" s="13">
        <f>INDEX(AllDataValues,MATCH($A29,Paths,FALSE),MATCH(AJ$17,Collections,FALSE))/AJ$16</f>
        <v>1</v>
      </c>
    </row>
    <row r="30" spans="1:36" hidden="1" x14ac:dyDescent="0.2">
      <c r="A30" s="1" t="s">
        <v>135</v>
      </c>
      <c r="C30" t="str">
        <f>RIGHT(A30,LEN(A30)-FIND("|",SUBSTITUTE(A30,"/","|",LEN(A30)-LEN(SUBSTITUTE(A30,"/","")))))</f>
        <v>gmd:abstract</v>
      </c>
      <c r="D30" t="str">
        <f>MID(A30,FIND("|",SUBSTITUTE(A30,Delimiter,"|",Start))+1,IF(ISERROR(FIND("|",SUBSTITUTE(A30,Delimiter,"|",End))),255,FIND("|",SUBSTITUTE(A30,Delimiter,"|",End))-FIND("|",SUBSTITUTE(A30,Delimiter,"|",Start))-1))</f>
        <v>gmd:identificationInfo/gmd:abstract</v>
      </c>
      <c r="E30" s="25">
        <f>COUNTIF(K30:AB30,"&gt;0")</f>
        <v>18</v>
      </c>
      <c r="F30" s="25">
        <f>COUNTIF(K30:AB30,"&gt;=1.0")</f>
        <v>18</v>
      </c>
      <c r="G30" s="25">
        <f>COUNTIF(AC30:AJ30,"&gt;0")</f>
        <v>8</v>
      </c>
      <c r="H30" s="25">
        <f>COUNTIF(AC30:AJ30,"&gt;=1.0")</f>
        <v>8</v>
      </c>
      <c r="I30" s="25">
        <f>COUNTIF(K30:AJ30,"&gt;0")</f>
        <v>26</v>
      </c>
      <c r="J30" s="26">
        <f>COUNTIF(K30:AJ30,"&gt;=1.0")</f>
        <v>26</v>
      </c>
      <c r="K30" s="13">
        <f>INDEX(AllDataValues,MATCH($A30,Paths,FALSE),MATCH(K$17,Collections,FALSE))/K$16</f>
        <v>1</v>
      </c>
      <c r="L30" s="13">
        <f>INDEX(AllDataValues,MATCH($A30,Paths,FALSE),MATCH(L$17,Collections,FALSE))/L$16</f>
        <v>1</v>
      </c>
      <c r="M30" s="13">
        <f>INDEX(AllDataValues,MATCH($A30,Paths,FALSE),MATCH(M$17,Collections,FALSE))/M$16</f>
        <v>1</v>
      </c>
      <c r="N30" s="13">
        <f>INDEX(AllDataValues,MATCH($A30,Paths,FALSE),MATCH(N$17,Collections,FALSE))/N$16</f>
        <v>1</v>
      </c>
      <c r="O30" s="13">
        <f>INDEX(AllDataValues,MATCH($A30,Paths,FALSE),MATCH(O$17,Collections,FALSE))/O$16</f>
        <v>1</v>
      </c>
      <c r="P30" s="13">
        <f>INDEX(AllDataValues,MATCH($A30,Paths,FALSE),MATCH(P$17,Collections,FALSE))/P$16</f>
        <v>1</v>
      </c>
      <c r="Q30" s="13">
        <f>INDEX(AllDataValues,MATCH($A30,Paths,FALSE),MATCH(Q$17,Collections,FALSE))/Q$16</f>
        <v>1</v>
      </c>
      <c r="R30" s="13">
        <f>INDEX(AllDataValues,MATCH($A30,Paths,FALSE),MATCH(R$17,Collections,FALSE))/R$16</f>
        <v>1</v>
      </c>
      <c r="S30" s="13">
        <f>INDEX(AllDataValues,MATCH($A30,Paths,FALSE),MATCH(S$17,Collections,FALSE))/S$16</f>
        <v>1</v>
      </c>
      <c r="T30" s="13">
        <f>INDEX(AllDataValues,MATCH($A30,Paths,FALSE),MATCH(T$17,Collections,FALSE))/T$16</f>
        <v>1</v>
      </c>
      <c r="U30" s="13">
        <f>INDEX(AllDataValues,MATCH($A30,Paths,FALSE),MATCH(U$17,Collections,FALSE))/U$16</f>
        <v>1</v>
      </c>
      <c r="V30" s="13">
        <f>INDEX(AllDataValues,MATCH($A30,Paths,FALSE),MATCH(V$17,Collections,FALSE))/V$16</f>
        <v>1</v>
      </c>
      <c r="W30" s="13">
        <f>INDEX(AllDataValues,MATCH($A30,Paths,FALSE),MATCH(W$17,Collections,FALSE))/W$16</f>
        <v>1</v>
      </c>
      <c r="X30" s="13">
        <f>INDEX(AllDataValues,MATCH($A30,Paths,FALSE),MATCH(X$17,Collections,FALSE))/X$16</f>
        <v>1</v>
      </c>
      <c r="Y30" s="13">
        <f>INDEX(AllDataValues,MATCH($A30,Paths,FALSE),MATCH(Y$17,Collections,FALSE))/Y$16</f>
        <v>1</v>
      </c>
      <c r="Z30" s="13">
        <f>INDEX(AllDataValues,MATCH($A30,Paths,FALSE),MATCH(Z$17,Collections,FALSE))/Z$16</f>
        <v>1</v>
      </c>
      <c r="AA30" s="13">
        <f>INDEX(AllDataValues,MATCH($A30,Paths,FALSE),MATCH(AA$17,Collections,FALSE))/AA$16</f>
        <v>1</v>
      </c>
      <c r="AB30" s="31">
        <f>INDEX(AllDataValues,MATCH($A30,Paths,FALSE),MATCH(AB$17,Collections,FALSE))/AB$16</f>
        <v>1</v>
      </c>
      <c r="AC30" s="13">
        <f>INDEX(AllDataValues,MATCH($A30,Paths,FALSE),MATCH(AC$17,Collections,FALSE))/AC$16</f>
        <v>1</v>
      </c>
      <c r="AD30" s="13">
        <f>INDEX(AllDataValues,MATCH($A30,Paths,FALSE),MATCH(AD$17,Collections,FALSE))/AD$16</f>
        <v>1</v>
      </c>
      <c r="AE30" s="13">
        <f>INDEX(AllDataValues,MATCH($A30,Paths,FALSE),MATCH(AE$17,Collections,FALSE))/AE$16</f>
        <v>1</v>
      </c>
      <c r="AF30" s="13">
        <f>INDEX(AllDataValues,MATCH($A30,Paths,FALSE),MATCH(AF$17,Collections,FALSE))/AF$16</f>
        <v>1</v>
      </c>
      <c r="AG30" s="13">
        <f>INDEX(AllDataValues,MATCH($A30,Paths,FALSE),MATCH(AG$17,Collections,FALSE))/AG$16</f>
        <v>1</v>
      </c>
      <c r="AH30" s="13">
        <f>INDEX(AllDataValues,MATCH($A30,Paths,FALSE),MATCH(AH$17,Collections,FALSE))/AH$16</f>
        <v>1</v>
      </c>
      <c r="AI30" s="13">
        <f>INDEX(AllDataValues,MATCH($A30,Paths,FALSE),MATCH(AI$17,Collections,FALSE))/AI$16</f>
        <v>1</v>
      </c>
      <c r="AJ30" s="13">
        <f>INDEX(AllDataValues,MATCH($A30,Paths,FALSE),MATCH(AJ$17,Collections,FALSE))/AJ$16</f>
        <v>1</v>
      </c>
    </row>
    <row r="31" spans="1:36" hidden="1" x14ac:dyDescent="0.2">
      <c r="A31" s="1" t="s">
        <v>132</v>
      </c>
      <c r="C31" t="str">
        <f>RIGHT(A31,LEN(A31)-FIND("|",SUBSTITUTE(A31,"/","|",LEN(A31)-LEN(SUBSTITUTE(A31,"/","")))))</f>
        <v>@codeList</v>
      </c>
      <c r="D31" t="str">
        <f>MID(A31,FIND("|",SUBSTITUTE(A31,Delimiter,"|",Start))+1,IF(ISERROR(FIND("|",SUBSTITUTE(A31,Delimiter,"|",End))),255,FIND("|",SUBSTITUTE(A31,Delimiter,"|",End))-FIND("|",SUBSTITUTE(A31,Delimiter,"|",Start))-1))</f>
        <v>gmd:hierarchyLevel/@codeList</v>
      </c>
      <c r="E31" s="25">
        <f>COUNTIF(K31:AB31,"&gt;0")</f>
        <v>18</v>
      </c>
      <c r="F31" s="25">
        <f>COUNTIF(K31:AB31,"&gt;=1.0")</f>
        <v>18</v>
      </c>
      <c r="G31" s="25">
        <f>COUNTIF(AC31:AJ31,"&gt;0")</f>
        <v>8</v>
      </c>
      <c r="H31" s="25">
        <f>COUNTIF(AC31:AJ31,"&gt;=1.0")</f>
        <v>8</v>
      </c>
      <c r="I31" s="25">
        <f>COUNTIF(K31:AJ31,"&gt;0")</f>
        <v>26</v>
      </c>
      <c r="J31" s="26">
        <f>COUNTIF(K31:AJ31,"&gt;=1.0")</f>
        <v>26</v>
      </c>
      <c r="K31" s="13">
        <f>INDEX(AllDataValues,MATCH($A31,Paths,FALSE),MATCH(K$17,Collections,FALSE))/K$16</f>
        <v>1</v>
      </c>
      <c r="L31" s="13">
        <f>INDEX(AllDataValues,MATCH($A31,Paths,FALSE),MATCH(L$17,Collections,FALSE))/L$16</f>
        <v>1</v>
      </c>
      <c r="M31" s="13">
        <f>INDEX(AllDataValues,MATCH($A31,Paths,FALSE),MATCH(M$17,Collections,FALSE))/M$16</f>
        <v>1</v>
      </c>
      <c r="N31" s="13">
        <f>INDEX(AllDataValues,MATCH($A31,Paths,FALSE),MATCH(N$17,Collections,FALSE))/N$16</f>
        <v>1</v>
      </c>
      <c r="O31" s="13">
        <f>INDEX(AllDataValues,MATCH($A31,Paths,FALSE),MATCH(O$17,Collections,FALSE))/O$16</f>
        <v>1</v>
      </c>
      <c r="P31" s="13">
        <f>INDEX(AllDataValues,MATCH($A31,Paths,FALSE),MATCH(P$17,Collections,FALSE))/P$16</f>
        <v>1</v>
      </c>
      <c r="Q31" s="13">
        <f>INDEX(AllDataValues,MATCH($A31,Paths,FALSE),MATCH(Q$17,Collections,FALSE))/Q$16</f>
        <v>1</v>
      </c>
      <c r="R31" s="13">
        <f>INDEX(AllDataValues,MATCH($A31,Paths,FALSE),MATCH(R$17,Collections,FALSE))/R$16</f>
        <v>1</v>
      </c>
      <c r="S31" s="13">
        <f>INDEX(AllDataValues,MATCH($A31,Paths,FALSE),MATCH(S$17,Collections,FALSE))/S$16</f>
        <v>1</v>
      </c>
      <c r="T31" s="13">
        <f>INDEX(AllDataValues,MATCH($A31,Paths,FALSE),MATCH(T$17,Collections,FALSE))/T$16</f>
        <v>1</v>
      </c>
      <c r="U31" s="13">
        <f>INDEX(AllDataValues,MATCH($A31,Paths,FALSE),MATCH(U$17,Collections,FALSE))/U$16</f>
        <v>1</v>
      </c>
      <c r="V31" s="13">
        <f>INDEX(AllDataValues,MATCH($A31,Paths,FALSE),MATCH(V$17,Collections,FALSE))/V$16</f>
        <v>1</v>
      </c>
      <c r="W31" s="13">
        <f>INDEX(AllDataValues,MATCH($A31,Paths,FALSE),MATCH(W$17,Collections,FALSE))/W$16</f>
        <v>1</v>
      </c>
      <c r="X31" s="13">
        <f>INDEX(AllDataValues,MATCH($A31,Paths,FALSE),MATCH(X$17,Collections,FALSE))/X$16</f>
        <v>1</v>
      </c>
      <c r="Y31" s="13">
        <f>INDEX(AllDataValues,MATCH($A31,Paths,FALSE),MATCH(Y$17,Collections,FALSE))/Y$16</f>
        <v>1</v>
      </c>
      <c r="Z31" s="13">
        <f>INDEX(AllDataValues,MATCH($A31,Paths,FALSE),MATCH(Z$17,Collections,FALSE))/Z$16</f>
        <v>1</v>
      </c>
      <c r="AA31" s="13">
        <f>INDEX(AllDataValues,MATCH($A31,Paths,FALSE),MATCH(AA$17,Collections,FALSE))/AA$16</f>
        <v>1</v>
      </c>
      <c r="AB31" s="31">
        <f>INDEX(AllDataValues,MATCH($A31,Paths,FALSE),MATCH(AB$17,Collections,FALSE))/AB$16</f>
        <v>1</v>
      </c>
      <c r="AC31" s="13">
        <f>INDEX(AllDataValues,MATCH($A31,Paths,FALSE),MATCH(AC$17,Collections,FALSE))/AC$16</f>
        <v>1</v>
      </c>
      <c r="AD31" s="13">
        <f>INDEX(AllDataValues,MATCH($A31,Paths,FALSE),MATCH(AD$17,Collections,FALSE))/AD$16</f>
        <v>1</v>
      </c>
      <c r="AE31" s="13">
        <f>INDEX(AllDataValues,MATCH($A31,Paths,FALSE),MATCH(AE$17,Collections,FALSE))/AE$16</f>
        <v>1</v>
      </c>
      <c r="AF31" s="13">
        <f>INDEX(AllDataValues,MATCH($A31,Paths,FALSE),MATCH(AF$17,Collections,FALSE))/AF$16</f>
        <v>1</v>
      </c>
      <c r="AG31" s="13">
        <f>INDEX(AllDataValues,MATCH($A31,Paths,FALSE),MATCH(AG$17,Collections,FALSE))/AG$16</f>
        <v>1</v>
      </c>
      <c r="AH31" s="13">
        <f>INDEX(AllDataValues,MATCH($A31,Paths,FALSE),MATCH(AH$17,Collections,FALSE))/AH$16</f>
        <v>1</v>
      </c>
      <c r="AI31" s="13">
        <f>INDEX(AllDataValues,MATCH($A31,Paths,FALSE),MATCH(AI$17,Collections,FALSE))/AI$16</f>
        <v>1</v>
      </c>
      <c r="AJ31" s="13">
        <f>INDEX(AllDataValues,MATCH($A31,Paths,FALSE),MATCH(AJ$17,Collections,FALSE))/AJ$16</f>
        <v>1</v>
      </c>
    </row>
    <row r="32" spans="1:36" hidden="1" x14ac:dyDescent="0.2">
      <c r="A32" s="1" t="s">
        <v>133</v>
      </c>
      <c r="C32" t="str">
        <f>RIGHT(A32,LEN(A32)-FIND("|",SUBSTITUTE(A32,"/","|",LEN(A32)-LEN(SUBSTITUTE(A32,"/","")))))</f>
        <v>@codeListValue</v>
      </c>
      <c r="D32" t="str">
        <f>MID(A32,FIND("|",SUBSTITUTE(A32,Delimiter,"|",Start))+1,IF(ISERROR(FIND("|",SUBSTITUTE(A32,Delimiter,"|",End))),255,FIND("|",SUBSTITUTE(A32,Delimiter,"|",End))-FIND("|",SUBSTITUTE(A32,Delimiter,"|",Start))-1))</f>
        <v>gmd:hierarchyLevel/@codeListValue</v>
      </c>
      <c r="E32" s="25">
        <f>COUNTIF(K32:AB32,"&gt;0")</f>
        <v>18</v>
      </c>
      <c r="F32" s="25">
        <f>COUNTIF(K32:AB32,"&gt;=1.0")</f>
        <v>18</v>
      </c>
      <c r="G32" s="25">
        <f>COUNTIF(AC32:AJ32,"&gt;0")</f>
        <v>8</v>
      </c>
      <c r="H32" s="25">
        <f>COUNTIF(AC32:AJ32,"&gt;=1.0")</f>
        <v>8</v>
      </c>
      <c r="I32" s="25">
        <f>COUNTIF(K32:AJ32,"&gt;0")</f>
        <v>26</v>
      </c>
      <c r="J32" s="26">
        <f>COUNTIF(K32:AJ32,"&gt;=1.0")</f>
        <v>26</v>
      </c>
      <c r="K32" s="13">
        <f>INDEX(AllDataValues,MATCH($A32,Paths,FALSE),MATCH(K$17,Collections,FALSE))/K$16</f>
        <v>1</v>
      </c>
      <c r="L32" s="13">
        <f>INDEX(AllDataValues,MATCH($A32,Paths,FALSE),MATCH(L$17,Collections,FALSE))/L$16</f>
        <v>1</v>
      </c>
      <c r="M32" s="13">
        <f>INDEX(AllDataValues,MATCH($A32,Paths,FALSE),MATCH(M$17,Collections,FALSE))/M$16</f>
        <v>1</v>
      </c>
      <c r="N32" s="13">
        <f>INDEX(AllDataValues,MATCH($A32,Paths,FALSE),MATCH(N$17,Collections,FALSE))/N$16</f>
        <v>1</v>
      </c>
      <c r="O32" s="13">
        <f>INDEX(AllDataValues,MATCH($A32,Paths,FALSE),MATCH(O$17,Collections,FALSE))/O$16</f>
        <v>1</v>
      </c>
      <c r="P32" s="13">
        <f>INDEX(AllDataValues,MATCH($A32,Paths,FALSE),MATCH(P$17,Collections,FALSE))/P$16</f>
        <v>1</v>
      </c>
      <c r="Q32" s="13">
        <f>INDEX(AllDataValues,MATCH($A32,Paths,FALSE),MATCH(Q$17,Collections,FALSE))/Q$16</f>
        <v>1</v>
      </c>
      <c r="R32" s="13">
        <f>INDEX(AllDataValues,MATCH($A32,Paths,FALSE),MATCH(R$17,Collections,FALSE))/R$16</f>
        <v>1</v>
      </c>
      <c r="S32" s="13">
        <f>INDEX(AllDataValues,MATCH($A32,Paths,FALSE),MATCH(S$17,Collections,FALSE))/S$16</f>
        <v>1</v>
      </c>
      <c r="T32" s="13">
        <f>INDEX(AllDataValues,MATCH($A32,Paths,FALSE),MATCH(T$17,Collections,FALSE))/T$16</f>
        <v>1</v>
      </c>
      <c r="U32" s="13">
        <f>INDEX(AllDataValues,MATCH($A32,Paths,FALSE),MATCH(U$17,Collections,FALSE))/U$16</f>
        <v>1</v>
      </c>
      <c r="V32" s="13">
        <f>INDEX(AllDataValues,MATCH($A32,Paths,FALSE),MATCH(V$17,Collections,FALSE))/V$16</f>
        <v>1</v>
      </c>
      <c r="W32" s="13">
        <f>INDEX(AllDataValues,MATCH($A32,Paths,FALSE),MATCH(W$17,Collections,FALSE))/W$16</f>
        <v>1</v>
      </c>
      <c r="X32" s="13">
        <f>INDEX(AllDataValues,MATCH($A32,Paths,FALSE),MATCH(X$17,Collections,FALSE))/X$16</f>
        <v>1</v>
      </c>
      <c r="Y32" s="13">
        <f>INDEX(AllDataValues,MATCH($A32,Paths,FALSE),MATCH(Y$17,Collections,FALSE))/Y$16</f>
        <v>1</v>
      </c>
      <c r="Z32" s="13">
        <f>INDEX(AllDataValues,MATCH($A32,Paths,FALSE),MATCH(Z$17,Collections,FALSE))/Z$16</f>
        <v>1</v>
      </c>
      <c r="AA32" s="13">
        <f>INDEX(AllDataValues,MATCH($A32,Paths,FALSE),MATCH(AA$17,Collections,FALSE))/AA$16</f>
        <v>1</v>
      </c>
      <c r="AB32" s="31">
        <f>INDEX(AllDataValues,MATCH($A32,Paths,FALSE),MATCH(AB$17,Collections,FALSE))/AB$16</f>
        <v>1</v>
      </c>
      <c r="AC32" s="13">
        <f>INDEX(AllDataValues,MATCH($A32,Paths,FALSE),MATCH(AC$17,Collections,FALSE))/AC$16</f>
        <v>1</v>
      </c>
      <c r="AD32" s="13">
        <f>INDEX(AllDataValues,MATCH($A32,Paths,FALSE),MATCH(AD$17,Collections,FALSE))/AD$16</f>
        <v>1</v>
      </c>
      <c r="AE32" s="13">
        <f>INDEX(AllDataValues,MATCH($A32,Paths,FALSE),MATCH(AE$17,Collections,FALSE))/AE$16</f>
        <v>1</v>
      </c>
      <c r="AF32" s="13">
        <f>INDEX(AllDataValues,MATCH($A32,Paths,FALSE),MATCH(AF$17,Collections,FALSE))/AF$16</f>
        <v>1</v>
      </c>
      <c r="AG32" s="13">
        <f>INDEX(AllDataValues,MATCH($A32,Paths,FALSE),MATCH(AG$17,Collections,FALSE))/AG$16</f>
        <v>1</v>
      </c>
      <c r="AH32" s="13">
        <f>INDEX(AllDataValues,MATCH($A32,Paths,FALSE),MATCH(AH$17,Collections,FALSE))/AH$16</f>
        <v>1</v>
      </c>
      <c r="AI32" s="13">
        <f>INDEX(AllDataValues,MATCH($A32,Paths,FALSE),MATCH(AI$17,Collections,FALSE))/AI$16</f>
        <v>1</v>
      </c>
      <c r="AJ32" s="13">
        <f>INDEX(AllDataValues,MATCH($A32,Paths,FALSE),MATCH(AJ$17,Collections,FALSE))/AJ$16</f>
        <v>1</v>
      </c>
    </row>
    <row r="33" spans="1:36" hidden="1" x14ac:dyDescent="0.2">
      <c r="A33" s="1" t="s">
        <v>168</v>
      </c>
      <c r="C33" t="str">
        <f>RIGHT(A33,LEN(A33)-FIND("|",SUBSTITUTE(A33,"/","|",LEN(A33)-LEN(SUBSTITUTE(A33,"/","")))))</f>
        <v>gco:DateTime</v>
      </c>
      <c r="D33" t="str">
        <f>MID(A33,FIND("|",SUBSTITUTE(A33,Delimiter,"|",Start))+1,IF(ISERROR(FIND("|",SUBSTITUTE(A33,Delimiter,"|",End))),255,FIND("|",SUBSTITUTE(A33,Delimiter,"|",End))-FIND("|",SUBSTITUTE(A33,Delimiter,"|",Start))-1))</f>
        <v>gmd:identificationInfo/gmd:citation/gmd:date/gmd:date/gco:DateTime</v>
      </c>
      <c r="E33" s="25">
        <f>COUNTIF(K33:AB33,"&gt;0")</f>
        <v>18</v>
      </c>
      <c r="F33" s="25">
        <f>COUNTIF(K33:AB33,"&gt;=1.0")</f>
        <v>18</v>
      </c>
      <c r="G33" s="25">
        <f>COUNTIF(AC33:AJ33,"&gt;0")</f>
        <v>8</v>
      </c>
      <c r="H33" s="25">
        <f>COUNTIF(AC33:AJ33,"&gt;=1.0")</f>
        <v>8</v>
      </c>
      <c r="I33" s="25">
        <f>COUNTIF(K33:AJ33,"&gt;0")</f>
        <v>26</v>
      </c>
      <c r="J33" s="26">
        <f>COUNTIF(K33:AJ33,"&gt;=1.0")</f>
        <v>26</v>
      </c>
      <c r="K33" s="13">
        <f>INDEX(AllDataValues,MATCH($A33,Paths,FALSE),MATCH(K$17,Collections,FALSE))/K$16</f>
        <v>2</v>
      </c>
      <c r="L33" s="13">
        <f>INDEX(AllDataValues,MATCH($A33,Paths,FALSE),MATCH(L$17,Collections,FALSE))/L$16</f>
        <v>1.9736842105263157</v>
      </c>
      <c r="M33" s="13">
        <f>INDEX(AllDataValues,MATCH($A33,Paths,FALSE),MATCH(M$17,Collections,FALSE))/M$16</f>
        <v>2</v>
      </c>
      <c r="N33" s="13">
        <f>INDEX(AllDataValues,MATCH($A33,Paths,FALSE),MATCH(N$17,Collections,FALSE))/N$16</f>
        <v>2</v>
      </c>
      <c r="O33" s="13">
        <f>INDEX(AllDataValues,MATCH($A33,Paths,FALSE),MATCH(O$17,Collections,FALSE))/O$16</f>
        <v>1.2769230769230768</v>
      </c>
      <c r="P33" s="13">
        <f>INDEX(AllDataValues,MATCH($A33,Paths,FALSE),MATCH(P$17,Collections,FALSE))/P$16</f>
        <v>2</v>
      </c>
      <c r="Q33" s="13">
        <f>INDEX(AllDataValues,MATCH($A33,Paths,FALSE),MATCH(Q$17,Collections,FALSE))/Q$16</f>
        <v>1.4350649350649352</v>
      </c>
      <c r="R33" s="13">
        <f>INDEX(AllDataValues,MATCH($A33,Paths,FALSE),MATCH(R$17,Collections,FALSE))/R$16</f>
        <v>2</v>
      </c>
      <c r="S33" s="13">
        <f>INDEX(AllDataValues,MATCH($A33,Paths,FALSE),MATCH(S$17,Collections,FALSE))/S$16</f>
        <v>2</v>
      </c>
      <c r="T33" s="13">
        <f>INDEX(AllDataValues,MATCH($A33,Paths,FALSE),MATCH(T$17,Collections,FALSE))/T$16</f>
        <v>1.9614035087719299</v>
      </c>
      <c r="U33" s="13">
        <f>INDEX(AllDataValues,MATCH($A33,Paths,FALSE),MATCH(U$17,Collections,FALSE))/U$16</f>
        <v>2.0852017937219731</v>
      </c>
      <c r="V33" s="13">
        <f>INDEX(AllDataValues,MATCH($A33,Paths,FALSE),MATCH(V$17,Collections,FALSE))/V$16</f>
        <v>1.0012755102040816</v>
      </c>
      <c r="W33" s="13">
        <f>INDEX(AllDataValues,MATCH($A33,Paths,FALSE),MATCH(W$17,Collections,FALSE))/W$16</f>
        <v>2</v>
      </c>
      <c r="X33" s="13">
        <f>INDEX(AllDataValues,MATCH($A33,Paths,FALSE),MATCH(X$17,Collections,FALSE))/X$16</f>
        <v>2</v>
      </c>
      <c r="Y33" s="13">
        <f>INDEX(AllDataValues,MATCH($A33,Paths,FALSE),MATCH(Y$17,Collections,FALSE))/Y$16</f>
        <v>2</v>
      </c>
      <c r="Z33" s="13">
        <f>INDEX(AllDataValues,MATCH($A33,Paths,FALSE),MATCH(Z$17,Collections,FALSE))/Z$16</f>
        <v>2</v>
      </c>
      <c r="AA33" s="13">
        <f>INDEX(AllDataValues,MATCH($A33,Paths,FALSE),MATCH(AA$17,Collections,FALSE))/AA$16</f>
        <v>2</v>
      </c>
      <c r="AB33" s="31">
        <f>INDEX(AllDataValues,MATCH($A33,Paths,FALSE),MATCH(AB$17,Collections,FALSE))/AB$16</f>
        <v>2</v>
      </c>
      <c r="AC33" s="13">
        <f>INDEX(AllDataValues,MATCH($A33,Paths,FALSE),MATCH(AC$17,Collections,FALSE))/AC$16</f>
        <v>1</v>
      </c>
      <c r="AD33" s="13">
        <f>INDEX(AllDataValues,MATCH($A33,Paths,FALSE),MATCH(AD$17,Collections,FALSE))/AD$16</f>
        <v>1</v>
      </c>
      <c r="AE33" s="13">
        <f>INDEX(AllDataValues,MATCH($A33,Paths,FALSE),MATCH(AE$17,Collections,FALSE))/AE$16</f>
        <v>1</v>
      </c>
      <c r="AF33" s="13">
        <f>INDEX(AllDataValues,MATCH($A33,Paths,FALSE),MATCH(AF$17,Collections,FALSE))/AF$16</f>
        <v>1</v>
      </c>
      <c r="AG33" s="13">
        <f>INDEX(AllDataValues,MATCH($A33,Paths,FALSE),MATCH(AG$17,Collections,FALSE))/AG$16</f>
        <v>1</v>
      </c>
      <c r="AH33" s="13">
        <f>INDEX(AllDataValues,MATCH($A33,Paths,FALSE),MATCH(AH$17,Collections,FALSE))/AH$16</f>
        <v>2</v>
      </c>
      <c r="AI33" s="13">
        <f>INDEX(AllDataValues,MATCH($A33,Paths,FALSE),MATCH(AI$17,Collections,FALSE))/AI$16</f>
        <v>1</v>
      </c>
      <c r="AJ33" s="13">
        <f>INDEX(AllDataValues,MATCH($A33,Paths,FALSE),MATCH(AJ$17,Collections,FALSE))/AJ$16</f>
        <v>1</v>
      </c>
    </row>
    <row r="34" spans="1:36" hidden="1" x14ac:dyDescent="0.2">
      <c r="A34" s="1" t="s">
        <v>171</v>
      </c>
      <c r="C34" t="str">
        <f>RIGHT(A34,LEN(A34)-FIND("|",SUBSTITUTE(A34,"/","|",LEN(A34)-LEN(SUBSTITUTE(A34,"/","")))))</f>
        <v>gmd:CI_DateTypeCode</v>
      </c>
      <c r="D34" t="str">
        <f>MID(A34,FIND("|",SUBSTITUTE(A34,Delimiter,"|",Start))+1,IF(ISERROR(FIND("|",SUBSTITUTE(A34,Delimiter,"|",End))),255,FIND("|",SUBSTITUTE(A34,Delimiter,"|",End))-FIND("|",SUBSTITUTE(A34,Delimiter,"|",Start))-1))</f>
        <v>gmd:identificationInfo/gmd:citation/gmd:date/gmd:dateType/gmd:CI_DateTypeCode</v>
      </c>
      <c r="E34" s="25">
        <f>COUNTIF(K34:AB34,"&gt;0")</f>
        <v>18</v>
      </c>
      <c r="F34" s="25">
        <f>COUNTIF(K34:AB34,"&gt;=1.0")</f>
        <v>18</v>
      </c>
      <c r="G34" s="25">
        <f>COUNTIF(AC34:AJ34,"&gt;0")</f>
        <v>8</v>
      </c>
      <c r="H34" s="25">
        <f>COUNTIF(AC34:AJ34,"&gt;=1.0")</f>
        <v>8</v>
      </c>
      <c r="I34" s="25">
        <f>COUNTIF(K34:AJ34,"&gt;0")</f>
        <v>26</v>
      </c>
      <c r="J34" s="26">
        <f>COUNTIF(K34:AJ34,"&gt;=1.0")</f>
        <v>26</v>
      </c>
      <c r="K34" s="13">
        <f>INDEX(AllDataValues,MATCH($A34,Paths,FALSE),MATCH(K$17,Collections,FALSE))/K$16</f>
        <v>2</v>
      </c>
      <c r="L34" s="13">
        <f>INDEX(AllDataValues,MATCH($A34,Paths,FALSE),MATCH(L$17,Collections,FALSE))/L$16</f>
        <v>1.9736842105263157</v>
      </c>
      <c r="M34" s="13">
        <f>INDEX(AllDataValues,MATCH($A34,Paths,FALSE),MATCH(M$17,Collections,FALSE))/M$16</f>
        <v>2</v>
      </c>
      <c r="N34" s="13">
        <f>INDEX(AllDataValues,MATCH($A34,Paths,FALSE),MATCH(N$17,Collections,FALSE))/N$16</f>
        <v>2</v>
      </c>
      <c r="O34" s="13">
        <f>INDEX(AllDataValues,MATCH($A34,Paths,FALSE),MATCH(O$17,Collections,FALSE))/O$16</f>
        <v>1.2769230769230768</v>
      </c>
      <c r="P34" s="13">
        <f>INDEX(AllDataValues,MATCH($A34,Paths,FALSE),MATCH(P$17,Collections,FALSE))/P$16</f>
        <v>2</v>
      </c>
      <c r="Q34" s="13">
        <f>INDEX(AllDataValues,MATCH($A34,Paths,FALSE),MATCH(Q$17,Collections,FALSE))/Q$16</f>
        <v>1.4350649350649352</v>
      </c>
      <c r="R34" s="13">
        <f>INDEX(AllDataValues,MATCH($A34,Paths,FALSE),MATCH(R$17,Collections,FALSE))/R$16</f>
        <v>2</v>
      </c>
      <c r="S34" s="13">
        <f>INDEX(AllDataValues,MATCH($A34,Paths,FALSE),MATCH(S$17,Collections,FALSE))/S$16</f>
        <v>2</v>
      </c>
      <c r="T34" s="13">
        <f>INDEX(AllDataValues,MATCH($A34,Paths,FALSE),MATCH(T$17,Collections,FALSE))/T$16</f>
        <v>1.9614035087719299</v>
      </c>
      <c r="U34" s="13">
        <f>INDEX(AllDataValues,MATCH($A34,Paths,FALSE),MATCH(U$17,Collections,FALSE))/U$16</f>
        <v>2.0852017937219731</v>
      </c>
      <c r="V34" s="13">
        <f>INDEX(AllDataValues,MATCH($A34,Paths,FALSE),MATCH(V$17,Collections,FALSE))/V$16</f>
        <v>1.0012755102040816</v>
      </c>
      <c r="W34" s="13">
        <f>INDEX(AllDataValues,MATCH($A34,Paths,FALSE),MATCH(W$17,Collections,FALSE))/W$16</f>
        <v>2</v>
      </c>
      <c r="X34" s="13">
        <f>INDEX(AllDataValues,MATCH($A34,Paths,FALSE),MATCH(X$17,Collections,FALSE))/X$16</f>
        <v>2</v>
      </c>
      <c r="Y34" s="13">
        <f>INDEX(AllDataValues,MATCH($A34,Paths,FALSE),MATCH(Y$17,Collections,FALSE))/Y$16</f>
        <v>2</v>
      </c>
      <c r="Z34" s="13">
        <f>INDEX(AllDataValues,MATCH($A34,Paths,FALSE),MATCH(Z$17,Collections,FALSE))/Z$16</f>
        <v>2</v>
      </c>
      <c r="AA34" s="13">
        <f>INDEX(AllDataValues,MATCH($A34,Paths,FALSE),MATCH(AA$17,Collections,FALSE))/AA$16</f>
        <v>2</v>
      </c>
      <c r="AB34" s="31">
        <f>INDEX(AllDataValues,MATCH($A34,Paths,FALSE),MATCH(AB$17,Collections,FALSE))/AB$16</f>
        <v>2</v>
      </c>
      <c r="AC34" s="13">
        <f>INDEX(AllDataValues,MATCH($A34,Paths,FALSE),MATCH(AC$17,Collections,FALSE))/AC$16</f>
        <v>1</v>
      </c>
      <c r="AD34" s="13">
        <f>INDEX(AllDataValues,MATCH($A34,Paths,FALSE),MATCH(AD$17,Collections,FALSE))/AD$16</f>
        <v>1</v>
      </c>
      <c r="AE34" s="13">
        <f>INDEX(AllDataValues,MATCH($A34,Paths,FALSE),MATCH(AE$17,Collections,FALSE))/AE$16</f>
        <v>1</v>
      </c>
      <c r="AF34" s="13">
        <f>INDEX(AllDataValues,MATCH($A34,Paths,FALSE),MATCH(AF$17,Collections,FALSE))/AF$16</f>
        <v>1</v>
      </c>
      <c r="AG34" s="13">
        <f>INDEX(AllDataValues,MATCH($A34,Paths,FALSE),MATCH(AG$17,Collections,FALSE))/AG$16</f>
        <v>1</v>
      </c>
      <c r="AH34" s="13">
        <f>INDEX(AllDataValues,MATCH($A34,Paths,FALSE),MATCH(AH$17,Collections,FALSE))/AH$16</f>
        <v>2</v>
      </c>
      <c r="AI34" s="13">
        <f>INDEX(AllDataValues,MATCH($A34,Paths,FALSE),MATCH(AI$17,Collections,FALSE))/AI$16</f>
        <v>1</v>
      </c>
      <c r="AJ34" s="13">
        <f>INDEX(AllDataValues,MATCH($A34,Paths,FALSE),MATCH(AJ$17,Collections,FALSE))/AJ$16</f>
        <v>1</v>
      </c>
    </row>
    <row r="35" spans="1:36" hidden="1" x14ac:dyDescent="0.2">
      <c r="A35" s="1" t="s">
        <v>172</v>
      </c>
      <c r="C35" t="str">
        <f>RIGHT(A35,LEN(A35)-FIND("|",SUBSTITUTE(A35,"/","|",LEN(A35)-LEN(SUBSTITUTE(A35,"/","")))))</f>
        <v>gmd:edition</v>
      </c>
      <c r="D35" t="str">
        <f>MID(A35,FIND("|",SUBSTITUTE(A35,Delimiter,"|",Start))+1,IF(ISERROR(FIND("|",SUBSTITUTE(A35,Delimiter,"|",End))),255,FIND("|",SUBSTITUTE(A35,Delimiter,"|",End))-FIND("|",SUBSTITUTE(A35,Delimiter,"|",Start))-1))</f>
        <v>gmd:identificationInfo/gmd:citation/gmd:edition</v>
      </c>
      <c r="E35" s="25">
        <f>COUNTIF(K35:AB35,"&gt;0")</f>
        <v>18</v>
      </c>
      <c r="F35" s="25">
        <f>COUNTIF(K35:AB35,"&gt;=1.0")</f>
        <v>18</v>
      </c>
      <c r="G35" s="25">
        <f>COUNTIF(AC35:AJ35,"&gt;0")</f>
        <v>8</v>
      </c>
      <c r="H35" s="25">
        <f>COUNTIF(AC35:AJ35,"&gt;=1.0")</f>
        <v>8</v>
      </c>
      <c r="I35" s="25">
        <f>COUNTIF(K35:AJ35,"&gt;0")</f>
        <v>26</v>
      </c>
      <c r="J35" s="26">
        <f>COUNTIF(K35:AJ35,"&gt;=1.0")</f>
        <v>26</v>
      </c>
      <c r="K35" s="13">
        <f>INDEX(AllDataValues,MATCH($A35,Paths,FALSE),MATCH(K$17,Collections,FALSE))/K$16</f>
        <v>1</v>
      </c>
      <c r="L35" s="13">
        <f>INDEX(AllDataValues,MATCH($A35,Paths,FALSE),MATCH(L$17,Collections,FALSE))/L$16</f>
        <v>1</v>
      </c>
      <c r="M35" s="13">
        <f>INDEX(AllDataValues,MATCH($A35,Paths,FALSE),MATCH(M$17,Collections,FALSE))/M$16</f>
        <v>1</v>
      </c>
      <c r="N35" s="13">
        <f>INDEX(AllDataValues,MATCH($A35,Paths,FALSE),MATCH(N$17,Collections,FALSE))/N$16</f>
        <v>1</v>
      </c>
      <c r="O35" s="13">
        <f>INDEX(AllDataValues,MATCH($A35,Paths,FALSE),MATCH(O$17,Collections,FALSE))/O$16</f>
        <v>1</v>
      </c>
      <c r="P35" s="13">
        <f>INDEX(AllDataValues,MATCH($A35,Paths,FALSE),MATCH(P$17,Collections,FALSE))/P$16</f>
        <v>1</v>
      </c>
      <c r="Q35" s="13">
        <f>INDEX(AllDataValues,MATCH($A35,Paths,FALSE),MATCH(Q$17,Collections,FALSE))/Q$16</f>
        <v>1</v>
      </c>
      <c r="R35" s="13">
        <f>INDEX(AllDataValues,MATCH($A35,Paths,FALSE),MATCH(R$17,Collections,FALSE))/R$16</f>
        <v>1</v>
      </c>
      <c r="S35" s="13">
        <f>INDEX(AllDataValues,MATCH($A35,Paths,FALSE),MATCH(S$17,Collections,FALSE))/S$16</f>
        <v>1</v>
      </c>
      <c r="T35" s="13">
        <f>INDEX(AllDataValues,MATCH($A35,Paths,FALSE),MATCH(T$17,Collections,FALSE))/T$16</f>
        <v>1</v>
      </c>
      <c r="U35" s="13">
        <f>INDEX(AllDataValues,MATCH($A35,Paths,FALSE),MATCH(U$17,Collections,FALSE))/U$16</f>
        <v>1</v>
      </c>
      <c r="V35" s="13">
        <f>INDEX(AllDataValues,MATCH($A35,Paths,FALSE),MATCH(V$17,Collections,FALSE))/V$16</f>
        <v>1</v>
      </c>
      <c r="W35" s="13">
        <f>INDEX(AllDataValues,MATCH($A35,Paths,FALSE),MATCH(W$17,Collections,FALSE))/W$16</f>
        <v>1</v>
      </c>
      <c r="X35" s="13">
        <f>INDEX(AllDataValues,MATCH($A35,Paths,FALSE),MATCH(X$17,Collections,FALSE))/X$16</f>
        <v>1</v>
      </c>
      <c r="Y35" s="13">
        <f>INDEX(AllDataValues,MATCH($A35,Paths,FALSE),MATCH(Y$17,Collections,FALSE))/Y$16</f>
        <v>1</v>
      </c>
      <c r="Z35" s="13">
        <f>INDEX(AllDataValues,MATCH($A35,Paths,FALSE),MATCH(Z$17,Collections,FALSE))/Z$16</f>
        <v>1</v>
      </c>
      <c r="AA35" s="13">
        <f>INDEX(AllDataValues,MATCH($A35,Paths,FALSE),MATCH(AA$17,Collections,FALSE))/AA$16</f>
        <v>1</v>
      </c>
      <c r="AB35" s="31">
        <f>INDEX(AllDataValues,MATCH($A35,Paths,FALSE),MATCH(AB$17,Collections,FALSE))/AB$16</f>
        <v>1</v>
      </c>
      <c r="AC35" s="13">
        <f>INDEX(AllDataValues,MATCH($A35,Paths,FALSE),MATCH(AC$17,Collections,FALSE))/AC$16</f>
        <v>1</v>
      </c>
      <c r="AD35" s="13">
        <f>INDEX(AllDataValues,MATCH($A35,Paths,FALSE),MATCH(AD$17,Collections,FALSE))/AD$16</f>
        <v>1</v>
      </c>
      <c r="AE35" s="13">
        <f>INDEX(AllDataValues,MATCH($A35,Paths,FALSE),MATCH(AE$17,Collections,FALSE))/AE$16</f>
        <v>1</v>
      </c>
      <c r="AF35" s="13">
        <f>INDEX(AllDataValues,MATCH($A35,Paths,FALSE),MATCH(AF$17,Collections,FALSE))/AF$16</f>
        <v>1</v>
      </c>
      <c r="AG35" s="13">
        <f>INDEX(AllDataValues,MATCH($A35,Paths,FALSE),MATCH(AG$17,Collections,FALSE))/AG$16</f>
        <v>1</v>
      </c>
      <c r="AH35" s="13">
        <f>INDEX(AllDataValues,MATCH($A35,Paths,FALSE),MATCH(AH$17,Collections,FALSE))/AH$16</f>
        <v>1</v>
      </c>
      <c r="AI35" s="13">
        <f>INDEX(AllDataValues,MATCH($A35,Paths,FALSE),MATCH(AI$17,Collections,FALSE))/AI$16</f>
        <v>1</v>
      </c>
      <c r="AJ35" s="13">
        <f>INDEX(AllDataValues,MATCH($A35,Paths,FALSE),MATCH(AJ$17,Collections,FALSE))/AJ$16</f>
        <v>1</v>
      </c>
    </row>
    <row r="36" spans="1:36" hidden="1" x14ac:dyDescent="0.2">
      <c r="A36" s="1" t="s">
        <v>169</v>
      </c>
      <c r="C36" t="str">
        <f>RIGHT(A36,LEN(A36)-FIND("|",SUBSTITUTE(A36,"/","|",LEN(A36)-LEN(SUBSTITUTE(A36,"/","")))))</f>
        <v>@codeList</v>
      </c>
      <c r="D36" t="str">
        <f>MID(A36,FIND("|",SUBSTITUTE(A36,Delimiter,"|",Start))+1,IF(ISERROR(FIND("|",SUBSTITUTE(A36,Delimiter,"|",End))),255,FIND("|",SUBSTITUTE(A36,Delimiter,"|",End))-FIND("|",SUBSTITUTE(A36,Delimiter,"|",Start))-1))</f>
        <v>gmd:identificationInfo/gmd:citation/gmd:date/gmd:dateType/@codeList</v>
      </c>
      <c r="E36" s="25">
        <f>COUNTIF(K36:AB36,"&gt;0")</f>
        <v>18</v>
      </c>
      <c r="F36" s="25">
        <f>COUNTIF(K36:AB36,"&gt;=1.0")</f>
        <v>18</v>
      </c>
      <c r="G36" s="25">
        <f>COUNTIF(AC36:AJ36,"&gt;0")</f>
        <v>8</v>
      </c>
      <c r="H36" s="25">
        <f>COUNTIF(AC36:AJ36,"&gt;=1.0")</f>
        <v>8</v>
      </c>
      <c r="I36" s="25">
        <f>COUNTIF(K36:AJ36,"&gt;0")</f>
        <v>26</v>
      </c>
      <c r="J36" s="26">
        <f>COUNTIF(K36:AJ36,"&gt;=1.0")</f>
        <v>26</v>
      </c>
      <c r="K36" s="13">
        <f>INDEX(AllDataValues,MATCH($A36,Paths,FALSE),MATCH(K$17,Collections,FALSE))/K$16</f>
        <v>2</v>
      </c>
      <c r="L36" s="13">
        <f>INDEX(AllDataValues,MATCH($A36,Paths,FALSE),MATCH(L$17,Collections,FALSE))/L$16</f>
        <v>1.9736842105263157</v>
      </c>
      <c r="M36" s="13">
        <f>INDEX(AllDataValues,MATCH($A36,Paths,FALSE),MATCH(M$17,Collections,FALSE))/M$16</f>
        <v>2</v>
      </c>
      <c r="N36" s="13">
        <f>INDEX(AllDataValues,MATCH($A36,Paths,FALSE),MATCH(N$17,Collections,FALSE))/N$16</f>
        <v>2</v>
      </c>
      <c r="O36" s="13">
        <f>INDEX(AllDataValues,MATCH($A36,Paths,FALSE),MATCH(O$17,Collections,FALSE))/O$16</f>
        <v>1.2769230769230768</v>
      </c>
      <c r="P36" s="13">
        <f>INDEX(AllDataValues,MATCH($A36,Paths,FALSE),MATCH(P$17,Collections,FALSE))/P$16</f>
        <v>2</v>
      </c>
      <c r="Q36" s="13">
        <f>INDEX(AllDataValues,MATCH($A36,Paths,FALSE),MATCH(Q$17,Collections,FALSE))/Q$16</f>
        <v>1.4350649350649352</v>
      </c>
      <c r="R36" s="13">
        <f>INDEX(AllDataValues,MATCH($A36,Paths,FALSE),MATCH(R$17,Collections,FALSE))/R$16</f>
        <v>2</v>
      </c>
      <c r="S36" s="13">
        <f>INDEX(AllDataValues,MATCH($A36,Paths,FALSE),MATCH(S$17,Collections,FALSE))/S$16</f>
        <v>2</v>
      </c>
      <c r="T36" s="13">
        <f>INDEX(AllDataValues,MATCH($A36,Paths,FALSE),MATCH(T$17,Collections,FALSE))/T$16</f>
        <v>1.9614035087719299</v>
      </c>
      <c r="U36" s="13">
        <f>INDEX(AllDataValues,MATCH($A36,Paths,FALSE),MATCH(U$17,Collections,FALSE))/U$16</f>
        <v>2.0852017937219731</v>
      </c>
      <c r="V36" s="13">
        <f>INDEX(AllDataValues,MATCH($A36,Paths,FALSE),MATCH(V$17,Collections,FALSE))/V$16</f>
        <v>1.0012755102040816</v>
      </c>
      <c r="W36" s="13">
        <f>INDEX(AllDataValues,MATCH($A36,Paths,FALSE),MATCH(W$17,Collections,FALSE))/W$16</f>
        <v>2</v>
      </c>
      <c r="X36" s="13">
        <f>INDEX(AllDataValues,MATCH($A36,Paths,FALSE),MATCH(X$17,Collections,FALSE))/X$16</f>
        <v>2</v>
      </c>
      <c r="Y36" s="13">
        <f>INDEX(AllDataValues,MATCH($A36,Paths,FALSE),MATCH(Y$17,Collections,FALSE))/Y$16</f>
        <v>2</v>
      </c>
      <c r="Z36" s="13">
        <f>INDEX(AllDataValues,MATCH($A36,Paths,FALSE),MATCH(Z$17,Collections,FALSE))/Z$16</f>
        <v>2</v>
      </c>
      <c r="AA36" s="13">
        <f>INDEX(AllDataValues,MATCH($A36,Paths,FALSE),MATCH(AA$17,Collections,FALSE))/AA$16</f>
        <v>2</v>
      </c>
      <c r="AB36" s="31">
        <f>INDEX(AllDataValues,MATCH($A36,Paths,FALSE),MATCH(AB$17,Collections,FALSE))/AB$16</f>
        <v>2</v>
      </c>
      <c r="AC36" s="13">
        <f>INDEX(AllDataValues,MATCH($A36,Paths,FALSE),MATCH(AC$17,Collections,FALSE))/AC$16</f>
        <v>1</v>
      </c>
      <c r="AD36" s="13">
        <f>INDEX(AllDataValues,MATCH($A36,Paths,FALSE),MATCH(AD$17,Collections,FALSE))/AD$16</f>
        <v>1</v>
      </c>
      <c r="AE36" s="13">
        <f>INDEX(AllDataValues,MATCH($A36,Paths,FALSE),MATCH(AE$17,Collections,FALSE))/AE$16</f>
        <v>1</v>
      </c>
      <c r="AF36" s="13">
        <f>INDEX(AllDataValues,MATCH($A36,Paths,FALSE),MATCH(AF$17,Collections,FALSE))/AF$16</f>
        <v>1</v>
      </c>
      <c r="AG36" s="13">
        <f>INDEX(AllDataValues,MATCH($A36,Paths,FALSE),MATCH(AG$17,Collections,FALSE))/AG$16</f>
        <v>1</v>
      </c>
      <c r="AH36" s="13">
        <f>INDEX(AllDataValues,MATCH($A36,Paths,FALSE),MATCH(AH$17,Collections,FALSE))/AH$16</f>
        <v>2</v>
      </c>
      <c r="AI36" s="13">
        <f>INDEX(AllDataValues,MATCH($A36,Paths,FALSE),MATCH(AI$17,Collections,FALSE))/AI$16</f>
        <v>1</v>
      </c>
      <c r="AJ36" s="13">
        <f>INDEX(AllDataValues,MATCH($A36,Paths,FALSE),MATCH(AJ$17,Collections,FALSE))/AJ$16</f>
        <v>1</v>
      </c>
    </row>
    <row r="37" spans="1:36" hidden="1" x14ac:dyDescent="0.2">
      <c r="A37" s="1" t="s">
        <v>170</v>
      </c>
      <c r="C37" t="str">
        <f>RIGHT(A37,LEN(A37)-FIND("|",SUBSTITUTE(A37,"/","|",LEN(A37)-LEN(SUBSTITUTE(A37,"/","")))))</f>
        <v>@codeListValue</v>
      </c>
      <c r="D37" t="str">
        <f>MID(A37,FIND("|",SUBSTITUTE(A37,Delimiter,"|",Start))+1,IF(ISERROR(FIND("|",SUBSTITUTE(A37,Delimiter,"|",End))),255,FIND("|",SUBSTITUTE(A37,Delimiter,"|",End))-FIND("|",SUBSTITUTE(A37,Delimiter,"|",Start))-1))</f>
        <v>gmd:identificationInfo/gmd:citation/gmd:date/gmd:dateType/@codeListValue</v>
      </c>
      <c r="E37" s="25">
        <f>COUNTIF(K37:AB37,"&gt;0")</f>
        <v>18</v>
      </c>
      <c r="F37" s="25">
        <f>COUNTIF(K37:AB37,"&gt;=1.0")</f>
        <v>18</v>
      </c>
      <c r="G37" s="25">
        <f>COUNTIF(AC37:AJ37,"&gt;0")</f>
        <v>8</v>
      </c>
      <c r="H37" s="25">
        <f>COUNTIF(AC37:AJ37,"&gt;=1.0")</f>
        <v>8</v>
      </c>
      <c r="I37" s="25">
        <f>COUNTIF(K37:AJ37,"&gt;0")</f>
        <v>26</v>
      </c>
      <c r="J37" s="26">
        <f>COUNTIF(K37:AJ37,"&gt;=1.0")</f>
        <v>26</v>
      </c>
      <c r="K37" s="13">
        <f>INDEX(AllDataValues,MATCH($A37,Paths,FALSE),MATCH(K$17,Collections,FALSE))/K$16</f>
        <v>2</v>
      </c>
      <c r="L37" s="13">
        <f>INDEX(AllDataValues,MATCH($A37,Paths,FALSE),MATCH(L$17,Collections,FALSE))/L$16</f>
        <v>1.9736842105263157</v>
      </c>
      <c r="M37" s="13">
        <f>INDEX(AllDataValues,MATCH($A37,Paths,FALSE),MATCH(M$17,Collections,FALSE))/M$16</f>
        <v>2</v>
      </c>
      <c r="N37" s="13">
        <f>INDEX(AllDataValues,MATCH($A37,Paths,FALSE),MATCH(N$17,Collections,FALSE))/N$16</f>
        <v>2</v>
      </c>
      <c r="O37" s="13">
        <f>INDEX(AllDataValues,MATCH($A37,Paths,FALSE),MATCH(O$17,Collections,FALSE))/O$16</f>
        <v>1.2769230769230768</v>
      </c>
      <c r="P37" s="13">
        <f>INDEX(AllDataValues,MATCH($A37,Paths,FALSE),MATCH(P$17,Collections,FALSE))/P$16</f>
        <v>2</v>
      </c>
      <c r="Q37" s="13">
        <f>INDEX(AllDataValues,MATCH($A37,Paths,FALSE),MATCH(Q$17,Collections,FALSE))/Q$16</f>
        <v>1.4350649350649352</v>
      </c>
      <c r="R37" s="13">
        <f>INDEX(AllDataValues,MATCH($A37,Paths,FALSE),MATCH(R$17,Collections,FALSE))/R$16</f>
        <v>2</v>
      </c>
      <c r="S37" s="13">
        <f>INDEX(AllDataValues,MATCH($A37,Paths,FALSE),MATCH(S$17,Collections,FALSE))/S$16</f>
        <v>2</v>
      </c>
      <c r="T37" s="13">
        <f>INDEX(AllDataValues,MATCH($A37,Paths,FALSE),MATCH(T$17,Collections,FALSE))/T$16</f>
        <v>1.9614035087719299</v>
      </c>
      <c r="U37" s="13">
        <f>INDEX(AllDataValues,MATCH($A37,Paths,FALSE),MATCH(U$17,Collections,FALSE))/U$16</f>
        <v>2.0852017937219731</v>
      </c>
      <c r="V37" s="13">
        <f>INDEX(AllDataValues,MATCH($A37,Paths,FALSE),MATCH(V$17,Collections,FALSE))/V$16</f>
        <v>1.0012755102040816</v>
      </c>
      <c r="W37" s="13">
        <f>INDEX(AllDataValues,MATCH($A37,Paths,FALSE),MATCH(W$17,Collections,FALSE))/W$16</f>
        <v>2</v>
      </c>
      <c r="X37" s="13">
        <f>INDEX(AllDataValues,MATCH($A37,Paths,FALSE),MATCH(X$17,Collections,FALSE))/X$16</f>
        <v>2</v>
      </c>
      <c r="Y37" s="13">
        <f>INDEX(AllDataValues,MATCH($A37,Paths,FALSE),MATCH(Y$17,Collections,FALSE))/Y$16</f>
        <v>2</v>
      </c>
      <c r="Z37" s="13">
        <f>INDEX(AllDataValues,MATCH($A37,Paths,FALSE),MATCH(Z$17,Collections,FALSE))/Z$16</f>
        <v>2</v>
      </c>
      <c r="AA37" s="13">
        <f>INDEX(AllDataValues,MATCH($A37,Paths,FALSE),MATCH(AA$17,Collections,FALSE))/AA$16</f>
        <v>2</v>
      </c>
      <c r="AB37" s="31">
        <f>INDEX(AllDataValues,MATCH($A37,Paths,FALSE),MATCH(AB$17,Collections,FALSE))/AB$16</f>
        <v>2</v>
      </c>
      <c r="AC37" s="13">
        <f>INDEX(AllDataValues,MATCH($A37,Paths,FALSE),MATCH(AC$17,Collections,FALSE))/AC$16</f>
        <v>1</v>
      </c>
      <c r="AD37" s="13">
        <f>INDEX(AllDataValues,MATCH($A37,Paths,FALSE),MATCH(AD$17,Collections,FALSE))/AD$16</f>
        <v>1</v>
      </c>
      <c r="AE37" s="13">
        <f>INDEX(AllDataValues,MATCH($A37,Paths,FALSE),MATCH(AE$17,Collections,FALSE))/AE$16</f>
        <v>1</v>
      </c>
      <c r="AF37" s="13">
        <f>INDEX(AllDataValues,MATCH($A37,Paths,FALSE),MATCH(AF$17,Collections,FALSE))/AF$16</f>
        <v>1</v>
      </c>
      <c r="AG37" s="13">
        <f>INDEX(AllDataValues,MATCH($A37,Paths,FALSE),MATCH(AG$17,Collections,FALSE))/AG$16</f>
        <v>1</v>
      </c>
      <c r="AH37" s="13">
        <f>INDEX(AllDataValues,MATCH($A37,Paths,FALSE),MATCH(AH$17,Collections,FALSE))/AH$16</f>
        <v>2</v>
      </c>
      <c r="AI37" s="13">
        <f>INDEX(AllDataValues,MATCH($A37,Paths,FALSE),MATCH(AI$17,Collections,FALSE))/AI$16</f>
        <v>1</v>
      </c>
      <c r="AJ37" s="13">
        <f>INDEX(AllDataValues,MATCH($A37,Paths,FALSE),MATCH(AJ$17,Collections,FALSE))/AJ$16</f>
        <v>1</v>
      </c>
    </row>
    <row r="38" spans="1:36" x14ac:dyDescent="0.2">
      <c r="A38" s="1" t="s">
        <v>173</v>
      </c>
      <c r="C38" t="str">
        <f>RIGHT(A38,LEN(A38)-FIND("|",SUBSTITUTE(A38,"/","|",LEN(A38)-LEN(SUBSTITUTE(A38,"/","")))))</f>
        <v>gmd:code</v>
      </c>
      <c r="D38" t="str">
        <f>MID(A38,FIND("|",SUBSTITUTE(A38,Delimiter,"|",Start))+1,IF(ISERROR(FIND("|",SUBSTITUTE(A38,Delimiter,"|",End))),255,FIND("|",SUBSTITUTE(A38,Delimiter,"|",End))-FIND("|",SUBSTITUTE(A38,Delimiter,"|",Start))-1))</f>
        <v>gmd:identificationInfo/gmd:citation/gmd:identifier/gmd:code</v>
      </c>
      <c r="E38" s="25">
        <f>COUNTIF(K38:AB38,"&gt;0")</f>
        <v>18</v>
      </c>
      <c r="F38" s="25">
        <f>COUNTIF(K38:AB38,"&gt;=1.0")</f>
        <v>18</v>
      </c>
      <c r="G38" s="25">
        <f>COUNTIF(AC38:AJ38,"&gt;0")</f>
        <v>8</v>
      </c>
      <c r="H38" s="25">
        <f>COUNTIF(AC38:AJ38,"&gt;=1.0")</f>
        <v>8</v>
      </c>
      <c r="I38" s="25">
        <f>COUNTIF(K38:AJ38,"&gt;0")</f>
        <v>26</v>
      </c>
      <c r="J38" s="26">
        <f>COUNTIF(K38:AJ38,"&gt;=1.0")</f>
        <v>26</v>
      </c>
      <c r="K38" s="13">
        <f>INDEX(AllDataValues,MATCH($A38,Paths,FALSE),MATCH(K$17,Collections,FALSE))/K$16</f>
        <v>1.0621118012422359</v>
      </c>
      <c r="L38" s="13">
        <f>INDEX(AllDataValues,MATCH($A38,Paths,FALSE),MATCH(L$17,Collections,FALSE))/L$16</f>
        <v>1.736842105263158</v>
      </c>
      <c r="M38" s="13">
        <f>INDEX(AllDataValues,MATCH($A38,Paths,FALSE),MATCH(M$17,Collections,FALSE))/M$16</f>
        <v>1.4042145593869733</v>
      </c>
      <c r="N38" s="13">
        <f>INDEX(AllDataValues,MATCH($A38,Paths,FALSE),MATCH(N$17,Collections,FALSE))/N$16</f>
        <v>2</v>
      </c>
      <c r="O38" s="13">
        <f>INDEX(AllDataValues,MATCH($A38,Paths,FALSE),MATCH(O$17,Collections,FALSE))/O$16</f>
        <v>1.3692307692307693</v>
      </c>
      <c r="P38" s="13">
        <f>INDEX(AllDataValues,MATCH($A38,Paths,FALSE),MATCH(P$17,Collections,FALSE))/P$16</f>
        <v>4</v>
      </c>
      <c r="Q38" s="13">
        <f>INDEX(AllDataValues,MATCH($A38,Paths,FALSE),MATCH(Q$17,Collections,FALSE))/Q$16</f>
        <v>1.5324675324675325</v>
      </c>
      <c r="R38" s="13">
        <f>INDEX(AllDataValues,MATCH($A38,Paths,FALSE),MATCH(R$17,Collections,FALSE))/R$16</f>
        <v>1.8940886699507389</v>
      </c>
      <c r="S38" s="13">
        <f>INDEX(AllDataValues,MATCH($A38,Paths,FALSE),MATCH(S$17,Collections,FALSE))/S$16</f>
        <v>2.3993399339933994</v>
      </c>
      <c r="T38" s="13">
        <f>INDEX(AllDataValues,MATCH($A38,Paths,FALSE),MATCH(T$17,Collections,FALSE))/T$16</f>
        <v>2.736842105263158</v>
      </c>
      <c r="U38" s="13">
        <f>INDEX(AllDataValues,MATCH($A38,Paths,FALSE),MATCH(U$17,Collections,FALSE))/U$16</f>
        <v>3.1748878923766815</v>
      </c>
      <c r="V38" s="13">
        <f>INDEX(AllDataValues,MATCH($A38,Paths,FALSE),MATCH(V$17,Collections,FALSE))/V$16</f>
        <v>1.721938775510204</v>
      </c>
      <c r="W38" s="13">
        <f>INDEX(AllDataValues,MATCH($A38,Paths,FALSE),MATCH(W$17,Collections,FALSE))/W$16</f>
        <v>2.9924242424242422</v>
      </c>
      <c r="X38" s="13">
        <f>INDEX(AllDataValues,MATCH($A38,Paths,FALSE),MATCH(X$17,Collections,FALSE))/X$16</f>
        <v>1</v>
      </c>
      <c r="Y38" s="13">
        <f>INDEX(AllDataValues,MATCH($A38,Paths,FALSE),MATCH(Y$17,Collections,FALSE))/Y$16</f>
        <v>2</v>
      </c>
      <c r="Z38" s="13">
        <f>INDEX(AllDataValues,MATCH($A38,Paths,FALSE),MATCH(Z$17,Collections,FALSE))/Z$16</f>
        <v>1</v>
      </c>
      <c r="AA38" s="13">
        <f>INDEX(AllDataValues,MATCH($A38,Paths,FALSE),MATCH(AA$17,Collections,FALSE))/AA$16</f>
        <v>2</v>
      </c>
      <c r="AB38" s="31">
        <f>INDEX(AllDataValues,MATCH($A38,Paths,FALSE),MATCH(AB$17,Collections,FALSE))/AB$16</f>
        <v>2</v>
      </c>
      <c r="AC38" s="13">
        <f>INDEX(AllDataValues,MATCH($A38,Paths,FALSE),MATCH(AC$17,Collections,FALSE))/AC$16</f>
        <v>1.257913247362251</v>
      </c>
      <c r="AD38" s="13">
        <f>INDEX(AllDataValues,MATCH($A38,Paths,FALSE),MATCH(AD$17,Collections,FALSE))/AD$16</f>
        <v>1</v>
      </c>
      <c r="AE38" s="13">
        <f>INDEX(AllDataValues,MATCH($A38,Paths,FALSE),MATCH(AE$17,Collections,FALSE))/AE$16</f>
        <v>1</v>
      </c>
      <c r="AF38" s="13">
        <f>INDEX(AllDataValues,MATCH($A38,Paths,FALSE),MATCH(AF$17,Collections,FALSE))/AF$16</f>
        <v>1</v>
      </c>
      <c r="AG38" s="13">
        <f>INDEX(AllDataValues,MATCH($A38,Paths,FALSE),MATCH(AG$17,Collections,FALSE))/AG$16</f>
        <v>1</v>
      </c>
      <c r="AH38" s="13">
        <f>INDEX(AllDataValues,MATCH($A38,Paths,FALSE),MATCH(AH$17,Collections,FALSE))/AH$16</f>
        <v>1</v>
      </c>
      <c r="AI38" s="13">
        <f>INDEX(AllDataValues,MATCH($A38,Paths,FALSE),MATCH(AI$17,Collections,FALSE))/AI$16</f>
        <v>1.0814504373177842</v>
      </c>
      <c r="AJ38" s="13">
        <f>INDEX(AllDataValues,MATCH($A38,Paths,FALSE),MATCH(AJ$17,Collections,FALSE))/AJ$16</f>
        <v>1</v>
      </c>
    </row>
    <row r="39" spans="1:36" hidden="1" x14ac:dyDescent="0.2">
      <c r="A39" s="1" t="s">
        <v>177</v>
      </c>
      <c r="C39" t="str">
        <f>RIGHT(A39,LEN(A39)-FIND("|",SUBSTITUTE(A39,"/","|",LEN(A39)-LEN(SUBSTITUTE(A39,"/","")))))</f>
        <v>gmd:title</v>
      </c>
      <c r="D39" t="str">
        <f>MID(A39,FIND("|",SUBSTITUTE(A39,Delimiter,"|",Start))+1,IF(ISERROR(FIND("|",SUBSTITUTE(A39,Delimiter,"|",End))),255,FIND("|",SUBSTITUTE(A39,Delimiter,"|",End))-FIND("|",SUBSTITUTE(A39,Delimiter,"|",Start))-1))</f>
        <v>gmd:identificationInfo/gmd:citation/gmd:title</v>
      </c>
      <c r="E39" s="25">
        <f>COUNTIF(K39:AB39,"&gt;0")</f>
        <v>18</v>
      </c>
      <c r="F39" s="25">
        <f>COUNTIF(K39:AB39,"&gt;=1.0")</f>
        <v>18</v>
      </c>
      <c r="G39" s="25">
        <f>COUNTIF(AC39:AJ39,"&gt;0")</f>
        <v>8</v>
      </c>
      <c r="H39" s="25">
        <f>COUNTIF(AC39:AJ39,"&gt;=1.0")</f>
        <v>8</v>
      </c>
      <c r="I39" s="25">
        <f>COUNTIF(K39:AJ39,"&gt;0")</f>
        <v>26</v>
      </c>
      <c r="J39" s="26">
        <f>COUNTIF(K39:AJ39,"&gt;=1.0")</f>
        <v>26</v>
      </c>
      <c r="K39" s="13">
        <f>INDEX(AllDataValues,MATCH($A39,Paths,FALSE),MATCH(K$17,Collections,FALSE))/K$16</f>
        <v>1</v>
      </c>
      <c r="L39" s="13">
        <f>INDEX(AllDataValues,MATCH($A39,Paths,FALSE),MATCH(L$17,Collections,FALSE))/L$16</f>
        <v>1</v>
      </c>
      <c r="M39" s="13">
        <f>INDEX(AllDataValues,MATCH($A39,Paths,FALSE),MATCH(M$17,Collections,FALSE))/M$16</f>
        <v>1</v>
      </c>
      <c r="N39" s="13">
        <f>INDEX(AllDataValues,MATCH($A39,Paths,FALSE),MATCH(N$17,Collections,FALSE))/N$16</f>
        <v>1</v>
      </c>
      <c r="O39" s="13">
        <f>INDEX(AllDataValues,MATCH($A39,Paths,FALSE),MATCH(O$17,Collections,FALSE))/O$16</f>
        <v>1</v>
      </c>
      <c r="P39" s="13">
        <f>INDEX(AllDataValues,MATCH($A39,Paths,FALSE),MATCH(P$17,Collections,FALSE))/P$16</f>
        <v>1</v>
      </c>
      <c r="Q39" s="13">
        <f>INDEX(AllDataValues,MATCH($A39,Paths,FALSE),MATCH(Q$17,Collections,FALSE))/Q$16</f>
        <v>1</v>
      </c>
      <c r="R39" s="13">
        <f>INDEX(AllDataValues,MATCH($A39,Paths,FALSE),MATCH(R$17,Collections,FALSE))/R$16</f>
        <v>1</v>
      </c>
      <c r="S39" s="13">
        <f>INDEX(AllDataValues,MATCH($A39,Paths,FALSE),MATCH(S$17,Collections,FALSE))/S$16</f>
        <v>1</v>
      </c>
      <c r="T39" s="13">
        <f>INDEX(AllDataValues,MATCH($A39,Paths,FALSE),MATCH(T$17,Collections,FALSE))/T$16</f>
        <v>1</v>
      </c>
      <c r="U39" s="13">
        <f>INDEX(AllDataValues,MATCH($A39,Paths,FALSE),MATCH(U$17,Collections,FALSE))/U$16</f>
        <v>1</v>
      </c>
      <c r="V39" s="13">
        <f>INDEX(AllDataValues,MATCH($A39,Paths,FALSE),MATCH(V$17,Collections,FALSE))/V$16</f>
        <v>1</v>
      </c>
      <c r="W39" s="13">
        <f>INDEX(AllDataValues,MATCH($A39,Paths,FALSE),MATCH(W$17,Collections,FALSE))/W$16</f>
        <v>1</v>
      </c>
      <c r="X39" s="13">
        <f>INDEX(AllDataValues,MATCH($A39,Paths,FALSE),MATCH(X$17,Collections,FALSE))/X$16</f>
        <v>1</v>
      </c>
      <c r="Y39" s="13">
        <f>INDEX(AllDataValues,MATCH($A39,Paths,FALSE),MATCH(Y$17,Collections,FALSE))/Y$16</f>
        <v>1</v>
      </c>
      <c r="Z39" s="13">
        <f>INDEX(AllDataValues,MATCH($A39,Paths,FALSE),MATCH(Z$17,Collections,FALSE))/Z$16</f>
        <v>1</v>
      </c>
      <c r="AA39" s="13">
        <f>INDEX(AllDataValues,MATCH($A39,Paths,FALSE),MATCH(AA$17,Collections,FALSE))/AA$16</f>
        <v>1</v>
      </c>
      <c r="AB39" s="31">
        <f>INDEX(AllDataValues,MATCH($A39,Paths,FALSE),MATCH(AB$17,Collections,FALSE))/AB$16</f>
        <v>1</v>
      </c>
      <c r="AC39" s="13">
        <f>INDEX(AllDataValues,MATCH($A39,Paths,FALSE),MATCH(AC$17,Collections,FALSE))/AC$16</f>
        <v>1</v>
      </c>
      <c r="AD39" s="13">
        <f>INDEX(AllDataValues,MATCH($A39,Paths,FALSE),MATCH(AD$17,Collections,FALSE))/AD$16</f>
        <v>1</v>
      </c>
      <c r="AE39" s="13">
        <f>INDEX(AllDataValues,MATCH($A39,Paths,FALSE),MATCH(AE$17,Collections,FALSE))/AE$16</f>
        <v>1</v>
      </c>
      <c r="AF39" s="13">
        <f>INDEX(AllDataValues,MATCH($A39,Paths,FALSE),MATCH(AF$17,Collections,FALSE))/AF$16</f>
        <v>1</v>
      </c>
      <c r="AG39" s="13">
        <f>INDEX(AllDataValues,MATCH($A39,Paths,FALSE),MATCH(AG$17,Collections,FALSE))/AG$16</f>
        <v>1</v>
      </c>
      <c r="AH39" s="13">
        <f>INDEX(AllDataValues,MATCH($A39,Paths,FALSE),MATCH(AH$17,Collections,FALSE))/AH$16</f>
        <v>1</v>
      </c>
      <c r="AI39" s="13">
        <f>INDEX(AllDataValues,MATCH($A39,Paths,FALSE),MATCH(AI$17,Collections,FALSE))/AI$16</f>
        <v>1</v>
      </c>
      <c r="AJ39" s="13">
        <f>INDEX(AllDataValues,MATCH($A39,Paths,FALSE),MATCH(AJ$17,Collections,FALSE))/AJ$16</f>
        <v>1</v>
      </c>
    </row>
    <row r="40" spans="1:36" hidden="1" x14ac:dyDescent="0.2">
      <c r="A40" s="1" t="s">
        <v>178</v>
      </c>
      <c r="C40" t="str">
        <f>RIGHT(A40,LEN(A40)-FIND("|",SUBSTITUTE(A40,"/","|",LEN(A40)-LEN(SUBSTITUTE(A40,"/","")))))</f>
        <v>gmd:keyword</v>
      </c>
      <c r="D40" t="str">
        <f>MID(A40,FIND("|",SUBSTITUTE(A40,Delimiter,"|",Start))+1,IF(ISERROR(FIND("|",SUBSTITUTE(A40,Delimiter,"|",End))),255,FIND("|",SUBSTITUTE(A40,Delimiter,"|",End))-FIND("|",SUBSTITUTE(A40,Delimiter,"|",Start))-1))</f>
        <v>gmd:identificationInfo/gmd:descriptiveKeywords/gmd:keyword</v>
      </c>
      <c r="E40" s="25">
        <f>COUNTIF(K40:AB40,"&gt;0")</f>
        <v>18</v>
      </c>
      <c r="F40" s="25">
        <f>COUNTIF(K40:AB40,"&gt;=1.0")</f>
        <v>18</v>
      </c>
      <c r="G40" s="25">
        <f>COUNTIF(AC40:AJ40,"&gt;0")</f>
        <v>8</v>
      </c>
      <c r="H40" s="25">
        <f>COUNTIF(AC40:AJ40,"&gt;=1.0")</f>
        <v>8</v>
      </c>
      <c r="I40" s="25">
        <f>COUNTIF(K40:AJ40,"&gt;0")</f>
        <v>26</v>
      </c>
      <c r="J40" s="26">
        <f>COUNTIF(K40:AJ40,"&gt;=1.0")</f>
        <v>26</v>
      </c>
      <c r="K40" s="13">
        <f>INDEX(AllDataValues,MATCH($A40,Paths,FALSE),MATCH(K$17,Collections,FALSE))/K$16</f>
        <v>87.639751552795033</v>
      </c>
      <c r="L40" s="13">
        <f>INDEX(AllDataValues,MATCH($A40,Paths,FALSE),MATCH(L$17,Collections,FALSE))/L$16</f>
        <v>18.55263157894737</v>
      </c>
      <c r="M40" s="13">
        <f>INDEX(AllDataValues,MATCH($A40,Paths,FALSE),MATCH(M$17,Collections,FALSE))/M$16</f>
        <v>14.020114942528735</v>
      </c>
      <c r="N40" s="13">
        <f>INDEX(AllDataValues,MATCH($A40,Paths,FALSE),MATCH(N$17,Collections,FALSE))/N$16</f>
        <v>9.797783933518005</v>
      </c>
      <c r="O40" s="13">
        <f>INDEX(AllDataValues,MATCH($A40,Paths,FALSE),MATCH(O$17,Collections,FALSE))/O$16</f>
        <v>15.507692307692308</v>
      </c>
      <c r="P40" s="13">
        <f>INDEX(AllDataValues,MATCH($A40,Paths,FALSE),MATCH(P$17,Collections,FALSE))/P$16</f>
        <v>9.5</v>
      </c>
      <c r="Q40" s="13">
        <f>INDEX(AllDataValues,MATCH($A40,Paths,FALSE),MATCH(Q$17,Collections,FALSE))/Q$16</f>
        <v>21.668831168831169</v>
      </c>
      <c r="R40" s="13">
        <f>INDEX(AllDataValues,MATCH($A40,Paths,FALSE),MATCH(R$17,Collections,FALSE))/R$16</f>
        <v>9.4482758620689662</v>
      </c>
      <c r="S40" s="13">
        <f>INDEX(AllDataValues,MATCH($A40,Paths,FALSE),MATCH(S$17,Collections,FALSE))/S$16</f>
        <v>9.7343234323432348</v>
      </c>
      <c r="T40" s="13">
        <f>INDEX(AllDataValues,MATCH($A40,Paths,FALSE),MATCH(T$17,Collections,FALSE))/T$16</f>
        <v>6.5157894736842108</v>
      </c>
      <c r="U40" s="13">
        <f>INDEX(AllDataValues,MATCH($A40,Paths,FALSE),MATCH(U$17,Collections,FALSE))/U$16</f>
        <v>10.466367713004484</v>
      </c>
      <c r="V40" s="13">
        <f>INDEX(AllDataValues,MATCH($A40,Paths,FALSE),MATCH(V$17,Collections,FALSE))/V$16</f>
        <v>22.823979591836736</v>
      </c>
      <c r="W40" s="13">
        <f>INDEX(AllDataValues,MATCH($A40,Paths,FALSE),MATCH(W$17,Collections,FALSE))/W$16</f>
        <v>5</v>
      </c>
      <c r="X40" s="13">
        <f>INDEX(AllDataValues,MATCH($A40,Paths,FALSE),MATCH(X$17,Collections,FALSE))/X$16</f>
        <v>2.8</v>
      </c>
      <c r="Y40" s="13">
        <f>INDEX(AllDataValues,MATCH($A40,Paths,FALSE),MATCH(Y$17,Collections,FALSE))/Y$16</f>
        <v>9.7639802631578956</v>
      </c>
      <c r="Z40" s="13">
        <f>INDEX(AllDataValues,MATCH($A40,Paths,FALSE),MATCH(Z$17,Collections,FALSE))/Z$16</f>
        <v>7.9684908789386402</v>
      </c>
      <c r="AA40" s="13">
        <f>INDEX(AllDataValues,MATCH($A40,Paths,FALSE),MATCH(AA$17,Collections,FALSE))/AA$16</f>
        <v>114.01485148514851</v>
      </c>
      <c r="AB40" s="31">
        <f>INDEX(AllDataValues,MATCH($A40,Paths,FALSE),MATCH(AB$17,Collections,FALSE))/AB$16</f>
        <v>6.8181818181818183</v>
      </c>
      <c r="AC40" s="13">
        <f>INDEX(AllDataValues,MATCH($A40,Paths,FALSE),MATCH(AC$17,Collections,FALSE))/AC$16</f>
        <v>16.414615084017193</v>
      </c>
      <c r="AD40" s="13">
        <f>INDEX(AllDataValues,MATCH($A40,Paths,FALSE),MATCH(AD$17,Collections,FALSE))/AD$16</f>
        <v>14.21359223300971</v>
      </c>
      <c r="AE40" s="13">
        <f>INDEX(AllDataValues,MATCH($A40,Paths,FALSE),MATCH(AE$17,Collections,FALSE))/AE$16</f>
        <v>32.217391304347828</v>
      </c>
      <c r="AF40" s="13">
        <f>INDEX(AllDataValues,MATCH($A40,Paths,FALSE),MATCH(AF$17,Collections,FALSE))/AF$16</f>
        <v>11</v>
      </c>
      <c r="AG40" s="13">
        <f>INDEX(AllDataValues,MATCH($A40,Paths,FALSE),MATCH(AG$17,Collections,FALSE))/AG$16</f>
        <v>15.811764705882354</v>
      </c>
      <c r="AH40" s="13">
        <f>INDEX(AllDataValues,MATCH($A40,Paths,FALSE),MATCH(AH$17,Collections,FALSE))/AH$16</f>
        <v>15</v>
      </c>
      <c r="AI40" s="13">
        <f>INDEX(AllDataValues,MATCH($A40,Paths,FALSE),MATCH(AI$17,Collections,FALSE))/AI$16</f>
        <v>24.427295918367346</v>
      </c>
      <c r="AJ40" s="13">
        <f>INDEX(AllDataValues,MATCH($A40,Paths,FALSE),MATCH(AJ$17,Collections,FALSE))/AJ$16</f>
        <v>28.138461538461538</v>
      </c>
    </row>
    <row r="41" spans="1:36" hidden="1" x14ac:dyDescent="0.2">
      <c r="A41" s="1" t="s">
        <v>202</v>
      </c>
      <c r="C41" t="str">
        <f>RIGHT(A41,LEN(A41)-FIND("|",SUBSTITUTE(A41,"/","|",LEN(A41)-LEN(SUBSTITUTE(A41,"/","")))))</f>
        <v>gmd:MD_KeywordTypeCode</v>
      </c>
      <c r="D41" t="str">
        <f>MID(A41,FIND("|",SUBSTITUTE(A41,Delimiter,"|",Start))+1,IF(ISERROR(FIND("|",SUBSTITUTE(A41,Delimiter,"|",End))),255,FIND("|",SUBSTITUTE(A41,Delimiter,"|",End))-FIND("|",SUBSTITUTE(A41,Delimiter,"|",Start))-1))</f>
        <v>gmd:identificationInfo/gmd:descriptiveKeywords/gmd:type/gmd:MD_KeywordTypeCode</v>
      </c>
      <c r="E41" s="25">
        <f>COUNTIF(K41:AB41,"&gt;0")</f>
        <v>18</v>
      </c>
      <c r="F41" s="25">
        <f>COUNTIF(K41:AB41,"&gt;=1.0")</f>
        <v>18</v>
      </c>
      <c r="G41" s="25">
        <f>COUNTIF(AC41:AJ41,"&gt;0")</f>
        <v>8</v>
      </c>
      <c r="H41" s="25">
        <f>COUNTIF(AC41:AJ41,"&gt;=1.0")</f>
        <v>8</v>
      </c>
      <c r="I41" s="25">
        <f>COUNTIF(K41:AJ41,"&gt;0")</f>
        <v>26</v>
      </c>
      <c r="J41" s="26">
        <f>COUNTIF(K41:AJ41,"&gt;=1.0")</f>
        <v>26</v>
      </c>
      <c r="K41" s="13">
        <f>INDEX(AllDataValues,MATCH($A41,Paths,FALSE),MATCH(K$17,Collections,FALSE))/K$16</f>
        <v>4.3602484472049685</v>
      </c>
      <c r="L41" s="13">
        <f>INDEX(AllDataValues,MATCH($A41,Paths,FALSE),MATCH(L$17,Collections,FALSE))/L$16</f>
        <v>3.9736842105263159</v>
      </c>
      <c r="M41" s="13">
        <f>INDEX(AllDataValues,MATCH($A41,Paths,FALSE),MATCH(M$17,Collections,FALSE))/M$16</f>
        <v>4.9521072796934869</v>
      </c>
      <c r="N41" s="13">
        <f>INDEX(AllDataValues,MATCH($A41,Paths,FALSE),MATCH(N$17,Collections,FALSE))/N$16</f>
        <v>6.9584487534626041</v>
      </c>
      <c r="O41" s="13">
        <f>INDEX(AllDataValues,MATCH($A41,Paths,FALSE),MATCH(O$17,Collections,FALSE))/O$16</f>
        <v>4.9846153846153847</v>
      </c>
      <c r="P41" s="13">
        <f>INDEX(AllDataValues,MATCH($A41,Paths,FALSE),MATCH(P$17,Collections,FALSE))/P$16</f>
        <v>7</v>
      </c>
      <c r="Q41" s="13">
        <f>INDEX(AllDataValues,MATCH($A41,Paths,FALSE),MATCH(Q$17,Collections,FALSE))/Q$16</f>
        <v>4.9935064935064934</v>
      </c>
      <c r="R41" s="13">
        <f>INDEX(AllDataValues,MATCH($A41,Paths,FALSE),MATCH(R$17,Collections,FALSE))/R$16</f>
        <v>4.9975369458128078</v>
      </c>
      <c r="S41" s="13">
        <f>INDEX(AllDataValues,MATCH($A41,Paths,FALSE),MATCH(S$17,Collections,FALSE))/S$16</f>
        <v>4.003300330033003</v>
      </c>
      <c r="T41" s="13">
        <f>INDEX(AllDataValues,MATCH($A41,Paths,FALSE),MATCH(T$17,Collections,FALSE))/T$16</f>
        <v>4.0315789473684207</v>
      </c>
      <c r="U41" s="13">
        <f>INDEX(AllDataValues,MATCH($A41,Paths,FALSE),MATCH(U$17,Collections,FALSE))/U$16</f>
        <v>4.5336322869955161</v>
      </c>
      <c r="V41" s="13">
        <f>INDEX(AllDataValues,MATCH($A41,Paths,FALSE),MATCH(V$17,Collections,FALSE))/V$16</f>
        <v>4.4808673469387754</v>
      </c>
      <c r="W41" s="13">
        <f>INDEX(AllDataValues,MATCH($A41,Paths,FALSE),MATCH(W$17,Collections,FALSE))/W$16</f>
        <v>5</v>
      </c>
      <c r="X41" s="13">
        <f>INDEX(AllDataValues,MATCH($A41,Paths,FALSE),MATCH(X$17,Collections,FALSE))/X$16</f>
        <v>2.8</v>
      </c>
      <c r="Y41" s="13">
        <f>INDEX(AllDataValues,MATCH($A41,Paths,FALSE),MATCH(Y$17,Collections,FALSE))/Y$16</f>
        <v>4.9638157894736841</v>
      </c>
      <c r="Z41" s="13">
        <f>INDEX(AllDataValues,MATCH($A41,Paths,FALSE),MATCH(Z$17,Collections,FALSE))/Z$16</f>
        <v>4.9966832504145939</v>
      </c>
      <c r="AA41" s="13">
        <f>INDEX(AllDataValues,MATCH($A41,Paths,FALSE),MATCH(AA$17,Collections,FALSE))/AA$16</f>
        <v>4.0792079207920793</v>
      </c>
      <c r="AB41" s="31">
        <f>INDEX(AllDataValues,MATCH($A41,Paths,FALSE),MATCH(AB$17,Collections,FALSE))/AB$16</f>
        <v>4</v>
      </c>
      <c r="AC41" s="13">
        <f>INDEX(AllDataValues,MATCH($A41,Paths,FALSE),MATCH(AC$17,Collections,FALSE))/AC$16</f>
        <v>3.414615084017194</v>
      </c>
      <c r="AD41" s="13">
        <f>INDEX(AllDataValues,MATCH($A41,Paths,FALSE),MATCH(AD$17,Collections,FALSE))/AD$16</f>
        <v>4.1262135922330101</v>
      </c>
      <c r="AE41" s="13">
        <f>INDEX(AllDataValues,MATCH($A41,Paths,FALSE),MATCH(AE$17,Collections,FALSE))/AE$16</f>
        <v>4</v>
      </c>
      <c r="AF41" s="13">
        <f>INDEX(AllDataValues,MATCH($A41,Paths,FALSE),MATCH(AF$17,Collections,FALSE))/AF$16</f>
        <v>6</v>
      </c>
      <c r="AG41" s="13">
        <f>INDEX(AllDataValues,MATCH($A41,Paths,FALSE),MATCH(AG$17,Collections,FALSE))/AG$16</f>
        <v>4.0647058823529409</v>
      </c>
      <c r="AH41" s="13">
        <f>INDEX(AllDataValues,MATCH($A41,Paths,FALSE),MATCH(AH$17,Collections,FALSE))/AH$16</f>
        <v>5</v>
      </c>
      <c r="AI41" s="13">
        <f>INDEX(AllDataValues,MATCH($A41,Paths,FALSE),MATCH(AI$17,Collections,FALSE))/AI$16</f>
        <v>3.7971938775510203</v>
      </c>
      <c r="AJ41" s="13">
        <f>INDEX(AllDataValues,MATCH($A41,Paths,FALSE),MATCH(AJ$17,Collections,FALSE))/AJ$16</f>
        <v>4.3538461538461535</v>
      </c>
    </row>
    <row r="42" spans="1:36" hidden="1" x14ac:dyDescent="0.2">
      <c r="A42" s="1" t="s">
        <v>229</v>
      </c>
      <c r="C42" t="str">
        <f>RIGHT(A42,LEN(A42)-FIND("|",SUBSTITUTE(A42,"/","|",LEN(A42)-LEN(SUBSTITUTE(A42,"/","")))))</f>
        <v>gmd:language</v>
      </c>
      <c r="D42" t="str">
        <f>MID(A42,FIND("|",SUBSTITUTE(A42,Delimiter,"|",Start))+1,IF(ISERROR(FIND("|",SUBSTITUTE(A42,Delimiter,"|",End))),255,FIND("|",SUBSTITUTE(A42,Delimiter,"|",End))-FIND("|",SUBSTITUTE(A42,Delimiter,"|",Start))-1))</f>
        <v>gmd:identificationInfo/gmd:language</v>
      </c>
      <c r="E42" s="25">
        <f>COUNTIF(K42:AB42,"&gt;0")</f>
        <v>18</v>
      </c>
      <c r="F42" s="25">
        <f>COUNTIF(K42:AB42,"&gt;=1.0")</f>
        <v>18</v>
      </c>
      <c r="G42" s="25">
        <f>COUNTIF(AC42:AJ42,"&gt;0")</f>
        <v>8</v>
      </c>
      <c r="H42" s="25">
        <f>COUNTIF(AC42:AJ42,"&gt;=1.0")</f>
        <v>8</v>
      </c>
      <c r="I42" s="25">
        <f>COUNTIF(K42:AJ42,"&gt;0")</f>
        <v>26</v>
      </c>
      <c r="J42" s="26">
        <f>COUNTIF(K42:AJ42,"&gt;=1.0")</f>
        <v>26</v>
      </c>
      <c r="K42" s="13">
        <f>INDEX(AllDataValues,MATCH($A42,Paths,FALSE),MATCH(K$17,Collections,FALSE))/K$16</f>
        <v>1</v>
      </c>
      <c r="L42" s="13">
        <f>INDEX(AllDataValues,MATCH($A42,Paths,FALSE),MATCH(L$17,Collections,FALSE))/L$16</f>
        <v>1</v>
      </c>
      <c r="M42" s="13">
        <f>INDEX(AllDataValues,MATCH($A42,Paths,FALSE),MATCH(M$17,Collections,FALSE))/M$16</f>
        <v>1</v>
      </c>
      <c r="N42" s="13">
        <f>INDEX(AllDataValues,MATCH($A42,Paths,FALSE),MATCH(N$17,Collections,FALSE))/N$16</f>
        <v>1</v>
      </c>
      <c r="O42" s="13">
        <f>INDEX(AllDataValues,MATCH($A42,Paths,FALSE),MATCH(O$17,Collections,FALSE))/O$16</f>
        <v>1</v>
      </c>
      <c r="P42" s="13">
        <f>INDEX(AllDataValues,MATCH($A42,Paths,FALSE),MATCH(P$17,Collections,FALSE))/P$16</f>
        <v>1</v>
      </c>
      <c r="Q42" s="13">
        <f>INDEX(AllDataValues,MATCH($A42,Paths,FALSE),MATCH(Q$17,Collections,FALSE))/Q$16</f>
        <v>1</v>
      </c>
      <c r="R42" s="13">
        <f>INDEX(AllDataValues,MATCH($A42,Paths,FALSE),MATCH(R$17,Collections,FALSE))/R$16</f>
        <v>1</v>
      </c>
      <c r="S42" s="13">
        <f>INDEX(AllDataValues,MATCH($A42,Paths,FALSE),MATCH(S$17,Collections,FALSE))/S$16</f>
        <v>1</v>
      </c>
      <c r="T42" s="13">
        <f>INDEX(AllDataValues,MATCH($A42,Paths,FALSE),MATCH(T$17,Collections,FALSE))/T$16</f>
        <v>1</v>
      </c>
      <c r="U42" s="13">
        <f>INDEX(AllDataValues,MATCH($A42,Paths,FALSE),MATCH(U$17,Collections,FALSE))/U$16</f>
        <v>1</v>
      </c>
      <c r="V42" s="13">
        <f>INDEX(AllDataValues,MATCH($A42,Paths,FALSE),MATCH(V$17,Collections,FALSE))/V$16</f>
        <v>1</v>
      </c>
      <c r="W42" s="13">
        <f>INDEX(AllDataValues,MATCH($A42,Paths,FALSE),MATCH(W$17,Collections,FALSE))/W$16</f>
        <v>1</v>
      </c>
      <c r="X42" s="13">
        <f>INDEX(AllDataValues,MATCH($A42,Paths,FALSE),MATCH(X$17,Collections,FALSE))/X$16</f>
        <v>1</v>
      </c>
      <c r="Y42" s="13">
        <f>INDEX(AllDataValues,MATCH($A42,Paths,FALSE),MATCH(Y$17,Collections,FALSE))/Y$16</f>
        <v>1</v>
      </c>
      <c r="Z42" s="13">
        <f>INDEX(AllDataValues,MATCH($A42,Paths,FALSE),MATCH(Z$17,Collections,FALSE))/Z$16</f>
        <v>1</v>
      </c>
      <c r="AA42" s="13">
        <f>INDEX(AllDataValues,MATCH($A42,Paths,FALSE),MATCH(AA$17,Collections,FALSE))/AA$16</f>
        <v>1</v>
      </c>
      <c r="AB42" s="31">
        <f>INDEX(AllDataValues,MATCH($A42,Paths,FALSE),MATCH(AB$17,Collections,FALSE))/AB$16</f>
        <v>1</v>
      </c>
      <c r="AC42" s="13">
        <f>INDEX(AllDataValues,MATCH($A42,Paths,FALSE),MATCH(AC$17,Collections,FALSE))/AC$16</f>
        <v>1</v>
      </c>
      <c r="AD42" s="13">
        <f>INDEX(AllDataValues,MATCH($A42,Paths,FALSE),MATCH(AD$17,Collections,FALSE))/AD$16</f>
        <v>1</v>
      </c>
      <c r="AE42" s="13">
        <f>INDEX(AllDataValues,MATCH($A42,Paths,FALSE),MATCH(AE$17,Collections,FALSE))/AE$16</f>
        <v>1</v>
      </c>
      <c r="AF42" s="13">
        <f>INDEX(AllDataValues,MATCH($A42,Paths,FALSE),MATCH(AF$17,Collections,FALSE))/AF$16</f>
        <v>1</v>
      </c>
      <c r="AG42" s="13">
        <f>INDEX(AllDataValues,MATCH($A42,Paths,FALSE),MATCH(AG$17,Collections,FALSE))/AG$16</f>
        <v>1</v>
      </c>
      <c r="AH42" s="13">
        <f>INDEX(AllDataValues,MATCH($A42,Paths,FALSE),MATCH(AH$17,Collections,FALSE))/AH$16</f>
        <v>1</v>
      </c>
      <c r="AI42" s="13">
        <f>INDEX(AllDataValues,MATCH($A42,Paths,FALSE),MATCH(AI$17,Collections,FALSE))/AI$16</f>
        <v>1</v>
      </c>
      <c r="AJ42" s="13">
        <f>INDEX(AllDataValues,MATCH($A42,Paths,FALSE),MATCH(AJ$17,Collections,FALSE))/AJ$16</f>
        <v>1</v>
      </c>
    </row>
    <row r="43" spans="1:36" hidden="1" x14ac:dyDescent="0.2">
      <c r="A43" s="1" t="s">
        <v>200</v>
      </c>
      <c r="C43" t="str">
        <f>RIGHT(A43,LEN(A43)-FIND("|",SUBSTITUTE(A43,"/","|",LEN(A43)-LEN(SUBSTITUTE(A43,"/","")))))</f>
        <v>@codeList</v>
      </c>
      <c r="D43" t="str">
        <f>MID(A43,FIND("|",SUBSTITUTE(A43,Delimiter,"|",Start))+1,IF(ISERROR(FIND("|",SUBSTITUTE(A43,Delimiter,"|",End))),255,FIND("|",SUBSTITUTE(A43,Delimiter,"|",End))-FIND("|",SUBSTITUTE(A43,Delimiter,"|",Start))-1))</f>
        <v>gmd:identificationInfo/gmd:descriptiveKeywords/gmd:type/@codeList</v>
      </c>
      <c r="E43" s="25">
        <f>COUNTIF(K43:AB43,"&gt;0")</f>
        <v>18</v>
      </c>
      <c r="F43" s="25">
        <f>COUNTIF(K43:AB43,"&gt;=1.0")</f>
        <v>18</v>
      </c>
      <c r="G43" s="25">
        <f>COUNTIF(AC43:AJ43,"&gt;0")</f>
        <v>8</v>
      </c>
      <c r="H43" s="25">
        <f>COUNTIF(AC43:AJ43,"&gt;=1.0")</f>
        <v>8</v>
      </c>
      <c r="I43" s="25">
        <f>COUNTIF(K43:AJ43,"&gt;0")</f>
        <v>26</v>
      </c>
      <c r="J43" s="26">
        <f>COUNTIF(K43:AJ43,"&gt;=1.0")</f>
        <v>26</v>
      </c>
      <c r="K43" s="13">
        <f>INDEX(AllDataValues,MATCH($A43,Paths,FALSE),MATCH(K$17,Collections,FALSE))/K$16</f>
        <v>4.3602484472049685</v>
      </c>
      <c r="L43" s="13">
        <f>INDEX(AllDataValues,MATCH($A43,Paths,FALSE),MATCH(L$17,Collections,FALSE))/L$16</f>
        <v>3.9736842105263159</v>
      </c>
      <c r="M43" s="13">
        <f>INDEX(AllDataValues,MATCH($A43,Paths,FALSE),MATCH(M$17,Collections,FALSE))/M$16</f>
        <v>4.9521072796934869</v>
      </c>
      <c r="N43" s="13">
        <f>INDEX(AllDataValues,MATCH($A43,Paths,FALSE),MATCH(N$17,Collections,FALSE))/N$16</f>
        <v>6.9584487534626041</v>
      </c>
      <c r="O43" s="13">
        <f>INDEX(AllDataValues,MATCH($A43,Paths,FALSE),MATCH(O$17,Collections,FALSE))/O$16</f>
        <v>4.9846153846153847</v>
      </c>
      <c r="P43" s="13">
        <f>INDEX(AllDataValues,MATCH($A43,Paths,FALSE),MATCH(P$17,Collections,FALSE))/P$16</f>
        <v>7</v>
      </c>
      <c r="Q43" s="13">
        <f>INDEX(AllDataValues,MATCH($A43,Paths,FALSE),MATCH(Q$17,Collections,FALSE))/Q$16</f>
        <v>4.9935064935064934</v>
      </c>
      <c r="R43" s="13">
        <f>INDEX(AllDataValues,MATCH($A43,Paths,FALSE),MATCH(R$17,Collections,FALSE))/R$16</f>
        <v>4.9975369458128078</v>
      </c>
      <c r="S43" s="13">
        <f>INDEX(AllDataValues,MATCH($A43,Paths,FALSE),MATCH(S$17,Collections,FALSE))/S$16</f>
        <v>4.003300330033003</v>
      </c>
      <c r="T43" s="13">
        <f>INDEX(AllDataValues,MATCH($A43,Paths,FALSE),MATCH(T$17,Collections,FALSE))/T$16</f>
        <v>4.0315789473684207</v>
      </c>
      <c r="U43" s="13">
        <f>INDEX(AllDataValues,MATCH($A43,Paths,FALSE),MATCH(U$17,Collections,FALSE))/U$16</f>
        <v>4.5336322869955161</v>
      </c>
      <c r="V43" s="13">
        <f>INDEX(AllDataValues,MATCH($A43,Paths,FALSE),MATCH(V$17,Collections,FALSE))/V$16</f>
        <v>4.4808673469387754</v>
      </c>
      <c r="W43" s="13">
        <f>INDEX(AllDataValues,MATCH($A43,Paths,FALSE),MATCH(W$17,Collections,FALSE))/W$16</f>
        <v>5</v>
      </c>
      <c r="X43" s="13">
        <f>INDEX(AllDataValues,MATCH($A43,Paths,FALSE),MATCH(X$17,Collections,FALSE))/X$16</f>
        <v>2.8</v>
      </c>
      <c r="Y43" s="13">
        <f>INDEX(AllDataValues,MATCH($A43,Paths,FALSE),MATCH(Y$17,Collections,FALSE))/Y$16</f>
        <v>4.9638157894736841</v>
      </c>
      <c r="Z43" s="13">
        <f>INDEX(AllDataValues,MATCH($A43,Paths,FALSE),MATCH(Z$17,Collections,FALSE))/Z$16</f>
        <v>4.9966832504145939</v>
      </c>
      <c r="AA43" s="13">
        <f>INDEX(AllDataValues,MATCH($A43,Paths,FALSE),MATCH(AA$17,Collections,FALSE))/AA$16</f>
        <v>4.0792079207920793</v>
      </c>
      <c r="AB43" s="31">
        <f>INDEX(AllDataValues,MATCH($A43,Paths,FALSE),MATCH(AB$17,Collections,FALSE))/AB$16</f>
        <v>4</v>
      </c>
      <c r="AC43" s="13">
        <f>INDEX(AllDataValues,MATCH($A43,Paths,FALSE),MATCH(AC$17,Collections,FALSE))/AC$16</f>
        <v>3.414615084017194</v>
      </c>
      <c r="AD43" s="13">
        <f>INDEX(AllDataValues,MATCH($A43,Paths,FALSE),MATCH(AD$17,Collections,FALSE))/AD$16</f>
        <v>4.1262135922330101</v>
      </c>
      <c r="AE43" s="13">
        <f>INDEX(AllDataValues,MATCH($A43,Paths,FALSE),MATCH(AE$17,Collections,FALSE))/AE$16</f>
        <v>4</v>
      </c>
      <c r="AF43" s="13">
        <f>INDEX(AllDataValues,MATCH($A43,Paths,FALSE),MATCH(AF$17,Collections,FALSE))/AF$16</f>
        <v>6</v>
      </c>
      <c r="AG43" s="13">
        <f>INDEX(AllDataValues,MATCH($A43,Paths,FALSE),MATCH(AG$17,Collections,FALSE))/AG$16</f>
        <v>4.0647058823529409</v>
      </c>
      <c r="AH43" s="13">
        <f>INDEX(AllDataValues,MATCH($A43,Paths,FALSE),MATCH(AH$17,Collections,FALSE))/AH$16</f>
        <v>5</v>
      </c>
      <c r="AI43" s="13">
        <f>INDEX(AllDataValues,MATCH($A43,Paths,FALSE),MATCH(AI$17,Collections,FALSE))/AI$16</f>
        <v>3.7971938775510203</v>
      </c>
      <c r="AJ43" s="13">
        <f>INDEX(AllDataValues,MATCH($A43,Paths,FALSE),MATCH(AJ$17,Collections,FALSE))/AJ$16</f>
        <v>4.3538461538461535</v>
      </c>
    </row>
    <row r="44" spans="1:36" hidden="1" x14ac:dyDescent="0.2">
      <c r="A44" s="1" t="s">
        <v>201</v>
      </c>
      <c r="C44" t="str">
        <f>RIGHT(A44,LEN(A44)-FIND("|",SUBSTITUTE(A44,"/","|",LEN(A44)-LEN(SUBSTITUTE(A44,"/","")))))</f>
        <v>@codeListValue</v>
      </c>
      <c r="D44" t="str">
        <f>MID(A44,FIND("|",SUBSTITUTE(A44,Delimiter,"|",Start))+1,IF(ISERROR(FIND("|",SUBSTITUTE(A44,Delimiter,"|",End))),255,FIND("|",SUBSTITUTE(A44,Delimiter,"|",End))-FIND("|",SUBSTITUTE(A44,Delimiter,"|",Start))-1))</f>
        <v>gmd:identificationInfo/gmd:descriptiveKeywords/gmd:type/@codeListValue</v>
      </c>
      <c r="E44" s="25">
        <f>COUNTIF(K44:AB44,"&gt;0")</f>
        <v>18</v>
      </c>
      <c r="F44" s="25">
        <f>COUNTIF(K44:AB44,"&gt;=1.0")</f>
        <v>18</v>
      </c>
      <c r="G44" s="25">
        <f>COUNTIF(AC44:AJ44,"&gt;0")</f>
        <v>8</v>
      </c>
      <c r="H44" s="25">
        <f>COUNTIF(AC44:AJ44,"&gt;=1.0")</f>
        <v>8</v>
      </c>
      <c r="I44" s="25">
        <f>COUNTIF(K44:AJ44,"&gt;0")</f>
        <v>26</v>
      </c>
      <c r="J44" s="26">
        <f>COUNTIF(K44:AJ44,"&gt;=1.0")</f>
        <v>26</v>
      </c>
      <c r="K44" s="13">
        <f>INDEX(AllDataValues,MATCH($A44,Paths,FALSE),MATCH(K$17,Collections,FALSE))/K$16</f>
        <v>4.3602484472049685</v>
      </c>
      <c r="L44" s="13">
        <f>INDEX(AllDataValues,MATCH($A44,Paths,FALSE),MATCH(L$17,Collections,FALSE))/L$16</f>
        <v>3.9736842105263159</v>
      </c>
      <c r="M44" s="13">
        <f>INDEX(AllDataValues,MATCH($A44,Paths,FALSE),MATCH(M$17,Collections,FALSE))/M$16</f>
        <v>4.9521072796934869</v>
      </c>
      <c r="N44" s="13">
        <f>INDEX(AllDataValues,MATCH($A44,Paths,FALSE),MATCH(N$17,Collections,FALSE))/N$16</f>
        <v>6.9584487534626041</v>
      </c>
      <c r="O44" s="13">
        <f>INDEX(AllDataValues,MATCH($A44,Paths,FALSE),MATCH(O$17,Collections,FALSE))/O$16</f>
        <v>4.9846153846153847</v>
      </c>
      <c r="P44" s="13">
        <f>INDEX(AllDataValues,MATCH($A44,Paths,FALSE),MATCH(P$17,Collections,FALSE))/P$16</f>
        <v>7</v>
      </c>
      <c r="Q44" s="13">
        <f>INDEX(AllDataValues,MATCH($A44,Paths,FALSE),MATCH(Q$17,Collections,FALSE))/Q$16</f>
        <v>4.9935064935064934</v>
      </c>
      <c r="R44" s="13">
        <f>INDEX(AllDataValues,MATCH($A44,Paths,FALSE),MATCH(R$17,Collections,FALSE))/R$16</f>
        <v>4.9975369458128078</v>
      </c>
      <c r="S44" s="13">
        <f>INDEX(AllDataValues,MATCH($A44,Paths,FALSE),MATCH(S$17,Collections,FALSE))/S$16</f>
        <v>4.003300330033003</v>
      </c>
      <c r="T44" s="13">
        <f>INDEX(AllDataValues,MATCH($A44,Paths,FALSE),MATCH(T$17,Collections,FALSE))/T$16</f>
        <v>4.0315789473684207</v>
      </c>
      <c r="U44" s="13">
        <f>INDEX(AllDataValues,MATCH($A44,Paths,FALSE),MATCH(U$17,Collections,FALSE))/U$16</f>
        <v>4.5336322869955161</v>
      </c>
      <c r="V44" s="13">
        <f>INDEX(AllDataValues,MATCH($A44,Paths,FALSE),MATCH(V$17,Collections,FALSE))/V$16</f>
        <v>4.4808673469387754</v>
      </c>
      <c r="W44" s="13">
        <f>INDEX(AllDataValues,MATCH($A44,Paths,FALSE),MATCH(W$17,Collections,FALSE))/W$16</f>
        <v>5</v>
      </c>
      <c r="X44" s="13">
        <f>INDEX(AllDataValues,MATCH($A44,Paths,FALSE),MATCH(X$17,Collections,FALSE))/X$16</f>
        <v>2.8</v>
      </c>
      <c r="Y44" s="13">
        <f>INDEX(AllDataValues,MATCH($A44,Paths,FALSE),MATCH(Y$17,Collections,FALSE))/Y$16</f>
        <v>4.9638157894736841</v>
      </c>
      <c r="Z44" s="13">
        <f>INDEX(AllDataValues,MATCH($A44,Paths,FALSE),MATCH(Z$17,Collections,FALSE))/Z$16</f>
        <v>4.9966832504145939</v>
      </c>
      <c r="AA44" s="13">
        <f>INDEX(AllDataValues,MATCH($A44,Paths,FALSE),MATCH(AA$17,Collections,FALSE))/AA$16</f>
        <v>4.0792079207920793</v>
      </c>
      <c r="AB44" s="31">
        <f>INDEX(AllDataValues,MATCH($A44,Paths,FALSE),MATCH(AB$17,Collections,FALSE))/AB$16</f>
        <v>4</v>
      </c>
      <c r="AC44" s="13">
        <f>INDEX(AllDataValues,MATCH($A44,Paths,FALSE),MATCH(AC$17,Collections,FALSE))/AC$16</f>
        <v>3.414615084017194</v>
      </c>
      <c r="AD44" s="13">
        <f>INDEX(AllDataValues,MATCH($A44,Paths,FALSE),MATCH(AD$17,Collections,FALSE))/AD$16</f>
        <v>4.1262135922330101</v>
      </c>
      <c r="AE44" s="13">
        <f>INDEX(AllDataValues,MATCH($A44,Paths,FALSE),MATCH(AE$17,Collections,FALSE))/AE$16</f>
        <v>4</v>
      </c>
      <c r="AF44" s="13">
        <f>INDEX(AllDataValues,MATCH($A44,Paths,FALSE),MATCH(AF$17,Collections,FALSE))/AF$16</f>
        <v>6</v>
      </c>
      <c r="AG44" s="13">
        <f>INDEX(AllDataValues,MATCH($A44,Paths,FALSE),MATCH(AG$17,Collections,FALSE))/AG$16</f>
        <v>4.0647058823529409</v>
      </c>
      <c r="AH44" s="13">
        <f>INDEX(AllDataValues,MATCH($A44,Paths,FALSE),MATCH(AH$17,Collections,FALSE))/AH$16</f>
        <v>5</v>
      </c>
      <c r="AI44" s="13">
        <f>INDEX(AllDataValues,MATCH($A44,Paths,FALSE),MATCH(AI$17,Collections,FALSE))/AI$16</f>
        <v>3.7971938775510203</v>
      </c>
      <c r="AJ44" s="13">
        <f>INDEX(AllDataValues,MATCH($A44,Paths,FALSE),MATCH(AJ$17,Collections,FALSE))/AJ$16</f>
        <v>4.3538461538461535</v>
      </c>
    </row>
    <row r="45" spans="1:36" hidden="1" x14ac:dyDescent="0.2">
      <c r="A45" s="1" t="s">
        <v>259</v>
      </c>
      <c r="C45" t="str">
        <f>RIGHT(A45,LEN(A45)-FIND("|",SUBSTITUTE(A45,"/","|",LEN(A45)-LEN(SUBSTITUTE(A45,"/","")))))</f>
        <v>gmd:language</v>
      </c>
      <c r="D45" t="str">
        <f>MID(A45,FIND("|",SUBSTITUTE(A45,Delimiter,"|",Start))+1,IF(ISERROR(FIND("|",SUBSTITUTE(A45,Delimiter,"|",End))),255,FIND("|",SUBSTITUTE(A45,Delimiter,"|",End))-FIND("|",SUBSTITUTE(A45,Delimiter,"|",Start))-1))</f>
        <v>gmd:language</v>
      </c>
      <c r="E45" s="25">
        <f>COUNTIF(K45:AB45,"&gt;0")</f>
        <v>18</v>
      </c>
      <c r="F45" s="25">
        <f>COUNTIF(K45:AB45,"&gt;=1.0")</f>
        <v>18</v>
      </c>
      <c r="G45" s="25">
        <f>COUNTIF(AC45:AJ45,"&gt;0")</f>
        <v>8</v>
      </c>
      <c r="H45" s="25">
        <f>COUNTIF(AC45:AJ45,"&gt;=1.0")</f>
        <v>8</v>
      </c>
      <c r="I45" s="25">
        <f>COUNTIF(K45:AJ45,"&gt;0")</f>
        <v>26</v>
      </c>
      <c r="J45" s="26">
        <f>COUNTIF(K45:AJ45,"&gt;=1.0")</f>
        <v>26</v>
      </c>
      <c r="K45" s="13">
        <f>INDEX(AllDataValues,MATCH($A45,Paths,FALSE),MATCH(K$17,Collections,FALSE))/K$16</f>
        <v>1</v>
      </c>
      <c r="L45" s="13">
        <f>INDEX(AllDataValues,MATCH($A45,Paths,FALSE),MATCH(L$17,Collections,FALSE))/L$16</f>
        <v>1</v>
      </c>
      <c r="M45" s="13">
        <f>INDEX(AllDataValues,MATCH($A45,Paths,FALSE),MATCH(M$17,Collections,FALSE))/M$16</f>
        <v>1</v>
      </c>
      <c r="N45" s="13">
        <f>INDEX(AllDataValues,MATCH($A45,Paths,FALSE),MATCH(N$17,Collections,FALSE))/N$16</f>
        <v>1</v>
      </c>
      <c r="O45" s="13">
        <f>INDEX(AllDataValues,MATCH($A45,Paths,FALSE),MATCH(O$17,Collections,FALSE))/O$16</f>
        <v>1</v>
      </c>
      <c r="P45" s="13">
        <f>INDEX(AllDataValues,MATCH($A45,Paths,FALSE),MATCH(P$17,Collections,FALSE))/P$16</f>
        <v>1</v>
      </c>
      <c r="Q45" s="13">
        <f>INDEX(AllDataValues,MATCH($A45,Paths,FALSE),MATCH(Q$17,Collections,FALSE))/Q$16</f>
        <v>1</v>
      </c>
      <c r="R45" s="13">
        <f>INDEX(AllDataValues,MATCH($A45,Paths,FALSE),MATCH(R$17,Collections,FALSE))/R$16</f>
        <v>1</v>
      </c>
      <c r="S45" s="13">
        <f>INDEX(AllDataValues,MATCH($A45,Paths,FALSE),MATCH(S$17,Collections,FALSE))/S$16</f>
        <v>1</v>
      </c>
      <c r="T45" s="13">
        <f>INDEX(AllDataValues,MATCH($A45,Paths,FALSE),MATCH(T$17,Collections,FALSE))/T$16</f>
        <v>1</v>
      </c>
      <c r="U45" s="13">
        <f>INDEX(AllDataValues,MATCH($A45,Paths,FALSE),MATCH(U$17,Collections,FALSE))/U$16</f>
        <v>1</v>
      </c>
      <c r="V45" s="13">
        <f>INDEX(AllDataValues,MATCH($A45,Paths,FALSE),MATCH(V$17,Collections,FALSE))/V$16</f>
        <v>1</v>
      </c>
      <c r="W45" s="13">
        <f>INDEX(AllDataValues,MATCH($A45,Paths,FALSE),MATCH(W$17,Collections,FALSE))/W$16</f>
        <v>1</v>
      </c>
      <c r="X45" s="13">
        <f>INDEX(AllDataValues,MATCH($A45,Paths,FALSE),MATCH(X$17,Collections,FALSE))/X$16</f>
        <v>1</v>
      </c>
      <c r="Y45" s="13">
        <f>INDEX(AllDataValues,MATCH($A45,Paths,FALSE),MATCH(Y$17,Collections,FALSE))/Y$16</f>
        <v>1</v>
      </c>
      <c r="Z45" s="13">
        <f>INDEX(AllDataValues,MATCH($A45,Paths,FALSE),MATCH(Z$17,Collections,FALSE))/Z$16</f>
        <v>1</v>
      </c>
      <c r="AA45" s="13">
        <f>INDEX(AllDataValues,MATCH($A45,Paths,FALSE),MATCH(AA$17,Collections,FALSE))/AA$16</f>
        <v>1</v>
      </c>
      <c r="AB45" s="31">
        <f>INDEX(AllDataValues,MATCH($A45,Paths,FALSE),MATCH(AB$17,Collections,FALSE))/AB$16</f>
        <v>1</v>
      </c>
      <c r="AC45" s="13">
        <f>INDEX(AllDataValues,MATCH($A45,Paths,FALSE),MATCH(AC$17,Collections,FALSE))/AC$16</f>
        <v>1</v>
      </c>
      <c r="AD45" s="13">
        <f>INDEX(AllDataValues,MATCH($A45,Paths,FALSE),MATCH(AD$17,Collections,FALSE))/AD$16</f>
        <v>1</v>
      </c>
      <c r="AE45" s="13">
        <f>INDEX(AllDataValues,MATCH($A45,Paths,FALSE),MATCH(AE$17,Collections,FALSE))/AE$16</f>
        <v>1</v>
      </c>
      <c r="AF45" s="13">
        <f>INDEX(AllDataValues,MATCH($A45,Paths,FALSE),MATCH(AF$17,Collections,FALSE))/AF$16</f>
        <v>1</v>
      </c>
      <c r="AG45" s="13">
        <f>INDEX(AllDataValues,MATCH($A45,Paths,FALSE),MATCH(AG$17,Collections,FALSE))/AG$16</f>
        <v>1</v>
      </c>
      <c r="AH45" s="13">
        <f>INDEX(AllDataValues,MATCH($A45,Paths,FALSE),MATCH(AH$17,Collections,FALSE))/AH$16</f>
        <v>1</v>
      </c>
      <c r="AI45" s="13">
        <f>INDEX(AllDataValues,MATCH($A45,Paths,FALSE),MATCH(AI$17,Collections,FALSE))/AI$16</f>
        <v>1</v>
      </c>
      <c r="AJ45" s="13">
        <f>INDEX(AllDataValues,MATCH($A45,Paths,FALSE),MATCH(AJ$17,Collections,FALSE))/AJ$16</f>
        <v>1</v>
      </c>
    </row>
    <row r="46" spans="1:36" hidden="1" x14ac:dyDescent="0.2">
      <c r="A46" s="1" t="s">
        <v>203</v>
      </c>
      <c r="C46" t="str">
        <f>RIGHT(A46,LEN(A46)-FIND("|",SUBSTITUTE(A46,"/","|",LEN(A46)-LEN(SUBSTITUTE(A46,"/","")))))</f>
        <v>@id</v>
      </c>
      <c r="D46" t="str">
        <f>MID(A46,FIND("|",SUBSTITUTE(A46,Delimiter,"|",Start))+1,IF(ISERROR(FIND("|",SUBSTITUTE(A46,Delimiter,"|",End))),255,FIND("|",SUBSTITUTE(A46,Delimiter,"|",End))-FIND("|",SUBSTITUTE(A46,Delimiter,"|",Start))-1))</f>
        <v>gmd:identificationInfo/gmd:extent/@id</v>
      </c>
      <c r="E46" s="25">
        <f>COUNTIF(K46:AB46,"&gt;0")</f>
        <v>18</v>
      </c>
      <c r="F46" s="25">
        <f>COUNTIF(K46:AB46,"&gt;=1.0")</f>
        <v>18</v>
      </c>
      <c r="G46" s="25">
        <f>COUNTIF(AC46:AJ46,"&gt;0")</f>
        <v>8</v>
      </c>
      <c r="H46" s="25">
        <f>COUNTIF(AC46:AJ46,"&gt;=1.0")</f>
        <v>8</v>
      </c>
      <c r="I46" s="25">
        <f>COUNTIF(K46:AJ46,"&gt;0")</f>
        <v>26</v>
      </c>
      <c r="J46" s="26">
        <f>COUNTIF(K46:AJ46,"&gt;=1.0")</f>
        <v>26</v>
      </c>
      <c r="K46" s="13">
        <f>INDEX(AllDataValues,MATCH($A46,Paths,FALSE),MATCH(K$17,Collections,FALSE))/K$16</f>
        <v>1</v>
      </c>
      <c r="L46" s="13">
        <f>INDEX(AllDataValues,MATCH($A46,Paths,FALSE),MATCH(L$17,Collections,FALSE))/L$16</f>
        <v>1</v>
      </c>
      <c r="M46" s="13">
        <f>INDEX(AllDataValues,MATCH($A46,Paths,FALSE),MATCH(M$17,Collections,FALSE))/M$16</f>
        <v>1</v>
      </c>
      <c r="N46" s="13">
        <f>INDEX(AllDataValues,MATCH($A46,Paths,FALSE),MATCH(N$17,Collections,FALSE))/N$16</f>
        <v>1</v>
      </c>
      <c r="O46" s="13">
        <f>INDEX(AllDataValues,MATCH($A46,Paths,FALSE),MATCH(O$17,Collections,FALSE))/O$16</f>
        <v>1</v>
      </c>
      <c r="P46" s="13">
        <f>INDEX(AllDataValues,MATCH($A46,Paths,FALSE),MATCH(P$17,Collections,FALSE))/P$16</f>
        <v>1</v>
      </c>
      <c r="Q46" s="13">
        <f>INDEX(AllDataValues,MATCH($A46,Paths,FALSE),MATCH(Q$17,Collections,FALSE))/Q$16</f>
        <v>1</v>
      </c>
      <c r="R46" s="13">
        <f>INDEX(AllDataValues,MATCH($A46,Paths,FALSE),MATCH(R$17,Collections,FALSE))/R$16</f>
        <v>1</v>
      </c>
      <c r="S46" s="13">
        <f>INDEX(AllDataValues,MATCH($A46,Paths,FALSE),MATCH(S$17,Collections,FALSE))/S$16</f>
        <v>1</v>
      </c>
      <c r="T46" s="13">
        <f>INDEX(AllDataValues,MATCH($A46,Paths,FALSE),MATCH(T$17,Collections,FALSE))/T$16</f>
        <v>1</v>
      </c>
      <c r="U46" s="13">
        <f>INDEX(AllDataValues,MATCH($A46,Paths,FALSE),MATCH(U$17,Collections,FALSE))/U$16</f>
        <v>1</v>
      </c>
      <c r="V46" s="13">
        <f>INDEX(AllDataValues,MATCH($A46,Paths,FALSE),MATCH(V$17,Collections,FALSE))/V$16</f>
        <v>1</v>
      </c>
      <c r="W46" s="13">
        <f>INDEX(AllDataValues,MATCH($A46,Paths,FALSE),MATCH(W$17,Collections,FALSE))/W$16</f>
        <v>1</v>
      </c>
      <c r="X46" s="13">
        <f>INDEX(AllDataValues,MATCH($A46,Paths,FALSE),MATCH(X$17,Collections,FALSE))/X$16</f>
        <v>1</v>
      </c>
      <c r="Y46" s="13">
        <f>INDEX(AllDataValues,MATCH($A46,Paths,FALSE),MATCH(Y$17,Collections,FALSE))/Y$16</f>
        <v>1</v>
      </c>
      <c r="Z46" s="13">
        <f>INDEX(AllDataValues,MATCH($A46,Paths,FALSE),MATCH(Z$17,Collections,FALSE))/Z$16</f>
        <v>1</v>
      </c>
      <c r="AA46" s="13">
        <f>INDEX(AllDataValues,MATCH($A46,Paths,FALSE),MATCH(AA$17,Collections,FALSE))/AA$16</f>
        <v>1</v>
      </c>
      <c r="AB46" s="31">
        <f>INDEX(AllDataValues,MATCH($A46,Paths,FALSE),MATCH(AB$17,Collections,FALSE))/AB$16</f>
        <v>1</v>
      </c>
      <c r="AC46" s="13">
        <f>INDEX(AllDataValues,MATCH($A46,Paths,FALSE),MATCH(AC$17,Collections,FALSE))/AC$16</f>
        <v>1</v>
      </c>
      <c r="AD46" s="13">
        <f>INDEX(AllDataValues,MATCH($A46,Paths,FALSE),MATCH(AD$17,Collections,FALSE))/AD$16</f>
        <v>1</v>
      </c>
      <c r="AE46" s="13">
        <f>INDEX(AllDataValues,MATCH($A46,Paths,FALSE),MATCH(AE$17,Collections,FALSE))/AE$16</f>
        <v>1</v>
      </c>
      <c r="AF46" s="13">
        <f>INDEX(AllDataValues,MATCH($A46,Paths,FALSE),MATCH(AF$17,Collections,FALSE))/AF$16</f>
        <v>1</v>
      </c>
      <c r="AG46" s="13">
        <f>INDEX(AllDataValues,MATCH($A46,Paths,FALSE),MATCH(AG$17,Collections,FALSE))/AG$16</f>
        <v>1</v>
      </c>
      <c r="AH46" s="13">
        <f>INDEX(AllDataValues,MATCH($A46,Paths,FALSE),MATCH(AH$17,Collections,FALSE))/AH$16</f>
        <v>1</v>
      </c>
      <c r="AI46" s="13">
        <f>INDEX(AllDataValues,MATCH($A46,Paths,FALSE),MATCH(AI$17,Collections,FALSE))/AI$16</f>
        <v>1</v>
      </c>
      <c r="AJ46" s="13">
        <f>INDEX(AllDataValues,MATCH($A46,Paths,FALSE),MATCH(AJ$17,Collections,FALSE))/AJ$16</f>
        <v>1</v>
      </c>
    </row>
    <row r="47" spans="1:36" hidden="1" x14ac:dyDescent="0.2">
      <c r="A47" s="1" t="s">
        <v>220</v>
      </c>
      <c r="C47" t="str">
        <f>RIGHT(A47,LEN(A47)-FIND("|",SUBSTITUTE(A47,"/","|",LEN(A47)-LEN(SUBSTITUTE(A47,"/","")))))</f>
        <v>@gml:id</v>
      </c>
      <c r="D47" t="str">
        <f>MID(A47,FIND("|",SUBSTITUTE(A47,Delimiter,"|",Start))+1,IF(ISERROR(FIND("|",SUBSTITUTE(A47,Delimiter,"|",End))),255,FIND("|",SUBSTITUTE(A47,Delimiter,"|",End))-FIND("|",SUBSTITUTE(A47,Delimiter,"|",Start))-1))</f>
        <v>gmd:identificationInfo/gmd:extent/gmd:temporalElement/gmd:extent/gml:TimePeriod/@gml:id</v>
      </c>
      <c r="E47" s="25">
        <f>COUNTIF(K47:AB47,"&gt;0")</f>
        <v>18</v>
      </c>
      <c r="F47" s="25">
        <f>COUNTIF(K47:AB47,"&gt;=1.0")</f>
        <v>14</v>
      </c>
      <c r="G47" s="25">
        <f>COUNTIF(AC47:AJ47,"&gt;0")</f>
        <v>8</v>
      </c>
      <c r="H47" s="25">
        <f>COUNTIF(AC47:AJ47,"&gt;=1.0")</f>
        <v>8</v>
      </c>
      <c r="I47" s="25">
        <f>COUNTIF(K47:AJ47,"&gt;0")</f>
        <v>26</v>
      </c>
      <c r="J47" s="26">
        <f>COUNTIF(K47:AJ47,"&gt;=1.0")</f>
        <v>22</v>
      </c>
      <c r="K47" s="13">
        <f>INDEX(AllDataValues,MATCH($A47,Paths,FALSE),MATCH(K$17,Collections,FALSE))/K$16</f>
        <v>0.98136645962732916</v>
      </c>
      <c r="L47" s="13">
        <f>INDEX(AllDataValues,MATCH($A47,Paths,FALSE),MATCH(L$17,Collections,FALSE))/L$16</f>
        <v>1</v>
      </c>
      <c r="M47" s="13">
        <f>INDEX(AllDataValues,MATCH($A47,Paths,FALSE),MATCH(M$17,Collections,FALSE))/M$16</f>
        <v>1.0153256704980842</v>
      </c>
      <c r="N47" s="13">
        <f>INDEX(AllDataValues,MATCH($A47,Paths,FALSE),MATCH(N$17,Collections,FALSE))/N$16</f>
        <v>1</v>
      </c>
      <c r="O47" s="13">
        <f>INDEX(AllDataValues,MATCH($A47,Paths,FALSE),MATCH(O$17,Collections,FALSE))/O$16</f>
        <v>1.1538461538461537</v>
      </c>
      <c r="P47" s="13">
        <f>INDEX(AllDataValues,MATCH($A47,Paths,FALSE),MATCH(P$17,Collections,FALSE))/P$16</f>
        <v>1</v>
      </c>
      <c r="Q47" s="13">
        <f>INDEX(AllDataValues,MATCH($A47,Paths,FALSE),MATCH(Q$17,Collections,FALSE))/Q$16</f>
        <v>1</v>
      </c>
      <c r="R47" s="13">
        <f>INDEX(AllDataValues,MATCH($A47,Paths,FALSE),MATCH(R$17,Collections,FALSE))/R$16</f>
        <v>1</v>
      </c>
      <c r="S47" s="13">
        <f>INDEX(AllDataValues,MATCH($A47,Paths,FALSE),MATCH(S$17,Collections,FALSE))/S$16</f>
        <v>1</v>
      </c>
      <c r="T47" s="13">
        <f>INDEX(AllDataValues,MATCH($A47,Paths,FALSE),MATCH(T$17,Collections,FALSE))/T$16</f>
        <v>0.99298245614035086</v>
      </c>
      <c r="U47" s="13">
        <f>INDEX(AllDataValues,MATCH($A47,Paths,FALSE),MATCH(U$17,Collections,FALSE))/U$16</f>
        <v>1</v>
      </c>
      <c r="V47" s="13">
        <f>INDEX(AllDataValues,MATCH($A47,Paths,FALSE),MATCH(V$17,Collections,FALSE))/V$16</f>
        <v>1.2257653061224489</v>
      </c>
      <c r="W47" s="13">
        <f>INDEX(AllDataValues,MATCH($A47,Paths,FALSE),MATCH(W$17,Collections,FALSE))/W$16</f>
        <v>1</v>
      </c>
      <c r="X47" s="13">
        <f>INDEX(AllDataValues,MATCH($A47,Paths,FALSE),MATCH(X$17,Collections,FALSE))/X$16</f>
        <v>0.8</v>
      </c>
      <c r="Y47" s="13">
        <f>INDEX(AllDataValues,MATCH($A47,Paths,FALSE),MATCH(Y$17,Collections,FALSE))/Y$16</f>
        <v>1</v>
      </c>
      <c r="Z47" s="13">
        <f>INDEX(AllDataValues,MATCH($A47,Paths,FALSE),MATCH(Z$17,Collections,FALSE))/Z$16</f>
        <v>1</v>
      </c>
      <c r="AA47" s="13">
        <f>INDEX(AllDataValues,MATCH($A47,Paths,FALSE),MATCH(AA$17,Collections,FALSE))/AA$16</f>
        <v>0.5</v>
      </c>
      <c r="AB47" s="31">
        <f>INDEX(AllDataValues,MATCH($A47,Paths,FALSE),MATCH(AB$17,Collections,FALSE))/AB$16</f>
        <v>1</v>
      </c>
      <c r="AC47" s="13">
        <f>INDEX(AllDataValues,MATCH($A47,Paths,FALSE),MATCH(AC$17,Collections,FALSE))/AC$16</f>
        <v>1.0734661977334896</v>
      </c>
      <c r="AD47" s="13">
        <f>INDEX(AllDataValues,MATCH($A47,Paths,FALSE),MATCH(AD$17,Collections,FALSE))/AD$16</f>
        <v>1.0485436893203883</v>
      </c>
      <c r="AE47" s="13">
        <f>INDEX(AllDataValues,MATCH($A47,Paths,FALSE),MATCH(AE$17,Collections,FALSE))/AE$16</f>
        <v>1</v>
      </c>
      <c r="AF47" s="13">
        <f>INDEX(AllDataValues,MATCH($A47,Paths,FALSE),MATCH(AF$17,Collections,FALSE))/AF$16</f>
        <v>1</v>
      </c>
      <c r="AG47" s="13">
        <f>INDEX(AllDataValues,MATCH($A47,Paths,FALSE),MATCH(AG$17,Collections,FALSE))/AG$16</f>
        <v>1.0029411764705882</v>
      </c>
      <c r="AH47" s="13">
        <f>INDEX(AllDataValues,MATCH($A47,Paths,FALSE),MATCH(AH$17,Collections,FALSE))/AH$16</f>
        <v>1</v>
      </c>
      <c r="AI47" s="13">
        <f>INDEX(AllDataValues,MATCH($A47,Paths,FALSE),MATCH(AI$17,Collections,FALSE))/AI$16</f>
        <v>1.0094752186588922</v>
      </c>
      <c r="AJ47" s="13">
        <f>INDEX(AllDataValues,MATCH($A47,Paths,FALSE),MATCH(AJ$17,Collections,FALSE))/AJ$16</f>
        <v>1.0384615384615385</v>
      </c>
    </row>
    <row r="48" spans="1:36" hidden="1" x14ac:dyDescent="0.2">
      <c r="A48" s="1" t="s">
        <v>272</v>
      </c>
      <c r="C48" t="str">
        <f>RIGHT(A48,LEN(A48)-FIND("|",SUBSTITUTE(A48,"/","|",LEN(A48)-LEN(SUBSTITUTE(A48,"/","")))))</f>
        <v>gmd:metadataStandardName</v>
      </c>
      <c r="D48" t="str">
        <f>MID(A48,FIND("|",SUBSTITUTE(A48,Delimiter,"|",Start))+1,IF(ISERROR(FIND("|",SUBSTITUTE(A48,Delimiter,"|",End))),255,FIND("|",SUBSTITUTE(A48,Delimiter,"|",End))-FIND("|",SUBSTITUTE(A48,Delimiter,"|",Start))-1))</f>
        <v>gmd:metadataStandardName</v>
      </c>
      <c r="E48" s="25">
        <f>COUNTIF(K48:AB48,"&gt;0")</f>
        <v>18</v>
      </c>
      <c r="F48" s="25">
        <f>COUNTIF(K48:AB48,"&gt;=1.0")</f>
        <v>18</v>
      </c>
      <c r="G48" s="25">
        <f>COUNTIF(AC48:AJ48,"&gt;0")</f>
        <v>8</v>
      </c>
      <c r="H48" s="25">
        <f>COUNTIF(AC48:AJ48,"&gt;=1.0")</f>
        <v>8</v>
      </c>
      <c r="I48" s="25">
        <f>COUNTIF(K48:AJ48,"&gt;0")</f>
        <v>26</v>
      </c>
      <c r="J48" s="26">
        <f>COUNTIF(K48:AJ48,"&gt;=1.0")</f>
        <v>26</v>
      </c>
      <c r="K48" s="13">
        <f>INDEX(AllDataValues,MATCH($A48,Paths,FALSE),MATCH(K$17,Collections,FALSE))/K$16</f>
        <v>1</v>
      </c>
      <c r="L48" s="13">
        <f>INDEX(AllDataValues,MATCH($A48,Paths,FALSE),MATCH(L$17,Collections,FALSE))/L$16</f>
        <v>1</v>
      </c>
      <c r="M48" s="13">
        <f>INDEX(AllDataValues,MATCH($A48,Paths,FALSE),MATCH(M$17,Collections,FALSE))/M$16</f>
        <v>1</v>
      </c>
      <c r="N48" s="13">
        <f>INDEX(AllDataValues,MATCH($A48,Paths,FALSE),MATCH(N$17,Collections,FALSE))/N$16</f>
        <v>1</v>
      </c>
      <c r="O48" s="13">
        <f>INDEX(AllDataValues,MATCH($A48,Paths,FALSE),MATCH(O$17,Collections,FALSE))/O$16</f>
        <v>1</v>
      </c>
      <c r="P48" s="13">
        <f>INDEX(AllDataValues,MATCH($A48,Paths,FALSE),MATCH(P$17,Collections,FALSE))/P$16</f>
        <v>1</v>
      </c>
      <c r="Q48" s="13">
        <f>INDEX(AllDataValues,MATCH($A48,Paths,FALSE),MATCH(Q$17,Collections,FALSE))/Q$16</f>
        <v>1</v>
      </c>
      <c r="R48" s="13">
        <f>INDEX(AllDataValues,MATCH($A48,Paths,FALSE),MATCH(R$17,Collections,FALSE))/R$16</f>
        <v>1</v>
      </c>
      <c r="S48" s="13">
        <f>INDEX(AllDataValues,MATCH($A48,Paths,FALSE),MATCH(S$17,Collections,FALSE))/S$16</f>
        <v>1</v>
      </c>
      <c r="T48" s="13">
        <f>INDEX(AllDataValues,MATCH($A48,Paths,FALSE),MATCH(T$17,Collections,FALSE))/T$16</f>
        <v>1</v>
      </c>
      <c r="U48" s="13">
        <f>INDEX(AllDataValues,MATCH($A48,Paths,FALSE),MATCH(U$17,Collections,FALSE))/U$16</f>
        <v>1</v>
      </c>
      <c r="V48" s="13">
        <f>INDEX(AllDataValues,MATCH($A48,Paths,FALSE),MATCH(V$17,Collections,FALSE))/V$16</f>
        <v>1</v>
      </c>
      <c r="W48" s="13">
        <f>INDEX(AllDataValues,MATCH($A48,Paths,FALSE),MATCH(W$17,Collections,FALSE))/W$16</f>
        <v>1</v>
      </c>
      <c r="X48" s="13">
        <f>INDEX(AllDataValues,MATCH($A48,Paths,FALSE),MATCH(X$17,Collections,FALSE))/X$16</f>
        <v>1</v>
      </c>
      <c r="Y48" s="13">
        <f>INDEX(AllDataValues,MATCH($A48,Paths,FALSE),MATCH(Y$17,Collections,FALSE))/Y$16</f>
        <v>1</v>
      </c>
      <c r="Z48" s="13">
        <f>INDEX(AllDataValues,MATCH($A48,Paths,FALSE),MATCH(Z$17,Collections,FALSE))/Z$16</f>
        <v>1</v>
      </c>
      <c r="AA48" s="13">
        <f>INDEX(AllDataValues,MATCH($A48,Paths,FALSE),MATCH(AA$17,Collections,FALSE))/AA$16</f>
        <v>1</v>
      </c>
      <c r="AB48" s="31">
        <f>INDEX(AllDataValues,MATCH($A48,Paths,FALSE),MATCH(AB$17,Collections,FALSE))/AB$16</f>
        <v>1</v>
      </c>
      <c r="AC48" s="13">
        <f>INDEX(AllDataValues,MATCH($A48,Paths,FALSE),MATCH(AC$17,Collections,FALSE))/AC$16</f>
        <v>1</v>
      </c>
      <c r="AD48" s="13">
        <f>INDEX(AllDataValues,MATCH($A48,Paths,FALSE),MATCH(AD$17,Collections,FALSE))/AD$16</f>
        <v>1</v>
      </c>
      <c r="AE48" s="13">
        <f>INDEX(AllDataValues,MATCH($A48,Paths,FALSE),MATCH(AE$17,Collections,FALSE))/AE$16</f>
        <v>1</v>
      </c>
      <c r="AF48" s="13">
        <f>INDEX(AllDataValues,MATCH($A48,Paths,FALSE),MATCH(AF$17,Collections,FALSE))/AF$16</f>
        <v>1</v>
      </c>
      <c r="AG48" s="13">
        <f>INDEX(AllDataValues,MATCH($A48,Paths,FALSE),MATCH(AG$17,Collections,FALSE))/AG$16</f>
        <v>1</v>
      </c>
      <c r="AH48" s="13">
        <f>INDEX(AllDataValues,MATCH($A48,Paths,FALSE),MATCH(AH$17,Collections,FALSE))/AH$16</f>
        <v>1</v>
      </c>
      <c r="AI48" s="13">
        <f>INDEX(AllDataValues,MATCH($A48,Paths,FALSE),MATCH(AI$17,Collections,FALSE))/AI$16</f>
        <v>1</v>
      </c>
      <c r="AJ48" s="13">
        <f>INDEX(AllDataValues,MATCH($A48,Paths,FALSE),MATCH(AJ$17,Collections,FALSE))/AJ$16</f>
        <v>1</v>
      </c>
    </row>
    <row r="49" spans="1:36" hidden="1" x14ac:dyDescent="0.2">
      <c r="A49" s="1" t="s">
        <v>273</v>
      </c>
      <c r="C49" t="str">
        <f>RIGHT(A49,LEN(A49)-FIND("|",SUBSTITUTE(A49,"/","|",LEN(A49)-LEN(SUBSTITUTE(A49,"/","")))))</f>
        <v>gmd:metadataStandardVersion</v>
      </c>
      <c r="D49" t="str">
        <f>MID(A49,FIND("|",SUBSTITUTE(A49,Delimiter,"|",Start))+1,IF(ISERROR(FIND("|",SUBSTITUTE(A49,Delimiter,"|",End))),255,FIND("|",SUBSTITUTE(A49,Delimiter,"|",End))-FIND("|",SUBSTITUTE(A49,Delimiter,"|",Start))-1))</f>
        <v>gmd:metadataStandardVersion</v>
      </c>
      <c r="E49" s="25">
        <f>COUNTIF(K49:AB49,"&gt;0")</f>
        <v>18</v>
      </c>
      <c r="F49" s="25">
        <f>COUNTIF(K49:AB49,"&gt;=1.0")</f>
        <v>18</v>
      </c>
      <c r="G49" s="25">
        <f>COUNTIF(AC49:AJ49,"&gt;0")</f>
        <v>8</v>
      </c>
      <c r="H49" s="25">
        <f>COUNTIF(AC49:AJ49,"&gt;=1.0")</f>
        <v>8</v>
      </c>
      <c r="I49" s="25">
        <f>COUNTIF(K49:AJ49,"&gt;0")</f>
        <v>26</v>
      </c>
      <c r="J49" s="26">
        <f>COUNTIF(K49:AJ49,"&gt;=1.0")</f>
        <v>26</v>
      </c>
      <c r="K49" s="13">
        <f>INDEX(AllDataValues,MATCH($A49,Paths,FALSE),MATCH(K$17,Collections,FALSE))/K$16</f>
        <v>1</v>
      </c>
      <c r="L49" s="13">
        <f>INDEX(AllDataValues,MATCH($A49,Paths,FALSE),MATCH(L$17,Collections,FALSE))/L$16</f>
        <v>1</v>
      </c>
      <c r="M49" s="13">
        <f>INDEX(AllDataValues,MATCH($A49,Paths,FALSE),MATCH(M$17,Collections,FALSE))/M$16</f>
        <v>1</v>
      </c>
      <c r="N49" s="13">
        <f>INDEX(AllDataValues,MATCH($A49,Paths,FALSE),MATCH(N$17,Collections,FALSE))/N$16</f>
        <v>1</v>
      </c>
      <c r="O49" s="13">
        <f>INDEX(AllDataValues,MATCH($A49,Paths,FALSE),MATCH(O$17,Collections,FALSE))/O$16</f>
        <v>1</v>
      </c>
      <c r="P49" s="13">
        <f>INDEX(AllDataValues,MATCH($A49,Paths,FALSE),MATCH(P$17,Collections,FALSE))/P$16</f>
        <v>1</v>
      </c>
      <c r="Q49" s="13">
        <f>INDEX(AllDataValues,MATCH($A49,Paths,FALSE),MATCH(Q$17,Collections,FALSE))/Q$16</f>
        <v>1</v>
      </c>
      <c r="R49" s="13">
        <f>INDEX(AllDataValues,MATCH($A49,Paths,FALSE),MATCH(R$17,Collections,FALSE))/R$16</f>
        <v>1</v>
      </c>
      <c r="S49" s="13">
        <f>INDEX(AllDataValues,MATCH($A49,Paths,FALSE),MATCH(S$17,Collections,FALSE))/S$16</f>
        <v>1</v>
      </c>
      <c r="T49" s="13">
        <f>INDEX(AllDataValues,MATCH($A49,Paths,FALSE),MATCH(T$17,Collections,FALSE))/T$16</f>
        <v>1</v>
      </c>
      <c r="U49" s="13">
        <f>INDEX(AllDataValues,MATCH($A49,Paths,FALSE),MATCH(U$17,Collections,FALSE))/U$16</f>
        <v>1</v>
      </c>
      <c r="V49" s="13">
        <f>INDEX(AllDataValues,MATCH($A49,Paths,FALSE),MATCH(V$17,Collections,FALSE))/V$16</f>
        <v>1</v>
      </c>
      <c r="W49" s="13">
        <f>INDEX(AllDataValues,MATCH($A49,Paths,FALSE),MATCH(W$17,Collections,FALSE))/W$16</f>
        <v>1</v>
      </c>
      <c r="X49" s="13">
        <f>INDEX(AllDataValues,MATCH($A49,Paths,FALSE),MATCH(X$17,Collections,FALSE))/X$16</f>
        <v>1</v>
      </c>
      <c r="Y49" s="13">
        <f>INDEX(AllDataValues,MATCH($A49,Paths,FALSE),MATCH(Y$17,Collections,FALSE))/Y$16</f>
        <v>1</v>
      </c>
      <c r="Z49" s="13">
        <f>INDEX(AllDataValues,MATCH($A49,Paths,FALSE),MATCH(Z$17,Collections,FALSE))/Z$16</f>
        <v>1</v>
      </c>
      <c r="AA49" s="13">
        <f>INDEX(AllDataValues,MATCH($A49,Paths,FALSE),MATCH(AA$17,Collections,FALSE))/AA$16</f>
        <v>1</v>
      </c>
      <c r="AB49" s="31">
        <f>INDEX(AllDataValues,MATCH($A49,Paths,FALSE),MATCH(AB$17,Collections,FALSE))/AB$16</f>
        <v>1</v>
      </c>
      <c r="AC49" s="13">
        <f>INDEX(AllDataValues,MATCH($A49,Paths,FALSE),MATCH(AC$17,Collections,FALSE))/AC$16</f>
        <v>1</v>
      </c>
      <c r="AD49" s="13">
        <f>INDEX(AllDataValues,MATCH($A49,Paths,FALSE),MATCH(AD$17,Collections,FALSE))/AD$16</f>
        <v>1</v>
      </c>
      <c r="AE49" s="13">
        <f>INDEX(AllDataValues,MATCH($A49,Paths,FALSE),MATCH(AE$17,Collections,FALSE))/AE$16</f>
        <v>1</v>
      </c>
      <c r="AF49" s="13">
        <f>INDEX(AllDataValues,MATCH($A49,Paths,FALSE),MATCH(AF$17,Collections,FALSE))/AF$16</f>
        <v>1</v>
      </c>
      <c r="AG49" s="13">
        <f>INDEX(AllDataValues,MATCH($A49,Paths,FALSE),MATCH(AG$17,Collections,FALSE))/AG$16</f>
        <v>1</v>
      </c>
      <c r="AH49" s="13">
        <f>INDEX(AllDataValues,MATCH($A49,Paths,FALSE),MATCH(AH$17,Collections,FALSE))/AH$16</f>
        <v>1</v>
      </c>
      <c r="AI49" s="13">
        <f>INDEX(AllDataValues,MATCH($A49,Paths,FALSE),MATCH(AI$17,Collections,FALSE))/AI$16</f>
        <v>1</v>
      </c>
      <c r="AJ49" s="13">
        <f>INDEX(AllDataValues,MATCH($A49,Paths,FALSE),MATCH(AJ$17,Collections,FALSE))/AJ$16</f>
        <v>1</v>
      </c>
    </row>
    <row r="50" spans="1:36" hidden="1" x14ac:dyDescent="0.2">
      <c r="A50" s="1" t="s">
        <v>245</v>
      </c>
      <c r="C50" t="str">
        <f>RIGHT(A50,LEN(A50)-FIND("|",SUBSTITUTE(A50,"/","|",LEN(A50)-LEN(SUBSTITUTE(A50,"/","")))))</f>
        <v>gmd:organisationName</v>
      </c>
      <c r="D50" t="str">
        <f>MID(A50,FIND("|",SUBSTITUTE(A50,Delimiter,"|",Start))+1,IF(ISERROR(FIND("|",SUBSTITUTE(A50,Delimiter,"|",End))),255,FIND("|",SUBSTITUTE(A50,Delimiter,"|",End))-FIND("|",SUBSTITUTE(A50,Delimiter,"|",Start))-1))</f>
        <v>gmd:identificationInfo/gmd:pointOfContact/gmd:organisationName</v>
      </c>
      <c r="E50" s="25">
        <f>COUNTIF(K50:AB50,"&gt;0")</f>
        <v>18</v>
      </c>
      <c r="F50" s="25">
        <f>COUNTIF(K50:AB50,"&gt;=1.0")</f>
        <v>17</v>
      </c>
      <c r="G50" s="25">
        <f>COUNTIF(AC50:AJ50,"&gt;0")</f>
        <v>8</v>
      </c>
      <c r="H50" s="25">
        <f>COUNTIF(AC50:AJ50,"&gt;=1.0")</f>
        <v>8</v>
      </c>
      <c r="I50" s="25">
        <f>COUNTIF(K50:AJ50,"&gt;0")</f>
        <v>26</v>
      </c>
      <c r="J50" s="26">
        <f>COUNTIF(K50:AJ50,"&gt;=1.0")</f>
        <v>25</v>
      </c>
      <c r="K50" s="13">
        <f>INDEX(AllDataValues,MATCH($A50,Paths,FALSE),MATCH(K$17,Collections,FALSE))/K$16</f>
        <v>1</v>
      </c>
      <c r="L50" s="13">
        <f>INDEX(AllDataValues,MATCH($A50,Paths,FALSE),MATCH(L$17,Collections,FALSE))/L$16</f>
        <v>1</v>
      </c>
      <c r="M50" s="13">
        <f>INDEX(AllDataValues,MATCH($A50,Paths,FALSE),MATCH(M$17,Collections,FALSE))/M$16</f>
        <v>2.0172413793103448</v>
      </c>
      <c r="N50" s="13">
        <f>INDEX(AllDataValues,MATCH($A50,Paths,FALSE),MATCH(N$17,Collections,FALSE))/N$16</f>
        <v>1</v>
      </c>
      <c r="O50" s="13">
        <f>INDEX(AllDataValues,MATCH($A50,Paths,FALSE),MATCH(O$17,Collections,FALSE))/O$16</f>
        <v>3.5615384615384613</v>
      </c>
      <c r="P50" s="13">
        <f>INDEX(AllDataValues,MATCH($A50,Paths,FALSE),MATCH(P$17,Collections,FALSE))/P$16</f>
        <v>1</v>
      </c>
      <c r="Q50" s="13">
        <f>INDEX(AllDataValues,MATCH($A50,Paths,FALSE),MATCH(Q$17,Collections,FALSE))/Q$16</f>
        <v>3.0714285714285716</v>
      </c>
      <c r="R50" s="13">
        <f>INDEX(AllDataValues,MATCH($A50,Paths,FALSE),MATCH(R$17,Collections,FALSE))/R$16</f>
        <v>1.7512315270935961</v>
      </c>
      <c r="S50" s="13">
        <f>INDEX(AllDataValues,MATCH($A50,Paths,FALSE),MATCH(S$17,Collections,FALSE))/S$16</f>
        <v>1.0033003300330032</v>
      </c>
      <c r="T50" s="13">
        <f>INDEX(AllDataValues,MATCH($A50,Paths,FALSE),MATCH(T$17,Collections,FALSE))/T$16</f>
        <v>1.0456140350877192</v>
      </c>
      <c r="U50" s="13">
        <f>INDEX(AllDataValues,MATCH($A50,Paths,FALSE),MATCH(U$17,Collections,FALSE))/U$16</f>
        <v>1</v>
      </c>
      <c r="V50" s="13">
        <f>INDEX(AllDataValues,MATCH($A50,Paths,FALSE),MATCH(V$17,Collections,FALSE))/V$16</f>
        <v>5.3762755102040813</v>
      </c>
      <c r="W50" s="13">
        <f>INDEX(AllDataValues,MATCH($A50,Paths,FALSE),MATCH(W$17,Collections,FALSE))/W$16</f>
        <v>1</v>
      </c>
      <c r="X50" s="13">
        <f>INDEX(AllDataValues,MATCH($A50,Paths,FALSE),MATCH(X$17,Collections,FALSE))/X$16</f>
        <v>0.8</v>
      </c>
      <c r="Y50" s="13">
        <f>INDEX(AllDataValues,MATCH($A50,Paths,FALSE),MATCH(Y$17,Collections,FALSE))/Y$16</f>
        <v>1</v>
      </c>
      <c r="Z50" s="13">
        <f>INDEX(AllDataValues,MATCH($A50,Paths,FALSE),MATCH(Z$17,Collections,FALSE))/Z$16</f>
        <v>1</v>
      </c>
      <c r="AA50" s="13">
        <f>INDEX(AllDataValues,MATCH($A50,Paths,FALSE),MATCH(AA$17,Collections,FALSE))/AA$16</f>
        <v>1.1584158415841583</v>
      </c>
      <c r="AB50" s="31">
        <f>INDEX(AllDataValues,MATCH($A50,Paths,FALSE),MATCH(AB$17,Collections,FALSE))/AB$16</f>
        <v>1</v>
      </c>
      <c r="AC50" s="13">
        <f>INDEX(AllDataValues,MATCH($A50,Paths,FALSE),MATCH(AC$17,Collections,FALSE))/AC$16</f>
        <v>3.8561938257131692</v>
      </c>
      <c r="AD50" s="13">
        <f>INDEX(AllDataValues,MATCH($A50,Paths,FALSE),MATCH(AD$17,Collections,FALSE))/AD$16</f>
        <v>3.70873786407767</v>
      </c>
      <c r="AE50" s="13">
        <f>INDEX(AllDataValues,MATCH($A50,Paths,FALSE),MATCH(AE$17,Collections,FALSE))/AE$16</f>
        <v>3.3913043478260869</v>
      </c>
      <c r="AF50" s="13">
        <f>INDEX(AllDataValues,MATCH($A50,Paths,FALSE),MATCH(AF$17,Collections,FALSE))/AF$16</f>
        <v>4</v>
      </c>
      <c r="AG50" s="13">
        <f>INDEX(AllDataValues,MATCH($A50,Paths,FALSE),MATCH(AG$17,Collections,FALSE))/AG$16</f>
        <v>3.9029411764705881</v>
      </c>
      <c r="AH50" s="13">
        <f>INDEX(AllDataValues,MATCH($A50,Paths,FALSE),MATCH(AH$17,Collections,FALSE))/AH$16</f>
        <v>2</v>
      </c>
      <c r="AI50" s="13">
        <f>INDEX(AllDataValues,MATCH($A50,Paths,FALSE),MATCH(AI$17,Collections,FALSE))/AI$16</f>
        <v>4.2035349854227402</v>
      </c>
      <c r="AJ50" s="13">
        <f>INDEX(AllDataValues,MATCH($A50,Paths,FALSE),MATCH(AJ$17,Collections,FALSE))/AJ$16</f>
        <v>3.8230769230769233</v>
      </c>
    </row>
    <row r="51" spans="1:36" hidden="1" x14ac:dyDescent="0.2">
      <c r="A51" s="1" t="s">
        <v>246</v>
      </c>
      <c r="C51" t="str">
        <f>RIGHT(A51,LEN(A51)-FIND("|",SUBSTITUTE(A51,"/","|",LEN(A51)-LEN(SUBSTITUTE(A51,"/","")))))</f>
        <v>@codeList</v>
      </c>
      <c r="D51" t="str">
        <f>MID(A51,FIND("|",SUBSTITUTE(A51,Delimiter,"|",Start))+1,IF(ISERROR(FIND("|",SUBSTITUTE(A51,Delimiter,"|",End))),255,FIND("|",SUBSTITUTE(A51,Delimiter,"|",End))-FIND("|",SUBSTITUTE(A51,Delimiter,"|",Start))-1))</f>
        <v>gmd:identificationInfo/gmd:pointOfContact/gmd:role/@codeList</v>
      </c>
      <c r="E51" s="25">
        <f>COUNTIF(K51:AB51,"&gt;0")</f>
        <v>18</v>
      </c>
      <c r="F51" s="25">
        <f>COUNTIF(K51:AB51,"&gt;=1.0")</f>
        <v>17</v>
      </c>
      <c r="G51" s="25">
        <f>COUNTIF(AC51:AJ51,"&gt;0")</f>
        <v>8</v>
      </c>
      <c r="H51" s="25">
        <f>COUNTIF(AC51:AJ51,"&gt;=1.0")</f>
        <v>8</v>
      </c>
      <c r="I51" s="25">
        <f>COUNTIF(K51:AJ51,"&gt;0")</f>
        <v>26</v>
      </c>
      <c r="J51" s="26">
        <f>COUNTIF(K51:AJ51,"&gt;=1.0")</f>
        <v>25</v>
      </c>
      <c r="K51" s="13">
        <f>INDEX(AllDataValues,MATCH($A51,Paths,FALSE),MATCH(K$17,Collections,FALSE))/K$16</f>
        <v>1</v>
      </c>
      <c r="L51" s="13">
        <f>INDEX(AllDataValues,MATCH($A51,Paths,FALSE),MATCH(L$17,Collections,FALSE))/L$16</f>
        <v>1.2105263157894737</v>
      </c>
      <c r="M51" s="13">
        <f>INDEX(AllDataValues,MATCH($A51,Paths,FALSE),MATCH(M$17,Collections,FALSE))/M$16</f>
        <v>5.3247126436781613</v>
      </c>
      <c r="N51" s="13">
        <f>INDEX(AllDataValues,MATCH($A51,Paths,FALSE),MATCH(N$17,Collections,FALSE))/N$16</f>
        <v>1</v>
      </c>
      <c r="O51" s="13">
        <f>INDEX(AllDataValues,MATCH($A51,Paths,FALSE),MATCH(O$17,Collections,FALSE))/O$16</f>
        <v>7.1</v>
      </c>
      <c r="P51" s="13">
        <f>INDEX(AllDataValues,MATCH($A51,Paths,FALSE),MATCH(P$17,Collections,FALSE))/P$16</f>
        <v>1</v>
      </c>
      <c r="Q51" s="13">
        <f>INDEX(AllDataValues,MATCH($A51,Paths,FALSE),MATCH(Q$17,Collections,FALSE))/Q$16</f>
        <v>7.4480519480519485</v>
      </c>
      <c r="R51" s="13">
        <f>INDEX(AllDataValues,MATCH($A51,Paths,FALSE),MATCH(R$17,Collections,FALSE))/R$16</f>
        <v>4.1059113300492607</v>
      </c>
      <c r="S51" s="13">
        <f>INDEX(AllDataValues,MATCH($A51,Paths,FALSE),MATCH(S$17,Collections,FALSE))/S$16</f>
        <v>1.0132013201320131</v>
      </c>
      <c r="T51" s="13">
        <f>INDEX(AllDataValues,MATCH($A51,Paths,FALSE),MATCH(T$17,Collections,FALSE))/T$16</f>
        <v>1.1263157894736842</v>
      </c>
      <c r="U51" s="13">
        <f>INDEX(AllDataValues,MATCH($A51,Paths,FALSE),MATCH(U$17,Collections,FALSE))/U$16</f>
        <v>1.0852017937219731</v>
      </c>
      <c r="V51" s="13">
        <f>INDEX(AllDataValues,MATCH($A51,Paths,FALSE),MATCH(V$17,Collections,FALSE))/V$16</f>
        <v>10.691326530612244</v>
      </c>
      <c r="W51" s="13">
        <f>INDEX(AllDataValues,MATCH($A51,Paths,FALSE),MATCH(W$17,Collections,FALSE))/W$16</f>
        <v>1</v>
      </c>
      <c r="X51" s="13">
        <f>INDEX(AllDataValues,MATCH($A51,Paths,FALSE),MATCH(X$17,Collections,FALSE))/X$16</f>
        <v>0.8</v>
      </c>
      <c r="Y51" s="13">
        <f>INDEX(AllDataValues,MATCH($A51,Paths,FALSE),MATCH(Y$17,Collections,FALSE))/Y$16</f>
        <v>1</v>
      </c>
      <c r="Z51" s="13">
        <f>INDEX(AllDataValues,MATCH($A51,Paths,FALSE),MATCH(Z$17,Collections,FALSE))/Z$16</f>
        <v>1</v>
      </c>
      <c r="AA51" s="13">
        <f>INDEX(AllDataValues,MATCH($A51,Paths,FALSE),MATCH(AA$17,Collections,FALSE))/AA$16</f>
        <v>1.391089108910891</v>
      </c>
      <c r="AB51" s="31">
        <f>INDEX(AllDataValues,MATCH($A51,Paths,FALSE),MATCH(AB$17,Collections,FALSE))/AB$16</f>
        <v>1</v>
      </c>
      <c r="AC51" s="13">
        <f>INDEX(AllDataValues,MATCH($A51,Paths,FALSE),MATCH(AC$17,Collections,FALSE))/AC$16</f>
        <v>7.8245408362641653</v>
      </c>
      <c r="AD51" s="13">
        <f>INDEX(AllDataValues,MATCH($A51,Paths,FALSE),MATCH(AD$17,Collections,FALSE))/AD$16</f>
        <v>6.3592233009708741</v>
      </c>
      <c r="AE51" s="13">
        <f>INDEX(AllDataValues,MATCH($A51,Paths,FALSE),MATCH(AE$17,Collections,FALSE))/AE$16</f>
        <v>6.3478260869565215</v>
      </c>
      <c r="AF51" s="13">
        <f>INDEX(AllDataValues,MATCH($A51,Paths,FALSE),MATCH(AF$17,Collections,FALSE))/AF$16</f>
        <v>7</v>
      </c>
      <c r="AG51" s="13">
        <f>INDEX(AllDataValues,MATCH($A51,Paths,FALSE),MATCH(AG$17,Collections,FALSE))/AG$16</f>
        <v>6.3235294117647056</v>
      </c>
      <c r="AH51" s="13">
        <f>INDEX(AllDataValues,MATCH($A51,Paths,FALSE),MATCH(AH$17,Collections,FALSE))/AH$16</f>
        <v>4</v>
      </c>
      <c r="AI51" s="13">
        <f>INDEX(AllDataValues,MATCH($A51,Paths,FALSE),MATCH(AI$17,Collections,FALSE))/AI$16</f>
        <v>7.1878644314868803</v>
      </c>
      <c r="AJ51" s="13">
        <f>INDEX(AllDataValues,MATCH($A51,Paths,FALSE),MATCH(AJ$17,Collections,FALSE))/AJ$16</f>
        <v>6.5076923076923077</v>
      </c>
    </row>
    <row r="52" spans="1:36" hidden="1" x14ac:dyDescent="0.2">
      <c r="A52" s="1" t="s">
        <v>247</v>
      </c>
      <c r="C52" t="str">
        <f>RIGHT(A52,LEN(A52)-FIND("|",SUBSTITUTE(A52,"/","|",LEN(A52)-LEN(SUBSTITUTE(A52,"/","")))))</f>
        <v>@codeListValue</v>
      </c>
      <c r="D52" t="str">
        <f>MID(A52,FIND("|",SUBSTITUTE(A52,Delimiter,"|",Start))+1,IF(ISERROR(FIND("|",SUBSTITUTE(A52,Delimiter,"|",End))),255,FIND("|",SUBSTITUTE(A52,Delimiter,"|",End))-FIND("|",SUBSTITUTE(A52,Delimiter,"|",Start))-1))</f>
        <v>gmd:identificationInfo/gmd:pointOfContact/gmd:role/@codeListValue</v>
      </c>
      <c r="E52" s="25">
        <f>COUNTIF(K52:AB52,"&gt;0")</f>
        <v>18</v>
      </c>
      <c r="F52" s="25">
        <f>COUNTIF(K52:AB52,"&gt;=1.0")</f>
        <v>17</v>
      </c>
      <c r="G52" s="25">
        <f>COUNTIF(AC52:AJ52,"&gt;0")</f>
        <v>8</v>
      </c>
      <c r="H52" s="25">
        <f>COUNTIF(AC52:AJ52,"&gt;=1.0")</f>
        <v>8</v>
      </c>
      <c r="I52" s="25">
        <f>COUNTIF(K52:AJ52,"&gt;0")</f>
        <v>26</v>
      </c>
      <c r="J52" s="26">
        <f>COUNTIF(K52:AJ52,"&gt;=1.0")</f>
        <v>25</v>
      </c>
      <c r="K52" s="13">
        <f>INDEX(AllDataValues,MATCH($A52,Paths,FALSE),MATCH(K$17,Collections,FALSE))/K$16</f>
        <v>1</v>
      </c>
      <c r="L52" s="13">
        <f>INDEX(AllDataValues,MATCH($A52,Paths,FALSE),MATCH(L$17,Collections,FALSE))/L$16</f>
        <v>1.2105263157894737</v>
      </c>
      <c r="M52" s="13">
        <f>INDEX(AllDataValues,MATCH($A52,Paths,FALSE),MATCH(M$17,Collections,FALSE))/M$16</f>
        <v>5.3247126436781613</v>
      </c>
      <c r="N52" s="13">
        <f>INDEX(AllDataValues,MATCH($A52,Paths,FALSE),MATCH(N$17,Collections,FALSE))/N$16</f>
        <v>1</v>
      </c>
      <c r="O52" s="13">
        <f>INDEX(AllDataValues,MATCH($A52,Paths,FALSE),MATCH(O$17,Collections,FALSE))/O$16</f>
        <v>7.1</v>
      </c>
      <c r="P52" s="13">
        <f>INDEX(AllDataValues,MATCH($A52,Paths,FALSE),MATCH(P$17,Collections,FALSE))/P$16</f>
        <v>1</v>
      </c>
      <c r="Q52" s="13">
        <f>INDEX(AllDataValues,MATCH($A52,Paths,FALSE),MATCH(Q$17,Collections,FALSE))/Q$16</f>
        <v>7.4480519480519485</v>
      </c>
      <c r="R52" s="13">
        <f>INDEX(AllDataValues,MATCH($A52,Paths,FALSE),MATCH(R$17,Collections,FALSE))/R$16</f>
        <v>4.1059113300492607</v>
      </c>
      <c r="S52" s="13">
        <f>INDEX(AllDataValues,MATCH($A52,Paths,FALSE),MATCH(S$17,Collections,FALSE))/S$16</f>
        <v>1.0132013201320131</v>
      </c>
      <c r="T52" s="13">
        <f>INDEX(AllDataValues,MATCH($A52,Paths,FALSE),MATCH(T$17,Collections,FALSE))/T$16</f>
        <v>1.1263157894736842</v>
      </c>
      <c r="U52" s="13">
        <f>INDEX(AllDataValues,MATCH($A52,Paths,FALSE),MATCH(U$17,Collections,FALSE))/U$16</f>
        <v>1.0852017937219731</v>
      </c>
      <c r="V52" s="13">
        <f>INDEX(AllDataValues,MATCH($A52,Paths,FALSE),MATCH(V$17,Collections,FALSE))/V$16</f>
        <v>10.691326530612244</v>
      </c>
      <c r="W52" s="13">
        <f>INDEX(AllDataValues,MATCH($A52,Paths,FALSE),MATCH(W$17,Collections,FALSE))/W$16</f>
        <v>1</v>
      </c>
      <c r="X52" s="13">
        <f>INDEX(AllDataValues,MATCH($A52,Paths,FALSE),MATCH(X$17,Collections,FALSE))/X$16</f>
        <v>0.8</v>
      </c>
      <c r="Y52" s="13">
        <f>INDEX(AllDataValues,MATCH($A52,Paths,FALSE),MATCH(Y$17,Collections,FALSE))/Y$16</f>
        <v>1</v>
      </c>
      <c r="Z52" s="13">
        <f>INDEX(AllDataValues,MATCH($A52,Paths,FALSE),MATCH(Z$17,Collections,FALSE))/Z$16</f>
        <v>1</v>
      </c>
      <c r="AA52" s="13">
        <f>INDEX(AllDataValues,MATCH($A52,Paths,FALSE),MATCH(AA$17,Collections,FALSE))/AA$16</f>
        <v>1.391089108910891</v>
      </c>
      <c r="AB52" s="31">
        <f>INDEX(AllDataValues,MATCH($A52,Paths,FALSE),MATCH(AB$17,Collections,FALSE))/AB$16</f>
        <v>1</v>
      </c>
      <c r="AC52" s="13">
        <f>INDEX(AllDataValues,MATCH($A52,Paths,FALSE),MATCH(AC$17,Collections,FALSE))/AC$16</f>
        <v>7.8245408362641653</v>
      </c>
      <c r="AD52" s="13">
        <f>INDEX(AllDataValues,MATCH($A52,Paths,FALSE),MATCH(AD$17,Collections,FALSE))/AD$16</f>
        <v>6.3592233009708741</v>
      </c>
      <c r="AE52" s="13">
        <f>INDEX(AllDataValues,MATCH($A52,Paths,FALSE),MATCH(AE$17,Collections,FALSE))/AE$16</f>
        <v>6.3478260869565215</v>
      </c>
      <c r="AF52" s="13">
        <f>INDEX(AllDataValues,MATCH($A52,Paths,FALSE),MATCH(AF$17,Collections,FALSE))/AF$16</f>
        <v>7</v>
      </c>
      <c r="AG52" s="13">
        <f>INDEX(AllDataValues,MATCH($A52,Paths,FALSE),MATCH(AG$17,Collections,FALSE))/AG$16</f>
        <v>6.3235294117647056</v>
      </c>
      <c r="AH52" s="13">
        <f>INDEX(AllDataValues,MATCH($A52,Paths,FALSE),MATCH(AH$17,Collections,FALSE))/AH$16</f>
        <v>4</v>
      </c>
      <c r="AI52" s="13">
        <f>INDEX(AllDataValues,MATCH($A52,Paths,FALSE),MATCH(AI$17,Collections,FALSE))/AI$16</f>
        <v>7.1878644314868803</v>
      </c>
      <c r="AJ52" s="13">
        <f>INDEX(AllDataValues,MATCH($A52,Paths,FALSE),MATCH(AJ$17,Collections,FALSE))/AJ$16</f>
        <v>6.5076923076923077</v>
      </c>
    </row>
    <row r="53" spans="1:36" hidden="1" x14ac:dyDescent="0.2">
      <c r="A53" s="1" t="s">
        <v>248</v>
      </c>
      <c r="C53" t="str">
        <f>RIGHT(A53,LEN(A53)-FIND("|",SUBSTITUTE(A53,"/","|",LEN(A53)-LEN(SUBSTITUTE(A53,"/","")))))</f>
        <v>gmd:CI_RoleCode</v>
      </c>
      <c r="D53" t="str">
        <f>MID(A53,FIND("|",SUBSTITUTE(A53,Delimiter,"|",Start))+1,IF(ISERROR(FIND("|",SUBSTITUTE(A53,Delimiter,"|",End))),255,FIND("|",SUBSTITUTE(A53,Delimiter,"|",End))-FIND("|",SUBSTITUTE(A53,Delimiter,"|",Start))-1))</f>
        <v>gmd:identificationInfo/gmd:pointOfContact/gmd:role/gmd:CI_RoleCode</v>
      </c>
      <c r="E53" s="25">
        <f>COUNTIF(K53:AB53,"&gt;0")</f>
        <v>18</v>
      </c>
      <c r="F53" s="25">
        <f>COUNTIF(K53:AB53,"&gt;=1.0")</f>
        <v>17</v>
      </c>
      <c r="G53" s="25">
        <f>COUNTIF(AC53:AJ53,"&gt;0")</f>
        <v>8</v>
      </c>
      <c r="H53" s="25">
        <f>COUNTIF(AC53:AJ53,"&gt;=1.0")</f>
        <v>8</v>
      </c>
      <c r="I53" s="25">
        <f>COUNTIF(K53:AJ53,"&gt;0")</f>
        <v>26</v>
      </c>
      <c r="J53" s="26">
        <f>COUNTIF(K53:AJ53,"&gt;=1.0")</f>
        <v>25</v>
      </c>
      <c r="K53" s="13">
        <f>INDEX(AllDataValues,MATCH($A53,Paths,FALSE),MATCH(K$17,Collections,FALSE))/K$16</f>
        <v>1</v>
      </c>
      <c r="L53" s="13">
        <f>INDEX(AllDataValues,MATCH($A53,Paths,FALSE),MATCH(L$17,Collections,FALSE))/L$16</f>
        <v>1.2105263157894737</v>
      </c>
      <c r="M53" s="13">
        <f>INDEX(AllDataValues,MATCH($A53,Paths,FALSE),MATCH(M$17,Collections,FALSE))/M$16</f>
        <v>5.3247126436781613</v>
      </c>
      <c r="N53" s="13">
        <f>INDEX(AllDataValues,MATCH($A53,Paths,FALSE),MATCH(N$17,Collections,FALSE))/N$16</f>
        <v>1</v>
      </c>
      <c r="O53" s="13">
        <f>INDEX(AllDataValues,MATCH($A53,Paths,FALSE),MATCH(O$17,Collections,FALSE))/O$16</f>
        <v>7.1</v>
      </c>
      <c r="P53" s="13">
        <f>INDEX(AllDataValues,MATCH($A53,Paths,FALSE),MATCH(P$17,Collections,FALSE))/P$16</f>
        <v>1</v>
      </c>
      <c r="Q53" s="13">
        <f>INDEX(AllDataValues,MATCH($A53,Paths,FALSE),MATCH(Q$17,Collections,FALSE))/Q$16</f>
        <v>7.4480519480519485</v>
      </c>
      <c r="R53" s="13">
        <f>INDEX(AllDataValues,MATCH($A53,Paths,FALSE),MATCH(R$17,Collections,FALSE))/R$16</f>
        <v>4.1059113300492607</v>
      </c>
      <c r="S53" s="13">
        <f>INDEX(AllDataValues,MATCH($A53,Paths,FALSE),MATCH(S$17,Collections,FALSE))/S$16</f>
        <v>1.0132013201320131</v>
      </c>
      <c r="T53" s="13">
        <f>INDEX(AllDataValues,MATCH($A53,Paths,FALSE),MATCH(T$17,Collections,FALSE))/T$16</f>
        <v>1.1263157894736842</v>
      </c>
      <c r="U53" s="13">
        <f>INDEX(AllDataValues,MATCH($A53,Paths,FALSE),MATCH(U$17,Collections,FALSE))/U$16</f>
        <v>1.0852017937219731</v>
      </c>
      <c r="V53" s="13">
        <f>INDEX(AllDataValues,MATCH($A53,Paths,FALSE),MATCH(V$17,Collections,FALSE))/V$16</f>
        <v>10.691326530612244</v>
      </c>
      <c r="W53" s="13">
        <f>INDEX(AllDataValues,MATCH($A53,Paths,FALSE),MATCH(W$17,Collections,FALSE))/W$16</f>
        <v>1</v>
      </c>
      <c r="X53" s="13">
        <f>INDEX(AllDataValues,MATCH($A53,Paths,FALSE),MATCH(X$17,Collections,FALSE))/X$16</f>
        <v>0.8</v>
      </c>
      <c r="Y53" s="13">
        <f>INDEX(AllDataValues,MATCH($A53,Paths,FALSE),MATCH(Y$17,Collections,FALSE))/Y$16</f>
        <v>1</v>
      </c>
      <c r="Z53" s="13">
        <f>INDEX(AllDataValues,MATCH($A53,Paths,FALSE),MATCH(Z$17,Collections,FALSE))/Z$16</f>
        <v>1</v>
      </c>
      <c r="AA53" s="13">
        <f>INDEX(AllDataValues,MATCH($A53,Paths,FALSE),MATCH(AA$17,Collections,FALSE))/AA$16</f>
        <v>1.391089108910891</v>
      </c>
      <c r="AB53" s="31">
        <f>INDEX(AllDataValues,MATCH($A53,Paths,FALSE),MATCH(AB$17,Collections,FALSE))/AB$16</f>
        <v>1</v>
      </c>
      <c r="AC53" s="13">
        <f>INDEX(AllDataValues,MATCH($A53,Paths,FALSE),MATCH(AC$17,Collections,FALSE))/AC$16</f>
        <v>7.8245408362641653</v>
      </c>
      <c r="AD53" s="13">
        <f>INDEX(AllDataValues,MATCH($A53,Paths,FALSE),MATCH(AD$17,Collections,FALSE))/AD$16</f>
        <v>6.3592233009708741</v>
      </c>
      <c r="AE53" s="13">
        <f>INDEX(AllDataValues,MATCH($A53,Paths,FALSE),MATCH(AE$17,Collections,FALSE))/AE$16</f>
        <v>6.3478260869565215</v>
      </c>
      <c r="AF53" s="13">
        <f>INDEX(AllDataValues,MATCH($A53,Paths,FALSE),MATCH(AF$17,Collections,FALSE))/AF$16</f>
        <v>7</v>
      </c>
      <c r="AG53" s="13">
        <f>INDEX(AllDataValues,MATCH($A53,Paths,FALSE),MATCH(AG$17,Collections,FALSE))/AG$16</f>
        <v>6.3235294117647056</v>
      </c>
      <c r="AH53" s="13">
        <f>INDEX(AllDataValues,MATCH($A53,Paths,FALSE),MATCH(AH$17,Collections,FALSE))/AH$16</f>
        <v>4</v>
      </c>
      <c r="AI53" s="13">
        <f>INDEX(AllDataValues,MATCH($A53,Paths,FALSE),MATCH(AI$17,Collections,FALSE))/AI$16</f>
        <v>7.1878644314868803</v>
      </c>
      <c r="AJ53" s="13">
        <f>INDEX(AllDataValues,MATCH($A53,Paths,FALSE),MATCH(AJ$17,Collections,FALSE))/AJ$16</f>
        <v>6.5076923076923077</v>
      </c>
    </row>
    <row r="54" spans="1:36" hidden="1" x14ac:dyDescent="0.2">
      <c r="A54" s="1" t="s">
        <v>252</v>
      </c>
      <c r="C54" t="str">
        <f>RIGHT(A54,LEN(A54)-FIND("|",SUBSTITUTE(A54,"/","|",LEN(A54)-LEN(SUBSTITUTE(A54,"/","")))))</f>
        <v>@gco:nilReason</v>
      </c>
      <c r="D54" t="str">
        <f>MID(A54,FIND("|",SUBSTITUTE(A54,Delimiter,"|",Start))+1,IF(ISERROR(FIND("|",SUBSTITUTE(A54,Delimiter,"|",End))),255,FIND("|",SUBSTITUTE(A54,Delimiter,"|",End))-FIND("|",SUBSTITUTE(A54,Delimiter,"|",Start))-1))</f>
        <v>gmd:identificationInfo/gmd:purpose/@gco:nilReason</v>
      </c>
      <c r="E54" s="25">
        <f>COUNTIF(K54:AB54,"&gt;0")</f>
        <v>18</v>
      </c>
      <c r="F54" s="25">
        <f>COUNTIF(K54:AB54,"&gt;=1.0")</f>
        <v>14</v>
      </c>
      <c r="G54" s="25">
        <f>COUNTIF(AC54:AJ54,"&gt;0")</f>
        <v>8</v>
      </c>
      <c r="H54" s="25">
        <f>COUNTIF(AC54:AJ54,"&gt;=1.0")</f>
        <v>8</v>
      </c>
      <c r="I54" s="25">
        <f>COUNTIF(K54:AJ54,"&gt;0")</f>
        <v>26</v>
      </c>
      <c r="J54" s="26">
        <f>COUNTIF(K54:AJ54,"&gt;=1.0")</f>
        <v>22</v>
      </c>
      <c r="K54" s="13">
        <f>INDEX(AllDataValues,MATCH($A54,Paths,FALSE),MATCH(K$17,Collections,FALSE))/K$16</f>
        <v>1</v>
      </c>
      <c r="L54" s="13">
        <f>INDEX(AllDataValues,MATCH($A54,Paths,FALSE),MATCH(L$17,Collections,FALSE))/L$16</f>
        <v>1</v>
      </c>
      <c r="M54" s="13">
        <f>INDEX(AllDataValues,MATCH($A54,Paths,FALSE),MATCH(M$17,Collections,FALSE))/M$16</f>
        <v>1</v>
      </c>
      <c r="N54" s="13">
        <f>INDEX(AllDataValues,MATCH($A54,Paths,FALSE),MATCH(N$17,Collections,FALSE))/N$16</f>
        <v>1</v>
      </c>
      <c r="O54" s="13">
        <f>INDEX(AllDataValues,MATCH($A54,Paths,FALSE),MATCH(O$17,Collections,FALSE))/O$16</f>
        <v>1</v>
      </c>
      <c r="P54" s="13">
        <f>INDEX(AllDataValues,MATCH($A54,Paths,FALSE),MATCH(P$17,Collections,FALSE))/P$16</f>
        <v>1</v>
      </c>
      <c r="Q54" s="13">
        <f>INDEX(AllDataValues,MATCH($A54,Paths,FALSE),MATCH(Q$17,Collections,FALSE))/Q$16</f>
        <v>1</v>
      </c>
      <c r="R54" s="13">
        <f>INDEX(AllDataValues,MATCH($A54,Paths,FALSE),MATCH(R$17,Collections,FALSE))/R$16</f>
        <v>0.80049261083743839</v>
      </c>
      <c r="S54" s="13">
        <f>INDEX(AllDataValues,MATCH($A54,Paths,FALSE),MATCH(S$17,Collections,FALSE))/S$16</f>
        <v>1</v>
      </c>
      <c r="T54" s="13">
        <f>INDEX(AllDataValues,MATCH($A54,Paths,FALSE),MATCH(T$17,Collections,FALSE))/T$16</f>
        <v>9.1228070175438603E-2</v>
      </c>
      <c r="U54" s="13">
        <f>INDEX(AllDataValues,MATCH($A54,Paths,FALSE),MATCH(U$17,Collections,FALSE))/U$16</f>
        <v>0.6905829596412556</v>
      </c>
      <c r="V54" s="13">
        <f>INDEX(AllDataValues,MATCH($A54,Paths,FALSE),MATCH(V$17,Collections,FALSE))/V$16</f>
        <v>1</v>
      </c>
      <c r="W54" s="13">
        <f>INDEX(AllDataValues,MATCH($A54,Paths,FALSE),MATCH(W$17,Collections,FALSE))/W$16</f>
        <v>1</v>
      </c>
      <c r="X54" s="13">
        <f>INDEX(AllDataValues,MATCH($A54,Paths,FALSE),MATCH(X$17,Collections,FALSE))/X$16</f>
        <v>1</v>
      </c>
      <c r="Y54" s="13">
        <f>INDEX(AllDataValues,MATCH($A54,Paths,FALSE),MATCH(Y$17,Collections,FALSE))/Y$16</f>
        <v>1</v>
      </c>
      <c r="Z54" s="13">
        <f>INDEX(AllDataValues,MATCH($A54,Paths,FALSE),MATCH(Z$17,Collections,FALSE))/Z$16</f>
        <v>1</v>
      </c>
      <c r="AA54" s="13">
        <f>INDEX(AllDataValues,MATCH($A54,Paths,FALSE),MATCH(AA$17,Collections,FALSE))/AA$16</f>
        <v>8.4158415841584164E-2</v>
      </c>
      <c r="AB54" s="31">
        <f>INDEX(AllDataValues,MATCH($A54,Paths,FALSE),MATCH(AB$17,Collections,FALSE))/AB$16</f>
        <v>1</v>
      </c>
      <c r="AC54" s="13">
        <f>INDEX(AllDataValues,MATCH($A54,Paths,FALSE),MATCH(AC$17,Collections,FALSE))/AC$16</f>
        <v>1</v>
      </c>
      <c r="AD54" s="13">
        <f>INDEX(AllDataValues,MATCH($A54,Paths,FALSE),MATCH(AD$17,Collections,FALSE))/AD$16</f>
        <v>1</v>
      </c>
      <c r="AE54" s="13">
        <f>INDEX(AllDataValues,MATCH($A54,Paths,FALSE),MATCH(AE$17,Collections,FALSE))/AE$16</f>
        <v>1</v>
      </c>
      <c r="AF54" s="13">
        <f>INDEX(AllDataValues,MATCH($A54,Paths,FALSE),MATCH(AF$17,Collections,FALSE))/AF$16</f>
        <v>1</v>
      </c>
      <c r="AG54" s="13">
        <f>INDEX(AllDataValues,MATCH($A54,Paths,FALSE),MATCH(AG$17,Collections,FALSE))/AG$16</f>
        <v>1</v>
      </c>
      <c r="AH54" s="13">
        <f>INDEX(AllDataValues,MATCH($A54,Paths,FALSE),MATCH(AH$17,Collections,FALSE))/AH$16</f>
        <v>1</v>
      </c>
      <c r="AI54" s="13">
        <f>INDEX(AllDataValues,MATCH($A54,Paths,FALSE),MATCH(AI$17,Collections,FALSE))/AI$16</f>
        <v>1</v>
      </c>
      <c r="AJ54" s="13">
        <f>INDEX(AllDataValues,MATCH($A54,Paths,FALSE),MATCH(AJ$17,Collections,FALSE))/AJ$16</f>
        <v>1</v>
      </c>
    </row>
    <row r="55" spans="1:36" hidden="1" x14ac:dyDescent="0.2">
      <c r="A55" s="1" t="s">
        <v>290</v>
      </c>
      <c r="C55" t="str">
        <f>RIGHT(A55,LEN(A55)-FIND("|",SUBSTITUTE(A55,"/","|",LEN(A55)-LEN(SUBSTITUTE(A55,"/","")))))</f>
        <v>gmd:title</v>
      </c>
      <c r="D55" t="str">
        <f>MID(A55,FIND("|",SUBSTITUTE(A55,Delimiter,"|",Start))+1,IF(ISERROR(FIND("|",SUBSTITUTE(A55,Delimiter,"|",End))),255,FIND("|",SUBSTITUTE(A55,Delimiter,"|",End))-FIND("|",SUBSTITUTE(A55,Delimiter,"|",Start))-1))</f>
        <v>gmi:acquisitionInformation/gmi:instrument/gmi:citation/gmd:title</v>
      </c>
      <c r="E55" s="25">
        <f>COUNTIF(K55:AB55,"&gt;0")</f>
        <v>18</v>
      </c>
      <c r="F55" s="25">
        <f>COUNTIF(K55:AB55,"&gt;=1.0")</f>
        <v>17</v>
      </c>
      <c r="G55" s="25">
        <f>COUNTIF(AC55:AJ55,"&gt;0")</f>
        <v>8</v>
      </c>
      <c r="H55" s="25">
        <f>COUNTIF(AC55:AJ55,"&gt;=1.0")</f>
        <v>6</v>
      </c>
      <c r="I55" s="25">
        <f>COUNTIF(K55:AJ55,"&gt;0")</f>
        <v>26</v>
      </c>
      <c r="J55" s="26">
        <f>COUNTIF(K55:AJ55,"&gt;=1.0")</f>
        <v>23</v>
      </c>
      <c r="K55" s="13">
        <f>INDEX(AllDataValues,MATCH($A55,Paths,FALSE),MATCH(K$17,Collections,FALSE))/K$16</f>
        <v>1</v>
      </c>
      <c r="L55" s="13">
        <f>INDEX(AllDataValues,MATCH($A55,Paths,FALSE),MATCH(L$17,Collections,FALSE))/L$16</f>
        <v>7.1315789473684212</v>
      </c>
      <c r="M55" s="13">
        <f>INDEX(AllDataValues,MATCH($A55,Paths,FALSE),MATCH(M$17,Collections,FALSE))/M$16</f>
        <v>1.3486590038314177</v>
      </c>
      <c r="N55" s="13">
        <f>INDEX(AllDataValues,MATCH($A55,Paths,FALSE),MATCH(N$17,Collections,FALSE))/N$16</f>
        <v>1.8116343490304709</v>
      </c>
      <c r="O55" s="13">
        <f>INDEX(AllDataValues,MATCH($A55,Paths,FALSE),MATCH(O$17,Collections,FALSE))/O$16</f>
        <v>1</v>
      </c>
      <c r="P55" s="13">
        <f>INDEX(AllDataValues,MATCH($A55,Paths,FALSE),MATCH(P$17,Collections,FALSE))/P$16</f>
        <v>1</v>
      </c>
      <c r="Q55" s="13">
        <f>INDEX(AllDataValues,MATCH($A55,Paths,FALSE),MATCH(Q$17,Collections,FALSE))/Q$16</f>
        <v>1.025974025974026</v>
      </c>
      <c r="R55" s="13">
        <f>INDEX(AllDataValues,MATCH($A55,Paths,FALSE),MATCH(R$17,Collections,FALSE))/R$16</f>
        <v>1.2684729064039408</v>
      </c>
      <c r="S55" s="13">
        <f>INDEX(AllDataValues,MATCH($A55,Paths,FALSE),MATCH(S$17,Collections,FALSE))/S$16</f>
        <v>4.9273927392739276</v>
      </c>
      <c r="T55" s="13">
        <f>INDEX(AllDataValues,MATCH($A55,Paths,FALSE),MATCH(T$17,Collections,FALSE))/T$16</f>
        <v>1.4666666666666666</v>
      </c>
      <c r="U55" s="13">
        <f>INDEX(AllDataValues,MATCH($A55,Paths,FALSE),MATCH(U$17,Collections,FALSE))/U$16</f>
        <v>1.9147982062780269</v>
      </c>
      <c r="V55" s="13">
        <f>INDEX(AllDataValues,MATCH($A55,Paths,FALSE),MATCH(V$17,Collections,FALSE))/V$16</f>
        <v>1.659438775510204</v>
      </c>
      <c r="W55" s="13">
        <f>INDEX(AllDataValues,MATCH($A55,Paths,FALSE),MATCH(W$17,Collections,FALSE))/W$16</f>
        <v>1</v>
      </c>
      <c r="X55" s="13">
        <f>INDEX(AllDataValues,MATCH($A55,Paths,FALSE),MATCH(X$17,Collections,FALSE))/X$16</f>
        <v>1</v>
      </c>
      <c r="Y55" s="13">
        <f>INDEX(AllDataValues,MATCH($A55,Paths,FALSE),MATCH(Y$17,Collections,FALSE))/Y$16</f>
        <v>2.4161184210526314</v>
      </c>
      <c r="Z55" s="13">
        <f>INDEX(AllDataValues,MATCH($A55,Paths,FALSE),MATCH(Z$17,Collections,FALSE))/Z$16</f>
        <v>2.5754560530679935</v>
      </c>
      <c r="AA55" s="13">
        <f>INDEX(AllDataValues,MATCH($A55,Paths,FALSE),MATCH(AA$17,Collections,FALSE))/AA$16</f>
        <v>7.9207920792079209E-2</v>
      </c>
      <c r="AB55" s="31">
        <f>INDEX(AllDataValues,MATCH($A55,Paths,FALSE),MATCH(AB$17,Collections,FALSE))/AB$16</f>
        <v>2</v>
      </c>
      <c r="AC55" s="13">
        <f>INDEX(AllDataValues,MATCH($A55,Paths,FALSE),MATCH(AC$17,Collections,FALSE))/AC$16</f>
        <v>0.54396248534583824</v>
      </c>
      <c r="AD55" s="13">
        <f>INDEX(AllDataValues,MATCH($A55,Paths,FALSE),MATCH(AD$17,Collections,FALSE))/AD$16</f>
        <v>1.3883495145631068</v>
      </c>
      <c r="AE55" s="13">
        <f>INDEX(AllDataValues,MATCH($A55,Paths,FALSE),MATCH(AE$17,Collections,FALSE))/AE$16</f>
        <v>0.82608695652173914</v>
      </c>
      <c r="AF55" s="13">
        <f>INDEX(AllDataValues,MATCH($A55,Paths,FALSE),MATCH(AF$17,Collections,FALSE))/AF$16</f>
        <v>1</v>
      </c>
      <c r="AG55" s="13">
        <f>INDEX(AllDataValues,MATCH($A55,Paths,FALSE),MATCH(AG$17,Collections,FALSE))/AG$16</f>
        <v>1.1235294117647059</v>
      </c>
      <c r="AH55" s="13">
        <f>INDEX(AllDataValues,MATCH($A55,Paths,FALSE),MATCH(AH$17,Collections,FALSE))/AH$16</f>
        <v>2</v>
      </c>
      <c r="AI55" s="13">
        <f>INDEX(AllDataValues,MATCH($A55,Paths,FALSE),MATCH(AI$17,Collections,FALSE))/AI$16</f>
        <v>2.9717565597667637</v>
      </c>
      <c r="AJ55" s="13">
        <f>INDEX(AllDataValues,MATCH($A55,Paths,FALSE),MATCH(AJ$17,Collections,FALSE))/AJ$16</f>
        <v>6.0615384615384613</v>
      </c>
    </row>
    <row r="56" spans="1:36" x14ac:dyDescent="0.2">
      <c r="A56" s="1" t="s">
        <v>292</v>
      </c>
      <c r="C56" t="str">
        <f>RIGHT(A56,LEN(A56)-FIND("|",SUBSTITUTE(A56,"/","|",LEN(A56)-LEN(SUBSTITUTE(A56,"/","")))))</f>
        <v>gmd:code</v>
      </c>
      <c r="D56" t="str">
        <f>MID(A56,FIND("|",SUBSTITUTE(A56,Delimiter,"|",Start))+1,IF(ISERROR(FIND("|",SUBSTITUTE(A56,Delimiter,"|",End))),255,FIND("|",SUBSTITUTE(A56,Delimiter,"|",End))-FIND("|",SUBSTITUTE(A56,Delimiter,"|",Start))-1))</f>
        <v>gmi:acquisitionInformation/gmi:instrument/gmi:identifier/gmd:code</v>
      </c>
      <c r="E56" s="25">
        <f>COUNTIF(K56:AB56,"&gt;0")</f>
        <v>18</v>
      </c>
      <c r="F56" s="25">
        <f>COUNTIF(K56:AB56,"&gt;=1.0")</f>
        <v>17</v>
      </c>
      <c r="G56" s="25">
        <f>COUNTIF(AC56:AJ56,"&gt;0")</f>
        <v>8</v>
      </c>
      <c r="H56" s="25">
        <f>COUNTIF(AC56:AJ56,"&gt;=1.0")</f>
        <v>6</v>
      </c>
      <c r="I56" s="25">
        <f>COUNTIF(K56:AJ56,"&gt;0")</f>
        <v>26</v>
      </c>
      <c r="J56" s="26">
        <f>COUNTIF(K56:AJ56,"&gt;=1.0")</f>
        <v>23</v>
      </c>
      <c r="K56" s="13">
        <f>INDEX(AllDataValues,MATCH($A56,Paths,FALSE),MATCH(K$17,Collections,FALSE))/K$16</f>
        <v>1</v>
      </c>
      <c r="L56" s="13">
        <f>INDEX(AllDataValues,MATCH($A56,Paths,FALSE),MATCH(L$17,Collections,FALSE))/L$16</f>
        <v>7.1315789473684212</v>
      </c>
      <c r="M56" s="13">
        <f>INDEX(AllDataValues,MATCH($A56,Paths,FALSE),MATCH(M$17,Collections,FALSE))/M$16</f>
        <v>1.3486590038314177</v>
      </c>
      <c r="N56" s="13">
        <f>INDEX(AllDataValues,MATCH($A56,Paths,FALSE),MATCH(N$17,Collections,FALSE))/N$16</f>
        <v>1.8116343490304709</v>
      </c>
      <c r="O56" s="13">
        <f>INDEX(AllDataValues,MATCH($A56,Paths,FALSE),MATCH(O$17,Collections,FALSE))/O$16</f>
        <v>1</v>
      </c>
      <c r="P56" s="13">
        <f>INDEX(AllDataValues,MATCH($A56,Paths,FALSE),MATCH(P$17,Collections,FALSE))/P$16</f>
        <v>1</v>
      </c>
      <c r="Q56" s="13">
        <f>INDEX(AllDataValues,MATCH($A56,Paths,FALSE),MATCH(Q$17,Collections,FALSE))/Q$16</f>
        <v>1.025974025974026</v>
      </c>
      <c r="R56" s="13">
        <f>INDEX(AllDataValues,MATCH($A56,Paths,FALSE),MATCH(R$17,Collections,FALSE))/R$16</f>
        <v>1.2684729064039408</v>
      </c>
      <c r="S56" s="13">
        <f>INDEX(AllDataValues,MATCH($A56,Paths,FALSE),MATCH(S$17,Collections,FALSE))/S$16</f>
        <v>4.9273927392739276</v>
      </c>
      <c r="T56" s="13">
        <f>INDEX(AllDataValues,MATCH($A56,Paths,FALSE),MATCH(T$17,Collections,FALSE))/T$16</f>
        <v>1.4666666666666666</v>
      </c>
      <c r="U56" s="13">
        <f>INDEX(AllDataValues,MATCH($A56,Paths,FALSE),MATCH(U$17,Collections,FALSE))/U$16</f>
        <v>1.9147982062780269</v>
      </c>
      <c r="V56" s="13">
        <f>INDEX(AllDataValues,MATCH($A56,Paths,FALSE),MATCH(V$17,Collections,FALSE))/V$16</f>
        <v>1.659438775510204</v>
      </c>
      <c r="W56" s="13">
        <f>INDEX(AllDataValues,MATCH($A56,Paths,FALSE),MATCH(W$17,Collections,FALSE))/W$16</f>
        <v>1</v>
      </c>
      <c r="X56" s="13">
        <f>INDEX(AllDataValues,MATCH($A56,Paths,FALSE),MATCH(X$17,Collections,FALSE))/X$16</f>
        <v>1</v>
      </c>
      <c r="Y56" s="13">
        <f>INDEX(AllDataValues,MATCH($A56,Paths,FALSE),MATCH(Y$17,Collections,FALSE))/Y$16</f>
        <v>2.4161184210526314</v>
      </c>
      <c r="Z56" s="13">
        <f>INDEX(AllDataValues,MATCH($A56,Paths,FALSE),MATCH(Z$17,Collections,FALSE))/Z$16</f>
        <v>2.5754560530679935</v>
      </c>
      <c r="AA56" s="13">
        <f>INDEX(AllDataValues,MATCH($A56,Paths,FALSE),MATCH(AA$17,Collections,FALSE))/AA$16</f>
        <v>7.9207920792079209E-2</v>
      </c>
      <c r="AB56" s="31">
        <f>INDEX(AllDataValues,MATCH($A56,Paths,FALSE),MATCH(AB$17,Collections,FALSE))/AB$16</f>
        <v>2</v>
      </c>
      <c r="AC56" s="13">
        <f>INDEX(AllDataValues,MATCH($A56,Paths,FALSE),MATCH(AC$17,Collections,FALSE))/AC$16</f>
        <v>0.54396248534583824</v>
      </c>
      <c r="AD56" s="13">
        <f>INDEX(AllDataValues,MATCH($A56,Paths,FALSE),MATCH(AD$17,Collections,FALSE))/AD$16</f>
        <v>1.3883495145631068</v>
      </c>
      <c r="AE56" s="13">
        <f>INDEX(AllDataValues,MATCH($A56,Paths,FALSE),MATCH(AE$17,Collections,FALSE))/AE$16</f>
        <v>0.82608695652173914</v>
      </c>
      <c r="AF56" s="13">
        <f>INDEX(AllDataValues,MATCH($A56,Paths,FALSE),MATCH(AF$17,Collections,FALSE))/AF$16</f>
        <v>1</v>
      </c>
      <c r="AG56" s="13">
        <f>INDEX(AllDataValues,MATCH($A56,Paths,FALSE),MATCH(AG$17,Collections,FALSE))/AG$16</f>
        <v>1.1235294117647059</v>
      </c>
      <c r="AH56" s="13">
        <f>INDEX(AllDataValues,MATCH($A56,Paths,FALSE),MATCH(AH$17,Collections,FALSE))/AH$16</f>
        <v>2</v>
      </c>
      <c r="AI56" s="13">
        <f>INDEX(AllDataValues,MATCH($A56,Paths,FALSE),MATCH(AI$17,Collections,FALSE))/AI$16</f>
        <v>2.9717565597667637</v>
      </c>
      <c r="AJ56" s="13">
        <f>INDEX(AllDataValues,MATCH($A56,Paths,FALSE),MATCH(AJ$17,Collections,FALSE))/AJ$16</f>
        <v>6.0615384615384613</v>
      </c>
    </row>
    <row r="57" spans="1:36" x14ac:dyDescent="0.2">
      <c r="A57" s="1" t="s">
        <v>303</v>
      </c>
      <c r="C57" t="str">
        <f>RIGHT(A57,LEN(A57)-FIND("|",SUBSTITUTE(A57,"/","|",LEN(A57)-LEN(SUBSTITUTE(A57,"/","")))))</f>
        <v>gmd:code</v>
      </c>
      <c r="D57" t="str">
        <f>MID(A57,FIND("|",SUBSTITUTE(A57,Delimiter,"|",Start))+1,IF(ISERROR(FIND("|",SUBSTITUTE(A57,Delimiter,"|",End))),255,FIND("|",SUBSTITUTE(A57,Delimiter,"|",End))-FIND("|",SUBSTITUTE(A57,Delimiter,"|",Start))-1))</f>
        <v>gmi:acquisitionInformation/gmi:platform/gmi:identifier/gmd:code</v>
      </c>
      <c r="E57" s="25">
        <f>COUNTIF(K57:AB57,"&gt;0")</f>
        <v>18</v>
      </c>
      <c r="F57" s="25">
        <f>COUNTIF(K57:AB57,"&gt;=1.0")</f>
        <v>17</v>
      </c>
      <c r="G57" s="25">
        <f>COUNTIF(AC57:AJ57,"&gt;0")</f>
        <v>8</v>
      </c>
      <c r="H57" s="25">
        <f>COUNTIF(AC57:AJ57,"&gt;=1.0")</f>
        <v>7</v>
      </c>
      <c r="I57" s="25">
        <f>COUNTIF(K57:AJ57,"&gt;0")</f>
        <v>26</v>
      </c>
      <c r="J57" s="26">
        <f>COUNTIF(K57:AJ57,"&gt;=1.0")</f>
        <v>24</v>
      </c>
      <c r="K57" s="13">
        <f>INDEX(AllDataValues,MATCH($A57,Paths,FALSE),MATCH(K$17,Collections,FALSE))/K$16</f>
        <v>1</v>
      </c>
      <c r="L57" s="13">
        <f>INDEX(AllDataValues,MATCH($A57,Paths,FALSE),MATCH(L$17,Collections,FALSE))/L$16</f>
        <v>7.1315789473684212</v>
      </c>
      <c r="M57" s="13">
        <f>INDEX(AllDataValues,MATCH($A57,Paths,FALSE),MATCH(M$17,Collections,FALSE))/M$16</f>
        <v>1.1886973180076628</v>
      </c>
      <c r="N57" s="13">
        <f>INDEX(AllDataValues,MATCH($A57,Paths,FALSE),MATCH(N$17,Collections,FALSE))/N$16</f>
        <v>1.2326869806094183</v>
      </c>
      <c r="O57" s="13">
        <f>INDEX(AllDataValues,MATCH($A57,Paths,FALSE),MATCH(O$17,Collections,FALSE))/O$16</f>
        <v>1.2538461538461538</v>
      </c>
      <c r="P57" s="13">
        <f>INDEX(AllDataValues,MATCH($A57,Paths,FALSE),MATCH(P$17,Collections,FALSE))/P$16</f>
        <v>1</v>
      </c>
      <c r="Q57" s="13">
        <f>INDEX(AllDataValues,MATCH($A57,Paths,FALSE),MATCH(Q$17,Collections,FALSE))/Q$16</f>
        <v>1.025974025974026</v>
      </c>
      <c r="R57" s="13">
        <f>INDEX(AllDataValues,MATCH($A57,Paths,FALSE),MATCH(R$17,Collections,FALSE))/R$16</f>
        <v>1.374384236453202</v>
      </c>
      <c r="S57" s="13">
        <f>INDEX(AllDataValues,MATCH($A57,Paths,FALSE),MATCH(S$17,Collections,FALSE))/S$16</f>
        <v>2.777227722772277</v>
      </c>
      <c r="T57" s="13">
        <f>INDEX(AllDataValues,MATCH($A57,Paths,FALSE),MATCH(T$17,Collections,FALSE))/T$16</f>
        <v>1.4666666666666666</v>
      </c>
      <c r="U57" s="13">
        <f>INDEX(AllDataValues,MATCH($A57,Paths,FALSE),MATCH(U$17,Collections,FALSE))/U$16</f>
        <v>1.6547085201793721</v>
      </c>
      <c r="V57" s="13">
        <f>INDEX(AllDataValues,MATCH($A57,Paths,FALSE),MATCH(V$17,Collections,FALSE))/V$16</f>
        <v>2.0752551020408165</v>
      </c>
      <c r="W57" s="13">
        <f>INDEX(AllDataValues,MATCH($A57,Paths,FALSE),MATCH(W$17,Collections,FALSE))/W$16</f>
        <v>1</v>
      </c>
      <c r="X57" s="13">
        <f>INDEX(AllDataValues,MATCH($A57,Paths,FALSE),MATCH(X$17,Collections,FALSE))/X$16</f>
        <v>1</v>
      </c>
      <c r="Y57" s="13">
        <f>INDEX(AllDataValues,MATCH($A57,Paths,FALSE),MATCH(Y$17,Collections,FALSE))/Y$16</f>
        <v>1.3141447368421053</v>
      </c>
      <c r="Z57" s="13">
        <f>INDEX(AllDataValues,MATCH($A57,Paths,FALSE),MATCH(Z$17,Collections,FALSE))/Z$16</f>
        <v>1.9485903814262022</v>
      </c>
      <c r="AA57" s="13">
        <f>INDEX(AllDataValues,MATCH($A57,Paths,FALSE),MATCH(AA$17,Collections,FALSE))/AA$16</f>
        <v>7.9207920792079209E-2</v>
      </c>
      <c r="AB57" s="31">
        <f>INDEX(AllDataValues,MATCH($A57,Paths,FALSE),MATCH(AB$17,Collections,FALSE))/AB$16</f>
        <v>2</v>
      </c>
      <c r="AC57" s="13">
        <f>INDEX(AllDataValues,MATCH($A57,Paths,FALSE),MATCH(AC$17,Collections,FALSE))/AC$16</f>
        <v>1.6893317702227433</v>
      </c>
      <c r="AD57" s="13">
        <f>INDEX(AllDataValues,MATCH($A57,Paths,FALSE),MATCH(AD$17,Collections,FALSE))/AD$16</f>
        <v>1.854368932038835</v>
      </c>
      <c r="AE57" s="13">
        <f>INDEX(AllDataValues,MATCH($A57,Paths,FALSE),MATCH(AE$17,Collections,FALSE))/AE$16</f>
        <v>4.3913043478260869</v>
      </c>
      <c r="AF57" s="13">
        <f>INDEX(AllDataValues,MATCH($A57,Paths,FALSE),MATCH(AF$17,Collections,FALSE))/AF$16</f>
        <v>0.94736842105263153</v>
      </c>
      <c r="AG57" s="13">
        <f>INDEX(AllDataValues,MATCH($A57,Paths,FALSE),MATCH(AG$17,Collections,FALSE))/AG$16</f>
        <v>1.1764705882352942</v>
      </c>
      <c r="AH57" s="13">
        <f>INDEX(AllDataValues,MATCH($A57,Paths,FALSE),MATCH(AH$17,Collections,FALSE))/AH$16</f>
        <v>2</v>
      </c>
      <c r="AI57" s="13">
        <f>INDEX(AllDataValues,MATCH($A57,Paths,FALSE),MATCH(AI$17,Collections,FALSE))/AI$16</f>
        <v>1.1729227405247813</v>
      </c>
      <c r="AJ57" s="13">
        <f>INDEX(AllDataValues,MATCH($A57,Paths,FALSE),MATCH(AJ$17,Collections,FALSE))/AJ$16</f>
        <v>8.8230769230769237</v>
      </c>
    </row>
    <row r="58" spans="1:36" hidden="1" x14ac:dyDescent="0.2">
      <c r="A58" s="1" t="s">
        <v>275</v>
      </c>
      <c r="C58" t="str">
        <f>RIGHT(A58,LEN(A58)-FIND("|",SUBSTITUTE(A58,"/","|",LEN(A58)-LEN(SUBSTITUTE(A58,"/","")))))</f>
        <v>@id</v>
      </c>
      <c r="D58" t="str">
        <f>MID(A58,FIND("|",SUBSTITUTE(A58,Delimiter,"|",Start))+1,IF(ISERROR(FIND("|",SUBSTITUTE(A58,Delimiter,"|",End))),255,FIND("|",SUBSTITUTE(A58,Delimiter,"|",End))-FIND("|",SUBSTITUTE(A58,Delimiter,"|",Start))-1))</f>
        <v>gmi:acquisitionInformation/gmi:instrument/@id</v>
      </c>
      <c r="E58" s="25">
        <f>COUNTIF(K58:AB58,"&gt;0")</f>
        <v>18</v>
      </c>
      <c r="F58" s="25">
        <f>COUNTIF(K58:AB58,"&gt;=1.0")</f>
        <v>17</v>
      </c>
      <c r="G58" s="25">
        <f>COUNTIF(AC58:AJ58,"&gt;0")</f>
        <v>8</v>
      </c>
      <c r="H58" s="25">
        <f>COUNTIF(AC58:AJ58,"&gt;=1.0")</f>
        <v>6</v>
      </c>
      <c r="I58" s="25">
        <f>COUNTIF(K58:AJ58,"&gt;0")</f>
        <v>26</v>
      </c>
      <c r="J58" s="26">
        <f>COUNTIF(K58:AJ58,"&gt;=1.0")</f>
        <v>23</v>
      </c>
      <c r="K58" s="13">
        <f>INDEX(AllDataValues,MATCH($A58,Paths,FALSE),MATCH(K$17,Collections,FALSE))/K$16</f>
        <v>1</v>
      </c>
      <c r="L58" s="13">
        <f>INDEX(AllDataValues,MATCH($A58,Paths,FALSE),MATCH(L$17,Collections,FALSE))/L$16</f>
        <v>7.1315789473684212</v>
      </c>
      <c r="M58" s="13">
        <f>INDEX(AllDataValues,MATCH($A58,Paths,FALSE),MATCH(M$17,Collections,FALSE))/M$16</f>
        <v>1.3486590038314177</v>
      </c>
      <c r="N58" s="13">
        <f>INDEX(AllDataValues,MATCH($A58,Paths,FALSE),MATCH(N$17,Collections,FALSE))/N$16</f>
        <v>1.8116343490304709</v>
      </c>
      <c r="O58" s="13">
        <f>INDEX(AllDataValues,MATCH($A58,Paths,FALSE),MATCH(O$17,Collections,FALSE))/O$16</f>
        <v>1</v>
      </c>
      <c r="P58" s="13">
        <f>INDEX(AllDataValues,MATCH($A58,Paths,FALSE),MATCH(P$17,Collections,FALSE))/P$16</f>
        <v>1</v>
      </c>
      <c r="Q58" s="13">
        <f>INDEX(AllDataValues,MATCH($A58,Paths,FALSE),MATCH(Q$17,Collections,FALSE))/Q$16</f>
        <v>1.025974025974026</v>
      </c>
      <c r="R58" s="13">
        <f>INDEX(AllDataValues,MATCH($A58,Paths,FALSE),MATCH(R$17,Collections,FALSE))/R$16</f>
        <v>1.2684729064039408</v>
      </c>
      <c r="S58" s="13">
        <f>INDEX(AllDataValues,MATCH($A58,Paths,FALSE),MATCH(S$17,Collections,FALSE))/S$16</f>
        <v>4.9273927392739276</v>
      </c>
      <c r="T58" s="13">
        <f>INDEX(AllDataValues,MATCH($A58,Paths,FALSE),MATCH(T$17,Collections,FALSE))/T$16</f>
        <v>1.4666666666666666</v>
      </c>
      <c r="U58" s="13">
        <f>INDEX(AllDataValues,MATCH($A58,Paths,FALSE),MATCH(U$17,Collections,FALSE))/U$16</f>
        <v>1.9147982062780269</v>
      </c>
      <c r="V58" s="13">
        <f>INDEX(AllDataValues,MATCH($A58,Paths,FALSE),MATCH(V$17,Collections,FALSE))/V$16</f>
        <v>1.659438775510204</v>
      </c>
      <c r="W58" s="13">
        <f>INDEX(AllDataValues,MATCH($A58,Paths,FALSE),MATCH(W$17,Collections,FALSE))/W$16</f>
        <v>1</v>
      </c>
      <c r="X58" s="13">
        <f>INDEX(AllDataValues,MATCH($A58,Paths,FALSE),MATCH(X$17,Collections,FALSE))/X$16</f>
        <v>1</v>
      </c>
      <c r="Y58" s="13">
        <f>INDEX(AllDataValues,MATCH($A58,Paths,FALSE),MATCH(Y$17,Collections,FALSE))/Y$16</f>
        <v>2.4161184210526314</v>
      </c>
      <c r="Z58" s="13">
        <f>INDEX(AllDataValues,MATCH($A58,Paths,FALSE),MATCH(Z$17,Collections,FALSE))/Z$16</f>
        <v>2.5754560530679935</v>
      </c>
      <c r="AA58" s="13">
        <f>INDEX(AllDataValues,MATCH($A58,Paths,FALSE),MATCH(AA$17,Collections,FALSE))/AA$16</f>
        <v>7.9207920792079209E-2</v>
      </c>
      <c r="AB58" s="31">
        <f>INDEX(AllDataValues,MATCH($A58,Paths,FALSE),MATCH(AB$17,Collections,FALSE))/AB$16</f>
        <v>2</v>
      </c>
      <c r="AC58" s="13">
        <f>INDEX(AllDataValues,MATCH($A58,Paths,FALSE),MATCH(AC$17,Collections,FALSE))/AC$16</f>
        <v>0.54396248534583824</v>
      </c>
      <c r="AD58" s="13">
        <f>INDEX(AllDataValues,MATCH($A58,Paths,FALSE),MATCH(AD$17,Collections,FALSE))/AD$16</f>
        <v>1.3883495145631068</v>
      </c>
      <c r="AE58" s="13">
        <f>INDEX(AllDataValues,MATCH($A58,Paths,FALSE),MATCH(AE$17,Collections,FALSE))/AE$16</f>
        <v>0.82608695652173914</v>
      </c>
      <c r="AF58" s="13">
        <f>INDEX(AllDataValues,MATCH($A58,Paths,FALSE),MATCH(AF$17,Collections,FALSE))/AF$16</f>
        <v>1</v>
      </c>
      <c r="AG58" s="13">
        <f>INDEX(AllDataValues,MATCH($A58,Paths,FALSE),MATCH(AG$17,Collections,FALSE))/AG$16</f>
        <v>1.1235294117647059</v>
      </c>
      <c r="AH58" s="13">
        <f>INDEX(AllDataValues,MATCH($A58,Paths,FALSE),MATCH(AH$17,Collections,FALSE))/AH$16</f>
        <v>2</v>
      </c>
      <c r="AI58" s="13">
        <f>INDEX(AllDataValues,MATCH($A58,Paths,FALSE),MATCH(AI$17,Collections,FALSE))/AI$16</f>
        <v>2.9717565597667637</v>
      </c>
      <c r="AJ58" s="13">
        <f>INDEX(AllDataValues,MATCH($A58,Paths,FALSE),MATCH(AJ$17,Collections,FALSE))/AJ$16</f>
        <v>6.0615384615384613</v>
      </c>
    </row>
    <row r="59" spans="1:36" hidden="1" x14ac:dyDescent="0.2">
      <c r="A59" s="1" t="s">
        <v>289</v>
      </c>
      <c r="C59" t="str">
        <f>RIGHT(A59,LEN(A59)-FIND("|",SUBSTITUTE(A59,"/","|",LEN(A59)-LEN(SUBSTITUTE(A59,"/","")))))</f>
        <v>@gco:nilReason</v>
      </c>
      <c r="D59" t="str">
        <f>MID(A59,FIND("|",SUBSTITUTE(A59,Delimiter,"|",Start))+1,IF(ISERROR(FIND("|",SUBSTITUTE(A59,Delimiter,"|",End))),255,FIND("|",SUBSTITUTE(A59,Delimiter,"|",End))-FIND("|",SUBSTITUTE(A59,Delimiter,"|",Start))-1))</f>
        <v>gmi:acquisitionInformation/gmi:instrument/gmi:citation/gmd:date/@gco:nilReason</v>
      </c>
      <c r="E59" s="25">
        <f>COUNTIF(K59:AB59,"&gt;0")</f>
        <v>18</v>
      </c>
      <c r="F59" s="25">
        <f>COUNTIF(K59:AB59,"&gt;=1.0")</f>
        <v>17</v>
      </c>
      <c r="G59" s="25">
        <f>COUNTIF(AC59:AJ59,"&gt;0")</f>
        <v>8</v>
      </c>
      <c r="H59" s="25">
        <f>COUNTIF(AC59:AJ59,"&gt;=1.0")</f>
        <v>6</v>
      </c>
      <c r="I59" s="25">
        <f>COUNTIF(K59:AJ59,"&gt;0")</f>
        <v>26</v>
      </c>
      <c r="J59" s="26">
        <f>COUNTIF(K59:AJ59,"&gt;=1.0")</f>
        <v>23</v>
      </c>
      <c r="K59" s="13">
        <f>INDEX(AllDataValues,MATCH($A59,Paths,FALSE),MATCH(K$17,Collections,FALSE))/K$16</f>
        <v>1</v>
      </c>
      <c r="L59" s="13">
        <f>INDEX(AllDataValues,MATCH($A59,Paths,FALSE),MATCH(L$17,Collections,FALSE))/L$16</f>
        <v>7.1315789473684212</v>
      </c>
      <c r="M59" s="13">
        <f>INDEX(AllDataValues,MATCH($A59,Paths,FALSE),MATCH(M$17,Collections,FALSE))/M$16</f>
        <v>1.3486590038314177</v>
      </c>
      <c r="N59" s="13">
        <f>INDEX(AllDataValues,MATCH($A59,Paths,FALSE),MATCH(N$17,Collections,FALSE))/N$16</f>
        <v>1.8116343490304709</v>
      </c>
      <c r="O59" s="13">
        <f>INDEX(AllDataValues,MATCH($A59,Paths,FALSE),MATCH(O$17,Collections,FALSE))/O$16</f>
        <v>1</v>
      </c>
      <c r="P59" s="13">
        <f>INDEX(AllDataValues,MATCH($A59,Paths,FALSE),MATCH(P$17,Collections,FALSE))/P$16</f>
        <v>1</v>
      </c>
      <c r="Q59" s="13">
        <f>INDEX(AllDataValues,MATCH($A59,Paths,FALSE),MATCH(Q$17,Collections,FALSE))/Q$16</f>
        <v>1.025974025974026</v>
      </c>
      <c r="R59" s="13">
        <f>INDEX(AllDataValues,MATCH($A59,Paths,FALSE),MATCH(R$17,Collections,FALSE))/R$16</f>
        <v>1.2684729064039408</v>
      </c>
      <c r="S59" s="13">
        <f>INDEX(AllDataValues,MATCH($A59,Paths,FALSE),MATCH(S$17,Collections,FALSE))/S$16</f>
        <v>4.9273927392739276</v>
      </c>
      <c r="T59" s="13">
        <f>INDEX(AllDataValues,MATCH($A59,Paths,FALSE),MATCH(T$17,Collections,FALSE))/T$16</f>
        <v>1.4666666666666666</v>
      </c>
      <c r="U59" s="13">
        <f>INDEX(AllDataValues,MATCH($A59,Paths,FALSE),MATCH(U$17,Collections,FALSE))/U$16</f>
        <v>1.9147982062780269</v>
      </c>
      <c r="V59" s="13">
        <f>INDEX(AllDataValues,MATCH($A59,Paths,FALSE),MATCH(V$17,Collections,FALSE))/V$16</f>
        <v>1.659438775510204</v>
      </c>
      <c r="W59" s="13">
        <f>INDEX(AllDataValues,MATCH($A59,Paths,FALSE),MATCH(W$17,Collections,FALSE))/W$16</f>
        <v>1</v>
      </c>
      <c r="X59" s="13">
        <f>INDEX(AllDataValues,MATCH($A59,Paths,FALSE),MATCH(X$17,Collections,FALSE))/X$16</f>
        <v>1</v>
      </c>
      <c r="Y59" s="13">
        <f>INDEX(AllDataValues,MATCH($A59,Paths,FALSE),MATCH(Y$17,Collections,FALSE))/Y$16</f>
        <v>2.4161184210526314</v>
      </c>
      <c r="Z59" s="13">
        <f>INDEX(AllDataValues,MATCH($A59,Paths,FALSE),MATCH(Z$17,Collections,FALSE))/Z$16</f>
        <v>2.5754560530679935</v>
      </c>
      <c r="AA59" s="13">
        <f>INDEX(AllDataValues,MATCH($A59,Paths,FALSE),MATCH(AA$17,Collections,FALSE))/AA$16</f>
        <v>7.9207920792079209E-2</v>
      </c>
      <c r="AB59" s="31">
        <f>INDEX(AllDataValues,MATCH($A59,Paths,FALSE),MATCH(AB$17,Collections,FALSE))/AB$16</f>
        <v>2</v>
      </c>
      <c r="AC59" s="13">
        <f>INDEX(AllDataValues,MATCH($A59,Paths,FALSE),MATCH(AC$17,Collections,FALSE))/AC$16</f>
        <v>0.54396248534583824</v>
      </c>
      <c r="AD59" s="13">
        <f>INDEX(AllDataValues,MATCH($A59,Paths,FALSE),MATCH(AD$17,Collections,FALSE))/AD$16</f>
        <v>1.3883495145631068</v>
      </c>
      <c r="AE59" s="13">
        <f>INDEX(AllDataValues,MATCH($A59,Paths,FALSE),MATCH(AE$17,Collections,FALSE))/AE$16</f>
        <v>0.82608695652173914</v>
      </c>
      <c r="AF59" s="13">
        <f>INDEX(AllDataValues,MATCH($A59,Paths,FALSE),MATCH(AF$17,Collections,FALSE))/AF$16</f>
        <v>1</v>
      </c>
      <c r="AG59" s="13">
        <f>INDEX(AllDataValues,MATCH($A59,Paths,FALSE),MATCH(AG$17,Collections,FALSE))/AG$16</f>
        <v>1.1235294117647059</v>
      </c>
      <c r="AH59" s="13">
        <f>INDEX(AllDataValues,MATCH($A59,Paths,FALSE),MATCH(AH$17,Collections,FALSE))/AH$16</f>
        <v>2</v>
      </c>
      <c r="AI59" s="13">
        <f>INDEX(AllDataValues,MATCH($A59,Paths,FALSE),MATCH(AI$17,Collections,FALSE))/AI$16</f>
        <v>2.9717565597667637</v>
      </c>
      <c r="AJ59" s="13">
        <f>INDEX(AllDataValues,MATCH($A59,Paths,FALSE),MATCH(AJ$17,Collections,FALSE))/AJ$16</f>
        <v>6.0615384615384613</v>
      </c>
    </row>
    <row r="60" spans="1:36" hidden="1" x14ac:dyDescent="0.2">
      <c r="A60" s="1" t="s">
        <v>302</v>
      </c>
      <c r="C60" t="str">
        <f>RIGHT(A60,LEN(A60)-FIND("|",SUBSTITUTE(A60,"/","|",LEN(A60)-LEN(SUBSTITUTE(A60,"/","")))))</f>
        <v>gmi:description</v>
      </c>
      <c r="D60" t="str">
        <f>MID(A60,FIND("|",SUBSTITUTE(A60,Delimiter,"|",Start))+1,IF(ISERROR(FIND("|",SUBSTITUTE(A60,Delimiter,"|",End))),255,FIND("|",SUBSTITUTE(A60,Delimiter,"|",End))-FIND("|",SUBSTITUTE(A60,Delimiter,"|",Start))-1))</f>
        <v>gmi:acquisitionInformation/gmi:platform/gmi:description</v>
      </c>
      <c r="E60" s="25">
        <f>COUNTIF(K60:AB60,"&gt;0")</f>
        <v>18</v>
      </c>
      <c r="F60" s="25">
        <f>COUNTIF(K60:AB60,"&gt;=1.0")</f>
        <v>16</v>
      </c>
      <c r="G60" s="25">
        <f>COUNTIF(AC60:AJ60,"&gt;0")</f>
        <v>8</v>
      </c>
      <c r="H60" s="25">
        <f>COUNTIF(AC60:AJ60,"&gt;=1.0")</f>
        <v>7</v>
      </c>
      <c r="I60" s="25">
        <f>COUNTIF(K60:AJ60,"&gt;0")</f>
        <v>26</v>
      </c>
      <c r="J60" s="26">
        <f>COUNTIF(K60:AJ60,"&gt;=1.0")</f>
        <v>23</v>
      </c>
      <c r="K60" s="13">
        <f>INDEX(AllDataValues,MATCH($A60,Paths,FALSE),MATCH(K$17,Collections,FALSE))/K$16</f>
        <v>1</v>
      </c>
      <c r="L60" s="13">
        <f>INDEX(AllDataValues,MATCH($A60,Paths,FALSE),MATCH(L$17,Collections,FALSE))/L$16</f>
        <v>0.73684210526315785</v>
      </c>
      <c r="M60" s="13">
        <f>INDEX(AllDataValues,MATCH($A60,Paths,FALSE),MATCH(M$17,Collections,FALSE))/M$16</f>
        <v>1.1886973180076628</v>
      </c>
      <c r="N60" s="13">
        <f>INDEX(AllDataValues,MATCH($A60,Paths,FALSE),MATCH(N$17,Collections,FALSE))/N$16</f>
        <v>1.2326869806094183</v>
      </c>
      <c r="O60" s="13">
        <f>INDEX(AllDataValues,MATCH($A60,Paths,FALSE),MATCH(O$17,Collections,FALSE))/O$16</f>
        <v>1.2538461538461538</v>
      </c>
      <c r="P60" s="13">
        <f>INDEX(AllDataValues,MATCH($A60,Paths,FALSE),MATCH(P$17,Collections,FALSE))/P$16</f>
        <v>1</v>
      </c>
      <c r="Q60" s="13">
        <f>INDEX(AllDataValues,MATCH($A60,Paths,FALSE),MATCH(Q$17,Collections,FALSE))/Q$16</f>
        <v>1.025974025974026</v>
      </c>
      <c r="R60" s="13">
        <f>INDEX(AllDataValues,MATCH($A60,Paths,FALSE),MATCH(R$17,Collections,FALSE))/R$16</f>
        <v>1.374384236453202</v>
      </c>
      <c r="S60" s="13">
        <f>INDEX(AllDataValues,MATCH($A60,Paths,FALSE),MATCH(S$17,Collections,FALSE))/S$16</f>
        <v>2.777227722772277</v>
      </c>
      <c r="T60" s="13">
        <f>INDEX(AllDataValues,MATCH($A60,Paths,FALSE),MATCH(T$17,Collections,FALSE))/T$16</f>
        <v>1.4666666666666666</v>
      </c>
      <c r="U60" s="13">
        <f>INDEX(AllDataValues,MATCH($A60,Paths,FALSE),MATCH(U$17,Collections,FALSE))/U$16</f>
        <v>1.6547085201793721</v>
      </c>
      <c r="V60" s="13">
        <f>INDEX(AllDataValues,MATCH($A60,Paths,FALSE),MATCH(V$17,Collections,FALSE))/V$16</f>
        <v>2.0752551020408165</v>
      </c>
      <c r="W60" s="13">
        <f>INDEX(AllDataValues,MATCH($A60,Paths,FALSE),MATCH(W$17,Collections,FALSE))/W$16</f>
        <v>1</v>
      </c>
      <c r="X60" s="13">
        <f>INDEX(AllDataValues,MATCH($A60,Paths,FALSE),MATCH(X$17,Collections,FALSE))/X$16</f>
        <v>1</v>
      </c>
      <c r="Y60" s="13">
        <f>INDEX(AllDataValues,MATCH($A60,Paths,FALSE),MATCH(Y$17,Collections,FALSE))/Y$16</f>
        <v>1.3141447368421053</v>
      </c>
      <c r="Z60" s="13">
        <f>INDEX(AllDataValues,MATCH($A60,Paths,FALSE),MATCH(Z$17,Collections,FALSE))/Z$16</f>
        <v>1.9485903814262022</v>
      </c>
      <c r="AA60" s="13">
        <f>INDEX(AllDataValues,MATCH($A60,Paths,FALSE),MATCH(AA$17,Collections,FALSE))/AA$16</f>
        <v>7.9207920792079209E-2</v>
      </c>
      <c r="AB60" s="31">
        <f>INDEX(AllDataValues,MATCH($A60,Paths,FALSE),MATCH(AB$17,Collections,FALSE))/AB$16</f>
        <v>2</v>
      </c>
      <c r="AC60" s="13">
        <f>INDEX(AllDataValues,MATCH($A60,Paths,FALSE),MATCH(AC$17,Collections,FALSE))/AC$16</f>
        <v>1.6893317702227433</v>
      </c>
      <c r="AD60" s="13">
        <f>INDEX(AllDataValues,MATCH($A60,Paths,FALSE),MATCH(AD$17,Collections,FALSE))/AD$16</f>
        <v>1.854368932038835</v>
      </c>
      <c r="AE60" s="13">
        <f>INDEX(AllDataValues,MATCH($A60,Paths,FALSE),MATCH(AE$17,Collections,FALSE))/AE$16</f>
        <v>4.3913043478260869</v>
      </c>
      <c r="AF60" s="13">
        <f>INDEX(AllDataValues,MATCH($A60,Paths,FALSE),MATCH(AF$17,Collections,FALSE))/AF$16</f>
        <v>0.94736842105263153</v>
      </c>
      <c r="AG60" s="13">
        <f>INDEX(AllDataValues,MATCH($A60,Paths,FALSE),MATCH(AG$17,Collections,FALSE))/AG$16</f>
        <v>1.1764705882352942</v>
      </c>
      <c r="AH60" s="13">
        <f>INDEX(AllDataValues,MATCH($A60,Paths,FALSE),MATCH(AH$17,Collections,FALSE))/AH$16</f>
        <v>2</v>
      </c>
      <c r="AI60" s="13">
        <f>INDEX(AllDataValues,MATCH($A60,Paths,FALSE),MATCH(AI$17,Collections,FALSE))/AI$16</f>
        <v>1.1729227405247813</v>
      </c>
      <c r="AJ60" s="13">
        <f>INDEX(AllDataValues,MATCH($A60,Paths,FALSE),MATCH(AJ$17,Collections,FALSE))/AJ$16</f>
        <v>8.8230769230769237</v>
      </c>
    </row>
    <row r="61" spans="1:36" hidden="1" x14ac:dyDescent="0.2">
      <c r="A61" s="1" t="s">
        <v>291</v>
      </c>
      <c r="C61" t="str">
        <f>RIGHT(A61,LEN(A61)-FIND("|",SUBSTITUTE(A61,"/","|",LEN(A61)-LEN(SUBSTITUTE(A61,"/","")))))</f>
        <v>@gco:nilReason</v>
      </c>
      <c r="D61" t="str">
        <f>MID(A61,FIND("|",SUBSTITUTE(A61,Delimiter,"|",Start))+1,IF(ISERROR(FIND("|",SUBSTITUTE(A61,Delimiter,"|",End))),255,FIND("|",SUBSTITUTE(A61,Delimiter,"|",End))-FIND("|",SUBSTITUTE(A61,Delimiter,"|",Start))-1))</f>
        <v>gmi:acquisitionInformation/gmi:instrument/gmi:description/@gco:nilReason</v>
      </c>
      <c r="E61" s="25">
        <f>COUNTIF(K61:AB61,"&gt;0")</f>
        <v>18</v>
      </c>
      <c r="F61" s="25">
        <f>COUNTIF(K61:AB61,"&gt;=1.0")</f>
        <v>17</v>
      </c>
      <c r="G61" s="25">
        <f>COUNTIF(AC61:AJ61,"&gt;0")</f>
        <v>8</v>
      </c>
      <c r="H61" s="25">
        <f>COUNTIF(AC61:AJ61,"&gt;=1.0")</f>
        <v>6</v>
      </c>
      <c r="I61" s="25">
        <f>COUNTIF(K61:AJ61,"&gt;0")</f>
        <v>26</v>
      </c>
      <c r="J61" s="26">
        <f>COUNTIF(K61:AJ61,"&gt;=1.0")</f>
        <v>23</v>
      </c>
      <c r="K61" s="13">
        <f>INDEX(AllDataValues,MATCH($A61,Paths,FALSE),MATCH(K$17,Collections,FALSE))/K$16</f>
        <v>1</v>
      </c>
      <c r="L61" s="13">
        <f>INDEX(AllDataValues,MATCH($A61,Paths,FALSE),MATCH(L$17,Collections,FALSE))/L$16</f>
        <v>7.1315789473684212</v>
      </c>
      <c r="M61" s="13">
        <f>INDEX(AllDataValues,MATCH($A61,Paths,FALSE),MATCH(M$17,Collections,FALSE))/M$16</f>
        <v>1.3486590038314177</v>
      </c>
      <c r="N61" s="13">
        <f>INDEX(AllDataValues,MATCH($A61,Paths,FALSE),MATCH(N$17,Collections,FALSE))/N$16</f>
        <v>1.8116343490304709</v>
      </c>
      <c r="O61" s="13">
        <f>INDEX(AllDataValues,MATCH($A61,Paths,FALSE),MATCH(O$17,Collections,FALSE))/O$16</f>
        <v>1</v>
      </c>
      <c r="P61" s="13">
        <f>INDEX(AllDataValues,MATCH($A61,Paths,FALSE),MATCH(P$17,Collections,FALSE))/P$16</f>
        <v>1</v>
      </c>
      <c r="Q61" s="13">
        <f>INDEX(AllDataValues,MATCH($A61,Paths,FALSE),MATCH(Q$17,Collections,FALSE))/Q$16</f>
        <v>1.025974025974026</v>
      </c>
      <c r="R61" s="13">
        <f>INDEX(AllDataValues,MATCH($A61,Paths,FALSE),MATCH(R$17,Collections,FALSE))/R$16</f>
        <v>1.2684729064039408</v>
      </c>
      <c r="S61" s="13">
        <f>INDEX(AllDataValues,MATCH($A61,Paths,FALSE),MATCH(S$17,Collections,FALSE))/S$16</f>
        <v>4.9273927392739276</v>
      </c>
      <c r="T61" s="13">
        <f>INDEX(AllDataValues,MATCH($A61,Paths,FALSE),MATCH(T$17,Collections,FALSE))/T$16</f>
        <v>1.4666666666666666</v>
      </c>
      <c r="U61" s="13">
        <f>INDEX(AllDataValues,MATCH($A61,Paths,FALSE),MATCH(U$17,Collections,FALSE))/U$16</f>
        <v>1.9147982062780269</v>
      </c>
      <c r="V61" s="13">
        <f>INDEX(AllDataValues,MATCH($A61,Paths,FALSE),MATCH(V$17,Collections,FALSE))/V$16</f>
        <v>1.659438775510204</v>
      </c>
      <c r="W61" s="13">
        <f>INDEX(AllDataValues,MATCH($A61,Paths,FALSE),MATCH(W$17,Collections,FALSE))/W$16</f>
        <v>1</v>
      </c>
      <c r="X61" s="13">
        <f>INDEX(AllDataValues,MATCH($A61,Paths,FALSE),MATCH(X$17,Collections,FALSE))/X$16</f>
        <v>1</v>
      </c>
      <c r="Y61" s="13">
        <f>INDEX(AllDataValues,MATCH($A61,Paths,FALSE),MATCH(Y$17,Collections,FALSE))/Y$16</f>
        <v>2.4161184210526314</v>
      </c>
      <c r="Z61" s="13">
        <f>INDEX(AllDataValues,MATCH($A61,Paths,FALSE),MATCH(Z$17,Collections,FALSE))/Z$16</f>
        <v>2.5754560530679935</v>
      </c>
      <c r="AA61" s="13">
        <f>INDEX(AllDataValues,MATCH($A61,Paths,FALSE),MATCH(AA$17,Collections,FALSE))/AA$16</f>
        <v>7.9207920792079209E-2</v>
      </c>
      <c r="AB61" s="31">
        <f>INDEX(AllDataValues,MATCH($A61,Paths,FALSE),MATCH(AB$17,Collections,FALSE))/AB$16</f>
        <v>2</v>
      </c>
      <c r="AC61" s="13">
        <f>INDEX(AllDataValues,MATCH($A61,Paths,FALSE),MATCH(AC$17,Collections,FALSE))/AC$16</f>
        <v>0.54396248534583824</v>
      </c>
      <c r="AD61" s="13">
        <f>INDEX(AllDataValues,MATCH($A61,Paths,FALSE),MATCH(AD$17,Collections,FALSE))/AD$16</f>
        <v>1.3883495145631068</v>
      </c>
      <c r="AE61" s="13">
        <f>INDEX(AllDataValues,MATCH($A61,Paths,FALSE),MATCH(AE$17,Collections,FALSE))/AE$16</f>
        <v>0.82608695652173914</v>
      </c>
      <c r="AF61" s="13">
        <f>INDEX(AllDataValues,MATCH($A61,Paths,FALSE),MATCH(AF$17,Collections,FALSE))/AF$16</f>
        <v>1</v>
      </c>
      <c r="AG61" s="13">
        <f>INDEX(AllDataValues,MATCH($A61,Paths,FALSE),MATCH(AG$17,Collections,FALSE))/AG$16</f>
        <v>1.1235294117647059</v>
      </c>
      <c r="AH61" s="13">
        <f>INDEX(AllDataValues,MATCH($A61,Paths,FALSE),MATCH(AH$17,Collections,FALSE))/AH$16</f>
        <v>2</v>
      </c>
      <c r="AI61" s="13">
        <f>INDEX(AllDataValues,MATCH($A61,Paths,FALSE),MATCH(AI$17,Collections,FALSE))/AI$16</f>
        <v>2.9717565597667637</v>
      </c>
      <c r="AJ61" s="13">
        <f>INDEX(AllDataValues,MATCH($A61,Paths,FALSE),MATCH(AJ$17,Collections,FALSE))/AJ$16</f>
        <v>6.0615384615384613</v>
      </c>
    </row>
    <row r="62" spans="1:36" hidden="1" x14ac:dyDescent="0.2">
      <c r="A62" s="1" t="s">
        <v>52</v>
      </c>
      <c r="B62" s="12"/>
      <c r="C62" t="str">
        <f>RIGHT(A62,LEN(A62)-FIND("|",SUBSTITUTE(A62,"/","|",LEN(A62)-LEN(SUBSTITUTE(A62,"/","")))))</f>
        <v>gmd:organisationName</v>
      </c>
      <c r="D62" t="str">
        <f>MID(A62,FIND("|",SUBSTITUTE(A62,Delimiter,"|",Start))+1,IF(ISERROR(FIND("|",SUBSTITUTE(A62,Delimiter,"|",End))),255,FIND("|",SUBSTITUTE(A62,Delimiter,"|",End))-FIND("|",SUBSTITUTE(A62,Delimiter,"|",Start))-1))</f>
        <v>gmd:contact/gmd:organisationName</v>
      </c>
      <c r="E62" s="25">
        <f>COUNTIF(K62:AB62,"&gt;0")</f>
        <v>18</v>
      </c>
      <c r="F62" s="25">
        <f>COUNTIF(K62:AB62,"&gt;=1.0")</f>
        <v>15</v>
      </c>
      <c r="G62" s="25">
        <f>COUNTIF(AC62:AJ62,"&gt;0")</f>
        <v>8</v>
      </c>
      <c r="H62" s="25">
        <f>COUNTIF(AC62:AJ62,"&gt;=1.0")</f>
        <v>8</v>
      </c>
      <c r="I62" s="25">
        <f>COUNTIF(K62:AJ62,"&gt;0")</f>
        <v>26</v>
      </c>
      <c r="J62" s="26">
        <f>COUNTIF(K62:AJ62,"&gt;=1.0")</f>
        <v>23</v>
      </c>
      <c r="K62" s="13">
        <f>INDEX(AllDataValues,MATCH($A62,Paths,FALSE),MATCH(K$17,Collections,FALSE))/K$16</f>
        <v>1</v>
      </c>
      <c r="L62" s="13">
        <f>INDEX(AllDataValues,MATCH($A62,Paths,FALSE),MATCH(L$17,Collections,FALSE))/L$16</f>
        <v>1</v>
      </c>
      <c r="M62" s="13">
        <f>INDEX(AllDataValues,MATCH($A62,Paths,FALSE),MATCH(M$17,Collections,FALSE))/M$16</f>
        <v>1.0086206896551724</v>
      </c>
      <c r="N62" s="13">
        <f>INDEX(AllDataValues,MATCH($A62,Paths,FALSE),MATCH(N$17,Collections,FALSE))/N$16</f>
        <v>1</v>
      </c>
      <c r="O62" s="13">
        <f>INDEX(AllDataValues,MATCH($A62,Paths,FALSE),MATCH(O$17,Collections,FALSE))/O$16</f>
        <v>0.27692307692307694</v>
      </c>
      <c r="P62" s="13">
        <f>INDEX(AllDataValues,MATCH($A62,Paths,FALSE),MATCH(P$17,Collections,FALSE))/P$16</f>
        <v>1</v>
      </c>
      <c r="Q62" s="13">
        <f>INDEX(AllDataValues,MATCH($A62,Paths,FALSE),MATCH(Q$17,Collections,FALSE))/Q$16</f>
        <v>0.5</v>
      </c>
      <c r="R62" s="13">
        <f>INDEX(AllDataValues,MATCH($A62,Paths,FALSE),MATCH(R$17,Collections,FALSE))/R$16</f>
        <v>1</v>
      </c>
      <c r="S62" s="13">
        <f>INDEX(AllDataValues,MATCH($A62,Paths,FALSE),MATCH(S$17,Collections,FALSE))/S$16</f>
        <v>1</v>
      </c>
      <c r="T62" s="13">
        <f>INDEX(AllDataValues,MATCH($A62,Paths,FALSE),MATCH(T$17,Collections,FALSE))/T$16</f>
        <v>1</v>
      </c>
      <c r="U62" s="13">
        <f>INDEX(AllDataValues,MATCH($A62,Paths,FALSE),MATCH(U$17,Collections,FALSE))/U$16</f>
        <v>1</v>
      </c>
      <c r="V62" s="13">
        <f>INDEX(AllDataValues,MATCH($A62,Paths,FALSE),MATCH(V$17,Collections,FALSE))/V$16</f>
        <v>1.6313775510204083</v>
      </c>
      <c r="W62" s="13">
        <f>INDEX(AllDataValues,MATCH($A62,Paths,FALSE),MATCH(W$17,Collections,FALSE))/W$16</f>
        <v>1</v>
      </c>
      <c r="X62" s="13">
        <f>INDEX(AllDataValues,MATCH($A62,Paths,FALSE),MATCH(X$17,Collections,FALSE))/X$16</f>
        <v>0.8</v>
      </c>
      <c r="Y62" s="13">
        <f>INDEX(AllDataValues,MATCH($A62,Paths,FALSE),MATCH(Y$17,Collections,FALSE))/Y$16</f>
        <v>1</v>
      </c>
      <c r="Z62" s="13">
        <f>INDEX(AllDataValues,MATCH($A62,Paths,FALSE),MATCH(Z$17,Collections,FALSE))/Z$16</f>
        <v>1</v>
      </c>
      <c r="AA62" s="13">
        <f>INDEX(AllDataValues,MATCH($A62,Paths,FALSE),MATCH(AA$17,Collections,FALSE))/AA$16</f>
        <v>1</v>
      </c>
      <c r="AB62" s="31">
        <f>INDEX(AllDataValues,MATCH($A62,Paths,FALSE),MATCH(AB$17,Collections,FALSE))/AB$16</f>
        <v>1</v>
      </c>
      <c r="AC62" s="13">
        <f>INDEX(AllDataValues,MATCH($A62,Paths,FALSE),MATCH(AC$17,Collections,FALSE))/AC$16</f>
        <v>1.0105509964830011</v>
      </c>
      <c r="AD62" s="13">
        <f>INDEX(AllDataValues,MATCH($A62,Paths,FALSE),MATCH(AD$17,Collections,FALSE))/AD$16</f>
        <v>1.0388349514563107</v>
      </c>
      <c r="AE62" s="13">
        <f>INDEX(AllDataValues,MATCH($A62,Paths,FALSE),MATCH(AE$17,Collections,FALSE))/AE$16</f>
        <v>1</v>
      </c>
      <c r="AF62" s="13">
        <f>INDEX(AllDataValues,MATCH($A62,Paths,FALSE),MATCH(AF$17,Collections,FALSE))/AF$16</f>
        <v>1</v>
      </c>
      <c r="AG62" s="13">
        <f>INDEX(AllDataValues,MATCH($A62,Paths,FALSE),MATCH(AG$17,Collections,FALSE))/AG$16</f>
        <v>1.0147058823529411</v>
      </c>
      <c r="AH62" s="13">
        <f>INDEX(AllDataValues,MATCH($A62,Paths,FALSE),MATCH(AH$17,Collections,FALSE))/AH$16</f>
        <v>1</v>
      </c>
      <c r="AI62" s="13">
        <f>INDEX(AllDataValues,MATCH($A62,Paths,FALSE),MATCH(AI$17,Collections,FALSE))/AI$16</f>
        <v>1.3458454810495626</v>
      </c>
      <c r="AJ62" s="13">
        <f>INDEX(AllDataValues,MATCH($A62,Paths,FALSE),MATCH(AJ$17,Collections,FALSE))/AJ$16</f>
        <v>1.023076923076923</v>
      </c>
    </row>
    <row r="63" spans="1:36" hidden="1" x14ac:dyDescent="0.2">
      <c r="A63" s="1" t="s">
        <v>295</v>
      </c>
      <c r="C63" t="str">
        <f>RIGHT(A63,LEN(A63)-FIND("|",SUBSTITUTE(A63,"/","|",LEN(A63)-LEN(SUBSTITUTE(A63,"/","")))))</f>
        <v>@xlink:href</v>
      </c>
      <c r="D63" t="str">
        <f>MID(A63,FIND("|",SUBSTITUTE(A63,Delimiter,"|",Start))+1,IF(ISERROR(FIND("|",SUBSTITUTE(A63,Delimiter,"|",End))),255,FIND("|",SUBSTITUTE(A63,Delimiter,"|",End))-FIND("|",SUBSTITUTE(A63,Delimiter,"|",Start))-1))</f>
        <v>gmi:acquisitionInformation/gmi:instrument/gmi:mountedOn/@xlink:href</v>
      </c>
      <c r="E63" s="25">
        <f>COUNTIF(K63:AB63,"&gt;0")</f>
        <v>18</v>
      </c>
      <c r="F63" s="25">
        <f>COUNTIF(K63:AB63,"&gt;=1.0")</f>
        <v>17</v>
      </c>
      <c r="G63" s="25">
        <f>COUNTIF(AC63:AJ63,"&gt;0")</f>
        <v>8</v>
      </c>
      <c r="H63" s="25">
        <f>COUNTIF(AC63:AJ63,"&gt;=1.0")</f>
        <v>6</v>
      </c>
      <c r="I63" s="25">
        <f>COUNTIF(K63:AJ63,"&gt;0")</f>
        <v>26</v>
      </c>
      <c r="J63" s="26">
        <f>COUNTIF(K63:AJ63,"&gt;=1.0")</f>
        <v>23</v>
      </c>
      <c r="K63" s="13">
        <f>INDEX(AllDataValues,MATCH($A63,Paths,FALSE),MATCH(K$17,Collections,FALSE))/K$16</f>
        <v>1</v>
      </c>
      <c r="L63" s="13">
        <f>INDEX(AllDataValues,MATCH($A63,Paths,FALSE),MATCH(L$17,Collections,FALSE))/L$16</f>
        <v>7.1315789473684212</v>
      </c>
      <c r="M63" s="13">
        <f>INDEX(AllDataValues,MATCH($A63,Paths,FALSE),MATCH(M$17,Collections,FALSE))/M$16</f>
        <v>1.3486590038314177</v>
      </c>
      <c r="N63" s="13">
        <f>INDEX(AllDataValues,MATCH($A63,Paths,FALSE),MATCH(N$17,Collections,FALSE))/N$16</f>
        <v>1.8116343490304709</v>
      </c>
      <c r="O63" s="13">
        <f>INDEX(AllDataValues,MATCH($A63,Paths,FALSE),MATCH(O$17,Collections,FALSE))/O$16</f>
        <v>1</v>
      </c>
      <c r="P63" s="13">
        <f>INDEX(AllDataValues,MATCH($A63,Paths,FALSE),MATCH(P$17,Collections,FALSE))/P$16</f>
        <v>1</v>
      </c>
      <c r="Q63" s="13">
        <f>INDEX(AllDataValues,MATCH($A63,Paths,FALSE),MATCH(Q$17,Collections,FALSE))/Q$16</f>
        <v>1.025974025974026</v>
      </c>
      <c r="R63" s="13">
        <f>INDEX(AllDataValues,MATCH($A63,Paths,FALSE),MATCH(R$17,Collections,FALSE))/R$16</f>
        <v>1.2684729064039408</v>
      </c>
      <c r="S63" s="13">
        <f>INDEX(AllDataValues,MATCH($A63,Paths,FALSE),MATCH(S$17,Collections,FALSE))/S$16</f>
        <v>4.9273927392739276</v>
      </c>
      <c r="T63" s="13">
        <f>INDEX(AllDataValues,MATCH($A63,Paths,FALSE),MATCH(T$17,Collections,FALSE))/T$16</f>
        <v>1.4666666666666666</v>
      </c>
      <c r="U63" s="13">
        <f>INDEX(AllDataValues,MATCH($A63,Paths,FALSE),MATCH(U$17,Collections,FALSE))/U$16</f>
        <v>1.9147982062780269</v>
      </c>
      <c r="V63" s="13">
        <f>INDEX(AllDataValues,MATCH($A63,Paths,FALSE),MATCH(V$17,Collections,FALSE))/V$16</f>
        <v>1.659438775510204</v>
      </c>
      <c r="W63" s="13">
        <f>INDEX(AllDataValues,MATCH($A63,Paths,FALSE),MATCH(W$17,Collections,FALSE))/W$16</f>
        <v>1</v>
      </c>
      <c r="X63" s="13">
        <f>INDEX(AllDataValues,MATCH($A63,Paths,FALSE),MATCH(X$17,Collections,FALSE))/X$16</f>
        <v>1</v>
      </c>
      <c r="Y63" s="13">
        <f>INDEX(AllDataValues,MATCH($A63,Paths,FALSE),MATCH(Y$17,Collections,FALSE))/Y$16</f>
        <v>2.4161184210526314</v>
      </c>
      <c r="Z63" s="13">
        <f>INDEX(AllDataValues,MATCH($A63,Paths,FALSE),MATCH(Z$17,Collections,FALSE))/Z$16</f>
        <v>2.5754560530679935</v>
      </c>
      <c r="AA63" s="13">
        <f>INDEX(AllDataValues,MATCH($A63,Paths,FALSE),MATCH(AA$17,Collections,FALSE))/AA$16</f>
        <v>7.9207920792079209E-2</v>
      </c>
      <c r="AB63" s="31">
        <f>INDEX(AllDataValues,MATCH($A63,Paths,FALSE),MATCH(AB$17,Collections,FALSE))/AB$16</f>
        <v>2</v>
      </c>
      <c r="AC63" s="13">
        <f>INDEX(AllDataValues,MATCH($A63,Paths,FALSE),MATCH(AC$17,Collections,FALSE))/AC$16</f>
        <v>0.54396248534583824</v>
      </c>
      <c r="AD63" s="13">
        <f>INDEX(AllDataValues,MATCH($A63,Paths,FALSE),MATCH(AD$17,Collections,FALSE))/AD$16</f>
        <v>1.3883495145631068</v>
      </c>
      <c r="AE63" s="13">
        <f>INDEX(AllDataValues,MATCH($A63,Paths,FALSE),MATCH(AE$17,Collections,FALSE))/AE$16</f>
        <v>0.82608695652173914</v>
      </c>
      <c r="AF63" s="13">
        <f>INDEX(AllDataValues,MATCH($A63,Paths,FALSE),MATCH(AF$17,Collections,FALSE))/AF$16</f>
        <v>1</v>
      </c>
      <c r="AG63" s="13">
        <f>INDEX(AllDataValues,MATCH($A63,Paths,FALSE),MATCH(AG$17,Collections,FALSE))/AG$16</f>
        <v>1.1235294117647059</v>
      </c>
      <c r="AH63" s="13">
        <f>INDEX(AllDataValues,MATCH($A63,Paths,FALSE),MATCH(AH$17,Collections,FALSE))/AH$16</f>
        <v>2</v>
      </c>
      <c r="AI63" s="13">
        <f>INDEX(AllDataValues,MATCH($A63,Paths,FALSE),MATCH(AI$17,Collections,FALSE))/AI$16</f>
        <v>2.9717565597667637</v>
      </c>
      <c r="AJ63" s="13">
        <f>INDEX(AllDataValues,MATCH($A63,Paths,FALSE),MATCH(AJ$17,Collections,FALSE))/AJ$16</f>
        <v>6.0615384615384613</v>
      </c>
    </row>
    <row r="64" spans="1:36" hidden="1" x14ac:dyDescent="0.2">
      <c r="A64" s="1" t="s">
        <v>301</v>
      </c>
      <c r="C64" t="str">
        <f>RIGHT(A64,LEN(A64)-FIND("|",SUBSTITUTE(A64,"/","|",LEN(A64)-LEN(SUBSTITUTE(A64,"/","")))))</f>
        <v>@id</v>
      </c>
      <c r="D64" t="str">
        <f>MID(A64,FIND("|",SUBSTITUTE(A64,Delimiter,"|",Start))+1,IF(ISERROR(FIND("|",SUBSTITUTE(A64,Delimiter,"|",End))),255,FIND("|",SUBSTITUTE(A64,Delimiter,"|",End))-FIND("|",SUBSTITUTE(A64,Delimiter,"|",Start))-1))</f>
        <v>gmi:acquisitionInformation/gmi:platform/@id</v>
      </c>
      <c r="E64" s="25">
        <f>COUNTIF(K64:AB64,"&gt;0")</f>
        <v>18</v>
      </c>
      <c r="F64" s="25">
        <f>COUNTIF(K64:AB64,"&gt;=1.0")</f>
        <v>17</v>
      </c>
      <c r="G64" s="25">
        <f>COUNTIF(AC64:AJ64,"&gt;0")</f>
        <v>8</v>
      </c>
      <c r="H64" s="25">
        <f>COUNTIF(AC64:AJ64,"&gt;=1.0")</f>
        <v>7</v>
      </c>
      <c r="I64" s="25">
        <f>COUNTIF(K64:AJ64,"&gt;0")</f>
        <v>26</v>
      </c>
      <c r="J64" s="26">
        <f>COUNTIF(K64:AJ64,"&gt;=1.0")</f>
        <v>24</v>
      </c>
      <c r="K64" s="13">
        <f>INDEX(AllDataValues,MATCH($A64,Paths,FALSE),MATCH(K$17,Collections,FALSE))/K$16</f>
        <v>1</v>
      </c>
      <c r="L64" s="13">
        <f>INDEX(AllDataValues,MATCH($A64,Paths,FALSE),MATCH(L$17,Collections,FALSE))/L$16</f>
        <v>7.1315789473684212</v>
      </c>
      <c r="M64" s="13">
        <f>INDEX(AllDataValues,MATCH($A64,Paths,FALSE),MATCH(M$17,Collections,FALSE))/M$16</f>
        <v>1.1886973180076628</v>
      </c>
      <c r="N64" s="13">
        <f>INDEX(AllDataValues,MATCH($A64,Paths,FALSE),MATCH(N$17,Collections,FALSE))/N$16</f>
        <v>1.2326869806094183</v>
      </c>
      <c r="O64" s="13">
        <f>INDEX(AllDataValues,MATCH($A64,Paths,FALSE),MATCH(O$17,Collections,FALSE))/O$16</f>
        <v>1.2538461538461538</v>
      </c>
      <c r="P64" s="13">
        <f>INDEX(AllDataValues,MATCH($A64,Paths,FALSE),MATCH(P$17,Collections,FALSE))/P$16</f>
        <v>1</v>
      </c>
      <c r="Q64" s="13">
        <f>INDEX(AllDataValues,MATCH($A64,Paths,FALSE),MATCH(Q$17,Collections,FALSE))/Q$16</f>
        <v>1.025974025974026</v>
      </c>
      <c r="R64" s="13">
        <f>INDEX(AllDataValues,MATCH($A64,Paths,FALSE),MATCH(R$17,Collections,FALSE))/R$16</f>
        <v>1.374384236453202</v>
      </c>
      <c r="S64" s="13">
        <f>INDEX(AllDataValues,MATCH($A64,Paths,FALSE),MATCH(S$17,Collections,FALSE))/S$16</f>
        <v>2.777227722772277</v>
      </c>
      <c r="T64" s="13">
        <f>INDEX(AllDataValues,MATCH($A64,Paths,FALSE),MATCH(T$17,Collections,FALSE))/T$16</f>
        <v>1.4666666666666666</v>
      </c>
      <c r="U64" s="13">
        <f>INDEX(AllDataValues,MATCH($A64,Paths,FALSE),MATCH(U$17,Collections,FALSE))/U$16</f>
        <v>1.6547085201793721</v>
      </c>
      <c r="V64" s="13">
        <f>INDEX(AllDataValues,MATCH($A64,Paths,FALSE),MATCH(V$17,Collections,FALSE))/V$16</f>
        <v>2.0752551020408165</v>
      </c>
      <c r="W64" s="13">
        <f>INDEX(AllDataValues,MATCH($A64,Paths,FALSE),MATCH(W$17,Collections,FALSE))/W$16</f>
        <v>1</v>
      </c>
      <c r="X64" s="13">
        <f>INDEX(AllDataValues,MATCH($A64,Paths,FALSE),MATCH(X$17,Collections,FALSE))/X$16</f>
        <v>1</v>
      </c>
      <c r="Y64" s="13">
        <f>INDEX(AllDataValues,MATCH($A64,Paths,FALSE),MATCH(Y$17,Collections,FALSE))/Y$16</f>
        <v>1.3141447368421053</v>
      </c>
      <c r="Z64" s="13">
        <f>INDEX(AllDataValues,MATCH($A64,Paths,FALSE),MATCH(Z$17,Collections,FALSE))/Z$16</f>
        <v>1.9485903814262022</v>
      </c>
      <c r="AA64" s="13">
        <f>INDEX(AllDataValues,MATCH($A64,Paths,FALSE),MATCH(AA$17,Collections,FALSE))/AA$16</f>
        <v>7.9207920792079209E-2</v>
      </c>
      <c r="AB64" s="31">
        <f>INDEX(AllDataValues,MATCH($A64,Paths,FALSE),MATCH(AB$17,Collections,FALSE))/AB$16</f>
        <v>2</v>
      </c>
      <c r="AC64" s="13">
        <f>INDEX(AllDataValues,MATCH($A64,Paths,FALSE),MATCH(AC$17,Collections,FALSE))/AC$16</f>
        <v>1.6893317702227433</v>
      </c>
      <c r="AD64" s="13">
        <f>INDEX(AllDataValues,MATCH($A64,Paths,FALSE),MATCH(AD$17,Collections,FALSE))/AD$16</f>
        <v>1.854368932038835</v>
      </c>
      <c r="AE64" s="13">
        <f>INDEX(AllDataValues,MATCH($A64,Paths,FALSE),MATCH(AE$17,Collections,FALSE))/AE$16</f>
        <v>4.3913043478260869</v>
      </c>
      <c r="AF64" s="13">
        <f>INDEX(AllDataValues,MATCH($A64,Paths,FALSE),MATCH(AF$17,Collections,FALSE))/AF$16</f>
        <v>0.94736842105263153</v>
      </c>
      <c r="AG64" s="13">
        <f>INDEX(AllDataValues,MATCH($A64,Paths,FALSE),MATCH(AG$17,Collections,FALSE))/AG$16</f>
        <v>1.1764705882352942</v>
      </c>
      <c r="AH64" s="13">
        <f>INDEX(AllDataValues,MATCH($A64,Paths,FALSE),MATCH(AH$17,Collections,FALSE))/AH$16</f>
        <v>2</v>
      </c>
      <c r="AI64" s="13">
        <f>INDEX(AllDataValues,MATCH($A64,Paths,FALSE),MATCH(AI$17,Collections,FALSE))/AI$16</f>
        <v>1.1729227405247813</v>
      </c>
      <c r="AJ64" s="13">
        <f>INDEX(AllDataValues,MATCH($A64,Paths,FALSE),MATCH(AJ$17,Collections,FALSE))/AJ$16</f>
        <v>8.8230769230769237</v>
      </c>
    </row>
    <row r="65" spans="1:36" hidden="1" x14ac:dyDescent="0.2">
      <c r="A65" s="1" t="s">
        <v>55</v>
      </c>
      <c r="B65" s="12"/>
      <c r="C65" t="str">
        <f>RIGHT(A65,LEN(A65)-FIND("|",SUBSTITUTE(A65,"/","|",LEN(A65)-LEN(SUBSTITUTE(A65,"/","")))))</f>
        <v>gmd:CI_RoleCode</v>
      </c>
      <c r="D65" t="str">
        <f>MID(A65,FIND("|",SUBSTITUTE(A65,Delimiter,"|",Start))+1,IF(ISERROR(FIND("|",SUBSTITUTE(A65,Delimiter,"|",End))),255,FIND("|",SUBSTITUTE(A65,Delimiter,"|",End))-FIND("|",SUBSTITUTE(A65,Delimiter,"|",Start))-1))</f>
        <v>gmd:contact/gmd:role/gmd:CI_RoleCode</v>
      </c>
      <c r="E65" s="25">
        <f>COUNTIF(K65:AB65,"&gt;0")</f>
        <v>18</v>
      </c>
      <c r="F65" s="25">
        <f>COUNTIF(K65:AB65,"&gt;=1.0")</f>
        <v>15</v>
      </c>
      <c r="G65" s="25">
        <f>COUNTIF(AC65:AJ65,"&gt;0")</f>
        <v>8</v>
      </c>
      <c r="H65" s="25">
        <f>COUNTIF(AC65:AJ65,"&gt;=1.0")</f>
        <v>8</v>
      </c>
      <c r="I65" s="25">
        <f>COUNTIF(K65:AJ65,"&gt;0")</f>
        <v>26</v>
      </c>
      <c r="J65" s="26">
        <f>COUNTIF(K65:AJ65,"&gt;=1.0")</f>
        <v>23</v>
      </c>
      <c r="K65" s="13">
        <f>INDEX(AllDataValues,MATCH($A65,Paths,FALSE),MATCH(K$17,Collections,FALSE))/K$16</f>
        <v>1</v>
      </c>
      <c r="L65" s="13">
        <f>INDEX(AllDataValues,MATCH($A65,Paths,FALSE),MATCH(L$17,Collections,FALSE))/L$16</f>
        <v>1</v>
      </c>
      <c r="M65" s="13">
        <f>INDEX(AllDataValues,MATCH($A65,Paths,FALSE),MATCH(M$17,Collections,FALSE))/M$16</f>
        <v>1.0086206896551724</v>
      </c>
      <c r="N65" s="13">
        <f>INDEX(AllDataValues,MATCH($A65,Paths,FALSE),MATCH(N$17,Collections,FALSE))/N$16</f>
        <v>1</v>
      </c>
      <c r="O65" s="13">
        <f>INDEX(AllDataValues,MATCH($A65,Paths,FALSE),MATCH(O$17,Collections,FALSE))/O$16</f>
        <v>0.27692307692307694</v>
      </c>
      <c r="P65" s="13">
        <f>INDEX(AllDataValues,MATCH($A65,Paths,FALSE),MATCH(P$17,Collections,FALSE))/P$16</f>
        <v>1</v>
      </c>
      <c r="Q65" s="13">
        <f>INDEX(AllDataValues,MATCH($A65,Paths,FALSE),MATCH(Q$17,Collections,FALSE))/Q$16</f>
        <v>0.5</v>
      </c>
      <c r="R65" s="13">
        <f>INDEX(AllDataValues,MATCH($A65,Paths,FALSE),MATCH(R$17,Collections,FALSE))/R$16</f>
        <v>1</v>
      </c>
      <c r="S65" s="13">
        <f>INDEX(AllDataValues,MATCH($A65,Paths,FALSE),MATCH(S$17,Collections,FALSE))/S$16</f>
        <v>1</v>
      </c>
      <c r="T65" s="13">
        <f>INDEX(AllDataValues,MATCH($A65,Paths,FALSE),MATCH(T$17,Collections,FALSE))/T$16</f>
        <v>1</v>
      </c>
      <c r="U65" s="13">
        <f>INDEX(AllDataValues,MATCH($A65,Paths,FALSE),MATCH(U$17,Collections,FALSE))/U$16</f>
        <v>1</v>
      </c>
      <c r="V65" s="13">
        <f>INDEX(AllDataValues,MATCH($A65,Paths,FALSE),MATCH(V$17,Collections,FALSE))/V$16</f>
        <v>1.6313775510204083</v>
      </c>
      <c r="W65" s="13">
        <f>INDEX(AllDataValues,MATCH($A65,Paths,FALSE),MATCH(W$17,Collections,FALSE))/W$16</f>
        <v>1</v>
      </c>
      <c r="X65" s="13">
        <f>INDEX(AllDataValues,MATCH($A65,Paths,FALSE),MATCH(X$17,Collections,FALSE))/X$16</f>
        <v>0.8</v>
      </c>
      <c r="Y65" s="13">
        <f>INDEX(AllDataValues,MATCH($A65,Paths,FALSE),MATCH(Y$17,Collections,FALSE))/Y$16</f>
        <v>1</v>
      </c>
      <c r="Z65" s="13">
        <f>INDEX(AllDataValues,MATCH($A65,Paths,FALSE),MATCH(Z$17,Collections,FALSE))/Z$16</f>
        <v>1</v>
      </c>
      <c r="AA65" s="13">
        <f>INDEX(AllDataValues,MATCH($A65,Paths,FALSE),MATCH(AA$17,Collections,FALSE))/AA$16</f>
        <v>1</v>
      </c>
      <c r="AB65" s="31">
        <f>INDEX(AllDataValues,MATCH($A65,Paths,FALSE),MATCH(AB$17,Collections,FALSE))/AB$16</f>
        <v>1</v>
      </c>
      <c r="AC65" s="13">
        <f>INDEX(AllDataValues,MATCH($A65,Paths,FALSE),MATCH(AC$17,Collections,FALSE))/AC$16</f>
        <v>1.0105509964830011</v>
      </c>
      <c r="AD65" s="13">
        <f>INDEX(AllDataValues,MATCH($A65,Paths,FALSE),MATCH(AD$17,Collections,FALSE))/AD$16</f>
        <v>1.0388349514563107</v>
      </c>
      <c r="AE65" s="13">
        <f>INDEX(AllDataValues,MATCH($A65,Paths,FALSE),MATCH(AE$17,Collections,FALSE))/AE$16</f>
        <v>1</v>
      </c>
      <c r="AF65" s="13">
        <f>INDEX(AllDataValues,MATCH($A65,Paths,FALSE),MATCH(AF$17,Collections,FALSE))/AF$16</f>
        <v>1</v>
      </c>
      <c r="AG65" s="13">
        <f>INDEX(AllDataValues,MATCH($A65,Paths,FALSE),MATCH(AG$17,Collections,FALSE))/AG$16</f>
        <v>1.0147058823529411</v>
      </c>
      <c r="AH65" s="13">
        <f>INDEX(AllDataValues,MATCH($A65,Paths,FALSE),MATCH(AH$17,Collections,FALSE))/AH$16</f>
        <v>1</v>
      </c>
      <c r="AI65" s="13">
        <f>INDEX(AllDataValues,MATCH($A65,Paths,FALSE),MATCH(AI$17,Collections,FALSE))/AI$16</f>
        <v>1.3458454810495626</v>
      </c>
      <c r="AJ65" s="13">
        <f>INDEX(AllDataValues,MATCH($A65,Paths,FALSE),MATCH(AJ$17,Collections,FALSE))/AJ$16</f>
        <v>1.023076923076923</v>
      </c>
    </row>
    <row r="66" spans="1:36" hidden="1" x14ac:dyDescent="0.2">
      <c r="A66" s="1" t="s">
        <v>221</v>
      </c>
      <c r="C66" t="str">
        <f>RIGHT(A66,LEN(A66)-FIND("|",SUBSTITUTE(A66,"/","|",LEN(A66)-LEN(SUBSTITUTE(A66,"/","")))))</f>
        <v>gml:beginPosition</v>
      </c>
      <c r="D66" t="str">
        <f>MID(A66,FIND("|",SUBSTITUTE(A66,Delimiter,"|",Start))+1,IF(ISERROR(FIND("|",SUBSTITUTE(A66,Delimiter,"|",End))),255,FIND("|",SUBSTITUTE(A66,Delimiter,"|",End))-FIND("|",SUBSTITUTE(A66,Delimiter,"|",Start))-1))</f>
        <v>gmd:identificationInfo/gmd:extent/gmd:temporalElement/gmd:extent/gml:TimePeriod/gml:beginPosition</v>
      </c>
      <c r="E66" s="25">
        <f>COUNTIF(K66:AB66,"&gt;0")</f>
        <v>18</v>
      </c>
      <c r="F66" s="25">
        <f>COUNTIF(K66:AB66,"&gt;=1.0")</f>
        <v>14</v>
      </c>
      <c r="G66" s="25">
        <f>COUNTIF(AC66:AJ66,"&gt;0")</f>
        <v>8</v>
      </c>
      <c r="H66" s="25">
        <f>COUNTIF(AC66:AJ66,"&gt;=1.0")</f>
        <v>8</v>
      </c>
      <c r="I66" s="25">
        <f>COUNTIF(K66:AJ66,"&gt;0")</f>
        <v>26</v>
      </c>
      <c r="J66" s="26">
        <f>COUNTIF(K66:AJ66,"&gt;=1.0")</f>
        <v>22</v>
      </c>
      <c r="K66" s="13">
        <f>INDEX(AllDataValues,MATCH($A66,Paths,FALSE),MATCH(K$17,Collections,FALSE))/K$16</f>
        <v>0.98136645962732916</v>
      </c>
      <c r="L66" s="13">
        <f>INDEX(AllDataValues,MATCH($A66,Paths,FALSE),MATCH(L$17,Collections,FALSE))/L$16</f>
        <v>1</v>
      </c>
      <c r="M66" s="13">
        <f>INDEX(AllDataValues,MATCH($A66,Paths,FALSE),MATCH(M$17,Collections,FALSE))/M$16</f>
        <v>1.0153256704980842</v>
      </c>
      <c r="N66" s="13">
        <f>INDEX(AllDataValues,MATCH($A66,Paths,FALSE),MATCH(N$17,Collections,FALSE))/N$16</f>
        <v>1</v>
      </c>
      <c r="O66" s="13">
        <f>INDEX(AllDataValues,MATCH($A66,Paths,FALSE),MATCH(O$17,Collections,FALSE))/O$16</f>
        <v>1.1538461538461537</v>
      </c>
      <c r="P66" s="13">
        <f>INDEX(AllDataValues,MATCH($A66,Paths,FALSE),MATCH(P$17,Collections,FALSE))/P$16</f>
        <v>1</v>
      </c>
      <c r="Q66" s="13">
        <f>INDEX(AllDataValues,MATCH($A66,Paths,FALSE),MATCH(Q$17,Collections,FALSE))/Q$16</f>
        <v>1</v>
      </c>
      <c r="R66" s="13">
        <f>INDEX(AllDataValues,MATCH($A66,Paths,FALSE),MATCH(R$17,Collections,FALSE))/R$16</f>
        <v>1</v>
      </c>
      <c r="S66" s="13">
        <f>INDEX(AllDataValues,MATCH($A66,Paths,FALSE),MATCH(S$17,Collections,FALSE))/S$16</f>
        <v>1</v>
      </c>
      <c r="T66" s="13">
        <f>INDEX(AllDataValues,MATCH($A66,Paths,FALSE),MATCH(T$17,Collections,FALSE))/T$16</f>
        <v>0.99298245614035086</v>
      </c>
      <c r="U66" s="13">
        <f>INDEX(AllDataValues,MATCH($A66,Paths,FALSE),MATCH(U$17,Collections,FALSE))/U$16</f>
        <v>1</v>
      </c>
      <c r="V66" s="13">
        <f>INDEX(AllDataValues,MATCH($A66,Paths,FALSE),MATCH(V$17,Collections,FALSE))/V$16</f>
        <v>1.2257653061224489</v>
      </c>
      <c r="W66" s="13">
        <f>INDEX(AllDataValues,MATCH($A66,Paths,FALSE),MATCH(W$17,Collections,FALSE))/W$16</f>
        <v>1</v>
      </c>
      <c r="X66" s="13">
        <f>INDEX(AllDataValues,MATCH($A66,Paths,FALSE),MATCH(X$17,Collections,FALSE))/X$16</f>
        <v>0.8</v>
      </c>
      <c r="Y66" s="13">
        <f>INDEX(AllDataValues,MATCH($A66,Paths,FALSE),MATCH(Y$17,Collections,FALSE))/Y$16</f>
        <v>1</v>
      </c>
      <c r="Z66" s="13">
        <f>INDEX(AllDataValues,MATCH($A66,Paths,FALSE),MATCH(Z$17,Collections,FALSE))/Z$16</f>
        <v>1</v>
      </c>
      <c r="AA66" s="13">
        <f>INDEX(AllDataValues,MATCH($A66,Paths,FALSE),MATCH(AA$17,Collections,FALSE))/AA$16</f>
        <v>0.5</v>
      </c>
      <c r="AB66" s="31">
        <f>INDEX(AllDataValues,MATCH($A66,Paths,FALSE),MATCH(AB$17,Collections,FALSE))/AB$16</f>
        <v>1</v>
      </c>
      <c r="AC66" s="13">
        <f>INDEX(AllDataValues,MATCH($A66,Paths,FALSE),MATCH(AC$17,Collections,FALSE))/AC$16</f>
        <v>1.0734661977334896</v>
      </c>
      <c r="AD66" s="13">
        <f>INDEX(AllDataValues,MATCH($A66,Paths,FALSE),MATCH(AD$17,Collections,FALSE))/AD$16</f>
        <v>1.0485436893203883</v>
      </c>
      <c r="AE66" s="13">
        <f>INDEX(AllDataValues,MATCH($A66,Paths,FALSE),MATCH(AE$17,Collections,FALSE))/AE$16</f>
        <v>1</v>
      </c>
      <c r="AF66" s="13">
        <f>INDEX(AllDataValues,MATCH($A66,Paths,FALSE),MATCH(AF$17,Collections,FALSE))/AF$16</f>
        <v>1</v>
      </c>
      <c r="AG66" s="13">
        <f>INDEX(AllDataValues,MATCH($A66,Paths,FALSE),MATCH(AG$17,Collections,FALSE))/AG$16</f>
        <v>1.0029411764705882</v>
      </c>
      <c r="AH66" s="13">
        <f>INDEX(AllDataValues,MATCH($A66,Paths,FALSE),MATCH(AH$17,Collections,FALSE))/AH$16</f>
        <v>1</v>
      </c>
      <c r="AI66" s="13">
        <f>INDEX(AllDataValues,MATCH($A66,Paths,FALSE),MATCH(AI$17,Collections,FALSE))/AI$16</f>
        <v>1.0094752186588922</v>
      </c>
      <c r="AJ66" s="13">
        <f>INDEX(AllDataValues,MATCH($A66,Paths,FALSE),MATCH(AJ$17,Collections,FALSE))/AJ$16</f>
        <v>1.0384615384615385</v>
      </c>
    </row>
    <row r="67" spans="1:36" hidden="1" x14ac:dyDescent="0.2">
      <c r="A67" s="1" t="s">
        <v>306</v>
      </c>
      <c r="C67" t="str">
        <f>RIGHT(A67,LEN(A67)-FIND("|",SUBSTITUTE(A67,"/","|",LEN(A67)-LEN(SUBSTITUTE(A67,"/","")))))</f>
        <v>@xlink:href</v>
      </c>
      <c r="D67" t="str">
        <f>MID(A67,FIND("|",SUBSTITUTE(A67,Delimiter,"|",Start))+1,IF(ISERROR(FIND("|",SUBSTITUTE(A67,Delimiter,"|",End))),255,FIND("|",SUBSTITUTE(A67,Delimiter,"|",End))-FIND("|",SUBSTITUTE(A67,Delimiter,"|",Start))-1))</f>
        <v>gmi:acquisitionInformation/gmi:platform/gmi:instrument/@xlink:href</v>
      </c>
      <c r="E67" s="25">
        <f>COUNTIF(K67:AB67,"&gt;0")</f>
        <v>18</v>
      </c>
      <c r="F67" s="25">
        <f>COUNTIF(K67:AB67,"&gt;=1.0")</f>
        <v>17</v>
      </c>
      <c r="G67" s="25">
        <f>COUNTIF(AC67:AJ67,"&gt;0")</f>
        <v>8</v>
      </c>
      <c r="H67" s="25">
        <f>COUNTIF(AC67:AJ67,"&gt;=1.0")</f>
        <v>5</v>
      </c>
      <c r="I67" s="25">
        <f>COUNTIF(K67:AJ67,"&gt;0")</f>
        <v>26</v>
      </c>
      <c r="J67" s="26">
        <f>COUNTIF(K67:AJ67,"&gt;=1.0")</f>
        <v>22</v>
      </c>
      <c r="K67" s="13">
        <f>INDEX(AllDataValues,MATCH($A67,Paths,FALSE),MATCH(K$17,Collections,FALSE))/K$16</f>
        <v>1</v>
      </c>
      <c r="L67" s="13">
        <f>INDEX(AllDataValues,MATCH($A67,Paths,FALSE),MATCH(L$17,Collections,FALSE))/L$16</f>
        <v>7.1315789473684212</v>
      </c>
      <c r="M67" s="13">
        <f>INDEX(AllDataValues,MATCH($A67,Paths,FALSE),MATCH(M$17,Collections,FALSE))/M$16</f>
        <v>1.3486590038314177</v>
      </c>
      <c r="N67" s="13">
        <f>INDEX(AllDataValues,MATCH($A67,Paths,FALSE),MATCH(N$17,Collections,FALSE))/N$16</f>
        <v>1.8116343490304709</v>
      </c>
      <c r="O67" s="13">
        <f>INDEX(AllDataValues,MATCH($A67,Paths,FALSE),MATCH(O$17,Collections,FALSE))/O$16</f>
        <v>1</v>
      </c>
      <c r="P67" s="13">
        <f>INDEX(AllDataValues,MATCH($A67,Paths,FALSE),MATCH(P$17,Collections,FALSE))/P$16</f>
        <v>1</v>
      </c>
      <c r="Q67" s="13">
        <f>INDEX(AllDataValues,MATCH($A67,Paths,FALSE),MATCH(Q$17,Collections,FALSE))/Q$16</f>
        <v>1.025974025974026</v>
      </c>
      <c r="R67" s="13">
        <f>INDEX(AllDataValues,MATCH($A67,Paths,FALSE),MATCH(R$17,Collections,FALSE))/R$16</f>
        <v>1.2684729064039408</v>
      </c>
      <c r="S67" s="13">
        <f>INDEX(AllDataValues,MATCH($A67,Paths,FALSE),MATCH(S$17,Collections,FALSE))/S$16</f>
        <v>4.9273927392739276</v>
      </c>
      <c r="T67" s="13">
        <f>INDEX(AllDataValues,MATCH($A67,Paths,FALSE),MATCH(T$17,Collections,FALSE))/T$16</f>
        <v>1.4666666666666666</v>
      </c>
      <c r="U67" s="13">
        <f>INDEX(AllDataValues,MATCH($A67,Paths,FALSE),MATCH(U$17,Collections,FALSE))/U$16</f>
        <v>1.9147982062780269</v>
      </c>
      <c r="V67" s="13">
        <f>INDEX(AllDataValues,MATCH($A67,Paths,FALSE),MATCH(V$17,Collections,FALSE))/V$16</f>
        <v>1.659438775510204</v>
      </c>
      <c r="W67" s="13">
        <f>INDEX(AllDataValues,MATCH($A67,Paths,FALSE),MATCH(W$17,Collections,FALSE))/W$16</f>
        <v>1</v>
      </c>
      <c r="X67" s="13">
        <f>INDEX(AllDataValues,MATCH($A67,Paths,FALSE),MATCH(X$17,Collections,FALSE))/X$16</f>
        <v>1</v>
      </c>
      <c r="Y67" s="13">
        <f>INDEX(AllDataValues,MATCH($A67,Paths,FALSE),MATCH(Y$17,Collections,FALSE))/Y$16</f>
        <v>2.4161184210526314</v>
      </c>
      <c r="Z67" s="13">
        <f>INDEX(AllDataValues,MATCH($A67,Paths,FALSE),MATCH(Z$17,Collections,FALSE))/Z$16</f>
        <v>2.5754560530679935</v>
      </c>
      <c r="AA67" s="13">
        <f>INDEX(AllDataValues,MATCH($A67,Paths,FALSE),MATCH(AA$17,Collections,FALSE))/AA$16</f>
        <v>7.9207920792079209E-2</v>
      </c>
      <c r="AB67" s="31">
        <f>INDEX(AllDataValues,MATCH($A67,Paths,FALSE),MATCH(AB$17,Collections,FALSE))/AB$16</f>
        <v>2</v>
      </c>
      <c r="AC67" s="13">
        <f>INDEX(AllDataValues,MATCH($A67,Paths,FALSE),MATCH(AC$17,Collections,FALSE))/AC$16</f>
        <v>0.54396248534583824</v>
      </c>
      <c r="AD67" s="13">
        <f>INDEX(AllDataValues,MATCH($A67,Paths,FALSE),MATCH(AD$17,Collections,FALSE))/AD$16</f>
        <v>1.3883495145631068</v>
      </c>
      <c r="AE67" s="13">
        <f>INDEX(AllDataValues,MATCH($A67,Paths,FALSE),MATCH(AE$17,Collections,FALSE))/AE$16</f>
        <v>0.82608695652173914</v>
      </c>
      <c r="AF67" s="13">
        <f>INDEX(AllDataValues,MATCH($A67,Paths,FALSE),MATCH(AF$17,Collections,FALSE))/AF$16</f>
        <v>0.94736842105263153</v>
      </c>
      <c r="AG67" s="13">
        <f>INDEX(AllDataValues,MATCH($A67,Paths,FALSE),MATCH(AG$17,Collections,FALSE))/AG$16</f>
        <v>1.1235294117647059</v>
      </c>
      <c r="AH67" s="13">
        <f>INDEX(AllDataValues,MATCH($A67,Paths,FALSE),MATCH(AH$17,Collections,FALSE))/AH$16</f>
        <v>2</v>
      </c>
      <c r="AI67" s="13">
        <f>INDEX(AllDataValues,MATCH($A67,Paths,FALSE),MATCH(AI$17,Collections,FALSE))/AI$16</f>
        <v>2.9717565597667637</v>
      </c>
      <c r="AJ67" s="13">
        <f>INDEX(AllDataValues,MATCH($A67,Paths,FALSE),MATCH(AJ$17,Collections,FALSE))/AJ$16</f>
        <v>6.0615384615384613</v>
      </c>
    </row>
    <row r="68" spans="1:36" hidden="1" x14ac:dyDescent="0.2">
      <c r="A68" s="1" t="s">
        <v>175</v>
      </c>
      <c r="C68" t="str">
        <f>RIGHT(A68,LEN(A68)-FIND("|",SUBSTITUTE(A68,"/","|",LEN(A68)-LEN(SUBSTITUTE(A68,"/","")))))</f>
        <v>gmd:description</v>
      </c>
      <c r="D68" t="str">
        <f>MID(A68,FIND("|",SUBSTITUTE(A68,Delimiter,"|",Start))+1,IF(ISERROR(FIND("|",SUBSTITUTE(A68,Delimiter,"|",End))),255,FIND("|",SUBSTITUTE(A68,Delimiter,"|",End))-FIND("|",SUBSTITUTE(A68,Delimiter,"|",Start))-1))</f>
        <v>gmd:identificationInfo/gmd:citation/gmd:identifier/gmd:description</v>
      </c>
      <c r="E68" s="25">
        <f>COUNTIF(K68:AB68,"&gt;0")</f>
        <v>18</v>
      </c>
      <c r="F68" s="25">
        <f>COUNTIF(K68:AB68,"&gt;=1.0")</f>
        <v>14</v>
      </c>
      <c r="G68" s="25">
        <f>COUNTIF(AC68:AJ68,"&gt;0")</f>
        <v>2</v>
      </c>
      <c r="H68" s="25">
        <f>COUNTIF(AC68:AJ68,"&gt;=1.0")</f>
        <v>0</v>
      </c>
      <c r="I68" s="25">
        <f>COUNTIF(K68:AJ68,"&gt;0")</f>
        <v>20</v>
      </c>
      <c r="J68" s="26">
        <f>COUNTIF(K68:AJ68,"&gt;=1.0")</f>
        <v>14</v>
      </c>
      <c r="K68" s="13">
        <f>INDEX(AllDataValues,MATCH($A68,Paths,FALSE),MATCH(K$17,Collections,FALSE))/K$16</f>
        <v>1.0621118012422359</v>
      </c>
      <c r="L68" s="13">
        <f>INDEX(AllDataValues,MATCH($A68,Paths,FALSE),MATCH(L$17,Collections,FALSE))/L$16</f>
        <v>1.631578947368421</v>
      </c>
      <c r="M68" s="13">
        <f>INDEX(AllDataValues,MATCH($A68,Paths,FALSE),MATCH(M$17,Collections,FALSE))/M$16</f>
        <v>0.4042145593869732</v>
      </c>
      <c r="N68" s="13">
        <f>INDEX(AllDataValues,MATCH($A68,Paths,FALSE),MATCH(N$17,Collections,FALSE))/N$16</f>
        <v>2</v>
      </c>
      <c r="O68" s="13">
        <f>INDEX(AllDataValues,MATCH($A68,Paths,FALSE),MATCH(O$17,Collections,FALSE))/O$16</f>
        <v>0.36923076923076925</v>
      </c>
      <c r="P68" s="13">
        <f>INDEX(AllDataValues,MATCH($A68,Paths,FALSE),MATCH(P$17,Collections,FALSE))/P$16</f>
        <v>4</v>
      </c>
      <c r="Q68" s="13">
        <f>INDEX(AllDataValues,MATCH($A68,Paths,FALSE),MATCH(Q$17,Collections,FALSE))/Q$16</f>
        <v>0.53246753246753242</v>
      </c>
      <c r="R68" s="13">
        <f>INDEX(AllDataValues,MATCH($A68,Paths,FALSE),MATCH(R$17,Collections,FALSE))/R$16</f>
        <v>1.1428571428571428</v>
      </c>
      <c r="S68" s="13">
        <f>INDEX(AllDataValues,MATCH($A68,Paths,FALSE),MATCH(S$17,Collections,FALSE))/S$16</f>
        <v>2.3960396039603959</v>
      </c>
      <c r="T68" s="13">
        <f>INDEX(AllDataValues,MATCH($A68,Paths,FALSE),MATCH(T$17,Collections,FALSE))/T$16</f>
        <v>2.7508771929824563</v>
      </c>
      <c r="U68" s="13">
        <f>INDEX(AllDataValues,MATCH($A68,Paths,FALSE),MATCH(U$17,Collections,FALSE))/U$16</f>
        <v>3.1255605381165918</v>
      </c>
      <c r="V68" s="13">
        <f>INDEX(AllDataValues,MATCH($A68,Paths,FALSE),MATCH(V$17,Collections,FALSE))/V$16</f>
        <v>0.7232142857142857</v>
      </c>
      <c r="W68" s="13">
        <f>INDEX(AllDataValues,MATCH($A68,Paths,FALSE),MATCH(W$17,Collections,FALSE))/W$16</f>
        <v>2.9924242424242422</v>
      </c>
      <c r="X68" s="13">
        <f>INDEX(AllDataValues,MATCH($A68,Paths,FALSE),MATCH(X$17,Collections,FALSE))/X$16</f>
        <v>1</v>
      </c>
      <c r="Y68" s="13">
        <f>INDEX(AllDataValues,MATCH($A68,Paths,FALSE),MATCH(Y$17,Collections,FALSE))/Y$16</f>
        <v>2</v>
      </c>
      <c r="Z68" s="13">
        <f>INDEX(AllDataValues,MATCH($A68,Paths,FALSE),MATCH(Z$17,Collections,FALSE))/Z$16</f>
        <v>1</v>
      </c>
      <c r="AA68" s="13">
        <f>INDEX(AllDataValues,MATCH($A68,Paths,FALSE),MATCH(AA$17,Collections,FALSE))/AA$16</f>
        <v>1.9207920792079207</v>
      </c>
      <c r="AB68" s="31">
        <f>INDEX(AllDataValues,MATCH($A68,Paths,FALSE),MATCH(AB$17,Collections,FALSE))/AB$16</f>
        <v>2.2727272727272729</v>
      </c>
      <c r="AC68" s="13">
        <f>INDEX(AllDataValues,MATCH($A68,Paths,FALSE),MATCH(AC$17,Collections,FALSE))/AC$16</f>
        <v>0.25791324736225085</v>
      </c>
      <c r="AD68" s="13">
        <f>INDEX(AllDataValues,MATCH($A68,Paths,FALSE),MATCH(AD$17,Collections,FALSE))/AD$16</f>
        <v>0</v>
      </c>
      <c r="AE68" s="13">
        <f>INDEX(AllDataValues,MATCH($A68,Paths,FALSE),MATCH(AE$17,Collections,FALSE))/AE$16</f>
        <v>0</v>
      </c>
      <c r="AF68" s="13">
        <f>INDEX(AllDataValues,MATCH($A68,Paths,FALSE),MATCH(AF$17,Collections,FALSE))/AF$16</f>
        <v>0</v>
      </c>
      <c r="AG68" s="13">
        <f>INDEX(AllDataValues,MATCH($A68,Paths,FALSE),MATCH(AG$17,Collections,FALSE))/AG$16</f>
        <v>0</v>
      </c>
      <c r="AH68" s="13">
        <f>INDEX(AllDataValues,MATCH($A68,Paths,FALSE),MATCH(AH$17,Collections,FALSE))/AH$16</f>
        <v>0</v>
      </c>
      <c r="AI68" s="13">
        <f>INDEX(AllDataValues,MATCH($A68,Paths,FALSE),MATCH(AI$17,Collections,FALSE))/AI$16</f>
        <v>8.1450437317784258E-2</v>
      </c>
      <c r="AJ68" s="13">
        <f>INDEX(AllDataValues,MATCH($A68,Paths,FALSE),MATCH(AJ$17,Collections,FALSE))/AJ$16</f>
        <v>0</v>
      </c>
    </row>
    <row r="69" spans="1:36" hidden="1" x14ac:dyDescent="0.2">
      <c r="A69" s="1" t="s">
        <v>126</v>
      </c>
      <c r="C69" t="str">
        <f>RIGHT(A69,LEN(A69)-FIND("|",SUBSTITUTE(A69,"/","|",LEN(A69)-LEN(SUBSTITUTE(A69,"/","")))))</f>
        <v>gmd:URL</v>
      </c>
      <c r="D69" t="str">
        <f>MID(A69,FIND("|",SUBSTITUTE(A69,Delimiter,"|",Start))+1,IF(ISERROR(FIND("|",SUBSTITUTE(A69,Delimiter,"|",End))),255,FIND("|",SUBSTITUTE(A69,Delimiter,"|",End))-FIND("|",SUBSTITUTE(A69,Delimiter,"|",Start))-1))</f>
        <v>gmd:distributionInfo/gmd:distributor/gmd:distributorTransferOptions/gmd:onLine/gmd:linkage/gmd:URL</v>
      </c>
      <c r="E69" s="25">
        <f>COUNTIF(K69:AB69,"&gt;0")</f>
        <v>17</v>
      </c>
      <c r="F69" s="25">
        <f>COUNTIF(K69:AB69,"&gt;=1.0")</f>
        <v>15</v>
      </c>
      <c r="G69" s="25">
        <f>COUNTIF(AC69:AJ69,"&gt;0")</f>
        <v>8</v>
      </c>
      <c r="H69" s="25">
        <f>COUNTIF(AC69:AJ69,"&gt;=1.0")</f>
        <v>8</v>
      </c>
      <c r="I69" s="25">
        <f>COUNTIF(K69:AJ69,"&gt;0")</f>
        <v>25</v>
      </c>
      <c r="J69" s="26">
        <f>COUNTIF(K69:AJ69,"&gt;=1.0")</f>
        <v>23</v>
      </c>
      <c r="K69" s="13">
        <f>INDEX(AllDataValues,MATCH($A69,Paths,FALSE),MATCH(K$17,Collections,FALSE))/K$16</f>
        <v>1</v>
      </c>
      <c r="L69" s="13">
        <f>INDEX(AllDataValues,MATCH($A69,Paths,FALSE),MATCH(L$17,Collections,FALSE))/L$16</f>
        <v>1</v>
      </c>
      <c r="M69" s="13">
        <f>INDEX(AllDataValues,MATCH($A69,Paths,FALSE),MATCH(M$17,Collections,FALSE))/M$16</f>
        <v>6.9712643678160919</v>
      </c>
      <c r="N69" s="13">
        <f>INDEX(AllDataValues,MATCH($A69,Paths,FALSE),MATCH(N$17,Collections,FALSE))/N$16</f>
        <v>7.2686980609418281</v>
      </c>
      <c r="O69" s="13">
        <f>INDEX(AllDataValues,MATCH($A69,Paths,FALSE),MATCH(O$17,Collections,FALSE))/O$16</f>
        <v>4.6692307692307695</v>
      </c>
      <c r="P69" s="13">
        <f>INDEX(AllDataValues,MATCH($A69,Paths,FALSE),MATCH(P$17,Collections,FALSE))/P$16</f>
        <v>7.666666666666667</v>
      </c>
      <c r="Q69" s="13">
        <f>INDEX(AllDataValues,MATCH($A69,Paths,FALSE),MATCH(Q$17,Collections,FALSE))/Q$16</f>
        <v>3.4090909090909092</v>
      </c>
      <c r="R69" s="13">
        <f>INDEX(AllDataValues,MATCH($A69,Paths,FALSE),MATCH(R$17,Collections,FALSE))/R$16</f>
        <v>5.7118226600985222</v>
      </c>
      <c r="S69" s="13">
        <f>INDEX(AllDataValues,MATCH($A69,Paths,FALSE),MATCH(S$17,Collections,FALSE))/S$16</f>
        <v>0.54950495049504955</v>
      </c>
      <c r="T69" s="13">
        <f>INDEX(AllDataValues,MATCH($A69,Paths,FALSE),MATCH(T$17,Collections,FALSE))/T$16</f>
        <v>6.4385964912280702</v>
      </c>
      <c r="U69" s="13">
        <f>INDEX(AllDataValues,MATCH($A69,Paths,FALSE),MATCH(U$17,Collections,FALSE))/U$16</f>
        <v>2.3452914798206277</v>
      </c>
      <c r="V69" s="13">
        <f>INDEX(AllDataValues,MATCH($A69,Paths,FALSE),MATCH(V$17,Collections,FALSE))/V$16</f>
        <v>3.6823979591836733</v>
      </c>
      <c r="W69" s="13">
        <f>INDEX(AllDataValues,MATCH($A69,Paths,FALSE),MATCH(W$17,Collections,FALSE))/W$16</f>
        <v>5.3409090909090908</v>
      </c>
      <c r="X69" s="13">
        <f>INDEX(AllDataValues,MATCH($A69,Paths,FALSE),MATCH(X$17,Collections,FALSE))/X$16</f>
        <v>0</v>
      </c>
      <c r="Y69" s="13">
        <f>INDEX(AllDataValues,MATCH($A69,Paths,FALSE),MATCH(Y$17,Collections,FALSE))/Y$16</f>
        <v>2.2113486842105261</v>
      </c>
      <c r="Z69" s="13">
        <f>INDEX(AllDataValues,MATCH($A69,Paths,FALSE),MATCH(Z$17,Collections,FALSE))/Z$16</f>
        <v>6.8358208955223878</v>
      </c>
      <c r="AA69" s="13">
        <f>INDEX(AllDataValues,MATCH($A69,Paths,FALSE),MATCH(AA$17,Collections,FALSE))/AA$16</f>
        <v>2.7920792079207919</v>
      </c>
      <c r="AB69" s="31">
        <f>INDEX(AllDataValues,MATCH($A69,Paths,FALSE),MATCH(AB$17,Collections,FALSE))/AB$16</f>
        <v>0.45454545454545453</v>
      </c>
      <c r="AC69" s="13">
        <f>INDEX(AllDataValues,MATCH($A69,Paths,FALSE),MATCH(AC$17,Collections,FALSE))/AC$16</f>
        <v>3.3180930050801094</v>
      </c>
      <c r="AD69" s="13">
        <f>INDEX(AllDataValues,MATCH($A69,Paths,FALSE),MATCH(AD$17,Collections,FALSE))/AD$16</f>
        <v>1.941747572815534</v>
      </c>
      <c r="AE69" s="13">
        <f>INDEX(AllDataValues,MATCH($A69,Paths,FALSE),MATCH(AE$17,Collections,FALSE))/AE$16</f>
        <v>1.2173913043478262</v>
      </c>
      <c r="AF69" s="13">
        <f>INDEX(AllDataValues,MATCH($A69,Paths,FALSE),MATCH(AF$17,Collections,FALSE))/AF$16</f>
        <v>1</v>
      </c>
      <c r="AG69" s="13">
        <f>INDEX(AllDataValues,MATCH($A69,Paths,FALSE),MATCH(AG$17,Collections,FALSE))/AG$16</f>
        <v>1.2558823529411764</v>
      </c>
      <c r="AH69" s="13">
        <f>INDEX(AllDataValues,MATCH($A69,Paths,FALSE),MATCH(AH$17,Collections,FALSE))/AH$16</f>
        <v>1</v>
      </c>
      <c r="AI69" s="13">
        <f>INDEX(AllDataValues,MATCH($A69,Paths,FALSE),MATCH(AI$17,Collections,FALSE))/AI$16</f>
        <v>3.626639941690962</v>
      </c>
      <c r="AJ69" s="13">
        <f>INDEX(AllDataValues,MATCH($A69,Paths,FALSE),MATCH(AJ$17,Collections,FALSE))/AJ$16</f>
        <v>1.3384615384615384</v>
      </c>
    </row>
    <row r="70" spans="1:36" hidden="1" x14ac:dyDescent="0.2">
      <c r="A70" s="1" t="s">
        <v>123</v>
      </c>
      <c r="C70" t="str">
        <f>RIGHT(A70,LEN(A70)-FIND("|",SUBSTITUTE(A70,"/","|",LEN(A70)-LEN(SUBSTITUTE(A70,"/","")))))</f>
        <v>@codeList</v>
      </c>
      <c r="D70" t="str">
        <f>MID(A70,FIND("|",SUBSTITUTE(A70,Delimiter,"|",Start))+1,IF(ISERROR(FIND("|",SUBSTITUTE(A70,Delimiter,"|",End))),255,FIND("|",SUBSTITUTE(A70,Delimiter,"|",End))-FIND("|",SUBSTITUTE(A70,Delimiter,"|",Start))-1))</f>
        <v>gmd:distributionInfo/gmd:distributor/gmd:distributorTransferOptions/gmd:onLine/gmd:function/@codeList</v>
      </c>
      <c r="E70" s="25">
        <f>COUNTIF(K70:AB70,"&gt;0")</f>
        <v>17</v>
      </c>
      <c r="F70" s="25">
        <f>COUNTIF(K70:AB70,"&gt;=1.0")</f>
        <v>15</v>
      </c>
      <c r="G70" s="25">
        <f>COUNTIF(AC70:AJ70,"&gt;0")</f>
        <v>8</v>
      </c>
      <c r="H70" s="25">
        <f>COUNTIF(AC70:AJ70,"&gt;=1.0")</f>
        <v>8</v>
      </c>
      <c r="I70" s="25">
        <f>COUNTIF(K70:AJ70,"&gt;0")</f>
        <v>25</v>
      </c>
      <c r="J70" s="26">
        <f>COUNTIF(K70:AJ70,"&gt;=1.0")</f>
        <v>23</v>
      </c>
      <c r="K70" s="13">
        <f>INDEX(AllDataValues,MATCH($A70,Paths,FALSE),MATCH(K$17,Collections,FALSE))/K$16</f>
        <v>1</v>
      </c>
      <c r="L70" s="13">
        <f>INDEX(AllDataValues,MATCH($A70,Paths,FALSE),MATCH(L$17,Collections,FALSE))/L$16</f>
        <v>1</v>
      </c>
      <c r="M70" s="13">
        <f>INDEX(AllDataValues,MATCH($A70,Paths,FALSE),MATCH(M$17,Collections,FALSE))/M$16</f>
        <v>6.9712643678160919</v>
      </c>
      <c r="N70" s="13">
        <f>INDEX(AllDataValues,MATCH($A70,Paths,FALSE),MATCH(N$17,Collections,FALSE))/N$16</f>
        <v>7.2686980609418281</v>
      </c>
      <c r="O70" s="13">
        <f>INDEX(AllDataValues,MATCH($A70,Paths,FALSE),MATCH(O$17,Collections,FALSE))/O$16</f>
        <v>4.6692307692307695</v>
      </c>
      <c r="P70" s="13">
        <f>INDEX(AllDataValues,MATCH($A70,Paths,FALSE),MATCH(P$17,Collections,FALSE))/P$16</f>
        <v>7.666666666666667</v>
      </c>
      <c r="Q70" s="13">
        <f>INDEX(AllDataValues,MATCH($A70,Paths,FALSE),MATCH(Q$17,Collections,FALSE))/Q$16</f>
        <v>3.4090909090909092</v>
      </c>
      <c r="R70" s="13">
        <f>INDEX(AllDataValues,MATCH($A70,Paths,FALSE),MATCH(R$17,Collections,FALSE))/R$16</f>
        <v>5.7118226600985222</v>
      </c>
      <c r="S70" s="13">
        <f>INDEX(AllDataValues,MATCH($A70,Paths,FALSE),MATCH(S$17,Collections,FALSE))/S$16</f>
        <v>0.54950495049504955</v>
      </c>
      <c r="T70" s="13">
        <f>INDEX(AllDataValues,MATCH($A70,Paths,FALSE),MATCH(T$17,Collections,FALSE))/T$16</f>
        <v>6.4385964912280702</v>
      </c>
      <c r="U70" s="13">
        <f>INDEX(AllDataValues,MATCH($A70,Paths,FALSE),MATCH(U$17,Collections,FALSE))/U$16</f>
        <v>2.3452914798206277</v>
      </c>
      <c r="V70" s="13">
        <f>INDEX(AllDataValues,MATCH($A70,Paths,FALSE),MATCH(V$17,Collections,FALSE))/V$16</f>
        <v>3.6823979591836733</v>
      </c>
      <c r="W70" s="13">
        <f>INDEX(AllDataValues,MATCH($A70,Paths,FALSE),MATCH(W$17,Collections,FALSE))/W$16</f>
        <v>5.3409090909090908</v>
      </c>
      <c r="X70" s="13">
        <f>INDEX(AllDataValues,MATCH($A70,Paths,FALSE),MATCH(X$17,Collections,FALSE))/X$16</f>
        <v>0</v>
      </c>
      <c r="Y70" s="13">
        <f>INDEX(AllDataValues,MATCH($A70,Paths,FALSE),MATCH(Y$17,Collections,FALSE))/Y$16</f>
        <v>2.2113486842105261</v>
      </c>
      <c r="Z70" s="13">
        <f>INDEX(AllDataValues,MATCH($A70,Paths,FALSE),MATCH(Z$17,Collections,FALSE))/Z$16</f>
        <v>6.8358208955223878</v>
      </c>
      <c r="AA70" s="13">
        <f>INDEX(AllDataValues,MATCH($A70,Paths,FALSE),MATCH(AA$17,Collections,FALSE))/AA$16</f>
        <v>2.7920792079207919</v>
      </c>
      <c r="AB70" s="31">
        <f>INDEX(AllDataValues,MATCH($A70,Paths,FALSE),MATCH(AB$17,Collections,FALSE))/AB$16</f>
        <v>0.45454545454545453</v>
      </c>
      <c r="AC70" s="13">
        <f>INDEX(AllDataValues,MATCH($A70,Paths,FALSE),MATCH(AC$17,Collections,FALSE))/AC$16</f>
        <v>3.3180930050801094</v>
      </c>
      <c r="AD70" s="13">
        <f>INDEX(AllDataValues,MATCH($A70,Paths,FALSE),MATCH(AD$17,Collections,FALSE))/AD$16</f>
        <v>1.941747572815534</v>
      </c>
      <c r="AE70" s="13">
        <f>INDEX(AllDataValues,MATCH($A70,Paths,FALSE),MATCH(AE$17,Collections,FALSE))/AE$16</f>
        <v>1.2173913043478262</v>
      </c>
      <c r="AF70" s="13">
        <f>INDEX(AllDataValues,MATCH($A70,Paths,FALSE),MATCH(AF$17,Collections,FALSE))/AF$16</f>
        <v>1</v>
      </c>
      <c r="AG70" s="13">
        <f>INDEX(AllDataValues,MATCH($A70,Paths,FALSE),MATCH(AG$17,Collections,FALSE))/AG$16</f>
        <v>1.2558823529411764</v>
      </c>
      <c r="AH70" s="13">
        <f>INDEX(AllDataValues,MATCH($A70,Paths,FALSE),MATCH(AH$17,Collections,FALSE))/AH$16</f>
        <v>1</v>
      </c>
      <c r="AI70" s="13">
        <f>INDEX(AllDataValues,MATCH($A70,Paths,FALSE),MATCH(AI$17,Collections,FALSE))/AI$16</f>
        <v>3.626639941690962</v>
      </c>
      <c r="AJ70" s="13">
        <f>INDEX(AllDataValues,MATCH($A70,Paths,FALSE),MATCH(AJ$17,Collections,FALSE))/AJ$16</f>
        <v>1.3384615384615384</v>
      </c>
    </row>
    <row r="71" spans="1:36" hidden="1" x14ac:dyDescent="0.2">
      <c r="A71" s="1" t="s">
        <v>124</v>
      </c>
      <c r="C71" t="str">
        <f>RIGHT(A71,LEN(A71)-FIND("|",SUBSTITUTE(A71,"/","|",LEN(A71)-LEN(SUBSTITUTE(A71,"/","")))))</f>
        <v>@codeListValue</v>
      </c>
      <c r="D71" t="str">
        <f>MID(A71,FIND("|",SUBSTITUTE(A71,Delimiter,"|",Start))+1,IF(ISERROR(FIND("|",SUBSTITUTE(A71,Delimiter,"|",End))),255,FIND("|",SUBSTITUTE(A71,Delimiter,"|",End))-FIND("|",SUBSTITUTE(A71,Delimiter,"|",Start))-1))</f>
        <v>gmd:distributionInfo/gmd:distributor/gmd:distributorTransferOptions/gmd:onLine/gmd:function/@codeListValue</v>
      </c>
      <c r="E71" s="25">
        <f>COUNTIF(K71:AB71,"&gt;0")</f>
        <v>17</v>
      </c>
      <c r="F71" s="25">
        <f>COUNTIF(K71:AB71,"&gt;=1.0")</f>
        <v>15</v>
      </c>
      <c r="G71" s="25">
        <f>COUNTIF(AC71:AJ71,"&gt;0")</f>
        <v>8</v>
      </c>
      <c r="H71" s="25">
        <f>COUNTIF(AC71:AJ71,"&gt;=1.0")</f>
        <v>8</v>
      </c>
      <c r="I71" s="25">
        <f>COUNTIF(K71:AJ71,"&gt;0")</f>
        <v>25</v>
      </c>
      <c r="J71" s="26">
        <f>COUNTIF(K71:AJ71,"&gt;=1.0")</f>
        <v>23</v>
      </c>
      <c r="K71" s="13">
        <f>INDEX(AllDataValues,MATCH($A71,Paths,FALSE),MATCH(K$17,Collections,FALSE))/K$16</f>
        <v>1</v>
      </c>
      <c r="L71" s="13">
        <f>INDEX(AllDataValues,MATCH($A71,Paths,FALSE),MATCH(L$17,Collections,FALSE))/L$16</f>
        <v>1</v>
      </c>
      <c r="M71" s="13">
        <f>INDEX(AllDataValues,MATCH($A71,Paths,FALSE),MATCH(M$17,Collections,FALSE))/M$16</f>
        <v>6.9712643678160919</v>
      </c>
      <c r="N71" s="13">
        <f>INDEX(AllDataValues,MATCH($A71,Paths,FALSE),MATCH(N$17,Collections,FALSE))/N$16</f>
        <v>7.2686980609418281</v>
      </c>
      <c r="O71" s="13">
        <f>INDEX(AllDataValues,MATCH($A71,Paths,FALSE),MATCH(O$17,Collections,FALSE))/O$16</f>
        <v>4.6692307692307695</v>
      </c>
      <c r="P71" s="13">
        <f>INDEX(AllDataValues,MATCH($A71,Paths,FALSE),MATCH(P$17,Collections,FALSE))/P$16</f>
        <v>7.666666666666667</v>
      </c>
      <c r="Q71" s="13">
        <f>INDEX(AllDataValues,MATCH($A71,Paths,FALSE),MATCH(Q$17,Collections,FALSE))/Q$16</f>
        <v>3.4090909090909092</v>
      </c>
      <c r="R71" s="13">
        <f>INDEX(AllDataValues,MATCH($A71,Paths,FALSE),MATCH(R$17,Collections,FALSE))/R$16</f>
        <v>5.7118226600985222</v>
      </c>
      <c r="S71" s="13">
        <f>INDEX(AllDataValues,MATCH($A71,Paths,FALSE),MATCH(S$17,Collections,FALSE))/S$16</f>
        <v>0.54950495049504955</v>
      </c>
      <c r="T71" s="13">
        <f>INDEX(AllDataValues,MATCH($A71,Paths,FALSE),MATCH(T$17,Collections,FALSE))/T$16</f>
        <v>6.4385964912280702</v>
      </c>
      <c r="U71" s="13">
        <f>INDEX(AllDataValues,MATCH($A71,Paths,FALSE),MATCH(U$17,Collections,FALSE))/U$16</f>
        <v>2.3452914798206277</v>
      </c>
      <c r="V71" s="13">
        <f>INDEX(AllDataValues,MATCH($A71,Paths,FALSE),MATCH(V$17,Collections,FALSE))/V$16</f>
        <v>3.6823979591836733</v>
      </c>
      <c r="W71" s="13">
        <f>INDEX(AllDataValues,MATCH($A71,Paths,FALSE),MATCH(W$17,Collections,FALSE))/W$16</f>
        <v>5.3409090909090908</v>
      </c>
      <c r="X71" s="13">
        <f>INDEX(AllDataValues,MATCH($A71,Paths,FALSE),MATCH(X$17,Collections,FALSE))/X$16</f>
        <v>0</v>
      </c>
      <c r="Y71" s="13">
        <f>INDEX(AllDataValues,MATCH($A71,Paths,FALSE),MATCH(Y$17,Collections,FALSE))/Y$16</f>
        <v>2.2113486842105261</v>
      </c>
      <c r="Z71" s="13">
        <f>INDEX(AllDataValues,MATCH($A71,Paths,FALSE),MATCH(Z$17,Collections,FALSE))/Z$16</f>
        <v>6.8358208955223878</v>
      </c>
      <c r="AA71" s="13">
        <f>INDEX(AllDataValues,MATCH($A71,Paths,FALSE),MATCH(AA$17,Collections,FALSE))/AA$16</f>
        <v>2.7920792079207919</v>
      </c>
      <c r="AB71" s="31">
        <f>INDEX(AllDataValues,MATCH($A71,Paths,FALSE),MATCH(AB$17,Collections,FALSE))/AB$16</f>
        <v>0.45454545454545453</v>
      </c>
      <c r="AC71" s="13">
        <f>INDEX(AllDataValues,MATCH($A71,Paths,FALSE),MATCH(AC$17,Collections,FALSE))/AC$16</f>
        <v>3.3180930050801094</v>
      </c>
      <c r="AD71" s="13">
        <f>INDEX(AllDataValues,MATCH($A71,Paths,FALSE),MATCH(AD$17,Collections,FALSE))/AD$16</f>
        <v>1.941747572815534</v>
      </c>
      <c r="AE71" s="13">
        <f>INDEX(AllDataValues,MATCH($A71,Paths,FALSE),MATCH(AE$17,Collections,FALSE))/AE$16</f>
        <v>1.2173913043478262</v>
      </c>
      <c r="AF71" s="13">
        <f>INDEX(AllDataValues,MATCH($A71,Paths,FALSE),MATCH(AF$17,Collections,FALSE))/AF$16</f>
        <v>1</v>
      </c>
      <c r="AG71" s="13">
        <f>INDEX(AllDataValues,MATCH($A71,Paths,FALSE),MATCH(AG$17,Collections,FALSE))/AG$16</f>
        <v>1.2558823529411764</v>
      </c>
      <c r="AH71" s="13">
        <f>INDEX(AllDataValues,MATCH($A71,Paths,FALSE),MATCH(AH$17,Collections,FALSE))/AH$16</f>
        <v>1</v>
      </c>
      <c r="AI71" s="13">
        <f>INDEX(AllDataValues,MATCH($A71,Paths,FALSE),MATCH(AI$17,Collections,FALSE))/AI$16</f>
        <v>3.626639941690962</v>
      </c>
      <c r="AJ71" s="13">
        <f>INDEX(AllDataValues,MATCH($A71,Paths,FALSE),MATCH(AJ$17,Collections,FALSE))/AJ$16</f>
        <v>1.3384615384615384</v>
      </c>
    </row>
    <row r="72" spans="1:36" hidden="1" x14ac:dyDescent="0.2">
      <c r="A72" s="1" t="s">
        <v>207</v>
      </c>
      <c r="C72" t="str">
        <f>RIGHT(A72,LEN(A72)-FIND("|",SUBSTITUTE(A72,"/","|",LEN(A72)-LEN(SUBSTITUTE(A72,"/","")))))</f>
        <v>gco:Decimal</v>
      </c>
      <c r="D72" t="str">
        <f>MID(A72,FIND("|",SUBSTITUTE(A72,Delimiter,"|",Start))+1,IF(ISERROR(FIND("|",SUBSTITUTE(A72,Delimiter,"|",End))),255,FIND("|",SUBSTITUTE(A72,Delimiter,"|",End))-FIND("|",SUBSTITUTE(A72,Delimiter,"|",Start))-1))</f>
        <v>gmd:identificationInfo/gmd:extent/gmd:geographicElement/gmd:eastBoundLongitude/gco:Decimal</v>
      </c>
      <c r="E72" s="25">
        <f>COUNTIF(K72:AB72,"&gt;0")</f>
        <v>17</v>
      </c>
      <c r="F72" s="25">
        <f>COUNTIF(K72:AB72,"&gt;=1.0")</f>
        <v>15</v>
      </c>
      <c r="G72" s="25">
        <f>COUNTIF(AC72:AJ72,"&gt;0")</f>
        <v>8</v>
      </c>
      <c r="H72" s="25">
        <f>COUNTIF(AC72:AJ72,"&gt;=1.0")</f>
        <v>8</v>
      </c>
      <c r="I72" s="25">
        <f>COUNTIF(K72:AJ72,"&gt;0")</f>
        <v>25</v>
      </c>
      <c r="J72" s="26">
        <f>COUNTIF(K72:AJ72,"&gt;=1.0")</f>
        <v>23</v>
      </c>
      <c r="K72" s="13">
        <f>INDEX(AllDataValues,MATCH($A72,Paths,FALSE),MATCH(K$17,Collections,FALSE))/K$16</f>
        <v>1</v>
      </c>
      <c r="L72" s="13">
        <f>INDEX(AllDataValues,MATCH($A72,Paths,FALSE),MATCH(L$17,Collections,FALSE))/L$16</f>
        <v>1.0789473684210527</v>
      </c>
      <c r="M72" s="13">
        <f>INDEX(AllDataValues,MATCH($A72,Paths,FALSE),MATCH(M$17,Collections,FALSE))/M$16</f>
        <v>1.9885057471264367</v>
      </c>
      <c r="N72" s="13">
        <f>INDEX(AllDataValues,MATCH($A72,Paths,FALSE),MATCH(N$17,Collections,FALSE))/N$16</f>
        <v>1</v>
      </c>
      <c r="O72" s="13">
        <f>INDEX(AllDataValues,MATCH($A72,Paths,FALSE),MATCH(O$17,Collections,FALSE))/O$16</f>
        <v>2</v>
      </c>
      <c r="P72" s="13">
        <f>INDEX(AllDataValues,MATCH($A72,Paths,FALSE),MATCH(P$17,Collections,FALSE))/P$16</f>
        <v>0.66666666666666663</v>
      </c>
      <c r="Q72" s="13">
        <f>INDEX(AllDataValues,MATCH($A72,Paths,FALSE),MATCH(Q$17,Collections,FALSE))/Q$16</f>
        <v>2</v>
      </c>
      <c r="R72" s="13">
        <f>INDEX(AllDataValues,MATCH($A72,Paths,FALSE),MATCH(R$17,Collections,FALSE))/R$16</f>
        <v>1.7487684729064039</v>
      </c>
      <c r="S72" s="13">
        <f>INDEX(AllDataValues,MATCH($A72,Paths,FALSE),MATCH(S$17,Collections,FALSE))/S$16</f>
        <v>0.54785478547854782</v>
      </c>
      <c r="T72" s="13">
        <f>INDEX(AllDataValues,MATCH($A72,Paths,FALSE),MATCH(T$17,Collections,FALSE))/T$16</f>
        <v>1.0385964912280701</v>
      </c>
      <c r="U72" s="13">
        <f>INDEX(AllDataValues,MATCH($A72,Paths,FALSE),MATCH(U$17,Collections,FALSE))/U$16</f>
        <v>1.053811659192825</v>
      </c>
      <c r="V72" s="13">
        <f>INDEX(AllDataValues,MATCH($A72,Paths,FALSE),MATCH(V$17,Collections,FALSE))/V$16</f>
        <v>2.2053571428571428</v>
      </c>
      <c r="W72" s="13">
        <f>INDEX(AllDataValues,MATCH($A72,Paths,FALSE),MATCH(W$17,Collections,FALSE))/W$16</f>
        <v>1</v>
      </c>
      <c r="X72" s="13">
        <f>INDEX(AllDataValues,MATCH($A72,Paths,FALSE),MATCH(X$17,Collections,FALSE))/X$16</f>
        <v>0</v>
      </c>
      <c r="Y72" s="13">
        <f>INDEX(AllDataValues,MATCH($A72,Paths,FALSE),MATCH(Y$17,Collections,FALSE))/Y$16</f>
        <v>1</v>
      </c>
      <c r="Z72" s="13">
        <f>INDEX(AllDataValues,MATCH($A72,Paths,FALSE),MATCH(Z$17,Collections,FALSE))/Z$16</f>
        <v>1.0149253731343284</v>
      </c>
      <c r="AA72" s="13">
        <f>INDEX(AllDataValues,MATCH($A72,Paths,FALSE),MATCH(AA$17,Collections,FALSE))/AA$16</f>
        <v>1.0495049504950495</v>
      </c>
      <c r="AB72" s="31">
        <f>INDEX(AllDataValues,MATCH($A72,Paths,FALSE),MATCH(AB$17,Collections,FALSE))/AB$16</f>
        <v>1</v>
      </c>
      <c r="AC72" s="13">
        <f>INDEX(AllDataValues,MATCH($A72,Paths,FALSE),MATCH(AC$17,Collections,FALSE))/AC$16</f>
        <v>2.3305978898007034</v>
      </c>
      <c r="AD72" s="13">
        <f>INDEX(AllDataValues,MATCH($A72,Paths,FALSE),MATCH(AD$17,Collections,FALSE))/AD$16</f>
        <v>2.1553398058252426</v>
      </c>
      <c r="AE72" s="13">
        <f>INDEX(AllDataValues,MATCH($A72,Paths,FALSE),MATCH(AE$17,Collections,FALSE))/AE$16</f>
        <v>2.0869565217391304</v>
      </c>
      <c r="AF72" s="13">
        <f>INDEX(AllDataValues,MATCH($A72,Paths,FALSE),MATCH(AF$17,Collections,FALSE))/AF$16</f>
        <v>2</v>
      </c>
      <c r="AG72" s="13">
        <f>INDEX(AllDataValues,MATCH($A72,Paths,FALSE),MATCH(AG$17,Collections,FALSE))/AG$16</f>
        <v>2.2705882352941176</v>
      </c>
      <c r="AH72" s="13">
        <f>INDEX(AllDataValues,MATCH($A72,Paths,FALSE),MATCH(AH$17,Collections,FALSE))/AH$16</f>
        <v>2</v>
      </c>
      <c r="AI72" s="13">
        <f>INDEX(AllDataValues,MATCH($A72,Paths,FALSE),MATCH(AI$17,Collections,FALSE))/AI$16</f>
        <v>3.1454081632653059</v>
      </c>
      <c r="AJ72" s="13">
        <f>INDEX(AllDataValues,MATCH($A72,Paths,FALSE),MATCH(AJ$17,Collections,FALSE))/AJ$16</f>
        <v>2.0769230769230771</v>
      </c>
    </row>
    <row r="73" spans="1:36" hidden="1" x14ac:dyDescent="0.2">
      <c r="A73" s="1" t="s">
        <v>212</v>
      </c>
      <c r="C73" t="str">
        <f>RIGHT(A73,LEN(A73)-FIND("|",SUBSTITUTE(A73,"/","|",LEN(A73)-LEN(SUBSTITUTE(A73,"/","")))))</f>
        <v>gco:Decimal</v>
      </c>
      <c r="D73" t="str">
        <f>MID(A73,FIND("|",SUBSTITUTE(A73,Delimiter,"|",Start))+1,IF(ISERROR(FIND("|",SUBSTITUTE(A73,Delimiter,"|",End))),255,FIND("|",SUBSTITUTE(A73,Delimiter,"|",End))-FIND("|",SUBSTITUTE(A73,Delimiter,"|",Start))-1))</f>
        <v>gmd:identificationInfo/gmd:extent/gmd:geographicElement/gmd:northBoundLatitude/gco:Decimal</v>
      </c>
      <c r="E73" s="25">
        <f>COUNTIF(K73:AB73,"&gt;0")</f>
        <v>17</v>
      </c>
      <c r="F73" s="25">
        <f>COUNTIF(K73:AB73,"&gt;=1.0")</f>
        <v>15</v>
      </c>
      <c r="G73" s="25">
        <f>COUNTIF(AC73:AJ73,"&gt;0")</f>
        <v>8</v>
      </c>
      <c r="H73" s="25">
        <f>COUNTIF(AC73:AJ73,"&gt;=1.0")</f>
        <v>8</v>
      </c>
      <c r="I73" s="25">
        <f>COUNTIF(K73:AJ73,"&gt;0")</f>
        <v>25</v>
      </c>
      <c r="J73" s="26">
        <f>COUNTIF(K73:AJ73,"&gt;=1.0")</f>
        <v>23</v>
      </c>
      <c r="K73" s="13">
        <f>INDEX(AllDataValues,MATCH($A73,Paths,FALSE),MATCH(K$17,Collections,FALSE))/K$16</f>
        <v>1</v>
      </c>
      <c r="L73" s="13">
        <f>INDEX(AllDataValues,MATCH($A73,Paths,FALSE),MATCH(L$17,Collections,FALSE))/L$16</f>
        <v>1.0789473684210527</v>
      </c>
      <c r="M73" s="13">
        <f>INDEX(AllDataValues,MATCH($A73,Paths,FALSE),MATCH(M$17,Collections,FALSE))/M$16</f>
        <v>1.9885057471264367</v>
      </c>
      <c r="N73" s="13">
        <f>INDEX(AllDataValues,MATCH($A73,Paths,FALSE),MATCH(N$17,Collections,FALSE))/N$16</f>
        <v>1</v>
      </c>
      <c r="O73" s="13">
        <f>INDEX(AllDataValues,MATCH($A73,Paths,FALSE),MATCH(O$17,Collections,FALSE))/O$16</f>
        <v>2</v>
      </c>
      <c r="P73" s="13">
        <f>INDEX(AllDataValues,MATCH($A73,Paths,FALSE),MATCH(P$17,Collections,FALSE))/P$16</f>
        <v>0.66666666666666663</v>
      </c>
      <c r="Q73" s="13">
        <f>INDEX(AllDataValues,MATCH($A73,Paths,FALSE),MATCH(Q$17,Collections,FALSE))/Q$16</f>
        <v>2</v>
      </c>
      <c r="R73" s="13">
        <f>INDEX(AllDataValues,MATCH($A73,Paths,FALSE),MATCH(R$17,Collections,FALSE))/R$16</f>
        <v>1.7487684729064039</v>
      </c>
      <c r="S73" s="13">
        <f>INDEX(AllDataValues,MATCH($A73,Paths,FALSE),MATCH(S$17,Collections,FALSE))/S$16</f>
        <v>0.54785478547854782</v>
      </c>
      <c r="T73" s="13">
        <f>INDEX(AllDataValues,MATCH($A73,Paths,FALSE),MATCH(T$17,Collections,FALSE))/T$16</f>
        <v>1.0385964912280701</v>
      </c>
      <c r="U73" s="13">
        <f>INDEX(AllDataValues,MATCH($A73,Paths,FALSE),MATCH(U$17,Collections,FALSE))/U$16</f>
        <v>1.053811659192825</v>
      </c>
      <c r="V73" s="13">
        <f>INDEX(AllDataValues,MATCH($A73,Paths,FALSE),MATCH(V$17,Collections,FALSE))/V$16</f>
        <v>2.2053571428571428</v>
      </c>
      <c r="W73" s="13">
        <f>INDEX(AllDataValues,MATCH($A73,Paths,FALSE),MATCH(W$17,Collections,FALSE))/W$16</f>
        <v>1</v>
      </c>
      <c r="X73" s="13">
        <f>INDEX(AllDataValues,MATCH($A73,Paths,FALSE),MATCH(X$17,Collections,FALSE))/X$16</f>
        <v>0</v>
      </c>
      <c r="Y73" s="13">
        <f>INDEX(AllDataValues,MATCH($A73,Paths,FALSE),MATCH(Y$17,Collections,FALSE))/Y$16</f>
        <v>1</v>
      </c>
      <c r="Z73" s="13">
        <f>INDEX(AllDataValues,MATCH($A73,Paths,FALSE),MATCH(Z$17,Collections,FALSE))/Z$16</f>
        <v>1.0149253731343284</v>
      </c>
      <c r="AA73" s="13">
        <f>INDEX(AllDataValues,MATCH($A73,Paths,FALSE),MATCH(AA$17,Collections,FALSE))/AA$16</f>
        <v>1.0495049504950495</v>
      </c>
      <c r="AB73" s="31">
        <f>INDEX(AllDataValues,MATCH($A73,Paths,FALSE),MATCH(AB$17,Collections,FALSE))/AB$16</f>
        <v>1</v>
      </c>
      <c r="AC73" s="13">
        <f>INDEX(AllDataValues,MATCH($A73,Paths,FALSE),MATCH(AC$17,Collections,FALSE))/AC$16</f>
        <v>2.3305978898007034</v>
      </c>
      <c r="AD73" s="13">
        <f>INDEX(AllDataValues,MATCH($A73,Paths,FALSE),MATCH(AD$17,Collections,FALSE))/AD$16</f>
        <v>2.1553398058252426</v>
      </c>
      <c r="AE73" s="13">
        <f>INDEX(AllDataValues,MATCH($A73,Paths,FALSE),MATCH(AE$17,Collections,FALSE))/AE$16</f>
        <v>2.0869565217391304</v>
      </c>
      <c r="AF73" s="13">
        <f>INDEX(AllDataValues,MATCH($A73,Paths,FALSE),MATCH(AF$17,Collections,FALSE))/AF$16</f>
        <v>2</v>
      </c>
      <c r="AG73" s="13">
        <f>INDEX(AllDataValues,MATCH($A73,Paths,FALSE),MATCH(AG$17,Collections,FALSE))/AG$16</f>
        <v>2.2705882352941176</v>
      </c>
      <c r="AH73" s="13">
        <f>INDEX(AllDataValues,MATCH($A73,Paths,FALSE),MATCH(AH$17,Collections,FALSE))/AH$16</f>
        <v>2</v>
      </c>
      <c r="AI73" s="13">
        <f>INDEX(AllDataValues,MATCH($A73,Paths,FALSE),MATCH(AI$17,Collections,FALSE))/AI$16</f>
        <v>3.1454081632653059</v>
      </c>
      <c r="AJ73" s="13">
        <f>INDEX(AllDataValues,MATCH($A73,Paths,FALSE),MATCH(AJ$17,Collections,FALSE))/AJ$16</f>
        <v>2.0769230769230771</v>
      </c>
    </row>
    <row r="74" spans="1:36" hidden="1" x14ac:dyDescent="0.2">
      <c r="A74" s="1" t="s">
        <v>217</v>
      </c>
      <c r="C74" t="str">
        <f>RIGHT(A74,LEN(A74)-FIND("|",SUBSTITUTE(A74,"/","|",LEN(A74)-LEN(SUBSTITUTE(A74,"/","")))))</f>
        <v>gco:Decimal</v>
      </c>
      <c r="D74" t="str">
        <f>MID(A74,FIND("|",SUBSTITUTE(A74,Delimiter,"|",Start))+1,IF(ISERROR(FIND("|",SUBSTITUTE(A74,Delimiter,"|",End))),255,FIND("|",SUBSTITUTE(A74,Delimiter,"|",End))-FIND("|",SUBSTITUTE(A74,Delimiter,"|",Start))-1))</f>
        <v>gmd:identificationInfo/gmd:extent/gmd:geographicElement/gmd:southBoundLatitude/gco:Decimal</v>
      </c>
      <c r="E74" s="25">
        <f>COUNTIF(K74:AB74,"&gt;0")</f>
        <v>17</v>
      </c>
      <c r="F74" s="25">
        <f>COUNTIF(K74:AB74,"&gt;=1.0")</f>
        <v>15</v>
      </c>
      <c r="G74" s="25">
        <f>COUNTIF(AC74:AJ74,"&gt;0")</f>
        <v>8</v>
      </c>
      <c r="H74" s="25">
        <f>COUNTIF(AC74:AJ74,"&gt;=1.0")</f>
        <v>8</v>
      </c>
      <c r="I74" s="25">
        <f>COUNTIF(K74:AJ74,"&gt;0")</f>
        <v>25</v>
      </c>
      <c r="J74" s="26">
        <f>COUNTIF(K74:AJ74,"&gt;=1.0")</f>
        <v>23</v>
      </c>
      <c r="K74" s="13">
        <f>INDEX(AllDataValues,MATCH($A74,Paths,FALSE),MATCH(K$17,Collections,FALSE))/K$16</f>
        <v>1</v>
      </c>
      <c r="L74" s="13">
        <f>INDEX(AllDataValues,MATCH($A74,Paths,FALSE),MATCH(L$17,Collections,FALSE))/L$16</f>
        <v>1.0789473684210527</v>
      </c>
      <c r="M74" s="13">
        <f>INDEX(AllDataValues,MATCH($A74,Paths,FALSE),MATCH(M$17,Collections,FALSE))/M$16</f>
        <v>1.9885057471264367</v>
      </c>
      <c r="N74" s="13">
        <f>INDEX(AllDataValues,MATCH($A74,Paths,FALSE),MATCH(N$17,Collections,FALSE))/N$16</f>
        <v>1</v>
      </c>
      <c r="O74" s="13">
        <f>INDEX(AllDataValues,MATCH($A74,Paths,FALSE),MATCH(O$17,Collections,FALSE))/O$16</f>
        <v>2</v>
      </c>
      <c r="P74" s="13">
        <f>INDEX(AllDataValues,MATCH($A74,Paths,FALSE),MATCH(P$17,Collections,FALSE))/P$16</f>
        <v>0.66666666666666663</v>
      </c>
      <c r="Q74" s="13">
        <f>INDEX(AllDataValues,MATCH($A74,Paths,FALSE),MATCH(Q$17,Collections,FALSE))/Q$16</f>
        <v>2</v>
      </c>
      <c r="R74" s="13">
        <f>INDEX(AllDataValues,MATCH($A74,Paths,FALSE),MATCH(R$17,Collections,FALSE))/R$16</f>
        <v>1.7487684729064039</v>
      </c>
      <c r="S74" s="13">
        <f>INDEX(AllDataValues,MATCH($A74,Paths,FALSE),MATCH(S$17,Collections,FALSE))/S$16</f>
        <v>0.54785478547854782</v>
      </c>
      <c r="T74" s="13">
        <f>INDEX(AllDataValues,MATCH($A74,Paths,FALSE),MATCH(T$17,Collections,FALSE))/T$16</f>
        <v>1.0385964912280701</v>
      </c>
      <c r="U74" s="13">
        <f>INDEX(AllDataValues,MATCH($A74,Paths,FALSE),MATCH(U$17,Collections,FALSE))/U$16</f>
        <v>1.053811659192825</v>
      </c>
      <c r="V74" s="13">
        <f>INDEX(AllDataValues,MATCH($A74,Paths,FALSE),MATCH(V$17,Collections,FALSE))/V$16</f>
        <v>2.2053571428571428</v>
      </c>
      <c r="W74" s="13">
        <f>INDEX(AllDataValues,MATCH($A74,Paths,FALSE),MATCH(W$17,Collections,FALSE))/W$16</f>
        <v>1</v>
      </c>
      <c r="X74" s="13">
        <f>INDEX(AllDataValues,MATCH($A74,Paths,FALSE),MATCH(X$17,Collections,FALSE))/X$16</f>
        <v>0</v>
      </c>
      <c r="Y74" s="13">
        <f>INDEX(AllDataValues,MATCH($A74,Paths,FALSE),MATCH(Y$17,Collections,FALSE))/Y$16</f>
        <v>1</v>
      </c>
      <c r="Z74" s="13">
        <f>INDEX(AllDataValues,MATCH($A74,Paths,FALSE),MATCH(Z$17,Collections,FALSE))/Z$16</f>
        <v>1.0149253731343284</v>
      </c>
      <c r="AA74" s="13">
        <f>INDEX(AllDataValues,MATCH($A74,Paths,FALSE),MATCH(AA$17,Collections,FALSE))/AA$16</f>
        <v>1.0495049504950495</v>
      </c>
      <c r="AB74" s="31">
        <f>INDEX(AllDataValues,MATCH($A74,Paths,FALSE),MATCH(AB$17,Collections,FALSE))/AB$16</f>
        <v>1</v>
      </c>
      <c r="AC74" s="13">
        <f>INDEX(AllDataValues,MATCH($A74,Paths,FALSE),MATCH(AC$17,Collections,FALSE))/AC$16</f>
        <v>2.3305978898007034</v>
      </c>
      <c r="AD74" s="13">
        <f>INDEX(AllDataValues,MATCH($A74,Paths,FALSE),MATCH(AD$17,Collections,FALSE))/AD$16</f>
        <v>2.1553398058252426</v>
      </c>
      <c r="AE74" s="13">
        <f>INDEX(AllDataValues,MATCH($A74,Paths,FALSE),MATCH(AE$17,Collections,FALSE))/AE$16</f>
        <v>2.0869565217391304</v>
      </c>
      <c r="AF74" s="13">
        <f>INDEX(AllDataValues,MATCH($A74,Paths,FALSE),MATCH(AF$17,Collections,FALSE))/AF$16</f>
        <v>2</v>
      </c>
      <c r="AG74" s="13">
        <f>INDEX(AllDataValues,MATCH($A74,Paths,FALSE),MATCH(AG$17,Collections,FALSE))/AG$16</f>
        <v>2.2705882352941176</v>
      </c>
      <c r="AH74" s="13">
        <f>INDEX(AllDataValues,MATCH($A74,Paths,FALSE),MATCH(AH$17,Collections,FALSE))/AH$16</f>
        <v>2</v>
      </c>
      <c r="AI74" s="13">
        <f>INDEX(AllDataValues,MATCH($A74,Paths,FALSE),MATCH(AI$17,Collections,FALSE))/AI$16</f>
        <v>3.1454081632653059</v>
      </c>
      <c r="AJ74" s="13">
        <f>INDEX(AllDataValues,MATCH($A74,Paths,FALSE),MATCH(AJ$17,Collections,FALSE))/AJ$16</f>
        <v>2.0769230769230771</v>
      </c>
    </row>
    <row r="75" spans="1:36" hidden="1" x14ac:dyDescent="0.2">
      <c r="A75" s="1" t="s">
        <v>218</v>
      </c>
      <c r="C75" t="str">
        <f>RIGHT(A75,LEN(A75)-FIND("|",SUBSTITUTE(A75,"/","|",LEN(A75)-LEN(SUBSTITUTE(A75,"/","")))))</f>
        <v>gco:Decimal</v>
      </c>
      <c r="D75" t="str">
        <f>MID(A75,FIND("|",SUBSTITUTE(A75,Delimiter,"|",Start))+1,IF(ISERROR(FIND("|",SUBSTITUTE(A75,Delimiter,"|",End))),255,FIND("|",SUBSTITUTE(A75,Delimiter,"|",End))-FIND("|",SUBSTITUTE(A75,Delimiter,"|",Start))-1))</f>
        <v>gmd:identificationInfo/gmd:extent/gmd:geographicElement/gmd:westBoundLongitude/gco:Decimal</v>
      </c>
      <c r="E75" s="25">
        <f>COUNTIF(K75:AB75,"&gt;0")</f>
        <v>17</v>
      </c>
      <c r="F75" s="25">
        <f>COUNTIF(K75:AB75,"&gt;=1.0")</f>
        <v>15</v>
      </c>
      <c r="G75" s="25">
        <f>COUNTIF(AC75:AJ75,"&gt;0")</f>
        <v>8</v>
      </c>
      <c r="H75" s="25">
        <f>COUNTIF(AC75:AJ75,"&gt;=1.0")</f>
        <v>8</v>
      </c>
      <c r="I75" s="25">
        <f>COUNTIF(K75:AJ75,"&gt;0")</f>
        <v>25</v>
      </c>
      <c r="J75" s="26">
        <f>COUNTIF(K75:AJ75,"&gt;=1.0")</f>
        <v>23</v>
      </c>
      <c r="K75" s="13">
        <f>INDEX(AllDataValues,MATCH($A75,Paths,FALSE),MATCH(K$17,Collections,FALSE))/K$16</f>
        <v>1</v>
      </c>
      <c r="L75" s="13">
        <f>INDEX(AllDataValues,MATCH($A75,Paths,FALSE),MATCH(L$17,Collections,FALSE))/L$16</f>
        <v>1.0789473684210527</v>
      </c>
      <c r="M75" s="13">
        <f>INDEX(AllDataValues,MATCH($A75,Paths,FALSE),MATCH(M$17,Collections,FALSE))/M$16</f>
        <v>1.9885057471264367</v>
      </c>
      <c r="N75" s="13">
        <f>INDEX(AllDataValues,MATCH($A75,Paths,FALSE),MATCH(N$17,Collections,FALSE))/N$16</f>
        <v>1</v>
      </c>
      <c r="O75" s="13">
        <f>INDEX(AllDataValues,MATCH($A75,Paths,FALSE),MATCH(O$17,Collections,FALSE))/O$16</f>
        <v>2</v>
      </c>
      <c r="P75" s="13">
        <f>INDEX(AllDataValues,MATCH($A75,Paths,FALSE),MATCH(P$17,Collections,FALSE))/P$16</f>
        <v>0.66666666666666663</v>
      </c>
      <c r="Q75" s="13">
        <f>INDEX(AllDataValues,MATCH($A75,Paths,FALSE),MATCH(Q$17,Collections,FALSE))/Q$16</f>
        <v>2</v>
      </c>
      <c r="R75" s="13">
        <f>INDEX(AllDataValues,MATCH($A75,Paths,FALSE),MATCH(R$17,Collections,FALSE))/R$16</f>
        <v>1.7487684729064039</v>
      </c>
      <c r="S75" s="13">
        <f>INDEX(AllDataValues,MATCH($A75,Paths,FALSE),MATCH(S$17,Collections,FALSE))/S$16</f>
        <v>0.54785478547854782</v>
      </c>
      <c r="T75" s="13">
        <f>INDEX(AllDataValues,MATCH($A75,Paths,FALSE),MATCH(T$17,Collections,FALSE))/T$16</f>
        <v>1.0385964912280701</v>
      </c>
      <c r="U75" s="13">
        <f>INDEX(AllDataValues,MATCH($A75,Paths,FALSE),MATCH(U$17,Collections,FALSE))/U$16</f>
        <v>1.053811659192825</v>
      </c>
      <c r="V75" s="13">
        <f>INDEX(AllDataValues,MATCH($A75,Paths,FALSE),MATCH(V$17,Collections,FALSE))/V$16</f>
        <v>2.2053571428571428</v>
      </c>
      <c r="W75" s="13">
        <f>INDEX(AllDataValues,MATCH($A75,Paths,FALSE),MATCH(W$17,Collections,FALSE))/W$16</f>
        <v>1</v>
      </c>
      <c r="X75" s="13">
        <f>INDEX(AllDataValues,MATCH($A75,Paths,FALSE),MATCH(X$17,Collections,FALSE))/X$16</f>
        <v>0</v>
      </c>
      <c r="Y75" s="13">
        <f>INDEX(AllDataValues,MATCH($A75,Paths,FALSE),MATCH(Y$17,Collections,FALSE))/Y$16</f>
        <v>1</v>
      </c>
      <c r="Z75" s="13">
        <f>INDEX(AllDataValues,MATCH($A75,Paths,FALSE),MATCH(Z$17,Collections,FALSE))/Z$16</f>
        <v>1.0149253731343284</v>
      </c>
      <c r="AA75" s="13">
        <f>INDEX(AllDataValues,MATCH($A75,Paths,FALSE),MATCH(AA$17,Collections,FALSE))/AA$16</f>
        <v>1.0495049504950495</v>
      </c>
      <c r="AB75" s="31">
        <f>INDEX(AllDataValues,MATCH($A75,Paths,FALSE),MATCH(AB$17,Collections,FALSE))/AB$16</f>
        <v>1</v>
      </c>
      <c r="AC75" s="13">
        <f>INDEX(AllDataValues,MATCH($A75,Paths,FALSE),MATCH(AC$17,Collections,FALSE))/AC$16</f>
        <v>2.3305978898007034</v>
      </c>
      <c r="AD75" s="13">
        <f>INDEX(AllDataValues,MATCH($A75,Paths,FALSE),MATCH(AD$17,Collections,FALSE))/AD$16</f>
        <v>2.1553398058252426</v>
      </c>
      <c r="AE75" s="13">
        <f>INDEX(AllDataValues,MATCH($A75,Paths,FALSE),MATCH(AE$17,Collections,FALSE))/AE$16</f>
        <v>2.0869565217391304</v>
      </c>
      <c r="AF75" s="13">
        <f>INDEX(AllDataValues,MATCH($A75,Paths,FALSE),MATCH(AF$17,Collections,FALSE))/AF$16</f>
        <v>2</v>
      </c>
      <c r="AG75" s="13">
        <f>INDEX(AllDataValues,MATCH($A75,Paths,FALSE),MATCH(AG$17,Collections,FALSE))/AG$16</f>
        <v>2.2705882352941176</v>
      </c>
      <c r="AH75" s="13">
        <f>INDEX(AllDataValues,MATCH($A75,Paths,FALSE),MATCH(AH$17,Collections,FALSE))/AH$16</f>
        <v>2</v>
      </c>
      <c r="AI75" s="13">
        <f>INDEX(AllDataValues,MATCH($A75,Paths,FALSE),MATCH(AI$17,Collections,FALSE))/AI$16</f>
        <v>3.1454081632653059</v>
      </c>
      <c r="AJ75" s="13">
        <f>INDEX(AllDataValues,MATCH($A75,Paths,FALSE),MATCH(AJ$17,Collections,FALSE))/AJ$16</f>
        <v>2.0769230769230771</v>
      </c>
    </row>
    <row r="76" spans="1:36" hidden="1" x14ac:dyDescent="0.2">
      <c r="A76" s="1" t="s">
        <v>304</v>
      </c>
      <c r="C76" t="str">
        <f>RIGHT(A76,LEN(A76)-FIND("|",SUBSTITUTE(A76,"/","|",LEN(A76)-LEN(SUBSTITUTE(A76,"/","")))))</f>
        <v>gmd:description</v>
      </c>
      <c r="D76" t="str">
        <f>MID(A76,FIND("|",SUBSTITUTE(A76,Delimiter,"|",Start))+1,IF(ISERROR(FIND("|",SUBSTITUTE(A76,Delimiter,"|",End))),255,FIND("|",SUBSTITUTE(A76,Delimiter,"|",End))-FIND("|",SUBSTITUTE(A76,Delimiter,"|",Start))-1))</f>
        <v>gmi:acquisitionInformation/gmi:platform/gmi:identifier/gmd:description</v>
      </c>
      <c r="E76" s="25">
        <f>COUNTIF(K76:AB76,"&gt;0")</f>
        <v>17</v>
      </c>
      <c r="F76" s="25">
        <f>COUNTIF(K76:AB76,"&gt;=1.0")</f>
        <v>15</v>
      </c>
      <c r="G76" s="25">
        <f>COUNTIF(AC76:AJ76,"&gt;0")</f>
        <v>8</v>
      </c>
      <c r="H76" s="25">
        <f>COUNTIF(AC76:AJ76,"&gt;=1.0")</f>
        <v>5</v>
      </c>
      <c r="I76" s="25">
        <f>COUNTIF(K76:AJ76,"&gt;0")</f>
        <v>25</v>
      </c>
      <c r="J76" s="26">
        <f>COUNTIF(K76:AJ76,"&gt;=1.0")</f>
        <v>20</v>
      </c>
      <c r="K76" s="13">
        <f>INDEX(AllDataValues,MATCH($A76,Paths,FALSE),MATCH(K$17,Collections,FALSE))/K$16</f>
        <v>1</v>
      </c>
      <c r="L76" s="13">
        <f>INDEX(AllDataValues,MATCH($A76,Paths,FALSE),MATCH(L$17,Collections,FALSE))/L$16</f>
        <v>7.1315789473684212</v>
      </c>
      <c r="M76" s="13">
        <f>INDEX(AllDataValues,MATCH($A76,Paths,FALSE),MATCH(M$17,Collections,FALSE))/M$16</f>
        <v>1.1005747126436782</v>
      </c>
      <c r="N76" s="13">
        <f>INDEX(AllDataValues,MATCH($A76,Paths,FALSE),MATCH(N$17,Collections,FALSE))/N$16</f>
        <v>1.2326869806094183</v>
      </c>
      <c r="O76" s="13">
        <f>INDEX(AllDataValues,MATCH($A76,Paths,FALSE),MATCH(O$17,Collections,FALSE))/O$16</f>
        <v>0.97692307692307689</v>
      </c>
      <c r="P76" s="13">
        <f>INDEX(AllDataValues,MATCH($A76,Paths,FALSE),MATCH(P$17,Collections,FALSE))/P$16</f>
        <v>1</v>
      </c>
      <c r="Q76" s="13">
        <f>INDEX(AllDataValues,MATCH($A76,Paths,FALSE),MATCH(Q$17,Collections,FALSE))/Q$16</f>
        <v>1.025974025974026</v>
      </c>
      <c r="R76" s="13">
        <f>INDEX(AllDataValues,MATCH($A76,Paths,FALSE),MATCH(R$17,Collections,FALSE))/R$16</f>
        <v>1.1157635467980296</v>
      </c>
      <c r="S76" s="13">
        <f>INDEX(AllDataValues,MATCH($A76,Paths,FALSE),MATCH(S$17,Collections,FALSE))/S$16</f>
        <v>2.773927392739274</v>
      </c>
      <c r="T76" s="13">
        <f>INDEX(AllDataValues,MATCH($A76,Paths,FALSE),MATCH(T$17,Collections,FALSE))/T$16</f>
        <v>1.4666666666666666</v>
      </c>
      <c r="U76" s="13">
        <f>INDEX(AllDataValues,MATCH($A76,Paths,FALSE),MATCH(U$17,Collections,FALSE))/U$16</f>
        <v>1.6547085201793721</v>
      </c>
      <c r="V76" s="13">
        <f>INDEX(AllDataValues,MATCH($A76,Paths,FALSE),MATCH(V$17,Collections,FALSE))/V$16</f>
        <v>0.50255102040816324</v>
      </c>
      <c r="W76" s="13">
        <f>INDEX(AllDataValues,MATCH($A76,Paths,FALSE),MATCH(W$17,Collections,FALSE))/W$16</f>
        <v>1</v>
      </c>
      <c r="X76" s="13">
        <f>INDEX(AllDataValues,MATCH($A76,Paths,FALSE),MATCH(X$17,Collections,FALSE))/X$16</f>
        <v>1</v>
      </c>
      <c r="Y76" s="13">
        <f>INDEX(AllDataValues,MATCH($A76,Paths,FALSE),MATCH(Y$17,Collections,FALSE))/Y$16</f>
        <v>1.3141447368421053</v>
      </c>
      <c r="Z76" s="13">
        <f>INDEX(AllDataValues,MATCH($A76,Paths,FALSE),MATCH(Z$17,Collections,FALSE))/Z$16</f>
        <v>1.9485903814262022</v>
      </c>
      <c r="AA76" s="13">
        <f>INDEX(AllDataValues,MATCH($A76,Paths,FALSE),MATCH(AA$17,Collections,FALSE))/AA$16</f>
        <v>0</v>
      </c>
      <c r="AB76" s="31">
        <f>INDEX(AllDataValues,MATCH($A76,Paths,FALSE),MATCH(AB$17,Collections,FALSE))/AB$16</f>
        <v>2</v>
      </c>
      <c r="AC76" s="13">
        <f>INDEX(AllDataValues,MATCH($A76,Paths,FALSE),MATCH(AC$17,Collections,FALSE))/AC$16</f>
        <v>0.2403282532239156</v>
      </c>
      <c r="AD76" s="13">
        <f>INDEX(AllDataValues,MATCH($A76,Paths,FALSE),MATCH(AD$17,Collections,FALSE))/AD$16</f>
        <v>1.2621359223300972</v>
      </c>
      <c r="AE76" s="13">
        <f>INDEX(AllDataValues,MATCH($A76,Paths,FALSE),MATCH(AE$17,Collections,FALSE))/AE$16</f>
        <v>2.2608695652173911</v>
      </c>
      <c r="AF76" s="13">
        <f>INDEX(AllDataValues,MATCH($A76,Paths,FALSE),MATCH(AF$17,Collections,FALSE))/AF$16</f>
        <v>0.26315789473684209</v>
      </c>
      <c r="AG76" s="13">
        <f>INDEX(AllDataValues,MATCH($A76,Paths,FALSE),MATCH(AG$17,Collections,FALSE))/AG$16</f>
        <v>1.0970588235294119</v>
      </c>
      <c r="AH76" s="13">
        <f>INDEX(AllDataValues,MATCH($A76,Paths,FALSE),MATCH(AH$17,Collections,FALSE))/AH$16</f>
        <v>2</v>
      </c>
      <c r="AI76" s="13">
        <f>INDEX(AllDataValues,MATCH($A76,Paths,FALSE),MATCH(AI$17,Collections,FALSE))/AI$16</f>
        <v>0.23432944606413994</v>
      </c>
      <c r="AJ76" s="13">
        <f>INDEX(AllDataValues,MATCH($A76,Paths,FALSE),MATCH(AJ$17,Collections,FALSE))/AJ$16</f>
        <v>4.2692307692307692</v>
      </c>
    </row>
    <row r="77" spans="1:36" x14ac:dyDescent="0.2">
      <c r="A77" s="1" t="s">
        <v>72</v>
      </c>
      <c r="B77" s="12"/>
      <c r="C77" t="str">
        <f>RIGHT(A77,LEN(A77)-FIND("|",SUBSTITUTE(A77,"/","|",LEN(A77)-LEN(SUBSTITUTE(A77,"/","")))))</f>
        <v>gmd:code</v>
      </c>
      <c r="D77" t="str">
        <f>MID(A77,FIND("|",SUBSTITUTE(A77,Delimiter,"|",Start))+1,IF(ISERROR(FIND("|",SUBSTITUTE(A77,Delimiter,"|",End))),255,FIND("|",SUBSTITUTE(A77,Delimiter,"|",End))-FIND("|",SUBSTITUTE(A77,Delimiter,"|",Start))-1))</f>
        <v>gmd:contentInfo/gmd:processingLevelCode/gmd:code</v>
      </c>
      <c r="E77" s="25">
        <f>COUNTIF(K77:AB77,"&gt;0")</f>
        <v>17</v>
      </c>
      <c r="F77" s="25">
        <f>COUNTIF(K77:AB77,"&gt;=1.0")</f>
        <v>13</v>
      </c>
      <c r="G77" s="25">
        <f>COUNTIF(AC77:AJ77,"&gt;0")</f>
        <v>8</v>
      </c>
      <c r="H77" s="25">
        <f>COUNTIF(AC77:AJ77,"&gt;=1.0")</f>
        <v>8</v>
      </c>
      <c r="I77" s="25">
        <f>COUNTIF(K77:AJ77,"&gt;0")</f>
        <v>25</v>
      </c>
      <c r="J77" s="26">
        <f>COUNTIF(K77:AJ77,"&gt;=1.0")</f>
        <v>21</v>
      </c>
      <c r="K77" s="13">
        <f>INDEX(AllDataValues,MATCH($A77,Paths,FALSE),MATCH(K$17,Collections,FALSE))/K$16</f>
        <v>1</v>
      </c>
      <c r="L77" s="13">
        <f>INDEX(AllDataValues,MATCH($A77,Paths,FALSE),MATCH(L$17,Collections,FALSE))/L$16</f>
        <v>1</v>
      </c>
      <c r="M77" s="13">
        <f>INDEX(AllDataValues,MATCH($A77,Paths,FALSE),MATCH(M$17,Collections,FALSE))/M$16</f>
        <v>1</v>
      </c>
      <c r="N77" s="13">
        <f>INDEX(AllDataValues,MATCH($A77,Paths,FALSE),MATCH(N$17,Collections,FALSE))/N$16</f>
        <v>1</v>
      </c>
      <c r="O77" s="13">
        <f>INDEX(AllDataValues,MATCH($A77,Paths,FALSE),MATCH(O$17,Collections,FALSE))/O$16</f>
        <v>1</v>
      </c>
      <c r="P77" s="13">
        <f>INDEX(AllDataValues,MATCH($A77,Paths,FALSE),MATCH(P$17,Collections,FALSE))/P$16</f>
        <v>1</v>
      </c>
      <c r="Q77" s="13">
        <f>INDEX(AllDataValues,MATCH($A77,Paths,FALSE),MATCH(Q$17,Collections,FALSE))/Q$16</f>
        <v>1</v>
      </c>
      <c r="R77" s="13">
        <f>INDEX(AllDataValues,MATCH($A77,Paths,FALSE),MATCH(R$17,Collections,FALSE))/R$16</f>
        <v>0.99753694581280783</v>
      </c>
      <c r="S77" s="13">
        <f>INDEX(AllDataValues,MATCH($A77,Paths,FALSE),MATCH(S$17,Collections,FALSE))/S$16</f>
        <v>1</v>
      </c>
      <c r="T77" s="13">
        <f>INDEX(AllDataValues,MATCH($A77,Paths,FALSE),MATCH(T$17,Collections,FALSE))/T$16</f>
        <v>1</v>
      </c>
      <c r="U77" s="13">
        <f>INDEX(AllDataValues,MATCH($A77,Paths,FALSE),MATCH(U$17,Collections,FALSE))/U$16</f>
        <v>0.8699551569506726</v>
      </c>
      <c r="V77" s="13">
        <f>INDEX(AllDataValues,MATCH($A77,Paths,FALSE),MATCH(V$17,Collections,FALSE))/V$16</f>
        <v>0.99872448979591832</v>
      </c>
      <c r="W77" s="13">
        <f>INDEX(AllDataValues,MATCH($A77,Paths,FALSE),MATCH(W$17,Collections,FALSE))/W$16</f>
        <v>1</v>
      </c>
      <c r="X77" s="13">
        <f>INDEX(AllDataValues,MATCH($A77,Paths,FALSE),MATCH(X$17,Collections,FALSE))/X$16</f>
        <v>0</v>
      </c>
      <c r="Y77" s="13">
        <f>INDEX(AllDataValues,MATCH($A77,Paths,FALSE),MATCH(Y$17,Collections,FALSE))/Y$16</f>
        <v>1</v>
      </c>
      <c r="Z77" s="13">
        <f>INDEX(AllDataValues,MATCH($A77,Paths,FALSE),MATCH(Z$17,Collections,FALSE))/Z$16</f>
        <v>1</v>
      </c>
      <c r="AA77" s="13">
        <f>INDEX(AllDataValues,MATCH($A77,Paths,FALSE),MATCH(AA$17,Collections,FALSE))/AA$16</f>
        <v>1</v>
      </c>
      <c r="AB77" s="31">
        <f>INDEX(AllDataValues,MATCH($A77,Paths,FALSE),MATCH(AB$17,Collections,FALSE))/AB$16</f>
        <v>0.54545454545454541</v>
      </c>
      <c r="AC77" s="13">
        <f>INDEX(AllDataValues,MATCH($A77,Paths,FALSE),MATCH(AC$17,Collections,FALSE))/AC$16</f>
        <v>1</v>
      </c>
      <c r="AD77" s="13">
        <f>INDEX(AllDataValues,MATCH($A77,Paths,FALSE),MATCH(AD$17,Collections,FALSE))/AD$16</f>
        <v>1</v>
      </c>
      <c r="AE77" s="13">
        <f>INDEX(AllDataValues,MATCH($A77,Paths,FALSE),MATCH(AE$17,Collections,FALSE))/AE$16</f>
        <v>1</v>
      </c>
      <c r="AF77" s="13">
        <f>INDEX(AllDataValues,MATCH($A77,Paths,FALSE),MATCH(AF$17,Collections,FALSE))/AF$16</f>
        <v>1</v>
      </c>
      <c r="AG77" s="13">
        <f>INDEX(AllDataValues,MATCH($A77,Paths,FALSE),MATCH(AG$17,Collections,FALSE))/AG$16</f>
        <v>1</v>
      </c>
      <c r="AH77" s="13">
        <f>INDEX(AllDataValues,MATCH($A77,Paths,FALSE),MATCH(AH$17,Collections,FALSE))/AH$16</f>
        <v>1</v>
      </c>
      <c r="AI77" s="13">
        <f>INDEX(AllDataValues,MATCH($A77,Paths,FALSE),MATCH(AI$17,Collections,FALSE))/AI$16</f>
        <v>1</v>
      </c>
      <c r="AJ77" s="13">
        <f>INDEX(AllDataValues,MATCH($A77,Paths,FALSE),MATCH(AJ$17,Collections,FALSE))/AJ$16</f>
        <v>1</v>
      </c>
    </row>
    <row r="78" spans="1:36" hidden="1" x14ac:dyDescent="0.2">
      <c r="A78" s="1" t="s">
        <v>204</v>
      </c>
      <c r="C78" t="str">
        <f>RIGHT(A78,LEN(A78)-FIND("|",SUBSTITUTE(A78,"/","|",LEN(A78)-LEN(SUBSTITUTE(A78,"/","")))))</f>
        <v>gmd:description</v>
      </c>
      <c r="D78" t="str">
        <f>MID(A78,FIND("|",SUBSTITUTE(A78,Delimiter,"|",Start))+1,IF(ISERROR(FIND("|",SUBSTITUTE(A78,Delimiter,"|",End))),255,FIND("|",SUBSTITUTE(A78,Delimiter,"|",End))-FIND("|",SUBSTITUTE(A78,Delimiter,"|",Start))-1))</f>
        <v>gmd:identificationInfo/gmd:extent/gmd:description</v>
      </c>
      <c r="E78" s="25">
        <f>COUNTIF(K78:AB78,"&gt;0")</f>
        <v>17</v>
      </c>
      <c r="F78" s="25">
        <f>COUNTIF(K78:AB78,"&gt;=1.0")</f>
        <v>13</v>
      </c>
      <c r="G78" s="25">
        <f>COUNTIF(AC78:AJ78,"&gt;0")</f>
        <v>8</v>
      </c>
      <c r="H78" s="25">
        <f>COUNTIF(AC78:AJ78,"&gt;=1.0")</f>
        <v>8</v>
      </c>
      <c r="I78" s="25">
        <f>COUNTIF(K78:AJ78,"&gt;0")</f>
        <v>25</v>
      </c>
      <c r="J78" s="26">
        <f>COUNTIF(K78:AJ78,"&gt;=1.0")</f>
        <v>21</v>
      </c>
      <c r="K78" s="13">
        <f>INDEX(AllDataValues,MATCH($A78,Paths,FALSE),MATCH(K$17,Collections,FALSE))/K$16</f>
        <v>1</v>
      </c>
      <c r="L78" s="13">
        <f>INDEX(AllDataValues,MATCH($A78,Paths,FALSE),MATCH(L$17,Collections,FALSE))/L$16</f>
        <v>0.97368421052631582</v>
      </c>
      <c r="M78" s="13">
        <f>INDEX(AllDataValues,MATCH($A78,Paths,FALSE),MATCH(M$17,Collections,FALSE))/M$16</f>
        <v>1</v>
      </c>
      <c r="N78" s="13">
        <f>INDEX(AllDataValues,MATCH($A78,Paths,FALSE),MATCH(N$17,Collections,FALSE))/N$16</f>
        <v>1</v>
      </c>
      <c r="O78" s="13">
        <f>INDEX(AllDataValues,MATCH($A78,Paths,FALSE),MATCH(O$17,Collections,FALSE))/O$16</f>
        <v>1</v>
      </c>
      <c r="P78" s="13">
        <f>INDEX(AllDataValues,MATCH($A78,Paths,FALSE),MATCH(P$17,Collections,FALSE))/P$16</f>
        <v>0.66666666666666663</v>
      </c>
      <c r="Q78" s="13">
        <f>INDEX(AllDataValues,MATCH($A78,Paths,FALSE),MATCH(Q$17,Collections,FALSE))/Q$16</f>
        <v>1</v>
      </c>
      <c r="R78" s="13">
        <f>INDEX(AllDataValues,MATCH($A78,Paths,FALSE),MATCH(R$17,Collections,FALSE))/R$16</f>
        <v>1</v>
      </c>
      <c r="S78" s="13">
        <f>INDEX(AllDataValues,MATCH($A78,Paths,FALSE),MATCH(S$17,Collections,FALSE))/S$16</f>
        <v>1</v>
      </c>
      <c r="T78" s="13">
        <f>INDEX(AllDataValues,MATCH($A78,Paths,FALSE),MATCH(T$17,Collections,FALSE))/T$16</f>
        <v>1</v>
      </c>
      <c r="U78" s="13">
        <f>INDEX(AllDataValues,MATCH($A78,Paths,FALSE),MATCH(U$17,Collections,FALSE))/U$16</f>
        <v>0.96860986547085204</v>
      </c>
      <c r="V78" s="13">
        <f>INDEX(AllDataValues,MATCH($A78,Paths,FALSE),MATCH(V$17,Collections,FALSE))/V$16</f>
        <v>1</v>
      </c>
      <c r="W78" s="13">
        <f>INDEX(AllDataValues,MATCH($A78,Paths,FALSE),MATCH(W$17,Collections,FALSE))/W$16</f>
        <v>1</v>
      </c>
      <c r="X78" s="13">
        <f>INDEX(AllDataValues,MATCH($A78,Paths,FALSE),MATCH(X$17,Collections,FALSE))/X$16</f>
        <v>0</v>
      </c>
      <c r="Y78" s="13">
        <f>INDEX(AllDataValues,MATCH($A78,Paths,FALSE),MATCH(Y$17,Collections,FALSE))/Y$16</f>
        <v>1</v>
      </c>
      <c r="Z78" s="13">
        <f>INDEX(AllDataValues,MATCH($A78,Paths,FALSE),MATCH(Z$17,Collections,FALSE))/Z$16</f>
        <v>1</v>
      </c>
      <c r="AA78" s="13">
        <f>INDEX(AllDataValues,MATCH($A78,Paths,FALSE),MATCH(AA$17,Collections,FALSE))/AA$16</f>
        <v>0.97029702970297027</v>
      </c>
      <c r="AB78" s="31">
        <f>INDEX(AllDataValues,MATCH($A78,Paths,FALSE),MATCH(AB$17,Collections,FALSE))/AB$16</f>
        <v>1</v>
      </c>
      <c r="AC78" s="13">
        <f>INDEX(AllDataValues,MATCH($A78,Paths,FALSE),MATCH(AC$17,Collections,FALSE))/AC$16</f>
        <v>1</v>
      </c>
      <c r="AD78" s="13">
        <f>INDEX(AllDataValues,MATCH($A78,Paths,FALSE),MATCH(AD$17,Collections,FALSE))/AD$16</f>
        <v>1</v>
      </c>
      <c r="AE78" s="13">
        <f>INDEX(AllDataValues,MATCH($A78,Paths,FALSE),MATCH(AE$17,Collections,FALSE))/AE$16</f>
        <v>1</v>
      </c>
      <c r="AF78" s="13">
        <f>INDEX(AllDataValues,MATCH($A78,Paths,FALSE),MATCH(AF$17,Collections,FALSE))/AF$16</f>
        <v>1</v>
      </c>
      <c r="AG78" s="13">
        <f>INDEX(AllDataValues,MATCH($A78,Paths,FALSE),MATCH(AG$17,Collections,FALSE))/AG$16</f>
        <v>1</v>
      </c>
      <c r="AH78" s="13">
        <f>INDEX(AllDataValues,MATCH($A78,Paths,FALSE),MATCH(AH$17,Collections,FALSE))/AH$16</f>
        <v>1</v>
      </c>
      <c r="AI78" s="13">
        <f>INDEX(AllDataValues,MATCH($A78,Paths,FALSE),MATCH(AI$17,Collections,FALSE))/AI$16</f>
        <v>1</v>
      </c>
      <c r="AJ78" s="13">
        <f>INDEX(AllDataValues,MATCH($A78,Paths,FALSE),MATCH(AJ$17,Collections,FALSE))/AJ$16</f>
        <v>1</v>
      </c>
    </row>
    <row r="79" spans="1:36" x14ac:dyDescent="0.2">
      <c r="A79" s="1" t="s">
        <v>249</v>
      </c>
      <c r="C79" t="str">
        <f>RIGHT(A79,LEN(A79)-FIND("|",SUBSTITUTE(A79,"/","|",LEN(A79)-LEN(SUBSTITUTE(A79,"/","")))))</f>
        <v>gmd:code</v>
      </c>
      <c r="D79" t="str">
        <f>MID(A79,FIND("|",SUBSTITUTE(A79,Delimiter,"|",Start))+1,IF(ISERROR(FIND("|",SUBSTITUTE(A79,Delimiter,"|",End))),255,FIND("|",SUBSTITUTE(A79,Delimiter,"|",End))-FIND("|",SUBSTITUTE(A79,Delimiter,"|",Start))-1))</f>
        <v>gmd:identificationInfo/gmd:processingLevel/gmd:code</v>
      </c>
      <c r="E79" s="25">
        <f>COUNTIF(K79:AB79,"&gt;0")</f>
        <v>17</v>
      </c>
      <c r="F79" s="25">
        <f>COUNTIF(K79:AB79,"&gt;=1.0")</f>
        <v>13</v>
      </c>
      <c r="G79" s="25">
        <f>COUNTIF(AC79:AJ79,"&gt;0")</f>
        <v>8</v>
      </c>
      <c r="H79" s="25">
        <f>COUNTIF(AC79:AJ79,"&gt;=1.0")</f>
        <v>8</v>
      </c>
      <c r="I79" s="25">
        <f>COUNTIF(K79:AJ79,"&gt;0")</f>
        <v>25</v>
      </c>
      <c r="J79" s="26">
        <f>COUNTIF(K79:AJ79,"&gt;=1.0")</f>
        <v>21</v>
      </c>
      <c r="K79" s="13">
        <f>INDEX(AllDataValues,MATCH($A79,Paths,FALSE),MATCH(K$17,Collections,FALSE))/K$16</f>
        <v>1</v>
      </c>
      <c r="L79" s="13">
        <f>INDEX(AllDataValues,MATCH($A79,Paths,FALSE),MATCH(L$17,Collections,FALSE))/L$16</f>
        <v>1</v>
      </c>
      <c r="M79" s="13">
        <f>INDEX(AllDataValues,MATCH($A79,Paths,FALSE),MATCH(M$17,Collections,FALSE))/M$16</f>
        <v>1</v>
      </c>
      <c r="N79" s="13">
        <f>INDEX(AllDataValues,MATCH($A79,Paths,FALSE),MATCH(N$17,Collections,FALSE))/N$16</f>
        <v>1</v>
      </c>
      <c r="O79" s="13">
        <f>INDEX(AllDataValues,MATCH($A79,Paths,FALSE),MATCH(O$17,Collections,FALSE))/O$16</f>
        <v>1</v>
      </c>
      <c r="P79" s="13">
        <f>INDEX(AllDataValues,MATCH($A79,Paths,FALSE),MATCH(P$17,Collections,FALSE))/P$16</f>
        <v>1</v>
      </c>
      <c r="Q79" s="13">
        <f>INDEX(AllDataValues,MATCH($A79,Paths,FALSE),MATCH(Q$17,Collections,FALSE))/Q$16</f>
        <v>1</v>
      </c>
      <c r="R79" s="13">
        <f>INDEX(AllDataValues,MATCH($A79,Paths,FALSE),MATCH(R$17,Collections,FALSE))/R$16</f>
        <v>0.99753694581280783</v>
      </c>
      <c r="S79" s="13">
        <f>INDEX(AllDataValues,MATCH($A79,Paths,FALSE),MATCH(S$17,Collections,FALSE))/S$16</f>
        <v>1</v>
      </c>
      <c r="T79" s="13">
        <f>INDEX(AllDataValues,MATCH($A79,Paths,FALSE),MATCH(T$17,Collections,FALSE))/T$16</f>
        <v>1</v>
      </c>
      <c r="U79" s="13">
        <f>INDEX(AllDataValues,MATCH($A79,Paths,FALSE),MATCH(U$17,Collections,FALSE))/U$16</f>
        <v>0.8699551569506726</v>
      </c>
      <c r="V79" s="13">
        <f>INDEX(AllDataValues,MATCH($A79,Paths,FALSE),MATCH(V$17,Collections,FALSE))/V$16</f>
        <v>0.99872448979591832</v>
      </c>
      <c r="W79" s="13">
        <f>INDEX(AllDataValues,MATCH($A79,Paths,FALSE),MATCH(W$17,Collections,FALSE))/W$16</f>
        <v>1</v>
      </c>
      <c r="X79" s="13">
        <f>INDEX(AllDataValues,MATCH($A79,Paths,FALSE),MATCH(X$17,Collections,FALSE))/X$16</f>
        <v>0</v>
      </c>
      <c r="Y79" s="13">
        <f>INDEX(AllDataValues,MATCH($A79,Paths,FALSE),MATCH(Y$17,Collections,FALSE))/Y$16</f>
        <v>1</v>
      </c>
      <c r="Z79" s="13">
        <f>INDEX(AllDataValues,MATCH($A79,Paths,FALSE),MATCH(Z$17,Collections,FALSE))/Z$16</f>
        <v>1</v>
      </c>
      <c r="AA79" s="13">
        <f>INDEX(AllDataValues,MATCH($A79,Paths,FALSE),MATCH(AA$17,Collections,FALSE))/AA$16</f>
        <v>1</v>
      </c>
      <c r="AB79" s="31">
        <f>INDEX(AllDataValues,MATCH($A79,Paths,FALSE),MATCH(AB$17,Collections,FALSE))/AB$16</f>
        <v>0.54545454545454541</v>
      </c>
      <c r="AC79" s="13">
        <f>INDEX(AllDataValues,MATCH($A79,Paths,FALSE),MATCH(AC$17,Collections,FALSE))/AC$16</f>
        <v>1</v>
      </c>
      <c r="AD79" s="13">
        <f>INDEX(AllDataValues,MATCH($A79,Paths,FALSE),MATCH(AD$17,Collections,FALSE))/AD$16</f>
        <v>1</v>
      </c>
      <c r="AE79" s="13">
        <f>INDEX(AllDataValues,MATCH($A79,Paths,FALSE),MATCH(AE$17,Collections,FALSE))/AE$16</f>
        <v>1</v>
      </c>
      <c r="AF79" s="13">
        <f>INDEX(AllDataValues,MATCH($A79,Paths,FALSE),MATCH(AF$17,Collections,FALSE))/AF$16</f>
        <v>1</v>
      </c>
      <c r="AG79" s="13">
        <f>INDEX(AllDataValues,MATCH($A79,Paths,FALSE),MATCH(AG$17,Collections,FALSE))/AG$16</f>
        <v>1</v>
      </c>
      <c r="AH79" s="13">
        <f>INDEX(AllDataValues,MATCH($A79,Paths,FALSE),MATCH(AH$17,Collections,FALSE))/AH$16</f>
        <v>1</v>
      </c>
      <c r="AI79" s="13">
        <f>INDEX(AllDataValues,MATCH($A79,Paths,FALSE),MATCH(AI$17,Collections,FALSE))/AI$16</f>
        <v>1</v>
      </c>
      <c r="AJ79" s="13">
        <f>INDEX(AllDataValues,MATCH($A79,Paths,FALSE),MATCH(AJ$17,Collections,FALSE))/AJ$16</f>
        <v>1</v>
      </c>
    </row>
    <row r="80" spans="1:36" x14ac:dyDescent="0.2">
      <c r="A80" s="1" t="s">
        <v>274</v>
      </c>
      <c r="C80" t="str">
        <f>RIGHT(A80,LEN(A80)-FIND("|",SUBSTITUTE(A80,"/","|",LEN(A80)-LEN(SUBSTITUTE(A80,"/","")))))</f>
        <v>gmd:code</v>
      </c>
      <c r="D80" t="str">
        <f>MID(A80,FIND("|",SUBSTITUTE(A80,Delimiter,"|",Start))+1,IF(ISERROR(FIND("|",SUBSTITUTE(A80,Delimiter,"|",End))),255,FIND("|",SUBSTITUTE(A80,Delimiter,"|",End))-FIND("|",SUBSTITUTE(A80,Delimiter,"|",Start))-1))</f>
        <v>gmd:referenceSystemInfo/gmd:referenceSystemIdentifier/gmd:code</v>
      </c>
      <c r="E80" s="25">
        <f>COUNTIF(K80:AB80,"&gt;0")</f>
        <v>17</v>
      </c>
      <c r="F80" s="25">
        <f>COUNTIF(K80:AB80,"&gt;=1.0")</f>
        <v>11</v>
      </c>
      <c r="G80" s="25">
        <f>COUNTIF(AC80:AJ80,"&gt;0")</f>
        <v>8</v>
      </c>
      <c r="H80" s="25">
        <f>COUNTIF(AC80:AJ80,"&gt;=1.0")</f>
        <v>4</v>
      </c>
      <c r="I80" s="25">
        <f>COUNTIF(K80:AJ80,"&gt;0")</f>
        <v>25</v>
      </c>
      <c r="J80" s="26">
        <f>COUNTIF(K80:AJ80,"&gt;=1.0")</f>
        <v>15</v>
      </c>
      <c r="K80" s="13">
        <f>INDEX(AllDataValues,MATCH($A80,Paths,FALSE),MATCH(K$17,Collections,FALSE))/K$16</f>
        <v>1</v>
      </c>
      <c r="L80" s="13">
        <f>INDEX(AllDataValues,MATCH($A80,Paths,FALSE),MATCH(L$17,Collections,FALSE))/L$16</f>
        <v>0.97368421052631582</v>
      </c>
      <c r="M80" s="13">
        <f>INDEX(AllDataValues,MATCH($A80,Paths,FALSE),MATCH(M$17,Collections,FALSE))/M$16</f>
        <v>0.98754789272030652</v>
      </c>
      <c r="N80" s="13">
        <f>INDEX(AllDataValues,MATCH($A80,Paths,FALSE),MATCH(N$17,Collections,FALSE))/N$16</f>
        <v>1</v>
      </c>
      <c r="O80" s="13">
        <f>INDEX(AllDataValues,MATCH($A80,Paths,FALSE),MATCH(O$17,Collections,FALSE))/O$16</f>
        <v>1</v>
      </c>
      <c r="P80" s="13">
        <f>INDEX(AllDataValues,MATCH($A80,Paths,FALSE),MATCH(P$17,Collections,FALSE))/P$16</f>
        <v>1</v>
      </c>
      <c r="Q80" s="13">
        <f>INDEX(AllDataValues,MATCH($A80,Paths,FALSE),MATCH(Q$17,Collections,FALSE))/Q$16</f>
        <v>1</v>
      </c>
      <c r="R80" s="13">
        <f>INDEX(AllDataValues,MATCH($A80,Paths,FALSE),MATCH(R$17,Collections,FALSE))/R$16</f>
        <v>0.99753694581280783</v>
      </c>
      <c r="S80" s="13">
        <f>INDEX(AllDataValues,MATCH($A80,Paths,FALSE),MATCH(S$17,Collections,FALSE))/S$16</f>
        <v>0.54455445544554459</v>
      </c>
      <c r="T80" s="13">
        <f>INDEX(AllDataValues,MATCH($A80,Paths,FALSE),MATCH(T$17,Collections,FALSE))/T$16</f>
        <v>1</v>
      </c>
      <c r="U80" s="13">
        <f>INDEX(AllDataValues,MATCH($A80,Paths,FALSE),MATCH(U$17,Collections,FALSE))/U$16</f>
        <v>1</v>
      </c>
      <c r="V80" s="13">
        <f>INDEX(AllDataValues,MATCH($A80,Paths,FALSE),MATCH(V$17,Collections,FALSE))/V$16</f>
        <v>0.96173469387755106</v>
      </c>
      <c r="W80" s="13">
        <f>INDEX(AllDataValues,MATCH($A80,Paths,FALSE),MATCH(W$17,Collections,FALSE))/W$16</f>
        <v>1</v>
      </c>
      <c r="X80" s="13">
        <f>INDEX(AllDataValues,MATCH($A80,Paths,FALSE),MATCH(X$17,Collections,FALSE))/X$16</f>
        <v>0</v>
      </c>
      <c r="Y80" s="13">
        <f>INDEX(AllDataValues,MATCH($A80,Paths,FALSE),MATCH(Y$17,Collections,FALSE))/Y$16</f>
        <v>1</v>
      </c>
      <c r="Z80" s="13">
        <f>INDEX(AllDataValues,MATCH($A80,Paths,FALSE),MATCH(Z$17,Collections,FALSE))/Z$16</f>
        <v>1</v>
      </c>
      <c r="AA80" s="13">
        <f>INDEX(AllDataValues,MATCH($A80,Paths,FALSE),MATCH(AA$17,Collections,FALSE))/AA$16</f>
        <v>0.97029702970297027</v>
      </c>
      <c r="AB80" s="31">
        <f>INDEX(AllDataValues,MATCH($A80,Paths,FALSE),MATCH(AB$17,Collections,FALSE))/AB$16</f>
        <v>1</v>
      </c>
      <c r="AC80" s="13">
        <f>INDEX(AllDataValues,MATCH($A80,Paths,FALSE),MATCH(AC$17,Collections,FALSE))/AC$16</f>
        <v>0.9992184447049629</v>
      </c>
      <c r="AD80" s="13">
        <f>INDEX(AllDataValues,MATCH($A80,Paths,FALSE),MATCH(AD$17,Collections,FALSE))/AD$16</f>
        <v>0.92233009708737868</v>
      </c>
      <c r="AE80" s="13">
        <f>INDEX(AllDataValues,MATCH($A80,Paths,FALSE),MATCH(AE$17,Collections,FALSE))/AE$16</f>
        <v>1</v>
      </c>
      <c r="AF80" s="13">
        <f>INDEX(AllDataValues,MATCH($A80,Paths,FALSE),MATCH(AF$17,Collections,FALSE))/AF$16</f>
        <v>1</v>
      </c>
      <c r="AG80" s="13">
        <f>INDEX(AllDataValues,MATCH($A80,Paths,FALSE),MATCH(AG$17,Collections,FALSE))/AG$16</f>
        <v>0.99117647058823533</v>
      </c>
      <c r="AH80" s="13">
        <f>INDEX(AllDataValues,MATCH($A80,Paths,FALSE),MATCH(AH$17,Collections,FALSE))/AH$16</f>
        <v>1</v>
      </c>
      <c r="AI80" s="13">
        <f>INDEX(AllDataValues,MATCH($A80,Paths,FALSE),MATCH(AI$17,Collections,FALSE))/AI$16</f>
        <v>0.98870262390670549</v>
      </c>
      <c r="AJ80" s="13">
        <f>INDEX(AllDataValues,MATCH($A80,Paths,FALSE),MATCH(AJ$17,Collections,FALSE))/AJ$16</f>
        <v>1</v>
      </c>
    </row>
    <row r="81" spans="1:36" hidden="1" x14ac:dyDescent="0.2">
      <c r="A81" s="1" t="s">
        <v>114</v>
      </c>
      <c r="C81" t="str">
        <f>RIGHT(A81,LEN(A81)-FIND("|",SUBSTITUTE(A81,"/","|",LEN(A81)-LEN(SUBSTITUTE(A81,"/","")))))</f>
        <v>@codeList</v>
      </c>
      <c r="D81" t="str">
        <f>MID(A81,FIND("|",SUBSTITUTE(A81,Delimiter,"|",Start))+1,IF(ISERROR(FIND("|",SUBSTITUTE(A81,Delimiter,"|",End))),255,FIND("|",SUBSTITUTE(A81,Delimiter,"|",End))-FIND("|",SUBSTITUTE(A81,Delimiter,"|",Start))-1))</f>
        <v>gmd:distributionInfo/gmd:distributor/gmd:distributorContact/gmd:role/@codeList</v>
      </c>
      <c r="E81" s="25">
        <f>COUNTIF(K81:AB81,"&gt;0")</f>
        <v>17</v>
      </c>
      <c r="F81" s="25">
        <f>COUNTIF(K81:AB81,"&gt;=1.0")</f>
        <v>10</v>
      </c>
      <c r="G81" s="25">
        <f>COUNTIF(AC81:AJ81,"&gt;0")</f>
        <v>7</v>
      </c>
      <c r="H81" s="25">
        <f>COUNTIF(AC81:AJ81,"&gt;=1.0")</f>
        <v>7</v>
      </c>
      <c r="I81" s="25">
        <f>COUNTIF(K81:AJ81,"&gt;0")</f>
        <v>24</v>
      </c>
      <c r="J81" s="26">
        <f>COUNTIF(K81:AJ81,"&gt;=1.0")</f>
        <v>17</v>
      </c>
      <c r="K81" s="13">
        <f>INDEX(AllDataValues,MATCH($A81,Paths,FALSE),MATCH(K$17,Collections,FALSE))/K$16</f>
        <v>1</v>
      </c>
      <c r="L81" s="13">
        <f>INDEX(AllDataValues,MATCH($A81,Paths,FALSE),MATCH(L$17,Collections,FALSE))/L$16</f>
        <v>0.89473684210526316</v>
      </c>
      <c r="M81" s="13">
        <f>INDEX(AllDataValues,MATCH($A81,Paths,FALSE),MATCH(M$17,Collections,FALSE))/M$16</f>
        <v>0</v>
      </c>
      <c r="N81" s="13">
        <f>INDEX(AllDataValues,MATCH($A81,Paths,FALSE),MATCH(N$17,Collections,FALSE))/N$16</f>
        <v>1</v>
      </c>
      <c r="O81" s="13">
        <f>INDEX(AllDataValues,MATCH($A81,Paths,FALSE),MATCH(O$17,Collections,FALSE))/O$16</f>
        <v>0.72307692307692306</v>
      </c>
      <c r="P81" s="13">
        <f>INDEX(AllDataValues,MATCH($A81,Paths,FALSE),MATCH(P$17,Collections,FALSE))/P$16</f>
        <v>1</v>
      </c>
      <c r="Q81" s="13">
        <f>INDEX(AllDataValues,MATCH($A81,Paths,FALSE),MATCH(Q$17,Collections,FALSE))/Q$16</f>
        <v>0.5</v>
      </c>
      <c r="R81" s="13">
        <f>INDEX(AllDataValues,MATCH($A81,Paths,FALSE),MATCH(R$17,Collections,FALSE))/R$16</f>
        <v>0.35960591133004927</v>
      </c>
      <c r="S81" s="13">
        <f>INDEX(AllDataValues,MATCH($A81,Paths,FALSE),MATCH(S$17,Collections,FALSE))/S$16</f>
        <v>1.9933993399339933</v>
      </c>
      <c r="T81" s="13">
        <f>INDEX(AllDataValues,MATCH($A81,Paths,FALSE),MATCH(T$17,Collections,FALSE))/T$16</f>
        <v>0.96140350877192982</v>
      </c>
      <c r="U81" s="13">
        <f>INDEX(AllDataValues,MATCH($A81,Paths,FALSE),MATCH(U$17,Collections,FALSE))/U$16</f>
        <v>0.91479820627802688</v>
      </c>
      <c r="V81" s="13">
        <f>INDEX(AllDataValues,MATCH($A81,Paths,FALSE),MATCH(V$17,Collections,FALSE))/V$16</f>
        <v>1.6313775510204083</v>
      </c>
      <c r="W81" s="13">
        <f>INDEX(AllDataValues,MATCH($A81,Paths,FALSE),MATCH(W$17,Collections,FALSE))/W$16</f>
        <v>1</v>
      </c>
      <c r="X81" s="13">
        <f>INDEX(AllDataValues,MATCH($A81,Paths,FALSE),MATCH(X$17,Collections,FALSE))/X$16</f>
        <v>0.8</v>
      </c>
      <c r="Y81" s="13">
        <f>INDEX(AllDataValues,MATCH($A81,Paths,FALSE),MATCH(Y$17,Collections,FALSE))/Y$16</f>
        <v>1</v>
      </c>
      <c r="Z81" s="13">
        <f>INDEX(AllDataValues,MATCH($A81,Paths,FALSE),MATCH(Z$17,Collections,FALSE))/Z$16</f>
        <v>1.0878938640132669</v>
      </c>
      <c r="AA81" s="13">
        <f>INDEX(AllDataValues,MATCH($A81,Paths,FALSE),MATCH(AA$17,Collections,FALSE))/AA$16</f>
        <v>1</v>
      </c>
      <c r="AB81" s="31">
        <f>INDEX(AllDataValues,MATCH($A81,Paths,FALSE),MATCH(AB$17,Collections,FALSE))/AB$16</f>
        <v>1</v>
      </c>
      <c r="AC81" s="13">
        <f>INDEX(AllDataValues,MATCH($A81,Paths,FALSE),MATCH(AC$17,Collections,FALSE))/AC$16</f>
        <v>1.0105509964830011</v>
      </c>
      <c r="AD81" s="13">
        <f>INDEX(AllDataValues,MATCH($A81,Paths,FALSE),MATCH(AD$17,Collections,FALSE))/AD$16</f>
        <v>1.0388349514563107</v>
      </c>
      <c r="AE81" s="13">
        <f>INDEX(AllDataValues,MATCH($A81,Paths,FALSE),MATCH(AE$17,Collections,FALSE))/AE$16</f>
        <v>1</v>
      </c>
      <c r="AF81" s="13">
        <f>INDEX(AllDataValues,MATCH($A81,Paths,FALSE),MATCH(AF$17,Collections,FALSE))/AF$16</f>
        <v>1</v>
      </c>
      <c r="AG81" s="13">
        <f>INDEX(AllDataValues,MATCH($A81,Paths,FALSE),MATCH(AG$17,Collections,FALSE))/AG$16</f>
        <v>1.0147058823529411</v>
      </c>
      <c r="AH81" s="13">
        <f>INDEX(AllDataValues,MATCH($A81,Paths,FALSE),MATCH(AH$17,Collections,FALSE))/AH$16</f>
        <v>0</v>
      </c>
      <c r="AI81" s="13">
        <f>INDEX(AllDataValues,MATCH($A81,Paths,FALSE),MATCH(AI$17,Collections,FALSE))/AI$16</f>
        <v>1.3458454810495626</v>
      </c>
      <c r="AJ81" s="13">
        <f>INDEX(AllDataValues,MATCH($A81,Paths,FALSE),MATCH(AJ$17,Collections,FALSE))/AJ$16</f>
        <v>1.023076923076923</v>
      </c>
    </row>
    <row r="82" spans="1:36" hidden="1" x14ac:dyDescent="0.2">
      <c r="A82" s="1" t="s">
        <v>115</v>
      </c>
      <c r="C82" t="str">
        <f>RIGHT(A82,LEN(A82)-FIND("|",SUBSTITUTE(A82,"/","|",LEN(A82)-LEN(SUBSTITUTE(A82,"/","")))))</f>
        <v>@codeListValue</v>
      </c>
      <c r="D82" t="str">
        <f>MID(A82,FIND("|",SUBSTITUTE(A82,Delimiter,"|",Start))+1,IF(ISERROR(FIND("|",SUBSTITUTE(A82,Delimiter,"|",End))),255,FIND("|",SUBSTITUTE(A82,Delimiter,"|",End))-FIND("|",SUBSTITUTE(A82,Delimiter,"|",Start))-1))</f>
        <v>gmd:distributionInfo/gmd:distributor/gmd:distributorContact/gmd:role/@codeListValue</v>
      </c>
      <c r="E82" s="25">
        <f>COUNTIF(K82:AB82,"&gt;0")</f>
        <v>17</v>
      </c>
      <c r="F82" s="25">
        <f>COUNTIF(K82:AB82,"&gt;=1.0")</f>
        <v>10</v>
      </c>
      <c r="G82" s="25">
        <f>COUNTIF(AC82:AJ82,"&gt;0")</f>
        <v>7</v>
      </c>
      <c r="H82" s="25">
        <f>COUNTIF(AC82:AJ82,"&gt;=1.0")</f>
        <v>7</v>
      </c>
      <c r="I82" s="25">
        <f>COUNTIF(K82:AJ82,"&gt;0")</f>
        <v>24</v>
      </c>
      <c r="J82" s="26">
        <f>COUNTIF(K82:AJ82,"&gt;=1.0")</f>
        <v>17</v>
      </c>
      <c r="K82" s="13">
        <f>INDEX(AllDataValues,MATCH($A82,Paths,FALSE),MATCH(K$17,Collections,FALSE))/K$16</f>
        <v>1</v>
      </c>
      <c r="L82" s="13">
        <f>INDEX(AllDataValues,MATCH($A82,Paths,FALSE),MATCH(L$17,Collections,FALSE))/L$16</f>
        <v>0.89473684210526316</v>
      </c>
      <c r="M82" s="13">
        <f>INDEX(AllDataValues,MATCH($A82,Paths,FALSE),MATCH(M$17,Collections,FALSE))/M$16</f>
        <v>0</v>
      </c>
      <c r="N82" s="13">
        <f>INDEX(AllDataValues,MATCH($A82,Paths,FALSE),MATCH(N$17,Collections,FALSE))/N$16</f>
        <v>1</v>
      </c>
      <c r="O82" s="13">
        <f>INDEX(AllDataValues,MATCH($A82,Paths,FALSE),MATCH(O$17,Collections,FALSE))/O$16</f>
        <v>0.72307692307692306</v>
      </c>
      <c r="P82" s="13">
        <f>INDEX(AllDataValues,MATCH($A82,Paths,FALSE),MATCH(P$17,Collections,FALSE))/P$16</f>
        <v>1</v>
      </c>
      <c r="Q82" s="13">
        <f>INDEX(AllDataValues,MATCH($A82,Paths,FALSE),MATCH(Q$17,Collections,FALSE))/Q$16</f>
        <v>0.5</v>
      </c>
      <c r="R82" s="13">
        <f>INDEX(AllDataValues,MATCH($A82,Paths,FALSE),MATCH(R$17,Collections,FALSE))/R$16</f>
        <v>0.35960591133004927</v>
      </c>
      <c r="S82" s="13">
        <f>INDEX(AllDataValues,MATCH($A82,Paths,FALSE),MATCH(S$17,Collections,FALSE))/S$16</f>
        <v>1.9933993399339933</v>
      </c>
      <c r="T82" s="13">
        <f>INDEX(AllDataValues,MATCH($A82,Paths,FALSE),MATCH(T$17,Collections,FALSE))/T$16</f>
        <v>0.96140350877192982</v>
      </c>
      <c r="U82" s="13">
        <f>INDEX(AllDataValues,MATCH($A82,Paths,FALSE),MATCH(U$17,Collections,FALSE))/U$16</f>
        <v>0.91479820627802688</v>
      </c>
      <c r="V82" s="13">
        <f>INDEX(AllDataValues,MATCH($A82,Paths,FALSE),MATCH(V$17,Collections,FALSE))/V$16</f>
        <v>1.6313775510204083</v>
      </c>
      <c r="W82" s="13">
        <f>INDEX(AllDataValues,MATCH($A82,Paths,FALSE),MATCH(W$17,Collections,FALSE))/W$16</f>
        <v>1</v>
      </c>
      <c r="X82" s="13">
        <f>INDEX(AllDataValues,MATCH($A82,Paths,FALSE),MATCH(X$17,Collections,FALSE))/X$16</f>
        <v>0.8</v>
      </c>
      <c r="Y82" s="13">
        <f>INDEX(AllDataValues,MATCH($A82,Paths,FALSE),MATCH(Y$17,Collections,FALSE))/Y$16</f>
        <v>1</v>
      </c>
      <c r="Z82" s="13">
        <f>INDEX(AllDataValues,MATCH($A82,Paths,FALSE),MATCH(Z$17,Collections,FALSE))/Z$16</f>
        <v>1.0878938640132669</v>
      </c>
      <c r="AA82" s="13">
        <f>INDEX(AllDataValues,MATCH($A82,Paths,FALSE),MATCH(AA$17,Collections,FALSE))/AA$16</f>
        <v>1</v>
      </c>
      <c r="AB82" s="31">
        <f>INDEX(AllDataValues,MATCH($A82,Paths,FALSE),MATCH(AB$17,Collections,FALSE))/AB$16</f>
        <v>1</v>
      </c>
      <c r="AC82" s="13">
        <f>INDEX(AllDataValues,MATCH($A82,Paths,FALSE),MATCH(AC$17,Collections,FALSE))/AC$16</f>
        <v>1.0105509964830011</v>
      </c>
      <c r="AD82" s="13">
        <f>INDEX(AllDataValues,MATCH($A82,Paths,FALSE),MATCH(AD$17,Collections,FALSE))/AD$16</f>
        <v>1.0388349514563107</v>
      </c>
      <c r="AE82" s="13">
        <f>INDEX(AllDataValues,MATCH($A82,Paths,FALSE),MATCH(AE$17,Collections,FALSE))/AE$16</f>
        <v>1</v>
      </c>
      <c r="AF82" s="13">
        <f>INDEX(AllDataValues,MATCH($A82,Paths,FALSE),MATCH(AF$17,Collections,FALSE))/AF$16</f>
        <v>1</v>
      </c>
      <c r="AG82" s="13">
        <f>INDEX(AllDataValues,MATCH($A82,Paths,FALSE),MATCH(AG$17,Collections,FALSE))/AG$16</f>
        <v>1.0147058823529411</v>
      </c>
      <c r="AH82" s="13">
        <f>INDEX(AllDataValues,MATCH($A82,Paths,FALSE),MATCH(AH$17,Collections,FALSE))/AH$16</f>
        <v>0</v>
      </c>
      <c r="AI82" s="13">
        <f>INDEX(AllDataValues,MATCH($A82,Paths,FALSE),MATCH(AI$17,Collections,FALSE))/AI$16</f>
        <v>1.3458454810495626</v>
      </c>
      <c r="AJ82" s="13">
        <f>INDEX(AllDataValues,MATCH($A82,Paths,FALSE),MATCH(AJ$17,Collections,FALSE))/AJ$16</f>
        <v>1.023076923076923</v>
      </c>
    </row>
    <row r="83" spans="1:36" hidden="1" x14ac:dyDescent="0.2">
      <c r="A83" s="1" t="s">
        <v>116</v>
      </c>
      <c r="C83" t="str">
        <f>RIGHT(A83,LEN(A83)-FIND("|",SUBSTITUTE(A83,"/","|",LEN(A83)-LEN(SUBSTITUTE(A83,"/","")))))</f>
        <v>gmd:CI_RoleCode</v>
      </c>
      <c r="D83" t="str">
        <f>MID(A83,FIND("|",SUBSTITUTE(A83,Delimiter,"|",Start))+1,IF(ISERROR(FIND("|",SUBSTITUTE(A83,Delimiter,"|",End))),255,FIND("|",SUBSTITUTE(A83,Delimiter,"|",End))-FIND("|",SUBSTITUTE(A83,Delimiter,"|",Start))-1))</f>
        <v>gmd:distributionInfo/gmd:distributor/gmd:distributorContact/gmd:role/gmd:CI_RoleCode</v>
      </c>
      <c r="E83" s="25">
        <f>COUNTIF(K83:AB83,"&gt;0")</f>
        <v>17</v>
      </c>
      <c r="F83" s="25">
        <f>COUNTIF(K83:AB83,"&gt;=1.0")</f>
        <v>10</v>
      </c>
      <c r="G83" s="25">
        <f>COUNTIF(AC83:AJ83,"&gt;0")</f>
        <v>7</v>
      </c>
      <c r="H83" s="25">
        <f>COUNTIF(AC83:AJ83,"&gt;=1.0")</f>
        <v>7</v>
      </c>
      <c r="I83" s="25">
        <f>COUNTIF(K83:AJ83,"&gt;0")</f>
        <v>24</v>
      </c>
      <c r="J83" s="26">
        <f>COUNTIF(K83:AJ83,"&gt;=1.0")</f>
        <v>17</v>
      </c>
      <c r="K83" s="13">
        <f>INDEX(AllDataValues,MATCH($A83,Paths,FALSE),MATCH(K$17,Collections,FALSE))/K$16</f>
        <v>1</v>
      </c>
      <c r="L83" s="13">
        <f>INDEX(AllDataValues,MATCH($A83,Paths,FALSE),MATCH(L$17,Collections,FALSE))/L$16</f>
        <v>0.89473684210526316</v>
      </c>
      <c r="M83" s="13">
        <f>INDEX(AllDataValues,MATCH($A83,Paths,FALSE),MATCH(M$17,Collections,FALSE))/M$16</f>
        <v>0</v>
      </c>
      <c r="N83" s="13">
        <f>INDEX(AllDataValues,MATCH($A83,Paths,FALSE),MATCH(N$17,Collections,FALSE))/N$16</f>
        <v>1</v>
      </c>
      <c r="O83" s="13">
        <f>INDEX(AllDataValues,MATCH($A83,Paths,FALSE),MATCH(O$17,Collections,FALSE))/O$16</f>
        <v>0.72307692307692306</v>
      </c>
      <c r="P83" s="13">
        <f>INDEX(AllDataValues,MATCH($A83,Paths,FALSE),MATCH(P$17,Collections,FALSE))/P$16</f>
        <v>1</v>
      </c>
      <c r="Q83" s="13">
        <f>INDEX(AllDataValues,MATCH($A83,Paths,FALSE),MATCH(Q$17,Collections,FALSE))/Q$16</f>
        <v>0.5</v>
      </c>
      <c r="R83" s="13">
        <f>INDEX(AllDataValues,MATCH($A83,Paths,FALSE),MATCH(R$17,Collections,FALSE))/R$16</f>
        <v>0.35960591133004927</v>
      </c>
      <c r="S83" s="13">
        <f>INDEX(AllDataValues,MATCH($A83,Paths,FALSE),MATCH(S$17,Collections,FALSE))/S$16</f>
        <v>1.9933993399339933</v>
      </c>
      <c r="T83" s="13">
        <f>INDEX(AllDataValues,MATCH($A83,Paths,FALSE),MATCH(T$17,Collections,FALSE))/T$16</f>
        <v>0.96140350877192982</v>
      </c>
      <c r="U83" s="13">
        <f>INDEX(AllDataValues,MATCH($A83,Paths,FALSE),MATCH(U$17,Collections,FALSE))/U$16</f>
        <v>0.91479820627802688</v>
      </c>
      <c r="V83" s="13">
        <f>INDEX(AllDataValues,MATCH($A83,Paths,FALSE),MATCH(V$17,Collections,FALSE))/V$16</f>
        <v>1.6313775510204083</v>
      </c>
      <c r="W83" s="13">
        <f>INDEX(AllDataValues,MATCH($A83,Paths,FALSE),MATCH(W$17,Collections,FALSE))/W$16</f>
        <v>1</v>
      </c>
      <c r="X83" s="13">
        <f>INDEX(AllDataValues,MATCH($A83,Paths,FALSE),MATCH(X$17,Collections,FALSE))/X$16</f>
        <v>0.8</v>
      </c>
      <c r="Y83" s="13">
        <f>INDEX(AllDataValues,MATCH($A83,Paths,FALSE),MATCH(Y$17,Collections,FALSE))/Y$16</f>
        <v>1</v>
      </c>
      <c r="Z83" s="13">
        <f>INDEX(AllDataValues,MATCH($A83,Paths,FALSE),MATCH(Z$17,Collections,FALSE))/Z$16</f>
        <v>1.0878938640132669</v>
      </c>
      <c r="AA83" s="13">
        <f>INDEX(AllDataValues,MATCH($A83,Paths,FALSE),MATCH(AA$17,Collections,FALSE))/AA$16</f>
        <v>1</v>
      </c>
      <c r="AB83" s="31">
        <f>INDEX(AllDataValues,MATCH($A83,Paths,FALSE),MATCH(AB$17,Collections,FALSE))/AB$16</f>
        <v>1</v>
      </c>
      <c r="AC83" s="13">
        <f>INDEX(AllDataValues,MATCH($A83,Paths,FALSE),MATCH(AC$17,Collections,FALSE))/AC$16</f>
        <v>1.0105509964830011</v>
      </c>
      <c r="AD83" s="13">
        <f>INDEX(AllDataValues,MATCH($A83,Paths,FALSE),MATCH(AD$17,Collections,FALSE))/AD$16</f>
        <v>1.0388349514563107</v>
      </c>
      <c r="AE83" s="13">
        <f>INDEX(AllDataValues,MATCH($A83,Paths,FALSE),MATCH(AE$17,Collections,FALSE))/AE$16</f>
        <v>1</v>
      </c>
      <c r="AF83" s="13">
        <f>INDEX(AllDataValues,MATCH($A83,Paths,FALSE),MATCH(AF$17,Collections,FALSE))/AF$16</f>
        <v>1</v>
      </c>
      <c r="AG83" s="13">
        <f>INDEX(AllDataValues,MATCH($A83,Paths,FALSE),MATCH(AG$17,Collections,FALSE))/AG$16</f>
        <v>1.0147058823529411</v>
      </c>
      <c r="AH83" s="13">
        <f>INDEX(AllDataValues,MATCH($A83,Paths,FALSE),MATCH(AH$17,Collections,FALSE))/AH$16</f>
        <v>0</v>
      </c>
      <c r="AI83" s="13">
        <f>INDEX(AllDataValues,MATCH($A83,Paths,FALSE),MATCH(AI$17,Collections,FALSE))/AI$16</f>
        <v>1.3458454810495626</v>
      </c>
      <c r="AJ83" s="13">
        <f>INDEX(AllDataValues,MATCH($A83,Paths,FALSE),MATCH(AJ$17,Collections,FALSE))/AJ$16</f>
        <v>1.023076923076923</v>
      </c>
    </row>
    <row r="84" spans="1:36" hidden="1" x14ac:dyDescent="0.2">
      <c r="A84" s="1" t="s">
        <v>127</v>
      </c>
      <c r="C84" t="str">
        <f>RIGHT(A84,LEN(A84)-FIND("|",SUBSTITUTE(A84,"/","|",LEN(A84)-LEN(SUBSTITUTE(A84,"/","")))))</f>
        <v>gmd:name</v>
      </c>
      <c r="D84" t="str">
        <f>MID(A84,FIND("|",SUBSTITUTE(A84,Delimiter,"|",Start))+1,IF(ISERROR(FIND("|",SUBSTITUTE(A84,Delimiter,"|",End))),255,FIND("|",SUBSTITUTE(A84,Delimiter,"|",End))-FIND("|",SUBSTITUTE(A84,Delimiter,"|",Start))-1))</f>
        <v>gmd:distributionInfo/gmd:distributor/gmd:distributorTransferOptions/gmd:onLine/gmd:name</v>
      </c>
      <c r="E84" s="25">
        <f>COUNTIF(K84:AB84,"&gt;0")</f>
        <v>16</v>
      </c>
      <c r="F84" s="25">
        <f>COUNTIF(K84:AB84,"&gt;=1.0")</f>
        <v>13</v>
      </c>
      <c r="G84" s="25">
        <f>COUNTIF(AC84:AJ84,"&gt;0")</f>
        <v>6</v>
      </c>
      <c r="H84" s="25">
        <f>COUNTIF(AC84:AJ84,"&gt;=1.0")</f>
        <v>4</v>
      </c>
      <c r="I84" s="25">
        <f>COUNTIF(K84:AJ84,"&gt;0")</f>
        <v>22</v>
      </c>
      <c r="J84" s="26">
        <f>COUNTIF(K84:AJ84,"&gt;=1.0")</f>
        <v>17</v>
      </c>
      <c r="K84" s="13">
        <f>INDEX(AllDataValues,MATCH($A84,Paths,FALSE),MATCH(K$17,Collections,FALSE))/K$16</f>
        <v>0</v>
      </c>
      <c r="L84" s="13">
        <f>INDEX(AllDataValues,MATCH($A84,Paths,FALSE),MATCH(L$17,Collections,FALSE))/L$16</f>
        <v>0.10526315789473684</v>
      </c>
      <c r="M84" s="13">
        <f>INDEX(AllDataValues,MATCH($A84,Paths,FALSE),MATCH(M$17,Collections,FALSE))/M$16</f>
        <v>6.0344827586206895</v>
      </c>
      <c r="N84" s="13">
        <f>INDEX(AllDataValues,MATCH($A84,Paths,FALSE),MATCH(N$17,Collections,FALSE))/N$16</f>
        <v>6.3213296398891963</v>
      </c>
      <c r="O84" s="13">
        <f>INDEX(AllDataValues,MATCH($A84,Paths,FALSE),MATCH(O$17,Collections,FALSE))/O$16</f>
        <v>3.8461538461538463</v>
      </c>
      <c r="P84" s="13">
        <f>INDEX(AllDataValues,MATCH($A84,Paths,FALSE),MATCH(P$17,Collections,FALSE))/P$16</f>
        <v>6.666666666666667</v>
      </c>
      <c r="Q84" s="13">
        <f>INDEX(AllDataValues,MATCH($A84,Paths,FALSE),MATCH(Q$17,Collections,FALSE))/Q$16</f>
        <v>2.948051948051948</v>
      </c>
      <c r="R84" s="13">
        <f>INDEX(AllDataValues,MATCH($A84,Paths,FALSE),MATCH(R$17,Collections,FALSE))/R$16</f>
        <v>4.9285714285714288</v>
      </c>
      <c r="S84" s="13">
        <f>INDEX(AllDataValues,MATCH($A84,Paths,FALSE),MATCH(S$17,Collections,FALSE))/S$16</f>
        <v>0.54950495049504955</v>
      </c>
      <c r="T84" s="13">
        <f>INDEX(AllDataValues,MATCH($A84,Paths,FALSE),MATCH(T$17,Collections,FALSE))/T$16</f>
        <v>6.3473684210526313</v>
      </c>
      <c r="U84" s="13">
        <f>INDEX(AllDataValues,MATCH($A84,Paths,FALSE),MATCH(U$17,Collections,FALSE))/U$16</f>
        <v>2.2600896860986546</v>
      </c>
      <c r="V84" s="13">
        <f>INDEX(AllDataValues,MATCH($A84,Paths,FALSE),MATCH(V$17,Collections,FALSE))/V$16</f>
        <v>2.7538265306122449</v>
      </c>
      <c r="W84" s="13">
        <f>INDEX(AllDataValues,MATCH($A84,Paths,FALSE),MATCH(W$17,Collections,FALSE))/W$16</f>
        <v>3.9924242424242422</v>
      </c>
      <c r="X84" s="13">
        <f>INDEX(AllDataValues,MATCH($A84,Paths,FALSE),MATCH(X$17,Collections,FALSE))/X$16</f>
        <v>0</v>
      </c>
      <c r="Y84" s="13">
        <f>INDEX(AllDataValues,MATCH($A84,Paths,FALSE),MATCH(Y$17,Collections,FALSE))/Y$16</f>
        <v>1.2113486842105263</v>
      </c>
      <c r="Z84" s="13">
        <f>INDEX(AllDataValues,MATCH($A84,Paths,FALSE),MATCH(Z$17,Collections,FALSE))/Z$16</f>
        <v>4.7230514096185736</v>
      </c>
      <c r="AA84" s="13">
        <f>INDEX(AllDataValues,MATCH($A84,Paths,FALSE),MATCH(AA$17,Collections,FALSE))/AA$16</f>
        <v>1.0396039603960396</v>
      </c>
      <c r="AB84" s="31">
        <f>INDEX(AllDataValues,MATCH($A84,Paths,FALSE),MATCH(AB$17,Collections,FALSE))/AB$16</f>
        <v>0.45454545454545453</v>
      </c>
      <c r="AC84" s="13">
        <f>INDEX(AllDataValues,MATCH($A84,Paths,FALSE),MATCH(AC$17,Collections,FALSE))/AC$16</f>
        <v>2.3630324345447442</v>
      </c>
      <c r="AD84" s="13">
        <f>INDEX(AllDataValues,MATCH($A84,Paths,FALSE),MATCH(AD$17,Collections,FALSE))/AD$16</f>
        <v>1.4077669902912622</v>
      </c>
      <c r="AE84" s="13">
        <f>INDEX(AllDataValues,MATCH($A84,Paths,FALSE),MATCH(AE$17,Collections,FALSE))/AE$16</f>
        <v>0</v>
      </c>
      <c r="AF84" s="13">
        <f>INDEX(AllDataValues,MATCH($A84,Paths,FALSE),MATCH(AF$17,Collections,FALSE))/AF$16</f>
        <v>0</v>
      </c>
      <c r="AG84" s="13">
        <f>INDEX(AllDataValues,MATCH($A84,Paths,FALSE),MATCH(AG$17,Collections,FALSE))/AG$16</f>
        <v>0.9</v>
      </c>
      <c r="AH84" s="13">
        <f>INDEX(AllDataValues,MATCH($A84,Paths,FALSE),MATCH(AH$17,Collections,FALSE))/AH$16</f>
        <v>1</v>
      </c>
      <c r="AI84" s="13">
        <f>INDEX(AllDataValues,MATCH($A84,Paths,FALSE),MATCH(AI$17,Collections,FALSE))/AI$16</f>
        <v>2.3602405247813412</v>
      </c>
      <c r="AJ84" s="13">
        <f>INDEX(AllDataValues,MATCH($A84,Paths,FALSE),MATCH(AJ$17,Collections,FALSE))/AJ$16</f>
        <v>0.7384615384615385</v>
      </c>
    </row>
    <row r="85" spans="1:36" x14ac:dyDescent="0.2">
      <c r="A85" s="1" t="s">
        <v>174</v>
      </c>
      <c r="C85" t="str">
        <f>RIGHT(A85,LEN(A85)-FIND("|",SUBSTITUTE(A85,"/","|",LEN(A85)-LEN(SUBSTITUTE(A85,"/","")))))</f>
        <v>gmd:codeSpace</v>
      </c>
      <c r="D85" t="str">
        <f>MID(A85,FIND("|",SUBSTITUTE(A85,Delimiter,"|",Start))+1,IF(ISERROR(FIND("|",SUBSTITUTE(A85,Delimiter,"|",End))),255,FIND("|",SUBSTITUTE(A85,Delimiter,"|",End))-FIND("|",SUBSTITUTE(A85,Delimiter,"|",Start))-1))</f>
        <v>gmd:identificationInfo/gmd:citation/gmd:identifier/gmd:codeSpace</v>
      </c>
      <c r="E85" s="25">
        <f>COUNTIF(K85:AB85,"&gt;0")</f>
        <v>16</v>
      </c>
      <c r="F85" s="25">
        <f>COUNTIF(K85:AB85,"&gt;=1.0")</f>
        <v>9</v>
      </c>
      <c r="G85" s="25">
        <f>COUNTIF(AC85:AJ85,"&gt;0")</f>
        <v>2</v>
      </c>
      <c r="H85" s="25">
        <f>COUNTIF(AC85:AJ85,"&gt;=1.0")</f>
        <v>0</v>
      </c>
      <c r="I85" s="25">
        <f>COUNTIF(K85:AJ85,"&gt;0")</f>
        <v>18</v>
      </c>
      <c r="J85" s="26">
        <f>COUNTIF(K85:AJ85,"&gt;=1.0")</f>
        <v>9</v>
      </c>
      <c r="K85" s="13">
        <f>INDEX(AllDataValues,MATCH($A85,Paths,FALSE),MATCH(K$17,Collections,FALSE))/K$16</f>
        <v>6.2111801242236024E-2</v>
      </c>
      <c r="L85" s="13">
        <f>INDEX(AllDataValues,MATCH($A85,Paths,FALSE),MATCH(L$17,Collections,FALSE))/L$16</f>
        <v>0.73684210526315785</v>
      </c>
      <c r="M85" s="13">
        <f>INDEX(AllDataValues,MATCH($A85,Paths,FALSE),MATCH(M$17,Collections,FALSE))/M$16</f>
        <v>0.4042145593869732</v>
      </c>
      <c r="N85" s="13">
        <f>INDEX(AllDataValues,MATCH($A85,Paths,FALSE),MATCH(N$17,Collections,FALSE))/N$16</f>
        <v>1</v>
      </c>
      <c r="O85" s="13">
        <f>INDEX(AllDataValues,MATCH($A85,Paths,FALSE),MATCH(O$17,Collections,FALSE))/O$16</f>
        <v>0.36923076923076925</v>
      </c>
      <c r="P85" s="13">
        <f>INDEX(AllDataValues,MATCH($A85,Paths,FALSE),MATCH(P$17,Collections,FALSE))/P$16</f>
        <v>3</v>
      </c>
      <c r="Q85" s="13">
        <f>INDEX(AllDataValues,MATCH($A85,Paths,FALSE),MATCH(Q$17,Collections,FALSE))/Q$16</f>
        <v>0.53246753246753242</v>
      </c>
      <c r="R85" s="13">
        <f>INDEX(AllDataValues,MATCH($A85,Paths,FALSE),MATCH(R$17,Collections,FALSE))/R$16</f>
        <v>0.89408866995073888</v>
      </c>
      <c r="S85" s="13">
        <f>INDEX(AllDataValues,MATCH($A85,Paths,FALSE),MATCH(S$17,Collections,FALSE))/S$16</f>
        <v>1.3993399339933994</v>
      </c>
      <c r="T85" s="13">
        <f>INDEX(AllDataValues,MATCH($A85,Paths,FALSE),MATCH(T$17,Collections,FALSE))/T$16</f>
        <v>1.7894736842105263</v>
      </c>
      <c r="U85" s="13">
        <f>INDEX(AllDataValues,MATCH($A85,Paths,FALSE),MATCH(U$17,Collections,FALSE))/U$16</f>
        <v>2.210762331838565</v>
      </c>
      <c r="V85" s="13">
        <f>INDEX(AllDataValues,MATCH($A85,Paths,FALSE),MATCH(V$17,Collections,FALSE))/V$16</f>
        <v>0.72193877551020413</v>
      </c>
      <c r="W85" s="13">
        <f>INDEX(AllDataValues,MATCH($A85,Paths,FALSE),MATCH(W$17,Collections,FALSE))/W$16</f>
        <v>1.9924242424242424</v>
      </c>
      <c r="X85" s="13">
        <f>INDEX(AllDataValues,MATCH($A85,Paths,FALSE),MATCH(X$17,Collections,FALSE))/X$16</f>
        <v>0</v>
      </c>
      <c r="Y85" s="13">
        <f>INDEX(AllDataValues,MATCH($A85,Paths,FALSE),MATCH(Y$17,Collections,FALSE))/Y$16</f>
        <v>1</v>
      </c>
      <c r="Z85" s="13">
        <f>INDEX(AllDataValues,MATCH($A85,Paths,FALSE),MATCH(Z$17,Collections,FALSE))/Z$16</f>
        <v>0</v>
      </c>
      <c r="AA85" s="13">
        <f>INDEX(AllDataValues,MATCH($A85,Paths,FALSE),MATCH(AA$17,Collections,FALSE))/AA$16</f>
        <v>1</v>
      </c>
      <c r="AB85" s="31">
        <f>INDEX(AllDataValues,MATCH($A85,Paths,FALSE),MATCH(AB$17,Collections,FALSE))/AB$16</f>
        <v>1.2727272727272727</v>
      </c>
      <c r="AC85" s="13">
        <f>INDEX(AllDataValues,MATCH($A85,Paths,FALSE),MATCH(AC$17,Collections,FALSE))/AC$16</f>
        <v>0.25791324736225085</v>
      </c>
      <c r="AD85" s="13">
        <f>INDEX(AllDataValues,MATCH($A85,Paths,FALSE),MATCH(AD$17,Collections,FALSE))/AD$16</f>
        <v>0</v>
      </c>
      <c r="AE85" s="13">
        <f>INDEX(AllDataValues,MATCH($A85,Paths,FALSE),MATCH(AE$17,Collections,FALSE))/AE$16</f>
        <v>0</v>
      </c>
      <c r="AF85" s="13">
        <f>INDEX(AllDataValues,MATCH($A85,Paths,FALSE),MATCH(AF$17,Collections,FALSE))/AF$16</f>
        <v>0</v>
      </c>
      <c r="AG85" s="13">
        <f>INDEX(AllDataValues,MATCH($A85,Paths,FALSE),MATCH(AG$17,Collections,FALSE))/AG$16</f>
        <v>0</v>
      </c>
      <c r="AH85" s="13">
        <f>INDEX(AllDataValues,MATCH($A85,Paths,FALSE),MATCH(AH$17,Collections,FALSE))/AH$16</f>
        <v>0</v>
      </c>
      <c r="AI85" s="13">
        <f>INDEX(AllDataValues,MATCH($A85,Paths,FALSE),MATCH(AI$17,Collections,FALSE))/AI$16</f>
        <v>8.1450437317784258E-2</v>
      </c>
      <c r="AJ85" s="13">
        <f>INDEX(AllDataValues,MATCH($A85,Paths,FALSE),MATCH(AJ$17,Collections,FALSE))/AJ$16</f>
        <v>0</v>
      </c>
    </row>
    <row r="86" spans="1:36" hidden="1" x14ac:dyDescent="0.2">
      <c r="A86" s="1" t="s">
        <v>180</v>
      </c>
      <c r="C86" t="str">
        <f>RIGHT(A86,LEN(A86)-FIND("|",SUBSTITUTE(A86,"/","|",LEN(A86)-LEN(SUBSTITUTE(A86,"/","")))))</f>
        <v>gmd:electronicMailAddress</v>
      </c>
      <c r="D86" t="str">
        <f>MID(A86,FIND("|",SUBSTITUTE(A86,Delimiter,"|",Start))+1,IF(ISERROR(FIND("|",SUBSTITUTE(A86,Delimiter,"|",End))),255,FIND("|",SUBSTITUTE(A86,Delimiter,"|",End))-FIND("|",SUBSTITUTE(A86,Delimiter,"|",Start))-1))</f>
        <v>gmd:identificationInfo/gmd:descriptiveKeywords/gmd:thesaurusName/gmd:citedResponsibleParty/gmd:contactInfo/gmd:address/gmd:electronicMailAddress</v>
      </c>
      <c r="E86" s="25">
        <f>COUNTIF(K86:AB86,"&gt;0")</f>
        <v>15</v>
      </c>
      <c r="F86" s="25">
        <f>COUNTIF(K86:AB86,"&gt;=1.0")</f>
        <v>14</v>
      </c>
      <c r="G86" s="25">
        <f>COUNTIF(AC86:AJ86,"&gt;0")</f>
        <v>0</v>
      </c>
      <c r="H86" s="25">
        <f>COUNTIF(AC86:AJ86,"&gt;=1.0")</f>
        <v>0</v>
      </c>
      <c r="I86" s="25">
        <f>COUNTIF(K86:AJ86,"&gt;0")</f>
        <v>15</v>
      </c>
      <c r="J86" s="26">
        <f>COUNTIF(K86:AJ86,"&gt;=1.0")</f>
        <v>14</v>
      </c>
      <c r="K86" s="13">
        <f>INDEX(AllDataValues,MATCH($A86,Paths,FALSE),MATCH(K$17,Collections,FALSE))/K$16</f>
        <v>4.3602484472049685</v>
      </c>
      <c r="L86" s="13">
        <f>INDEX(AllDataValues,MATCH($A86,Paths,FALSE),MATCH(L$17,Collections,FALSE))/L$16</f>
        <v>3.3421052631578947</v>
      </c>
      <c r="M86" s="13">
        <f>INDEX(AllDataValues,MATCH($A86,Paths,FALSE),MATCH(M$17,Collections,FALSE))/M$16</f>
        <v>0</v>
      </c>
      <c r="N86" s="13">
        <f>INDEX(AllDataValues,MATCH($A86,Paths,FALSE),MATCH(N$17,Collections,FALSE))/N$16</f>
        <v>6.9612188365650969</v>
      </c>
      <c r="O86" s="13">
        <f>INDEX(AllDataValues,MATCH($A86,Paths,FALSE),MATCH(O$17,Collections,FALSE))/O$16</f>
        <v>0</v>
      </c>
      <c r="P86" s="13">
        <f>INDEX(AllDataValues,MATCH($A86,Paths,FALSE),MATCH(P$17,Collections,FALSE))/P$16</f>
        <v>7</v>
      </c>
      <c r="Q86" s="13">
        <f>INDEX(AllDataValues,MATCH($A86,Paths,FALSE),MATCH(Q$17,Collections,FALSE))/Q$16</f>
        <v>0</v>
      </c>
      <c r="R86" s="13">
        <f>INDEX(AllDataValues,MATCH($A86,Paths,FALSE),MATCH(R$17,Collections,FALSE))/R$16</f>
        <v>1.1921182266009853</v>
      </c>
      <c r="S86" s="13">
        <f>INDEX(AllDataValues,MATCH($A86,Paths,FALSE),MATCH(S$17,Collections,FALSE))/S$16</f>
        <v>3.9867986798679866</v>
      </c>
      <c r="T86" s="13">
        <f>INDEX(AllDataValues,MATCH($A86,Paths,FALSE),MATCH(T$17,Collections,FALSE))/T$16</f>
        <v>3.8456140350877193</v>
      </c>
      <c r="U86" s="13">
        <f>INDEX(AllDataValues,MATCH($A86,Paths,FALSE),MATCH(U$17,Collections,FALSE))/U$16</f>
        <v>4.2780269058295968</v>
      </c>
      <c r="V86" s="13">
        <f>INDEX(AllDataValues,MATCH($A86,Paths,FALSE),MATCH(V$17,Collections,FALSE))/V$16</f>
        <v>5.1020408163265302E-3</v>
      </c>
      <c r="W86" s="13">
        <f>INDEX(AllDataValues,MATCH($A86,Paths,FALSE),MATCH(W$17,Collections,FALSE))/W$16</f>
        <v>6</v>
      </c>
      <c r="X86" s="13">
        <f>INDEX(AllDataValues,MATCH($A86,Paths,FALSE),MATCH(X$17,Collections,FALSE))/X$16</f>
        <v>2.8</v>
      </c>
      <c r="Y86" s="13">
        <f>INDEX(AllDataValues,MATCH($A86,Paths,FALSE),MATCH(Y$17,Collections,FALSE))/Y$16</f>
        <v>4.9638157894736841</v>
      </c>
      <c r="Z86" s="13">
        <f>INDEX(AllDataValues,MATCH($A86,Paths,FALSE),MATCH(Z$17,Collections,FALSE))/Z$16</f>
        <v>5.9966832504145939</v>
      </c>
      <c r="AA86" s="13">
        <f>INDEX(AllDataValues,MATCH($A86,Paths,FALSE),MATCH(AA$17,Collections,FALSE))/AA$16</f>
        <v>4.6039603960396036</v>
      </c>
      <c r="AB86" s="31">
        <f>INDEX(AllDataValues,MATCH($A86,Paths,FALSE),MATCH(AB$17,Collections,FALSE))/AB$16</f>
        <v>4</v>
      </c>
      <c r="AC86" s="13">
        <f>INDEX(AllDataValues,MATCH($A86,Paths,FALSE),MATCH(AC$17,Collections,FALSE))/AC$16</f>
        <v>0</v>
      </c>
      <c r="AD86" s="13">
        <f>INDEX(AllDataValues,MATCH($A86,Paths,FALSE),MATCH(AD$17,Collections,FALSE))/AD$16</f>
        <v>0</v>
      </c>
      <c r="AE86" s="13">
        <f>INDEX(AllDataValues,MATCH($A86,Paths,FALSE),MATCH(AE$17,Collections,FALSE))/AE$16</f>
        <v>0</v>
      </c>
      <c r="AF86" s="13">
        <f>INDEX(AllDataValues,MATCH($A86,Paths,FALSE),MATCH(AF$17,Collections,FALSE))/AF$16</f>
        <v>0</v>
      </c>
      <c r="AG86" s="13">
        <f>INDEX(AllDataValues,MATCH($A86,Paths,FALSE),MATCH(AG$17,Collections,FALSE))/AG$16</f>
        <v>0</v>
      </c>
      <c r="AH86" s="13">
        <f>INDEX(AllDataValues,MATCH($A86,Paths,FALSE),MATCH(AH$17,Collections,FALSE))/AH$16</f>
        <v>0</v>
      </c>
      <c r="AI86" s="13">
        <f>INDEX(AllDataValues,MATCH($A86,Paths,FALSE),MATCH(AI$17,Collections,FALSE))/AI$16</f>
        <v>0</v>
      </c>
      <c r="AJ86" s="13">
        <f>INDEX(AllDataValues,MATCH($A86,Paths,FALSE),MATCH(AJ$17,Collections,FALSE))/AJ$16</f>
        <v>0</v>
      </c>
    </row>
    <row r="87" spans="1:36" hidden="1" x14ac:dyDescent="0.2">
      <c r="A87" s="1" t="s">
        <v>165</v>
      </c>
      <c r="C87" t="str">
        <f>RIGHT(A87,LEN(A87)-FIND("|",SUBSTITUTE(A87,"/","|",LEN(A87)-LEN(SUBSTITUTE(A87,"/","")))))</f>
        <v>@codeList</v>
      </c>
      <c r="D87" t="str">
        <f>MID(A87,FIND("|",SUBSTITUTE(A87,Delimiter,"|",Start))+1,IF(ISERROR(FIND("|",SUBSTITUTE(A87,Delimiter,"|",End))),255,FIND("|",SUBSTITUTE(A87,Delimiter,"|",End))-FIND("|",SUBSTITUTE(A87,Delimiter,"|",Start))-1))</f>
        <v>gmd:identificationInfo/gmd:characterSet/@codeList</v>
      </c>
      <c r="E87" s="25">
        <f>COUNTIF(K87:AB87,"&gt;0")</f>
        <v>15</v>
      </c>
      <c r="F87" s="25">
        <f>COUNTIF(K87:AB87,"&gt;=1.0")</f>
        <v>8</v>
      </c>
      <c r="G87" s="25">
        <f>COUNTIF(AC87:AJ87,"&gt;0")</f>
        <v>0</v>
      </c>
      <c r="H87" s="25">
        <f>COUNTIF(AC87:AJ87,"&gt;=1.0")</f>
        <v>0</v>
      </c>
      <c r="I87" s="25">
        <f>COUNTIF(K87:AJ87,"&gt;0")</f>
        <v>15</v>
      </c>
      <c r="J87" s="26">
        <f>COUNTIF(K87:AJ87,"&gt;=1.0")</f>
        <v>8</v>
      </c>
      <c r="K87" s="13">
        <f>INDEX(AllDataValues,MATCH($A87,Paths,FALSE),MATCH(K$17,Collections,FALSE))/K$16</f>
        <v>1</v>
      </c>
      <c r="L87" s="13">
        <f>INDEX(AllDataValues,MATCH($A87,Paths,FALSE),MATCH(L$17,Collections,FALSE))/L$16</f>
        <v>0.89473684210526316</v>
      </c>
      <c r="M87" s="13">
        <f>INDEX(AllDataValues,MATCH($A87,Paths,FALSE),MATCH(M$17,Collections,FALSE))/M$16</f>
        <v>0</v>
      </c>
      <c r="N87" s="13">
        <f>INDEX(AllDataValues,MATCH($A87,Paths,FALSE),MATCH(N$17,Collections,FALSE))/N$16</f>
        <v>1</v>
      </c>
      <c r="O87" s="13">
        <f>INDEX(AllDataValues,MATCH($A87,Paths,FALSE),MATCH(O$17,Collections,FALSE))/O$16</f>
        <v>0</v>
      </c>
      <c r="P87" s="13">
        <f>INDEX(AllDataValues,MATCH($A87,Paths,FALSE),MATCH(P$17,Collections,FALSE))/P$16</f>
        <v>1</v>
      </c>
      <c r="Q87" s="13">
        <f>INDEX(AllDataValues,MATCH($A87,Paths,FALSE),MATCH(Q$17,Collections,FALSE))/Q$16</f>
        <v>0</v>
      </c>
      <c r="R87" s="13">
        <f>INDEX(AllDataValues,MATCH($A87,Paths,FALSE),MATCH(R$17,Collections,FALSE))/R$16</f>
        <v>0.24876847290640394</v>
      </c>
      <c r="S87" s="13">
        <f>INDEX(AllDataValues,MATCH($A87,Paths,FALSE),MATCH(S$17,Collections,FALSE))/S$16</f>
        <v>0.99669966996699666</v>
      </c>
      <c r="T87" s="13">
        <f>INDEX(AllDataValues,MATCH($A87,Paths,FALSE),MATCH(T$17,Collections,FALSE))/T$16</f>
        <v>0.96140350877192982</v>
      </c>
      <c r="U87" s="13">
        <f>INDEX(AllDataValues,MATCH($A87,Paths,FALSE),MATCH(U$17,Collections,FALSE))/U$16</f>
        <v>0.91479820627802688</v>
      </c>
      <c r="V87" s="13">
        <f>INDEX(AllDataValues,MATCH($A87,Paths,FALSE),MATCH(V$17,Collections,FALSE))/V$16</f>
        <v>1.2755102040816326E-3</v>
      </c>
      <c r="W87" s="13">
        <f>INDEX(AllDataValues,MATCH($A87,Paths,FALSE),MATCH(W$17,Collections,FALSE))/W$16</f>
        <v>1</v>
      </c>
      <c r="X87" s="13">
        <f>INDEX(AllDataValues,MATCH($A87,Paths,FALSE),MATCH(X$17,Collections,FALSE))/X$16</f>
        <v>1</v>
      </c>
      <c r="Y87" s="13">
        <f>INDEX(AllDataValues,MATCH($A87,Paths,FALSE),MATCH(Y$17,Collections,FALSE))/Y$16</f>
        <v>1</v>
      </c>
      <c r="Z87" s="13">
        <f>INDEX(AllDataValues,MATCH($A87,Paths,FALSE),MATCH(Z$17,Collections,FALSE))/Z$16</f>
        <v>1</v>
      </c>
      <c r="AA87" s="13">
        <f>INDEX(AllDataValues,MATCH($A87,Paths,FALSE),MATCH(AA$17,Collections,FALSE))/AA$16</f>
        <v>0.92079207920792083</v>
      </c>
      <c r="AB87" s="31">
        <f>INDEX(AllDataValues,MATCH($A87,Paths,FALSE),MATCH(AB$17,Collections,FALSE))/AB$16</f>
        <v>1</v>
      </c>
      <c r="AC87" s="13">
        <f>INDEX(AllDataValues,MATCH($A87,Paths,FALSE),MATCH(AC$17,Collections,FALSE))/AC$16</f>
        <v>0</v>
      </c>
      <c r="AD87" s="13">
        <f>INDEX(AllDataValues,MATCH($A87,Paths,FALSE),MATCH(AD$17,Collections,FALSE))/AD$16</f>
        <v>0</v>
      </c>
      <c r="AE87" s="13">
        <f>INDEX(AllDataValues,MATCH($A87,Paths,FALSE),MATCH(AE$17,Collections,FALSE))/AE$16</f>
        <v>0</v>
      </c>
      <c r="AF87" s="13">
        <f>INDEX(AllDataValues,MATCH($A87,Paths,FALSE),MATCH(AF$17,Collections,FALSE))/AF$16</f>
        <v>0</v>
      </c>
      <c r="AG87" s="13">
        <f>INDEX(AllDataValues,MATCH($A87,Paths,FALSE),MATCH(AG$17,Collections,FALSE))/AG$16</f>
        <v>0</v>
      </c>
      <c r="AH87" s="13">
        <f>INDEX(AllDataValues,MATCH($A87,Paths,FALSE),MATCH(AH$17,Collections,FALSE))/AH$16</f>
        <v>0</v>
      </c>
      <c r="AI87" s="13">
        <f>INDEX(AllDataValues,MATCH($A87,Paths,FALSE),MATCH(AI$17,Collections,FALSE))/AI$16</f>
        <v>0</v>
      </c>
      <c r="AJ87" s="13">
        <f>INDEX(AllDataValues,MATCH($A87,Paths,FALSE),MATCH(AJ$17,Collections,FALSE))/AJ$16</f>
        <v>0</v>
      </c>
    </row>
    <row r="88" spans="1:36" hidden="1" x14ac:dyDescent="0.2">
      <c r="A88" s="1" t="s">
        <v>166</v>
      </c>
      <c r="C88" t="str">
        <f>RIGHT(A88,LEN(A88)-FIND("|",SUBSTITUTE(A88,"/","|",LEN(A88)-LEN(SUBSTITUTE(A88,"/","")))))</f>
        <v>@codeListValue</v>
      </c>
      <c r="D88" t="str">
        <f>MID(A88,FIND("|",SUBSTITUTE(A88,Delimiter,"|",Start))+1,IF(ISERROR(FIND("|",SUBSTITUTE(A88,Delimiter,"|",End))),255,FIND("|",SUBSTITUTE(A88,Delimiter,"|",End))-FIND("|",SUBSTITUTE(A88,Delimiter,"|",Start))-1))</f>
        <v>gmd:identificationInfo/gmd:characterSet/@codeListValue</v>
      </c>
      <c r="E88" s="25">
        <f>COUNTIF(K88:AB88,"&gt;0")</f>
        <v>15</v>
      </c>
      <c r="F88" s="25">
        <f>COUNTIF(K88:AB88,"&gt;=1.0")</f>
        <v>8</v>
      </c>
      <c r="G88" s="25">
        <f>COUNTIF(AC88:AJ88,"&gt;0")</f>
        <v>0</v>
      </c>
      <c r="H88" s="25">
        <f>COUNTIF(AC88:AJ88,"&gt;=1.0")</f>
        <v>0</v>
      </c>
      <c r="I88" s="25">
        <f>COUNTIF(K88:AJ88,"&gt;0")</f>
        <v>15</v>
      </c>
      <c r="J88" s="26">
        <f>COUNTIF(K88:AJ88,"&gt;=1.0")</f>
        <v>8</v>
      </c>
      <c r="K88" s="13">
        <f>INDEX(AllDataValues,MATCH($A88,Paths,FALSE),MATCH(K$17,Collections,FALSE))/K$16</f>
        <v>1</v>
      </c>
      <c r="L88" s="13">
        <f>INDEX(AllDataValues,MATCH($A88,Paths,FALSE),MATCH(L$17,Collections,FALSE))/L$16</f>
        <v>0.89473684210526316</v>
      </c>
      <c r="M88" s="13">
        <f>INDEX(AllDataValues,MATCH($A88,Paths,FALSE),MATCH(M$17,Collections,FALSE))/M$16</f>
        <v>0</v>
      </c>
      <c r="N88" s="13">
        <f>INDEX(AllDataValues,MATCH($A88,Paths,FALSE),MATCH(N$17,Collections,FALSE))/N$16</f>
        <v>1</v>
      </c>
      <c r="O88" s="13">
        <f>INDEX(AllDataValues,MATCH($A88,Paths,FALSE),MATCH(O$17,Collections,FALSE))/O$16</f>
        <v>0</v>
      </c>
      <c r="P88" s="13">
        <f>INDEX(AllDataValues,MATCH($A88,Paths,FALSE),MATCH(P$17,Collections,FALSE))/P$16</f>
        <v>1</v>
      </c>
      <c r="Q88" s="13">
        <f>INDEX(AllDataValues,MATCH($A88,Paths,FALSE),MATCH(Q$17,Collections,FALSE))/Q$16</f>
        <v>0</v>
      </c>
      <c r="R88" s="13">
        <f>INDEX(AllDataValues,MATCH($A88,Paths,FALSE),MATCH(R$17,Collections,FALSE))/R$16</f>
        <v>0.24876847290640394</v>
      </c>
      <c r="S88" s="13">
        <f>INDEX(AllDataValues,MATCH($A88,Paths,FALSE),MATCH(S$17,Collections,FALSE))/S$16</f>
        <v>0.99669966996699666</v>
      </c>
      <c r="T88" s="13">
        <f>INDEX(AllDataValues,MATCH($A88,Paths,FALSE),MATCH(T$17,Collections,FALSE))/T$16</f>
        <v>0.96140350877192982</v>
      </c>
      <c r="U88" s="13">
        <f>INDEX(AllDataValues,MATCH($A88,Paths,FALSE),MATCH(U$17,Collections,FALSE))/U$16</f>
        <v>0.91479820627802688</v>
      </c>
      <c r="V88" s="13">
        <f>INDEX(AllDataValues,MATCH($A88,Paths,FALSE),MATCH(V$17,Collections,FALSE))/V$16</f>
        <v>1.2755102040816326E-3</v>
      </c>
      <c r="W88" s="13">
        <f>INDEX(AllDataValues,MATCH($A88,Paths,FALSE),MATCH(W$17,Collections,FALSE))/W$16</f>
        <v>1</v>
      </c>
      <c r="X88" s="13">
        <f>INDEX(AllDataValues,MATCH($A88,Paths,FALSE),MATCH(X$17,Collections,FALSE))/X$16</f>
        <v>1</v>
      </c>
      <c r="Y88" s="13">
        <f>INDEX(AllDataValues,MATCH($A88,Paths,FALSE),MATCH(Y$17,Collections,FALSE))/Y$16</f>
        <v>1</v>
      </c>
      <c r="Z88" s="13">
        <f>INDEX(AllDataValues,MATCH($A88,Paths,FALSE),MATCH(Z$17,Collections,FALSE))/Z$16</f>
        <v>1</v>
      </c>
      <c r="AA88" s="13">
        <f>INDEX(AllDataValues,MATCH($A88,Paths,FALSE),MATCH(AA$17,Collections,FALSE))/AA$16</f>
        <v>0.92079207920792083</v>
      </c>
      <c r="AB88" s="31">
        <f>INDEX(AllDataValues,MATCH($A88,Paths,FALSE),MATCH(AB$17,Collections,FALSE))/AB$16</f>
        <v>1</v>
      </c>
      <c r="AC88" s="13">
        <f>INDEX(AllDataValues,MATCH($A88,Paths,FALSE),MATCH(AC$17,Collections,FALSE))/AC$16</f>
        <v>0</v>
      </c>
      <c r="AD88" s="13">
        <f>INDEX(AllDataValues,MATCH($A88,Paths,FALSE),MATCH(AD$17,Collections,FALSE))/AD$16</f>
        <v>0</v>
      </c>
      <c r="AE88" s="13">
        <f>INDEX(AllDataValues,MATCH($A88,Paths,FALSE),MATCH(AE$17,Collections,FALSE))/AE$16</f>
        <v>0</v>
      </c>
      <c r="AF88" s="13">
        <f>INDEX(AllDataValues,MATCH($A88,Paths,FALSE),MATCH(AF$17,Collections,FALSE))/AF$16</f>
        <v>0</v>
      </c>
      <c r="AG88" s="13">
        <f>INDEX(AllDataValues,MATCH($A88,Paths,FALSE),MATCH(AG$17,Collections,FALSE))/AG$16</f>
        <v>0</v>
      </c>
      <c r="AH88" s="13">
        <f>INDEX(AllDataValues,MATCH($A88,Paths,FALSE),MATCH(AH$17,Collections,FALSE))/AH$16</f>
        <v>0</v>
      </c>
      <c r="AI88" s="13">
        <f>INDEX(AllDataValues,MATCH($A88,Paths,FALSE),MATCH(AI$17,Collections,FALSE))/AI$16</f>
        <v>0</v>
      </c>
      <c r="AJ88" s="13">
        <f>INDEX(AllDataValues,MATCH($A88,Paths,FALSE),MATCH(AJ$17,Collections,FALSE))/AJ$16</f>
        <v>0</v>
      </c>
    </row>
    <row r="89" spans="1:36" hidden="1" x14ac:dyDescent="0.2">
      <c r="A89" s="1" t="s">
        <v>182</v>
      </c>
      <c r="C89" t="str">
        <f>RIGHT(A89,LEN(A89)-FIND("|",SUBSTITUTE(A89,"/","|",LEN(A89)-LEN(SUBSTITUTE(A89,"/","")))))</f>
        <v>gmd:description</v>
      </c>
      <c r="D89" t="str">
        <f>MID(A89,FIND("|",SUBSTITUTE(A89,Delimiter,"|",Start))+1,IF(ISERROR(FIND("|",SUBSTITUTE(A89,Delimiter,"|",End))),255,FIND("|",SUBSTITUTE(A89,Delimiter,"|",End))-FIND("|",SUBSTITUTE(A89,Delimiter,"|",Start))-1))</f>
        <v>gmd:identificationInfo/gmd:descriptiveKeywords/gmd:thesaurusName/gmd:citedResponsibleParty/gmd:contactInfo/gmd:onlineResource/gmd:description</v>
      </c>
      <c r="E89" s="25">
        <f>COUNTIF(K89:AB89,"&gt;0")</f>
        <v>15</v>
      </c>
      <c r="F89" s="25">
        <f>COUNTIF(K89:AB89,"&gt;=1.0")</f>
        <v>14</v>
      </c>
      <c r="G89" s="25">
        <f>COUNTIF(AC89:AJ89,"&gt;0")</f>
        <v>0</v>
      </c>
      <c r="H89" s="25">
        <f>COUNTIF(AC89:AJ89,"&gt;=1.0")</f>
        <v>0</v>
      </c>
      <c r="I89" s="25">
        <f>COUNTIF(K89:AJ89,"&gt;0")</f>
        <v>15</v>
      </c>
      <c r="J89" s="26">
        <f>COUNTIF(K89:AJ89,"&gt;=1.0")</f>
        <v>14</v>
      </c>
      <c r="K89" s="13">
        <f>INDEX(AllDataValues,MATCH($A89,Paths,FALSE),MATCH(K$17,Collections,FALSE))/K$16</f>
        <v>8.720496894409937</v>
      </c>
      <c r="L89" s="13">
        <f>INDEX(AllDataValues,MATCH($A89,Paths,FALSE),MATCH(L$17,Collections,FALSE))/L$16</f>
        <v>6.6842105263157894</v>
      </c>
      <c r="M89" s="13">
        <f>INDEX(AllDataValues,MATCH($A89,Paths,FALSE),MATCH(M$17,Collections,FALSE))/M$16</f>
        <v>0</v>
      </c>
      <c r="N89" s="13">
        <f>INDEX(AllDataValues,MATCH($A89,Paths,FALSE),MATCH(N$17,Collections,FALSE))/N$16</f>
        <v>11.922437673130194</v>
      </c>
      <c r="O89" s="13">
        <f>INDEX(AllDataValues,MATCH($A89,Paths,FALSE),MATCH(O$17,Collections,FALSE))/O$16</f>
        <v>0</v>
      </c>
      <c r="P89" s="13">
        <f>INDEX(AllDataValues,MATCH($A89,Paths,FALSE),MATCH(P$17,Collections,FALSE))/P$16</f>
        <v>12</v>
      </c>
      <c r="Q89" s="13">
        <f>INDEX(AllDataValues,MATCH($A89,Paths,FALSE),MATCH(Q$17,Collections,FALSE))/Q$16</f>
        <v>0</v>
      </c>
      <c r="R89" s="13">
        <f>INDEX(AllDataValues,MATCH($A89,Paths,FALSE),MATCH(R$17,Collections,FALSE))/R$16</f>
        <v>2.2068965517241379</v>
      </c>
      <c r="S89" s="13">
        <f>INDEX(AllDataValues,MATCH($A89,Paths,FALSE),MATCH(S$17,Collections,FALSE))/S$16</f>
        <v>7.9735973597359733</v>
      </c>
      <c r="T89" s="13">
        <f>INDEX(AllDataValues,MATCH($A89,Paths,FALSE),MATCH(T$17,Collections,FALSE))/T$16</f>
        <v>7.6912280701754385</v>
      </c>
      <c r="U89" s="13">
        <f>INDEX(AllDataValues,MATCH($A89,Paths,FALSE),MATCH(U$17,Collections,FALSE))/U$16</f>
        <v>8.2600896860986541</v>
      </c>
      <c r="V89" s="13">
        <f>INDEX(AllDataValues,MATCH($A89,Paths,FALSE),MATCH(V$17,Collections,FALSE))/V$16</f>
        <v>1.020408163265306E-2</v>
      </c>
      <c r="W89" s="13">
        <f>INDEX(AllDataValues,MATCH($A89,Paths,FALSE),MATCH(W$17,Collections,FALSE))/W$16</f>
        <v>10</v>
      </c>
      <c r="X89" s="13">
        <f>INDEX(AllDataValues,MATCH($A89,Paths,FALSE),MATCH(X$17,Collections,FALSE))/X$16</f>
        <v>5.6</v>
      </c>
      <c r="Y89" s="13">
        <f>INDEX(AllDataValues,MATCH($A89,Paths,FALSE),MATCH(Y$17,Collections,FALSE))/Y$16</f>
        <v>9.9276315789473681</v>
      </c>
      <c r="Z89" s="13">
        <f>INDEX(AllDataValues,MATCH($A89,Paths,FALSE),MATCH(Z$17,Collections,FALSE))/Z$16</f>
        <v>9.9933665008291879</v>
      </c>
      <c r="AA89" s="13">
        <f>INDEX(AllDataValues,MATCH($A89,Paths,FALSE),MATCH(AA$17,Collections,FALSE))/AA$16</f>
        <v>7.3663366336633667</v>
      </c>
      <c r="AB89" s="31">
        <f>INDEX(AllDataValues,MATCH($A89,Paths,FALSE),MATCH(AB$17,Collections,FALSE))/AB$16</f>
        <v>8</v>
      </c>
      <c r="AC89" s="13">
        <f>INDEX(AllDataValues,MATCH($A89,Paths,FALSE),MATCH(AC$17,Collections,FALSE))/AC$16</f>
        <v>0</v>
      </c>
      <c r="AD89" s="13">
        <f>INDEX(AllDataValues,MATCH($A89,Paths,FALSE),MATCH(AD$17,Collections,FALSE))/AD$16</f>
        <v>0</v>
      </c>
      <c r="AE89" s="13">
        <f>INDEX(AllDataValues,MATCH($A89,Paths,FALSE),MATCH(AE$17,Collections,FALSE))/AE$16</f>
        <v>0</v>
      </c>
      <c r="AF89" s="13">
        <f>INDEX(AllDataValues,MATCH($A89,Paths,FALSE),MATCH(AF$17,Collections,FALSE))/AF$16</f>
        <v>0</v>
      </c>
      <c r="AG89" s="13">
        <f>INDEX(AllDataValues,MATCH($A89,Paths,FALSE),MATCH(AG$17,Collections,FALSE))/AG$16</f>
        <v>0</v>
      </c>
      <c r="AH89" s="13">
        <f>INDEX(AllDataValues,MATCH($A89,Paths,FALSE),MATCH(AH$17,Collections,FALSE))/AH$16</f>
        <v>0</v>
      </c>
      <c r="AI89" s="13">
        <f>INDEX(AllDataValues,MATCH($A89,Paths,FALSE),MATCH(AI$17,Collections,FALSE))/AI$16</f>
        <v>0</v>
      </c>
      <c r="AJ89" s="13">
        <f>INDEX(AllDataValues,MATCH($A89,Paths,FALSE),MATCH(AJ$17,Collections,FALSE))/AJ$16</f>
        <v>0</v>
      </c>
    </row>
    <row r="90" spans="1:36" hidden="1" x14ac:dyDescent="0.2">
      <c r="A90" s="1" t="s">
        <v>185</v>
      </c>
      <c r="C90" t="str">
        <f>RIGHT(A90,LEN(A90)-FIND("|",SUBSTITUTE(A90,"/","|",LEN(A90)-LEN(SUBSTITUTE(A90,"/","")))))</f>
        <v>gmd:CI_OnLineFunctionCode</v>
      </c>
      <c r="D90" t="str">
        <f>MID(A90,FIND("|",SUBSTITUTE(A90,Delimiter,"|",Start))+1,IF(ISERROR(FIND("|",SUBSTITUTE(A90,Delimiter,"|",End))),255,FIND("|",SUBSTITUTE(A90,Delimiter,"|",End))-FIND("|",SUBSTITUTE(A90,Delimiter,"|",Start))-1))</f>
        <v>gmd:identificationInfo/gmd:descriptiveKeywords/gmd:thesaurusName/gmd:citedResponsibleParty/gmd:contactInfo/gmd:onlineResource/gmd:function/gmd:CI_OnLineFunctionCode</v>
      </c>
      <c r="E90" s="25">
        <f>COUNTIF(K90:AB90,"&gt;0")</f>
        <v>15</v>
      </c>
      <c r="F90" s="25">
        <f>COUNTIF(K90:AB90,"&gt;=1.0")</f>
        <v>14</v>
      </c>
      <c r="G90" s="25">
        <f>COUNTIF(AC90:AJ90,"&gt;0")</f>
        <v>0</v>
      </c>
      <c r="H90" s="25">
        <f>COUNTIF(AC90:AJ90,"&gt;=1.0")</f>
        <v>0</v>
      </c>
      <c r="I90" s="25">
        <f>COUNTIF(K90:AJ90,"&gt;0")</f>
        <v>15</v>
      </c>
      <c r="J90" s="26">
        <f>COUNTIF(K90:AJ90,"&gt;=1.0")</f>
        <v>14</v>
      </c>
      <c r="K90" s="13">
        <f>INDEX(AllDataValues,MATCH($A90,Paths,FALSE),MATCH(K$17,Collections,FALSE))/K$16</f>
        <v>8.720496894409937</v>
      </c>
      <c r="L90" s="13">
        <f>INDEX(AllDataValues,MATCH($A90,Paths,FALSE),MATCH(L$17,Collections,FALSE))/L$16</f>
        <v>6.6842105263157894</v>
      </c>
      <c r="M90" s="13">
        <f>INDEX(AllDataValues,MATCH($A90,Paths,FALSE),MATCH(M$17,Collections,FALSE))/M$16</f>
        <v>0</v>
      </c>
      <c r="N90" s="13">
        <f>INDEX(AllDataValues,MATCH($A90,Paths,FALSE),MATCH(N$17,Collections,FALSE))/N$16</f>
        <v>11.922437673130194</v>
      </c>
      <c r="O90" s="13">
        <f>INDEX(AllDataValues,MATCH($A90,Paths,FALSE),MATCH(O$17,Collections,FALSE))/O$16</f>
        <v>0</v>
      </c>
      <c r="P90" s="13">
        <f>INDEX(AllDataValues,MATCH($A90,Paths,FALSE),MATCH(P$17,Collections,FALSE))/P$16</f>
        <v>12</v>
      </c>
      <c r="Q90" s="13">
        <f>INDEX(AllDataValues,MATCH($A90,Paths,FALSE),MATCH(Q$17,Collections,FALSE))/Q$16</f>
        <v>0</v>
      </c>
      <c r="R90" s="13">
        <f>INDEX(AllDataValues,MATCH($A90,Paths,FALSE),MATCH(R$17,Collections,FALSE))/R$16</f>
        <v>2.2068965517241379</v>
      </c>
      <c r="S90" s="13">
        <f>INDEX(AllDataValues,MATCH($A90,Paths,FALSE),MATCH(S$17,Collections,FALSE))/S$16</f>
        <v>7.9735973597359733</v>
      </c>
      <c r="T90" s="13">
        <f>INDEX(AllDataValues,MATCH($A90,Paths,FALSE),MATCH(T$17,Collections,FALSE))/T$16</f>
        <v>7.6912280701754385</v>
      </c>
      <c r="U90" s="13">
        <f>INDEX(AllDataValues,MATCH($A90,Paths,FALSE),MATCH(U$17,Collections,FALSE))/U$16</f>
        <v>8.2600896860986541</v>
      </c>
      <c r="V90" s="13">
        <f>INDEX(AllDataValues,MATCH($A90,Paths,FALSE),MATCH(V$17,Collections,FALSE))/V$16</f>
        <v>1.020408163265306E-2</v>
      </c>
      <c r="W90" s="13">
        <f>INDEX(AllDataValues,MATCH($A90,Paths,FALSE),MATCH(W$17,Collections,FALSE))/W$16</f>
        <v>10</v>
      </c>
      <c r="X90" s="13">
        <f>INDEX(AllDataValues,MATCH($A90,Paths,FALSE),MATCH(X$17,Collections,FALSE))/X$16</f>
        <v>5.6</v>
      </c>
      <c r="Y90" s="13">
        <f>INDEX(AllDataValues,MATCH($A90,Paths,FALSE),MATCH(Y$17,Collections,FALSE))/Y$16</f>
        <v>9.9276315789473681</v>
      </c>
      <c r="Z90" s="13">
        <f>INDEX(AllDataValues,MATCH($A90,Paths,FALSE),MATCH(Z$17,Collections,FALSE))/Z$16</f>
        <v>9.9933665008291879</v>
      </c>
      <c r="AA90" s="13">
        <f>INDEX(AllDataValues,MATCH($A90,Paths,FALSE),MATCH(AA$17,Collections,FALSE))/AA$16</f>
        <v>7.3663366336633667</v>
      </c>
      <c r="AB90" s="31">
        <f>INDEX(AllDataValues,MATCH($A90,Paths,FALSE),MATCH(AB$17,Collections,FALSE))/AB$16</f>
        <v>8</v>
      </c>
      <c r="AC90" s="13">
        <f>INDEX(AllDataValues,MATCH($A90,Paths,FALSE),MATCH(AC$17,Collections,FALSE))/AC$16</f>
        <v>0</v>
      </c>
      <c r="AD90" s="13">
        <f>INDEX(AllDataValues,MATCH($A90,Paths,FALSE),MATCH(AD$17,Collections,FALSE))/AD$16</f>
        <v>0</v>
      </c>
      <c r="AE90" s="13">
        <f>INDEX(AllDataValues,MATCH($A90,Paths,FALSE),MATCH(AE$17,Collections,FALSE))/AE$16</f>
        <v>0</v>
      </c>
      <c r="AF90" s="13">
        <f>INDEX(AllDataValues,MATCH($A90,Paths,FALSE),MATCH(AF$17,Collections,FALSE))/AF$16</f>
        <v>0</v>
      </c>
      <c r="AG90" s="13">
        <f>INDEX(AllDataValues,MATCH($A90,Paths,FALSE),MATCH(AG$17,Collections,FALSE))/AG$16</f>
        <v>0</v>
      </c>
      <c r="AH90" s="13">
        <f>INDEX(AllDataValues,MATCH($A90,Paths,FALSE),MATCH(AH$17,Collections,FALSE))/AH$16</f>
        <v>0</v>
      </c>
      <c r="AI90" s="13">
        <f>INDEX(AllDataValues,MATCH($A90,Paths,FALSE),MATCH(AI$17,Collections,FALSE))/AI$16</f>
        <v>0</v>
      </c>
      <c r="AJ90" s="13">
        <f>INDEX(AllDataValues,MATCH($A90,Paths,FALSE),MATCH(AJ$17,Collections,FALSE))/AJ$16</f>
        <v>0</v>
      </c>
    </row>
    <row r="91" spans="1:36" hidden="1" x14ac:dyDescent="0.2">
      <c r="A91" s="1" t="s">
        <v>181</v>
      </c>
      <c r="C91" t="str">
        <f>RIGHT(A91,LEN(A91)-FIND("|",SUBSTITUTE(A91,"/","|",LEN(A91)-LEN(SUBSTITUTE(A91,"/","")))))</f>
        <v>@xlink:title</v>
      </c>
      <c r="D91" t="str">
        <f>MID(A91,FIND("|",SUBSTITUTE(A91,Delimiter,"|",Start))+1,IF(ISERROR(FIND("|",SUBSTITUTE(A91,Delimiter,"|",End))),255,FIND("|",SUBSTITUTE(A91,Delimiter,"|",End))-FIND("|",SUBSTITUTE(A91,Delimiter,"|",Start))-1))</f>
        <v>gmd:identificationInfo/gmd:descriptiveKeywords/gmd:thesaurusName/gmd:citedResponsibleParty/gmd:contactInfo/gmd:onlineResource/@xlink:title</v>
      </c>
      <c r="E91" s="25">
        <f>COUNTIF(K91:AB91,"&gt;0")</f>
        <v>15</v>
      </c>
      <c r="F91" s="25">
        <f>COUNTIF(K91:AB91,"&gt;=1.0")</f>
        <v>13</v>
      </c>
      <c r="G91" s="25">
        <f>COUNTIF(AC91:AJ91,"&gt;0")</f>
        <v>0</v>
      </c>
      <c r="H91" s="25">
        <f>COUNTIF(AC91:AJ91,"&gt;=1.0")</f>
        <v>0</v>
      </c>
      <c r="I91" s="25">
        <f>COUNTIF(K91:AJ91,"&gt;0")</f>
        <v>15</v>
      </c>
      <c r="J91" s="26">
        <f>COUNTIF(K91:AJ91,"&gt;=1.0")</f>
        <v>13</v>
      </c>
      <c r="K91" s="13">
        <f>INDEX(AllDataValues,MATCH($A91,Paths,FALSE),MATCH(K$17,Collections,FALSE))/K$16</f>
        <v>2.981366459627329</v>
      </c>
      <c r="L91" s="13">
        <f>INDEX(AllDataValues,MATCH($A91,Paths,FALSE),MATCH(L$17,Collections,FALSE))/L$16</f>
        <v>1.6842105263157894</v>
      </c>
      <c r="M91" s="13">
        <f>INDEX(AllDataValues,MATCH($A91,Paths,FALSE),MATCH(M$17,Collections,FALSE))/M$16</f>
        <v>0</v>
      </c>
      <c r="N91" s="13">
        <f>INDEX(AllDataValues,MATCH($A91,Paths,FALSE),MATCH(N$17,Collections,FALSE))/N$16</f>
        <v>2.9778393351800556</v>
      </c>
      <c r="O91" s="13">
        <f>INDEX(AllDataValues,MATCH($A91,Paths,FALSE),MATCH(O$17,Collections,FALSE))/O$16</f>
        <v>0</v>
      </c>
      <c r="P91" s="13">
        <f>INDEX(AllDataValues,MATCH($A91,Paths,FALSE),MATCH(P$17,Collections,FALSE))/P$16</f>
        <v>3</v>
      </c>
      <c r="Q91" s="13">
        <f>INDEX(AllDataValues,MATCH($A91,Paths,FALSE),MATCH(Q$17,Collections,FALSE))/Q$16</f>
        <v>0</v>
      </c>
      <c r="R91" s="13">
        <f>INDEX(AllDataValues,MATCH($A91,Paths,FALSE),MATCH(R$17,Collections,FALSE))/R$16</f>
        <v>0.71674876847290636</v>
      </c>
      <c r="S91" s="13">
        <f>INDEX(AllDataValues,MATCH($A91,Paths,FALSE),MATCH(S$17,Collections,FALSE))/S$16</f>
        <v>1.9933993399339933</v>
      </c>
      <c r="T91" s="13">
        <f>INDEX(AllDataValues,MATCH($A91,Paths,FALSE),MATCH(T$17,Collections,FALSE))/T$16</f>
        <v>2.8842105263157896</v>
      </c>
      <c r="U91" s="13">
        <f>INDEX(AllDataValues,MATCH($A91,Paths,FALSE),MATCH(U$17,Collections,FALSE))/U$16</f>
        <v>2.7443946188340806</v>
      </c>
      <c r="V91" s="13">
        <f>INDEX(AllDataValues,MATCH($A91,Paths,FALSE),MATCH(V$17,Collections,FALSE))/V$16</f>
        <v>3.8265306122448979E-3</v>
      </c>
      <c r="W91" s="13">
        <f>INDEX(AllDataValues,MATCH($A91,Paths,FALSE),MATCH(W$17,Collections,FALSE))/W$16</f>
        <v>3</v>
      </c>
      <c r="X91" s="13">
        <f>INDEX(AllDataValues,MATCH($A91,Paths,FALSE),MATCH(X$17,Collections,FALSE))/X$16</f>
        <v>1.8</v>
      </c>
      <c r="Y91" s="13">
        <f>INDEX(AllDataValues,MATCH($A91,Paths,FALSE),MATCH(Y$17,Collections,FALSE))/Y$16</f>
        <v>2.9876644736842106</v>
      </c>
      <c r="Z91" s="13">
        <f>INDEX(AllDataValues,MATCH($A91,Paths,FALSE),MATCH(Z$17,Collections,FALSE))/Z$16</f>
        <v>2.9966832504145935</v>
      </c>
      <c r="AA91" s="13">
        <f>INDEX(AllDataValues,MATCH($A91,Paths,FALSE),MATCH(AA$17,Collections,FALSE))/AA$16</f>
        <v>1.8415841584158417</v>
      </c>
      <c r="AB91" s="31">
        <f>INDEX(AllDataValues,MATCH($A91,Paths,FALSE),MATCH(AB$17,Collections,FALSE))/AB$16</f>
        <v>3</v>
      </c>
      <c r="AC91" s="13">
        <f>INDEX(AllDataValues,MATCH($A91,Paths,FALSE),MATCH(AC$17,Collections,FALSE))/AC$16</f>
        <v>0</v>
      </c>
      <c r="AD91" s="13">
        <f>INDEX(AllDataValues,MATCH($A91,Paths,FALSE),MATCH(AD$17,Collections,FALSE))/AD$16</f>
        <v>0</v>
      </c>
      <c r="AE91" s="13">
        <f>INDEX(AllDataValues,MATCH($A91,Paths,FALSE),MATCH(AE$17,Collections,FALSE))/AE$16</f>
        <v>0</v>
      </c>
      <c r="AF91" s="13">
        <f>INDEX(AllDataValues,MATCH($A91,Paths,FALSE),MATCH(AF$17,Collections,FALSE))/AF$16</f>
        <v>0</v>
      </c>
      <c r="AG91" s="13">
        <f>INDEX(AllDataValues,MATCH($A91,Paths,FALSE),MATCH(AG$17,Collections,FALSE))/AG$16</f>
        <v>0</v>
      </c>
      <c r="AH91" s="13">
        <f>INDEX(AllDataValues,MATCH($A91,Paths,FALSE),MATCH(AH$17,Collections,FALSE))/AH$16</f>
        <v>0</v>
      </c>
      <c r="AI91" s="13">
        <f>INDEX(AllDataValues,MATCH($A91,Paths,FALSE),MATCH(AI$17,Collections,FALSE))/AI$16</f>
        <v>0</v>
      </c>
      <c r="AJ91" s="13">
        <f>INDEX(AllDataValues,MATCH($A91,Paths,FALSE),MATCH(AJ$17,Collections,FALSE))/AJ$16</f>
        <v>0</v>
      </c>
    </row>
    <row r="92" spans="1:36" hidden="1" x14ac:dyDescent="0.2">
      <c r="A92" s="1" t="s">
        <v>186</v>
      </c>
      <c r="C92" t="str">
        <f>RIGHT(A92,LEN(A92)-FIND("|",SUBSTITUTE(A92,"/","|",LEN(A92)-LEN(SUBSTITUTE(A92,"/","")))))</f>
        <v>gmd:URL</v>
      </c>
      <c r="D92" t="str">
        <f>MID(A92,FIND("|",SUBSTITUTE(A92,Delimiter,"|",Start))+1,IF(ISERROR(FIND("|",SUBSTITUTE(A92,Delimiter,"|",End))),255,FIND("|",SUBSTITUTE(A92,Delimiter,"|",End))-FIND("|",SUBSTITUTE(A92,Delimiter,"|",Start))-1))</f>
        <v>gmd:identificationInfo/gmd:descriptiveKeywords/gmd:thesaurusName/gmd:citedResponsibleParty/gmd:contactInfo/gmd:onlineResource/gmd:linkage/gmd:URL</v>
      </c>
      <c r="E92" s="25">
        <f>COUNTIF(K92:AB92,"&gt;0")</f>
        <v>15</v>
      </c>
      <c r="F92" s="25">
        <f>COUNTIF(K92:AB92,"&gt;=1.0")</f>
        <v>14</v>
      </c>
      <c r="G92" s="25">
        <f>COUNTIF(AC92:AJ92,"&gt;0")</f>
        <v>0</v>
      </c>
      <c r="H92" s="25">
        <f>COUNTIF(AC92:AJ92,"&gt;=1.0")</f>
        <v>0</v>
      </c>
      <c r="I92" s="25">
        <f>COUNTIF(K92:AJ92,"&gt;0")</f>
        <v>15</v>
      </c>
      <c r="J92" s="26">
        <f>COUNTIF(K92:AJ92,"&gt;=1.0")</f>
        <v>14</v>
      </c>
      <c r="K92" s="13">
        <f>INDEX(AllDataValues,MATCH($A92,Paths,FALSE),MATCH(K$17,Collections,FALSE))/K$16</f>
        <v>8.720496894409937</v>
      </c>
      <c r="L92" s="13">
        <f>INDEX(AllDataValues,MATCH($A92,Paths,FALSE),MATCH(L$17,Collections,FALSE))/L$16</f>
        <v>6.6842105263157894</v>
      </c>
      <c r="M92" s="13">
        <f>INDEX(AllDataValues,MATCH($A92,Paths,FALSE),MATCH(M$17,Collections,FALSE))/M$16</f>
        <v>0</v>
      </c>
      <c r="N92" s="13">
        <f>INDEX(AllDataValues,MATCH($A92,Paths,FALSE),MATCH(N$17,Collections,FALSE))/N$16</f>
        <v>11.922437673130194</v>
      </c>
      <c r="O92" s="13">
        <f>INDEX(AllDataValues,MATCH($A92,Paths,FALSE),MATCH(O$17,Collections,FALSE))/O$16</f>
        <v>0</v>
      </c>
      <c r="P92" s="13">
        <f>INDEX(AllDataValues,MATCH($A92,Paths,FALSE),MATCH(P$17,Collections,FALSE))/P$16</f>
        <v>12</v>
      </c>
      <c r="Q92" s="13">
        <f>INDEX(AllDataValues,MATCH($A92,Paths,FALSE),MATCH(Q$17,Collections,FALSE))/Q$16</f>
        <v>0</v>
      </c>
      <c r="R92" s="13">
        <f>INDEX(AllDataValues,MATCH($A92,Paths,FALSE),MATCH(R$17,Collections,FALSE))/R$16</f>
        <v>2.2068965517241379</v>
      </c>
      <c r="S92" s="13">
        <f>INDEX(AllDataValues,MATCH($A92,Paths,FALSE),MATCH(S$17,Collections,FALSE))/S$16</f>
        <v>7.9735973597359733</v>
      </c>
      <c r="T92" s="13">
        <f>INDEX(AllDataValues,MATCH($A92,Paths,FALSE),MATCH(T$17,Collections,FALSE))/T$16</f>
        <v>7.6912280701754385</v>
      </c>
      <c r="U92" s="13">
        <f>INDEX(AllDataValues,MATCH($A92,Paths,FALSE),MATCH(U$17,Collections,FALSE))/U$16</f>
        <v>8.2600896860986541</v>
      </c>
      <c r="V92" s="13">
        <f>INDEX(AllDataValues,MATCH($A92,Paths,FALSE),MATCH(V$17,Collections,FALSE))/V$16</f>
        <v>1.020408163265306E-2</v>
      </c>
      <c r="W92" s="13">
        <f>INDEX(AllDataValues,MATCH($A92,Paths,FALSE),MATCH(W$17,Collections,FALSE))/W$16</f>
        <v>10</v>
      </c>
      <c r="X92" s="13">
        <f>INDEX(AllDataValues,MATCH($A92,Paths,FALSE),MATCH(X$17,Collections,FALSE))/X$16</f>
        <v>5.6</v>
      </c>
      <c r="Y92" s="13">
        <f>INDEX(AllDataValues,MATCH($A92,Paths,FALSE),MATCH(Y$17,Collections,FALSE))/Y$16</f>
        <v>9.9276315789473681</v>
      </c>
      <c r="Z92" s="13">
        <f>INDEX(AllDataValues,MATCH($A92,Paths,FALSE),MATCH(Z$17,Collections,FALSE))/Z$16</f>
        <v>9.9933665008291879</v>
      </c>
      <c r="AA92" s="13">
        <f>INDEX(AllDataValues,MATCH($A92,Paths,FALSE),MATCH(AA$17,Collections,FALSE))/AA$16</f>
        <v>7.3663366336633667</v>
      </c>
      <c r="AB92" s="31">
        <f>INDEX(AllDataValues,MATCH($A92,Paths,FALSE),MATCH(AB$17,Collections,FALSE))/AB$16</f>
        <v>8</v>
      </c>
      <c r="AC92" s="13">
        <f>INDEX(AllDataValues,MATCH($A92,Paths,FALSE),MATCH(AC$17,Collections,FALSE))/AC$16</f>
        <v>0</v>
      </c>
      <c r="AD92" s="13">
        <f>INDEX(AllDataValues,MATCH($A92,Paths,FALSE),MATCH(AD$17,Collections,FALSE))/AD$16</f>
        <v>0</v>
      </c>
      <c r="AE92" s="13">
        <f>INDEX(AllDataValues,MATCH($A92,Paths,FALSE),MATCH(AE$17,Collections,FALSE))/AE$16</f>
        <v>0</v>
      </c>
      <c r="AF92" s="13">
        <f>INDEX(AllDataValues,MATCH($A92,Paths,FALSE),MATCH(AF$17,Collections,FALSE))/AF$16</f>
        <v>0</v>
      </c>
      <c r="AG92" s="13">
        <f>INDEX(AllDataValues,MATCH($A92,Paths,FALSE),MATCH(AG$17,Collections,FALSE))/AG$16</f>
        <v>0</v>
      </c>
      <c r="AH92" s="13">
        <f>INDEX(AllDataValues,MATCH($A92,Paths,FALSE),MATCH(AH$17,Collections,FALSE))/AH$16</f>
        <v>0</v>
      </c>
      <c r="AI92" s="13">
        <f>INDEX(AllDataValues,MATCH($A92,Paths,FALSE),MATCH(AI$17,Collections,FALSE))/AI$16</f>
        <v>0</v>
      </c>
      <c r="AJ92" s="13">
        <f>INDEX(AllDataValues,MATCH($A92,Paths,FALSE),MATCH(AJ$17,Collections,FALSE))/AJ$16</f>
        <v>0</v>
      </c>
    </row>
    <row r="93" spans="1:36" hidden="1" x14ac:dyDescent="0.2">
      <c r="A93" s="1" t="s">
        <v>183</v>
      </c>
      <c r="C93" t="str">
        <f>RIGHT(A93,LEN(A93)-FIND("|",SUBSTITUTE(A93,"/","|",LEN(A93)-LEN(SUBSTITUTE(A93,"/","")))))</f>
        <v>@codeList</v>
      </c>
      <c r="D93" t="str">
        <f>MID(A93,FIND("|",SUBSTITUTE(A93,Delimiter,"|",Start))+1,IF(ISERROR(FIND("|",SUBSTITUTE(A93,Delimiter,"|",End))),255,FIND("|",SUBSTITUTE(A93,Delimiter,"|",End))-FIND("|",SUBSTITUTE(A93,Delimiter,"|",Start))-1))</f>
        <v>gmd:identificationInfo/gmd:descriptiveKeywords/gmd:thesaurusName/gmd:citedResponsibleParty/gmd:contactInfo/gmd:onlineResource/gmd:function/@codeList</v>
      </c>
      <c r="E93" s="25">
        <f>COUNTIF(K93:AB93,"&gt;0")</f>
        <v>15</v>
      </c>
      <c r="F93" s="25">
        <f>COUNTIF(K93:AB93,"&gt;=1.0")</f>
        <v>14</v>
      </c>
      <c r="G93" s="25">
        <f>COUNTIF(AC93:AJ93,"&gt;0")</f>
        <v>0</v>
      </c>
      <c r="H93" s="25">
        <f>COUNTIF(AC93:AJ93,"&gt;=1.0")</f>
        <v>0</v>
      </c>
      <c r="I93" s="25">
        <f>COUNTIF(K93:AJ93,"&gt;0")</f>
        <v>15</v>
      </c>
      <c r="J93" s="26">
        <f>COUNTIF(K93:AJ93,"&gt;=1.0")</f>
        <v>14</v>
      </c>
      <c r="K93" s="13">
        <f>INDEX(AllDataValues,MATCH($A93,Paths,FALSE),MATCH(K$17,Collections,FALSE))/K$16</f>
        <v>8.720496894409937</v>
      </c>
      <c r="L93" s="13">
        <f>INDEX(AllDataValues,MATCH($A93,Paths,FALSE),MATCH(L$17,Collections,FALSE))/L$16</f>
        <v>6.6842105263157894</v>
      </c>
      <c r="M93" s="13">
        <f>INDEX(AllDataValues,MATCH($A93,Paths,FALSE),MATCH(M$17,Collections,FALSE))/M$16</f>
        <v>0</v>
      </c>
      <c r="N93" s="13">
        <f>INDEX(AllDataValues,MATCH($A93,Paths,FALSE),MATCH(N$17,Collections,FALSE))/N$16</f>
        <v>11.922437673130194</v>
      </c>
      <c r="O93" s="13">
        <f>INDEX(AllDataValues,MATCH($A93,Paths,FALSE),MATCH(O$17,Collections,FALSE))/O$16</f>
        <v>0</v>
      </c>
      <c r="P93" s="13">
        <f>INDEX(AllDataValues,MATCH($A93,Paths,FALSE),MATCH(P$17,Collections,FALSE))/P$16</f>
        <v>12</v>
      </c>
      <c r="Q93" s="13">
        <f>INDEX(AllDataValues,MATCH($A93,Paths,FALSE),MATCH(Q$17,Collections,FALSE))/Q$16</f>
        <v>0</v>
      </c>
      <c r="R93" s="13">
        <f>INDEX(AllDataValues,MATCH($A93,Paths,FALSE),MATCH(R$17,Collections,FALSE))/R$16</f>
        <v>2.2068965517241379</v>
      </c>
      <c r="S93" s="13">
        <f>INDEX(AllDataValues,MATCH($A93,Paths,FALSE),MATCH(S$17,Collections,FALSE))/S$16</f>
        <v>7.9735973597359733</v>
      </c>
      <c r="T93" s="13">
        <f>INDEX(AllDataValues,MATCH($A93,Paths,FALSE),MATCH(T$17,Collections,FALSE))/T$16</f>
        <v>7.6912280701754385</v>
      </c>
      <c r="U93" s="13">
        <f>INDEX(AllDataValues,MATCH($A93,Paths,FALSE),MATCH(U$17,Collections,FALSE))/U$16</f>
        <v>8.2600896860986541</v>
      </c>
      <c r="V93" s="13">
        <f>INDEX(AllDataValues,MATCH($A93,Paths,FALSE),MATCH(V$17,Collections,FALSE))/V$16</f>
        <v>1.020408163265306E-2</v>
      </c>
      <c r="W93" s="13">
        <f>INDEX(AllDataValues,MATCH($A93,Paths,FALSE),MATCH(W$17,Collections,FALSE))/W$16</f>
        <v>10</v>
      </c>
      <c r="X93" s="13">
        <f>INDEX(AllDataValues,MATCH($A93,Paths,FALSE),MATCH(X$17,Collections,FALSE))/X$16</f>
        <v>5.6</v>
      </c>
      <c r="Y93" s="13">
        <f>INDEX(AllDataValues,MATCH($A93,Paths,FALSE),MATCH(Y$17,Collections,FALSE))/Y$16</f>
        <v>9.9276315789473681</v>
      </c>
      <c r="Z93" s="13">
        <f>INDEX(AllDataValues,MATCH($A93,Paths,FALSE),MATCH(Z$17,Collections,FALSE))/Z$16</f>
        <v>9.9933665008291879</v>
      </c>
      <c r="AA93" s="13">
        <f>INDEX(AllDataValues,MATCH($A93,Paths,FALSE),MATCH(AA$17,Collections,FALSE))/AA$16</f>
        <v>7.3663366336633667</v>
      </c>
      <c r="AB93" s="31">
        <f>INDEX(AllDataValues,MATCH($A93,Paths,FALSE),MATCH(AB$17,Collections,FALSE))/AB$16</f>
        <v>8</v>
      </c>
      <c r="AC93" s="13">
        <f>INDEX(AllDataValues,MATCH($A93,Paths,FALSE),MATCH(AC$17,Collections,FALSE))/AC$16</f>
        <v>0</v>
      </c>
      <c r="AD93" s="13">
        <f>INDEX(AllDataValues,MATCH($A93,Paths,FALSE),MATCH(AD$17,Collections,FALSE))/AD$16</f>
        <v>0</v>
      </c>
      <c r="AE93" s="13">
        <f>INDEX(AllDataValues,MATCH($A93,Paths,FALSE),MATCH(AE$17,Collections,FALSE))/AE$16</f>
        <v>0</v>
      </c>
      <c r="AF93" s="13">
        <f>INDEX(AllDataValues,MATCH($A93,Paths,FALSE),MATCH(AF$17,Collections,FALSE))/AF$16</f>
        <v>0</v>
      </c>
      <c r="AG93" s="13">
        <f>INDEX(AllDataValues,MATCH($A93,Paths,FALSE),MATCH(AG$17,Collections,FALSE))/AG$16</f>
        <v>0</v>
      </c>
      <c r="AH93" s="13">
        <f>INDEX(AllDataValues,MATCH($A93,Paths,FALSE),MATCH(AH$17,Collections,FALSE))/AH$16</f>
        <v>0</v>
      </c>
      <c r="AI93" s="13">
        <f>INDEX(AllDataValues,MATCH($A93,Paths,FALSE),MATCH(AI$17,Collections,FALSE))/AI$16</f>
        <v>0</v>
      </c>
      <c r="AJ93" s="13">
        <f>INDEX(AllDataValues,MATCH($A93,Paths,FALSE),MATCH(AJ$17,Collections,FALSE))/AJ$16</f>
        <v>0</v>
      </c>
    </row>
    <row r="94" spans="1:36" hidden="1" x14ac:dyDescent="0.2">
      <c r="A94" s="1" t="s">
        <v>184</v>
      </c>
      <c r="C94" t="str">
        <f>RIGHT(A94,LEN(A94)-FIND("|",SUBSTITUTE(A94,"/","|",LEN(A94)-LEN(SUBSTITUTE(A94,"/","")))))</f>
        <v>@codeListValue</v>
      </c>
      <c r="D94" t="str">
        <f>MID(A94,FIND("|",SUBSTITUTE(A94,Delimiter,"|",Start))+1,IF(ISERROR(FIND("|",SUBSTITUTE(A94,Delimiter,"|",End))),255,FIND("|",SUBSTITUTE(A94,Delimiter,"|",End))-FIND("|",SUBSTITUTE(A94,Delimiter,"|",Start))-1))</f>
        <v>gmd:identificationInfo/gmd:descriptiveKeywords/gmd:thesaurusName/gmd:citedResponsibleParty/gmd:contactInfo/gmd:onlineResource/gmd:function/@codeListValue</v>
      </c>
      <c r="E94" s="25">
        <f>COUNTIF(K94:AB94,"&gt;0")</f>
        <v>15</v>
      </c>
      <c r="F94" s="25">
        <f>COUNTIF(K94:AB94,"&gt;=1.0")</f>
        <v>14</v>
      </c>
      <c r="G94" s="25">
        <f>COUNTIF(AC94:AJ94,"&gt;0")</f>
        <v>0</v>
      </c>
      <c r="H94" s="25">
        <f>COUNTIF(AC94:AJ94,"&gt;=1.0")</f>
        <v>0</v>
      </c>
      <c r="I94" s="25">
        <f>COUNTIF(K94:AJ94,"&gt;0")</f>
        <v>15</v>
      </c>
      <c r="J94" s="26">
        <f>COUNTIF(K94:AJ94,"&gt;=1.0")</f>
        <v>14</v>
      </c>
      <c r="K94" s="13">
        <f>INDEX(AllDataValues,MATCH($A94,Paths,FALSE),MATCH(K$17,Collections,FALSE))/K$16</f>
        <v>8.720496894409937</v>
      </c>
      <c r="L94" s="13">
        <f>INDEX(AllDataValues,MATCH($A94,Paths,FALSE),MATCH(L$17,Collections,FALSE))/L$16</f>
        <v>6.6842105263157894</v>
      </c>
      <c r="M94" s="13">
        <f>INDEX(AllDataValues,MATCH($A94,Paths,FALSE),MATCH(M$17,Collections,FALSE))/M$16</f>
        <v>0</v>
      </c>
      <c r="N94" s="13">
        <f>INDEX(AllDataValues,MATCH($A94,Paths,FALSE),MATCH(N$17,Collections,FALSE))/N$16</f>
        <v>11.922437673130194</v>
      </c>
      <c r="O94" s="13">
        <f>INDEX(AllDataValues,MATCH($A94,Paths,FALSE),MATCH(O$17,Collections,FALSE))/O$16</f>
        <v>0</v>
      </c>
      <c r="P94" s="13">
        <f>INDEX(AllDataValues,MATCH($A94,Paths,FALSE),MATCH(P$17,Collections,FALSE))/P$16</f>
        <v>12</v>
      </c>
      <c r="Q94" s="13">
        <f>INDEX(AllDataValues,MATCH($A94,Paths,FALSE),MATCH(Q$17,Collections,FALSE))/Q$16</f>
        <v>0</v>
      </c>
      <c r="R94" s="13">
        <f>INDEX(AllDataValues,MATCH($A94,Paths,FALSE),MATCH(R$17,Collections,FALSE))/R$16</f>
        <v>2.2068965517241379</v>
      </c>
      <c r="S94" s="13">
        <f>INDEX(AllDataValues,MATCH($A94,Paths,FALSE),MATCH(S$17,Collections,FALSE))/S$16</f>
        <v>7.9735973597359733</v>
      </c>
      <c r="T94" s="13">
        <f>INDEX(AllDataValues,MATCH($A94,Paths,FALSE),MATCH(T$17,Collections,FALSE))/T$16</f>
        <v>7.6912280701754385</v>
      </c>
      <c r="U94" s="13">
        <f>INDEX(AllDataValues,MATCH($A94,Paths,FALSE),MATCH(U$17,Collections,FALSE))/U$16</f>
        <v>8.2600896860986541</v>
      </c>
      <c r="V94" s="13">
        <f>INDEX(AllDataValues,MATCH($A94,Paths,FALSE),MATCH(V$17,Collections,FALSE))/V$16</f>
        <v>1.020408163265306E-2</v>
      </c>
      <c r="W94" s="13">
        <f>INDEX(AllDataValues,MATCH($A94,Paths,FALSE),MATCH(W$17,Collections,FALSE))/W$16</f>
        <v>10</v>
      </c>
      <c r="X94" s="13">
        <f>INDEX(AllDataValues,MATCH($A94,Paths,FALSE),MATCH(X$17,Collections,FALSE))/X$16</f>
        <v>5.6</v>
      </c>
      <c r="Y94" s="13">
        <f>INDEX(AllDataValues,MATCH($A94,Paths,FALSE),MATCH(Y$17,Collections,FALSE))/Y$16</f>
        <v>9.9276315789473681</v>
      </c>
      <c r="Z94" s="13">
        <f>INDEX(AllDataValues,MATCH($A94,Paths,FALSE),MATCH(Z$17,Collections,FALSE))/Z$16</f>
        <v>9.9933665008291879</v>
      </c>
      <c r="AA94" s="13">
        <f>INDEX(AllDataValues,MATCH($A94,Paths,FALSE),MATCH(AA$17,Collections,FALSE))/AA$16</f>
        <v>7.3663366336633667</v>
      </c>
      <c r="AB94" s="31">
        <f>INDEX(AllDataValues,MATCH($A94,Paths,FALSE),MATCH(AB$17,Collections,FALSE))/AB$16</f>
        <v>8</v>
      </c>
      <c r="AC94" s="13">
        <f>INDEX(AllDataValues,MATCH($A94,Paths,FALSE),MATCH(AC$17,Collections,FALSE))/AC$16</f>
        <v>0</v>
      </c>
      <c r="AD94" s="13">
        <f>INDEX(AllDataValues,MATCH($A94,Paths,FALSE),MATCH(AD$17,Collections,FALSE))/AD$16</f>
        <v>0</v>
      </c>
      <c r="AE94" s="13">
        <f>INDEX(AllDataValues,MATCH($A94,Paths,FALSE),MATCH(AE$17,Collections,FALSE))/AE$16</f>
        <v>0</v>
      </c>
      <c r="AF94" s="13">
        <f>INDEX(AllDataValues,MATCH($A94,Paths,FALSE),MATCH(AF$17,Collections,FALSE))/AF$16</f>
        <v>0</v>
      </c>
      <c r="AG94" s="13">
        <f>INDEX(AllDataValues,MATCH($A94,Paths,FALSE),MATCH(AG$17,Collections,FALSE))/AG$16</f>
        <v>0</v>
      </c>
      <c r="AH94" s="13">
        <f>INDEX(AllDataValues,MATCH($A94,Paths,FALSE),MATCH(AH$17,Collections,FALSE))/AH$16</f>
        <v>0</v>
      </c>
      <c r="AI94" s="13">
        <f>INDEX(AllDataValues,MATCH($A94,Paths,FALSE),MATCH(AI$17,Collections,FALSE))/AI$16</f>
        <v>0</v>
      </c>
      <c r="AJ94" s="13">
        <f>INDEX(AllDataValues,MATCH($A94,Paths,FALSE),MATCH(AJ$17,Collections,FALSE))/AJ$16</f>
        <v>0</v>
      </c>
    </row>
    <row r="95" spans="1:36" hidden="1" x14ac:dyDescent="0.2">
      <c r="A95" s="1" t="s">
        <v>187</v>
      </c>
      <c r="C95" t="str">
        <f>RIGHT(A95,LEN(A95)-FIND("|",SUBSTITUTE(A95,"/","|",LEN(A95)-LEN(SUBSTITUTE(A95,"/","")))))</f>
        <v>gmd:name</v>
      </c>
      <c r="D95" t="str">
        <f>MID(A95,FIND("|",SUBSTITUTE(A95,Delimiter,"|",Start))+1,IF(ISERROR(FIND("|",SUBSTITUTE(A95,Delimiter,"|",End))),255,FIND("|",SUBSTITUTE(A95,Delimiter,"|",End))-FIND("|",SUBSTITUTE(A95,Delimiter,"|",Start))-1))</f>
        <v>gmd:identificationInfo/gmd:descriptiveKeywords/gmd:thesaurusName/gmd:citedResponsibleParty/gmd:contactInfo/gmd:onlineResource/gmd:name</v>
      </c>
      <c r="E95" s="25">
        <f>COUNTIF(K95:AB95,"&gt;0")</f>
        <v>15</v>
      </c>
      <c r="F95" s="25">
        <f>COUNTIF(K95:AB95,"&gt;=1.0")</f>
        <v>14</v>
      </c>
      <c r="G95" s="25">
        <f>COUNTIF(AC95:AJ95,"&gt;0")</f>
        <v>0</v>
      </c>
      <c r="H95" s="25">
        <f>COUNTIF(AC95:AJ95,"&gt;=1.0")</f>
        <v>0</v>
      </c>
      <c r="I95" s="25">
        <f>COUNTIF(K95:AJ95,"&gt;0")</f>
        <v>15</v>
      </c>
      <c r="J95" s="26">
        <f>COUNTIF(K95:AJ95,"&gt;=1.0")</f>
        <v>14</v>
      </c>
      <c r="K95" s="13">
        <f>INDEX(AllDataValues,MATCH($A95,Paths,FALSE),MATCH(K$17,Collections,FALSE))/K$16</f>
        <v>8.720496894409937</v>
      </c>
      <c r="L95" s="13">
        <f>INDEX(AllDataValues,MATCH($A95,Paths,FALSE),MATCH(L$17,Collections,FALSE))/L$16</f>
        <v>6.6842105263157894</v>
      </c>
      <c r="M95" s="13">
        <f>INDEX(AllDataValues,MATCH($A95,Paths,FALSE),MATCH(M$17,Collections,FALSE))/M$16</f>
        <v>0</v>
      </c>
      <c r="N95" s="13">
        <f>INDEX(AllDataValues,MATCH($A95,Paths,FALSE),MATCH(N$17,Collections,FALSE))/N$16</f>
        <v>11.922437673130194</v>
      </c>
      <c r="O95" s="13">
        <f>INDEX(AllDataValues,MATCH($A95,Paths,FALSE),MATCH(O$17,Collections,FALSE))/O$16</f>
        <v>0</v>
      </c>
      <c r="P95" s="13">
        <f>INDEX(AllDataValues,MATCH($A95,Paths,FALSE),MATCH(P$17,Collections,FALSE))/P$16</f>
        <v>12</v>
      </c>
      <c r="Q95" s="13">
        <f>INDEX(AllDataValues,MATCH($A95,Paths,FALSE),MATCH(Q$17,Collections,FALSE))/Q$16</f>
        <v>0</v>
      </c>
      <c r="R95" s="13">
        <f>INDEX(AllDataValues,MATCH($A95,Paths,FALSE),MATCH(R$17,Collections,FALSE))/R$16</f>
        <v>2.2068965517241379</v>
      </c>
      <c r="S95" s="13">
        <f>INDEX(AllDataValues,MATCH($A95,Paths,FALSE),MATCH(S$17,Collections,FALSE))/S$16</f>
        <v>7.9735973597359733</v>
      </c>
      <c r="T95" s="13">
        <f>INDEX(AllDataValues,MATCH($A95,Paths,FALSE),MATCH(T$17,Collections,FALSE))/T$16</f>
        <v>7.6912280701754385</v>
      </c>
      <c r="U95" s="13">
        <f>INDEX(AllDataValues,MATCH($A95,Paths,FALSE),MATCH(U$17,Collections,FALSE))/U$16</f>
        <v>8.2600896860986541</v>
      </c>
      <c r="V95" s="13">
        <f>INDEX(AllDataValues,MATCH($A95,Paths,FALSE),MATCH(V$17,Collections,FALSE))/V$16</f>
        <v>1.020408163265306E-2</v>
      </c>
      <c r="W95" s="13">
        <f>INDEX(AllDataValues,MATCH($A95,Paths,FALSE),MATCH(W$17,Collections,FALSE))/W$16</f>
        <v>10</v>
      </c>
      <c r="X95" s="13">
        <f>INDEX(AllDataValues,MATCH($A95,Paths,FALSE),MATCH(X$17,Collections,FALSE))/X$16</f>
        <v>5.6</v>
      </c>
      <c r="Y95" s="13">
        <f>INDEX(AllDataValues,MATCH($A95,Paths,FALSE),MATCH(Y$17,Collections,FALSE))/Y$16</f>
        <v>9.9276315789473681</v>
      </c>
      <c r="Z95" s="13">
        <f>INDEX(AllDataValues,MATCH($A95,Paths,FALSE),MATCH(Z$17,Collections,FALSE))/Z$16</f>
        <v>9.9933665008291879</v>
      </c>
      <c r="AA95" s="13">
        <f>INDEX(AllDataValues,MATCH($A95,Paths,FALSE),MATCH(AA$17,Collections,FALSE))/AA$16</f>
        <v>7.3663366336633667</v>
      </c>
      <c r="AB95" s="31">
        <f>INDEX(AllDataValues,MATCH($A95,Paths,FALSE),MATCH(AB$17,Collections,FALSE))/AB$16</f>
        <v>8</v>
      </c>
      <c r="AC95" s="13">
        <f>INDEX(AllDataValues,MATCH($A95,Paths,FALSE),MATCH(AC$17,Collections,FALSE))/AC$16</f>
        <v>0</v>
      </c>
      <c r="AD95" s="13">
        <f>INDEX(AllDataValues,MATCH($A95,Paths,FALSE),MATCH(AD$17,Collections,FALSE))/AD$16</f>
        <v>0</v>
      </c>
      <c r="AE95" s="13">
        <f>INDEX(AllDataValues,MATCH($A95,Paths,FALSE),MATCH(AE$17,Collections,FALSE))/AE$16</f>
        <v>0</v>
      </c>
      <c r="AF95" s="13">
        <f>INDEX(AllDataValues,MATCH($A95,Paths,FALSE),MATCH(AF$17,Collections,FALSE))/AF$16</f>
        <v>0</v>
      </c>
      <c r="AG95" s="13">
        <f>INDEX(AllDataValues,MATCH($A95,Paths,FALSE),MATCH(AG$17,Collections,FALSE))/AG$16</f>
        <v>0</v>
      </c>
      <c r="AH95" s="13">
        <f>INDEX(AllDataValues,MATCH($A95,Paths,FALSE),MATCH(AH$17,Collections,FALSE))/AH$16</f>
        <v>0</v>
      </c>
      <c r="AI95" s="13">
        <f>INDEX(AllDataValues,MATCH($A95,Paths,FALSE),MATCH(AI$17,Collections,FALSE))/AI$16</f>
        <v>0</v>
      </c>
      <c r="AJ95" s="13">
        <f>INDEX(AllDataValues,MATCH($A95,Paths,FALSE),MATCH(AJ$17,Collections,FALSE))/AJ$16</f>
        <v>0</v>
      </c>
    </row>
    <row r="96" spans="1:36" hidden="1" x14ac:dyDescent="0.2">
      <c r="A96" s="1" t="s">
        <v>188</v>
      </c>
      <c r="C96" t="str">
        <f>RIGHT(A96,LEN(A96)-FIND("|",SUBSTITUTE(A96,"/","|",LEN(A96)-LEN(SUBSTITUTE(A96,"/","")))))</f>
        <v>gmd:organisationName</v>
      </c>
      <c r="D96" t="str">
        <f>MID(A96,FIND("|",SUBSTITUTE(A96,Delimiter,"|",Start))+1,IF(ISERROR(FIND("|",SUBSTITUTE(A96,Delimiter,"|",End))),255,FIND("|",SUBSTITUTE(A96,Delimiter,"|",End))-FIND("|",SUBSTITUTE(A96,Delimiter,"|",Start))-1))</f>
        <v>gmd:identificationInfo/gmd:descriptiveKeywords/gmd:thesaurusName/gmd:citedResponsibleParty/gmd:organisationName</v>
      </c>
      <c r="E96" s="25">
        <f>COUNTIF(K96:AB96,"&gt;0")</f>
        <v>15</v>
      </c>
      <c r="F96" s="25">
        <f>COUNTIF(K96:AB96,"&gt;=1.0")</f>
        <v>14</v>
      </c>
      <c r="G96" s="25">
        <f>COUNTIF(AC96:AJ96,"&gt;0")</f>
        <v>0</v>
      </c>
      <c r="H96" s="25">
        <f>COUNTIF(AC96:AJ96,"&gt;=1.0")</f>
        <v>0</v>
      </c>
      <c r="I96" s="25">
        <f>COUNTIF(K96:AJ96,"&gt;0")</f>
        <v>15</v>
      </c>
      <c r="J96" s="26">
        <f>COUNTIF(K96:AJ96,"&gt;=1.0")</f>
        <v>14</v>
      </c>
      <c r="K96" s="13">
        <f>INDEX(AllDataValues,MATCH($A96,Paths,FALSE),MATCH(K$17,Collections,FALSE))/K$16</f>
        <v>4.3602484472049685</v>
      </c>
      <c r="L96" s="13">
        <f>INDEX(AllDataValues,MATCH($A96,Paths,FALSE),MATCH(L$17,Collections,FALSE))/L$16</f>
        <v>3.3421052631578947</v>
      </c>
      <c r="M96" s="13">
        <f>INDEX(AllDataValues,MATCH($A96,Paths,FALSE),MATCH(M$17,Collections,FALSE))/M$16</f>
        <v>0</v>
      </c>
      <c r="N96" s="13">
        <f>INDEX(AllDataValues,MATCH($A96,Paths,FALSE),MATCH(N$17,Collections,FALSE))/N$16</f>
        <v>6.9612188365650969</v>
      </c>
      <c r="O96" s="13">
        <f>INDEX(AllDataValues,MATCH($A96,Paths,FALSE),MATCH(O$17,Collections,FALSE))/O$16</f>
        <v>0</v>
      </c>
      <c r="P96" s="13">
        <f>INDEX(AllDataValues,MATCH($A96,Paths,FALSE),MATCH(P$17,Collections,FALSE))/P$16</f>
        <v>7</v>
      </c>
      <c r="Q96" s="13">
        <f>INDEX(AllDataValues,MATCH($A96,Paths,FALSE),MATCH(Q$17,Collections,FALSE))/Q$16</f>
        <v>0</v>
      </c>
      <c r="R96" s="13">
        <f>INDEX(AllDataValues,MATCH($A96,Paths,FALSE),MATCH(R$17,Collections,FALSE))/R$16</f>
        <v>1.1921182266009853</v>
      </c>
      <c r="S96" s="13">
        <f>INDEX(AllDataValues,MATCH($A96,Paths,FALSE),MATCH(S$17,Collections,FALSE))/S$16</f>
        <v>3.9867986798679866</v>
      </c>
      <c r="T96" s="13">
        <f>INDEX(AllDataValues,MATCH($A96,Paths,FALSE),MATCH(T$17,Collections,FALSE))/T$16</f>
        <v>3.8456140350877193</v>
      </c>
      <c r="U96" s="13">
        <f>INDEX(AllDataValues,MATCH($A96,Paths,FALSE),MATCH(U$17,Collections,FALSE))/U$16</f>
        <v>4.2780269058295968</v>
      </c>
      <c r="V96" s="13">
        <f>INDEX(AllDataValues,MATCH($A96,Paths,FALSE),MATCH(V$17,Collections,FALSE))/V$16</f>
        <v>5.1020408163265302E-3</v>
      </c>
      <c r="W96" s="13">
        <f>INDEX(AllDataValues,MATCH($A96,Paths,FALSE),MATCH(W$17,Collections,FALSE))/W$16</f>
        <v>6</v>
      </c>
      <c r="X96" s="13">
        <f>INDEX(AllDataValues,MATCH($A96,Paths,FALSE),MATCH(X$17,Collections,FALSE))/X$16</f>
        <v>2.8</v>
      </c>
      <c r="Y96" s="13">
        <f>INDEX(AllDataValues,MATCH($A96,Paths,FALSE),MATCH(Y$17,Collections,FALSE))/Y$16</f>
        <v>4.9638157894736841</v>
      </c>
      <c r="Z96" s="13">
        <f>INDEX(AllDataValues,MATCH($A96,Paths,FALSE),MATCH(Z$17,Collections,FALSE))/Z$16</f>
        <v>5.9966832504145939</v>
      </c>
      <c r="AA96" s="13">
        <f>INDEX(AllDataValues,MATCH($A96,Paths,FALSE),MATCH(AA$17,Collections,FALSE))/AA$16</f>
        <v>4.6039603960396036</v>
      </c>
      <c r="AB96" s="31">
        <f>INDEX(AllDataValues,MATCH($A96,Paths,FALSE),MATCH(AB$17,Collections,FALSE))/AB$16</f>
        <v>4</v>
      </c>
      <c r="AC96" s="13">
        <f>INDEX(AllDataValues,MATCH($A96,Paths,FALSE),MATCH(AC$17,Collections,FALSE))/AC$16</f>
        <v>0</v>
      </c>
      <c r="AD96" s="13">
        <f>INDEX(AllDataValues,MATCH($A96,Paths,FALSE),MATCH(AD$17,Collections,FALSE))/AD$16</f>
        <v>0</v>
      </c>
      <c r="AE96" s="13">
        <f>INDEX(AllDataValues,MATCH($A96,Paths,FALSE),MATCH(AE$17,Collections,FALSE))/AE$16</f>
        <v>0</v>
      </c>
      <c r="AF96" s="13">
        <f>INDEX(AllDataValues,MATCH($A96,Paths,FALSE),MATCH(AF$17,Collections,FALSE))/AF$16</f>
        <v>0</v>
      </c>
      <c r="AG96" s="13">
        <f>INDEX(AllDataValues,MATCH($A96,Paths,FALSE),MATCH(AG$17,Collections,FALSE))/AG$16</f>
        <v>0</v>
      </c>
      <c r="AH96" s="13">
        <f>INDEX(AllDataValues,MATCH($A96,Paths,FALSE),MATCH(AH$17,Collections,FALSE))/AH$16</f>
        <v>0</v>
      </c>
      <c r="AI96" s="13">
        <f>INDEX(AllDataValues,MATCH($A96,Paths,FALSE),MATCH(AI$17,Collections,FALSE))/AI$16</f>
        <v>0</v>
      </c>
      <c r="AJ96" s="13">
        <f>INDEX(AllDataValues,MATCH($A96,Paths,FALSE),MATCH(AJ$17,Collections,FALSE))/AJ$16</f>
        <v>0</v>
      </c>
    </row>
    <row r="97" spans="1:36" hidden="1" x14ac:dyDescent="0.2">
      <c r="A97" s="1" t="s">
        <v>190</v>
      </c>
      <c r="C97" t="str">
        <f>RIGHT(A97,LEN(A97)-FIND("|",SUBSTITUTE(A97,"/","|",LEN(A97)-LEN(SUBSTITUTE(A97,"/","")))))</f>
        <v>gmd:positionName</v>
      </c>
      <c r="D97" t="str">
        <f>MID(A97,FIND("|",SUBSTITUTE(A97,Delimiter,"|",Start))+1,IF(ISERROR(FIND("|",SUBSTITUTE(A97,Delimiter,"|",End))),255,FIND("|",SUBSTITUTE(A97,Delimiter,"|",End))-FIND("|",SUBSTITUTE(A97,Delimiter,"|",Start))-1))</f>
        <v>gmd:identificationInfo/gmd:descriptiveKeywords/gmd:thesaurusName/gmd:citedResponsibleParty/gmd:positionName</v>
      </c>
      <c r="E97" s="25">
        <f>COUNTIF(K97:AB97,"&gt;0")</f>
        <v>15</v>
      </c>
      <c r="F97" s="25">
        <f>COUNTIF(K97:AB97,"&gt;=1.0")</f>
        <v>14</v>
      </c>
      <c r="G97" s="25">
        <f>COUNTIF(AC97:AJ97,"&gt;0")</f>
        <v>0</v>
      </c>
      <c r="H97" s="25">
        <f>COUNTIF(AC97:AJ97,"&gt;=1.0")</f>
        <v>0</v>
      </c>
      <c r="I97" s="25">
        <f>COUNTIF(K97:AJ97,"&gt;0")</f>
        <v>15</v>
      </c>
      <c r="J97" s="26">
        <f>COUNTIF(K97:AJ97,"&gt;=1.0")</f>
        <v>14</v>
      </c>
      <c r="K97" s="13">
        <f>INDEX(AllDataValues,MATCH($A97,Paths,FALSE),MATCH(K$17,Collections,FALSE))/K$16</f>
        <v>4.3602484472049685</v>
      </c>
      <c r="L97" s="13">
        <f>INDEX(AllDataValues,MATCH($A97,Paths,FALSE),MATCH(L$17,Collections,FALSE))/L$16</f>
        <v>3.3421052631578947</v>
      </c>
      <c r="M97" s="13">
        <f>INDEX(AllDataValues,MATCH($A97,Paths,FALSE),MATCH(M$17,Collections,FALSE))/M$16</f>
        <v>0</v>
      </c>
      <c r="N97" s="13">
        <f>INDEX(AllDataValues,MATCH($A97,Paths,FALSE),MATCH(N$17,Collections,FALSE))/N$16</f>
        <v>4.9612188365650969</v>
      </c>
      <c r="O97" s="13">
        <f>INDEX(AllDataValues,MATCH($A97,Paths,FALSE),MATCH(O$17,Collections,FALSE))/O$16</f>
        <v>0</v>
      </c>
      <c r="P97" s="13">
        <f>INDEX(AllDataValues,MATCH($A97,Paths,FALSE),MATCH(P$17,Collections,FALSE))/P$16</f>
        <v>5</v>
      </c>
      <c r="Q97" s="13">
        <f>INDEX(AllDataValues,MATCH($A97,Paths,FALSE),MATCH(Q$17,Collections,FALSE))/Q$16</f>
        <v>0</v>
      </c>
      <c r="R97" s="13">
        <f>INDEX(AllDataValues,MATCH($A97,Paths,FALSE),MATCH(R$17,Collections,FALSE))/R$16</f>
        <v>1.0147783251231528</v>
      </c>
      <c r="S97" s="13">
        <f>INDEX(AllDataValues,MATCH($A97,Paths,FALSE),MATCH(S$17,Collections,FALSE))/S$16</f>
        <v>3.9867986798679866</v>
      </c>
      <c r="T97" s="13">
        <f>INDEX(AllDataValues,MATCH($A97,Paths,FALSE),MATCH(T$17,Collections,FALSE))/T$16</f>
        <v>3.8456140350877193</v>
      </c>
      <c r="U97" s="13">
        <f>INDEX(AllDataValues,MATCH($A97,Paths,FALSE),MATCH(U$17,Collections,FALSE))/U$16</f>
        <v>3.9820627802690582</v>
      </c>
      <c r="V97" s="13">
        <f>INDEX(AllDataValues,MATCH($A97,Paths,FALSE),MATCH(V$17,Collections,FALSE))/V$16</f>
        <v>5.1020408163265302E-3</v>
      </c>
      <c r="W97" s="13">
        <f>INDEX(AllDataValues,MATCH($A97,Paths,FALSE),MATCH(W$17,Collections,FALSE))/W$16</f>
        <v>4</v>
      </c>
      <c r="X97" s="13">
        <f>INDEX(AllDataValues,MATCH($A97,Paths,FALSE),MATCH(X$17,Collections,FALSE))/X$16</f>
        <v>2.8</v>
      </c>
      <c r="Y97" s="13">
        <f>INDEX(AllDataValues,MATCH($A97,Paths,FALSE),MATCH(Y$17,Collections,FALSE))/Y$16</f>
        <v>4.9638157894736841</v>
      </c>
      <c r="Z97" s="13">
        <f>INDEX(AllDataValues,MATCH($A97,Paths,FALSE),MATCH(Z$17,Collections,FALSE))/Z$16</f>
        <v>3.9966832504145935</v>
      </c>
      <c r="AA97" s="13">
        <f>INDEX(AllDataValues,MATCH($A97,Paths,FALSE),MATCH(AA$17,Collections,FALSE))/AA$16</f>
        <v>2.7623762376237622</v>
      </c>
      <c r="AB97" s="31">
        <f>INDEX(AllDataValues,MATCH($A97,Paths,FALSE),MATCH(AB$17,Collections,FALSE))/AB$16</f>
        <v>4</v>
      </c>
      <c r="AC97" s="13">
        <f>INDEX(AllDataValues,MATCH($A97,Paths,FALSE),MATCH(AC$17,Collections,FALSE))/AC$16</f>
        <v>0</v>
      </c>
      <c r="AD97" s="13">
        <f>INDEX(AllDataValues,MATCH($A97,Paths,FALSE),MATCH(AD$17,Collections,FALSE))/AD$16</f>
        <v>0</v>
      </c>
      <c r="AE97" s="13">
        <f>INDEX(AllDataValues,MATCH($A97,Paths,FALSE),MATCH(AE$17,Collections,FALSE))/AE$16</f>
        <v>0</v>
      </c>
      <c r="AF97" s="13">
        <f>INDEX(AllDataValues,MATCH($A97,Paths,FALSE),MATCH(AF$17,Collections,FALSE))/AF$16</f>
        <v>0</v>
      </c>
      <c r="AG97" s="13">
        <f>INDEX(AllDataValues,MATCH($A97,Paths,FALSE),MATCH(AG$17,Collections,FALSE))/AG$16</f>
        <v>0</v>
      </c>
      <c r="AH97" s="13">
        <f>INDEX(AllDataValues,MATCH($A97,Paths,FALSE),MATCH(AH$17,Collections,FALSE))/AH$16</f>
        <v>0</v>
      </c>
      <c r="AI97" s="13">
        <f>INDEX(AllDataValues,MATCH($A97,Paths,FALSE),MATCH(AI$17,Collections,FALSE))/AI$16</f>
        <v>0</v>
      </c>
      <c r="AJ97" s="13">
        <f>INDEX(AllDataValues,MATCH($A97,Paths,FALSE),MATCH(AJ$17,Collections,FALSE))/AJ$16</f>
        <v>0</v>
      </c>
    </row>
    <row r="98" spans="1:36" hidden="1" x14ac:dyDescent="0.2">
      <c r="A98" s="1" t="s">
        <v>193</v>
      </c>
      <c r="C98" t="str">
        <f>RIGHT(A98,LEN(A98)-FIND("|",SUBSTITUTE(A98,"/","|",LEN(A98)-LEN(SUBSTITUTE(A98,"/","")))))</f>
        <v>gmd:CI_RoleCode</v>
      </c>
      <c r="D98" t="str">
        <f>MID(A98,FIND("|",SUBSTITUTE(A98,Delimiter,"|",Start))+1,IF(ISERROR(FIND("|",SUBSTITUTE(A98,Delimiter,"|",End))),255,FIND("|",SUBSTITUTE(A98,Delimiter,"|",End))-FIND("|",SUBSTITUTE(A98,Delimiter,"|",Start))-1))</f>
        <v>gmd:identificationInfo/gmd:descriptiveKeywords/gmd:thesaurusName/gmd:citedResponsibleParty/gmd:role/gmd:CI_RoleCode</v>
      </c>
      <c r="E98" s="25">
        <f>COUNTIF(K98:AB98,"&gt;0")</f>
        <v>15</v>
      </c>
      <c r="F98" s="25">
        <f>COUNTIF(K98:AB98,"&gt;=1.0")</f>
        <v>14</v>
      </c>
      <c r="G98" s="25">
        <f>COUNTIF(AC98:AJ98,"&gt;0")</f>
        <v>0</v>
      </c>
      <c r="H98" s="25">
        <f>COUNTIF(AC98:AJ98,"&gt;=1.0")</f>
        <v>0</v>
      </c>
      <c r="I98" s="25">
        <f>COUNTIF(K98:AJ98,"&gt;0")</f>
        <v>15</v>
      </c>
      <c r="J98" s="26">
        <f>COUNTIF(K98:AJ98,"&gt;=1.0")</f>
        <v>14</v>
      </c>
      <c r="K98" s="13">
        <f>INDEX(AllDataValues,MATCH($A98,Paths,FALSE),MATCH(K$17,Collections,FALSE))/K$16</f>
        <v>8.720496894409937</v>
      </c>
      <c r="L98" s="13">
        <f>INDEX(AllDataValues,MATCH($A98,Paths,FALSE),MATCH(L$17,Collections,FALSE))/L$16</f>
        <v>6.6842105263157894</v>
      </c>
      <c r="M98" s="13">
        <f>INDEX(AllDataValues,MATCH($A98,Paths,FALSE),MATCH(M$17,Collections,FALSE))/M$16</f>
        <v>0</v>
      </c>
      <c r="N98" s="13">
        <f>INDEX(AllDataValues,MATCH($A98,Paths,FALSE),MATCH(N$17,Collections,FALSE))/N$16</f>
        <v>11.922437673130194</v>
      </c>
      <c r="O98" s="13">
        <f>INDEX(AllDataValues,MATCH($A98,Paths,FALSE),MATCH(O$17,Collections,FALSE))/O$16</f>
        <v>0</v>
      </c>
      <c r="P98" s="13">
        <f>INDEX(AllDataValues,MATCH($A98,Paths,FALSE),MATCH(P$17,Collections,FALSE))/P$16</f>
        <v>12</v>
      </c>
      <c r="Q98" s="13">
        <f>INDEX(AllDataValues,MATCH($A98,Paths,FALSE),MATCH(Q$17,Collections,FALSE))/Q$16</f>
        <v>0</v>
      </c>
      <c r="R98" s="13">
        <f>INDEX(AllDataValues,MATCH($A98,Paths,FALSE),MATCH(R$17,Collections,FALSE))/R$16</f>
        <v>2.2068965517241379</v>
      </c>
      <c r="S98" s="13">
        <f>INDEX(AllDataValues,MATCH($A98,Paths,FALSE),MATCH(S$17,Collections,FALSE))/S$16</f>
        <v>7.9735973597359733</v>
      </c>
      <c r="T98" s="13">
        <f>INDEX(AllDataValues,MATCH($A98,Paths,FALSE),MATCH(T$17,Collections,FALSE))/T$16</f>
        <v>7.6912280701754385</v>
      </c>
      <c r="U98" s="13">
        <f>INDEX(AllDataValues,MATCH($A98,Paths,FALSE),MATCH(U$17,Collections,FALSE))/U$16</f>
        <v>8.2600896860986541</v>
      </c>
      <c r="V98" s="13">
        <f>INDEX(AllDataValues,MATCH($A98,Paths,FALSE),MATCH(V$17,Collections,FALSE))/V$16</f>
        <v>1.020408163265306E-2</v>
      </c>
      <c r="W98" s="13">
        <f>INDEX(AllDataValues,MATCH($A98,Paths,FALSE),MATCH(W$17,Collections,FALSE))/W$16</f>
        <v>10</v>
      </c>
      <c r="X98" s="13">
        <f>INDEX(AllDataValues,MATCH($A98,Paths,FALSE),MATCH(X$17,Collections,FALSE))/X$16</f>
        <v>5.6</v>
      </c>
      <c r="Y98" s="13">
        <f>INDEX(AllDataValues,MATCH($A98,Paths,FALSE),MATCH(Y$17,Collections,FALSE))/Y$16</f>
        <v>9.9276315789473681</v>
      </c>
      <c r="Z98" s="13">
        <f>INDEX(AllDataValues,MATCH($A98,Paths,FALSE),MATCH(Z$17,Collections,FALSE))/Z$16</f>
        <v>9.9933665008291879</v>
      </c>
      <c r="AA98" s="13">
        <f>INDEX(AllDataValues,MATCH($A98,Paths,FALSE),MATCH(AA$17,Collections,FALSE))/AA$16</f>
        <v>7.3663366336633667</v>
      </c>
      <c r="AB98" s="31">
        <f>INDEX(AllDataValues,MATCH($A98,Paths,FALSE),MATCH(AB$17,Collections,FALSE))/AB$16</f>
        <v>8</v>
      </c>
      <c r="AC98" s="13">
        <f>INDEX(AllDataValues,MATCH($A98,Paths,FALSE),MATCH(AC$17,Collections,FALSE))/AC$16</f>
        <v>0</v>
      </c>
      <c r="AD98" s="13">
        <f>INDEX(AllDataValues,MATCH($A98,Paths,FALSE),MATCH(AD$17,Collections,FALSE))/AD$16</f>
        <v>0</v>
      </c>
      <c r="AE98" s="13">
        <f>INDEX(AllDataValues,MATCH($A98,Paths,FALSE),MATCH(AE$17,Collections,FALSE))/AE$16</f>
        <v>0</v>
      </c>
      <c r="AF98" s="13">
        <f>INDEX(AllDataValues,MATCH($A98,Paths,FALSE),MATCH(AF$17,Collections,FALSE))/AF$16</f>
        <v>0</v>
      </c>
      <c r="AG98" s="13">
        <f>INDEX(AllDataValues,MATCH($A98,Paths,FALSE),MATCH(AG$17,Collections,FALSE))/AG$16</f>
        <v>0</v>
      </c>
      <c r="AH98" s="13">
        <f>INDEX(AllDataValues,MATCH($A98,Paths,FALSE),MATCH(AH$17,Collections,FALSE))/AH$16</f>
        <v>0</v>
      </c>
      <c r="AI98" s="13">
        <f>INDEX(AllDataValues,MATCH($A98,Paths,FALSE),MATCH(AI$17,Collections,FALSE))/AI$16</f>
        <v>0</v>
      </c>
      <c r="AJ98" s="13">
        <f>INDEX(AllDataValues,MATCH($A98,Paths,FALSE),MATCH(AJ$17,Collections,FALSE))/AJ$16</f>
        <v>0</v>
      </c>
    </row>
    <row r="99" spans="1:36" hidden="1" x14ac:dyDescent="0.2">
      <c r="A99" s="1" t="s">
        <v>189</v>
      </c>
      <c r="C99" t="str">
        <f>RIGHT(A99,LEN(A99)-FIND("|",SUBSTITUTE(A99,"/","|",LEN(A99)-LEN(SUBSTITUTE(A99,"/","")))))</f>
        <v>@gco:nilReason</v>
      </c>
      <c r="D99" t="str">
        <f>MID(A99,FIND("|",SUBSTITUTE(A99,Delimiter,"|",Start))+1,IF(ISERROR(FIND("|",SUBSTITUTE(A99,Delimiter,"|",End))),255,FIND("|",SUBSTITUTE(A99,Delimiter,"|",End))-FIND("|",SUBSTITUTE(A99,Delimiter,"|",Start))-1))</f>
        <v>gmd:identificationInfo/gmd:descriptiveKeywords/gmd:thesaurusName/gmd:citedResponsibleParty/gmd:organisationName/@gco:nilReason</v>
      </c>
      <c r="E99" s="25">
        <f>COUNTIF(K99:AB99,"&gt;0")</f>
        <v>15</v>
      </c>
      <c r="F99" s="25">
        <f>COUNTIF(K99:AB99,"&gt;=1.0")</f>
        <v>14</v>
      </c>
      <c r="G99" s="25">
        <f>COUNTIF(AC99:AJ99,"&gt;0")</f>
        <v>0</v>
      </c>
      <c r="H99" s="25">
        <f>COUNTIF(AC99:AJ99,"&gt;=1.0")</f>
        <v>0</v>
      </c>
      <c r="I99" s="25">
        <f>COUNTIF(K99:AJ99,"&gt;0")</f>
        <v>15</v>
      </c>
      <c r="J99" s="26">
        <f>COUNTIF(K99:AJ99,"&gt;=1.0")</f>
        <v>14</v>
      </c>
      <c r="K99" s="13">
        <f>INDEX(AllDataValues,MATCH($A99,Paths,FALSE),MATCH(K$17,Collections,FALSE))/K$16</f>
        <v>4.3602484472049685</v>
      </c>
      <c r="L99" s="13">
        <f>INDEX(AllDataValues,MATCH($A99,Paths,FALSE),MATCH(L$17,Collections,FALSE))/L$16</f>
        <v>3.3421052631578947</v>
      </c>
      <c r="M99" s="13">
        <f>INDEX(AllDataValues,MATCH($A99,Paths,FALSE),MATCH(M$17,Collections,FALSE))/M$16</f>
        <v>0</v>
      </c>
      <c r="N99" s="13">
        <f>INDEX(AllDataValues,MATCH($A99,Paths,FALSE),MATCH(N$17,Collections,FALSE))/N$16</f>
        <v>4.9612188365650969</v>
      </c>
      <c r="O99" s="13">
        <f>INDEX(AllDataValues,MATCH($A99,Paths,FALSE),MATCH(O$17,Collections,FALSE))/O$16</f>
        <v>0</v>
      </c>
      <c r="P99" s="13">
        <f>INDEX(AllDataValues,MATCH($A99,Paths,FALSE),MATCH(P$17,Collections,FALSE))/P$16</f>
        <v>5</v>
      </c>
      <c r="Q99" s="13">
        <f>INDEX(AllDataValues,MATCH($A99,Paths,FALSE),MATCH(Q$17,Collections,FALSE))/Q$16</f>
        <v>0</v>
      </c>
      <c r="R99" s="13">
        <f>INDEX(AllDataValues,MATCH($A99,Paths,FALSE),MATCH(R$17,Collections,FALSE))/R$16</f>
        <v>1.0147783251231528</v>
      </c>
      <c r="S99" s="13">
        <f>INDEX(AllDataValues,MATCH($A99,Paths,FALSE),MATCH(S$17,Collections,FALSE))/S$16</f>
        <v>3.9867986798679866</v>
      </c>
      <c r="T99" s="13">
        <f>INDEX(AllDataValues,MATCH($A99,Paths,FALSE),MATCH(T$17,Collections,FALSE))/T$16</f>
        <v>3.8456140350877193</v>
      </c>
      <c r="U99" s="13">
        <f>INDEX(AllDataValues,MATCH($A99,Paths,FALSE),MATCH(U$17,Collections,FALSE))/U$16</f>
        <v>3.9820627802690582</v>
      </c>
      <c r="V99" s="13">
        <f>INDEX(AllDataValues,MATCH($A99,Paths,FALSE),MATCH(V$17,Collections,FALSE))/V$16</f>
        <v>5.1020408163265302E-3</v>
      </c>
      <c r="W99" s="13">
        <f>INDEX(AllDataValues,MATCH($A99,Paths,FALSE),MATCH(W$17,Collections,FALSE))/W$16</f>
        <v>4</v>
      </c>
      <c r="X99" s="13">
        <f>INDEX(AllDataValues,MATCH($A99,Paths,FALSE),MATCH(X$17,Collections,FALSE))/X$16</f>
        <v>2.8</v>
      </c>
      <c r="Y99" s="13">
        <f>INDEX(AllDataValues,MATCH($A99,Paths,FALSE),MATCH(Y$17,Collections,FALSE))/Y$16</f>
        <v>4.9638157894736841</v>
      </c>
      <c r="Z99" s="13">
        <f>INDEX(AllDataValues,MATCH($A99,Paths,FALSE),MATCH(Z$17,Collections,FALSE))/Z$16</f>
        <v>3.9966832504145935</v>
      </c>
      <c r="AA99" s="13">
        <f>INDEX(AllDataValues,MATCH($A99,Paths,FALSE),MATCH(AA$17,Collections,FALSE))/AA$16</f>
        <v>2.7623762376237622</v>
      </c>
      <c r="AB99" s="31">
        <f>INDEX(AllDataValues,MATCH($A99,Paths,FALSE),MATCH(AB$17,Collections,FALSE))/AB$16</f>
        <v>4</v>
      </c>
      <c r="AC99" s="13">
        <f>INDEX(AllDataValues,MATCH($A99,Paths,FALSE),MATCH(AC$17,Collections,FALSE))/AC$16</f>
        <v>0</v>
      </c>
      <c r="AD99" s="13">
        <f>INDEX(AllDataValues,MATCH($A99,Paths,FALSE),MATCH(AD$17,Collections,FALSE))/AD$16</f>
        <v>0</v>
      </c>
      <c r="AE99" s="13">
        <f>INDEX(AllDataValues,MATCH($A99,Paths,FALSE),MATCH(AE$17,Collections,FALSE))/AE$16</f>
        <v>0</v>
      </c>
      <c r="AF99" s="13">
        <f>INDEX(AllDataValues,MATCH($A99,Paths,FALSE),MATCH(AF$17,Collections,FALSE))/AF$16</f>
        <v>0</v>
      </c>
      <c r="AG99" s="13">
        <f>INDEX(AllDataValues,MATCH($A99,Paths,FALSE),MATCH(AG$17,Collections,FALSE))/AG$16</f>
        <v>0</v>
      </c>
      <c r="AH99" s="13">
        <f>INDEX(AllDataValues,MATCH($A99,Paths,FALSE),MATCH(AH$17,Collections,FALSE))/AH$16</f>
        <v>0</v>
      </c>
      <c r="AI99" s="13">
        <f>INDEX(AllDataValues,MATCH($A99,Paths,FALSE),MATCH(AI$17,Collections,FALSE))/AI$16</f>
        <v>0</v>
      </c>
      <c r="AJ99" s="13">
        <f>INDEX(AllDataValues,MATCH($A99,Paths,FALSE),MATCH(AJ$17,Collections,FALSE))/AJ$16</f>
        <v>0</v>
      </c>
    </row>
    <row r="100" spans="1:36" hidden="1" x14ac:dyDescent="0.2">
      <c r="A100" s="1" t="s">
        <v>199</v>
      </c>
      <c r="C100" t="str">
        <f>RIGHT(A100,LEN(A100)-FIND("|",SUBSTITUTE(A100,"/","|",LEN(A100)-LEN(SUBSTITUTE(A100,"/","")))))</f>
        <v>gmd:title</v>
      </c>
      <c r="D100" t="str">
        <f>MID(A100,FIND("|",SUBSTITUTE(A100,Delimiter,"|",Start))+1,IF(ISERROR(FIND("|",SUBSTITUTE(A100,Delimiter,"|",End))),255,FIND("|",SUBSTITUTE(A100,Delimiter,"|",End))-FIND("|",SUBSTITUTE(A100,Delimiter,"|",Start))-1))</f>
        <v>gmd:identificationInfo/gmd:descriptiveKeywords/gmd:thesaurusName/gmd:title</v>
      </c>
      <c r="E100" s="25">
        <f>COUNTIF(K100:AB100,"&gt;0")</f>
        <v>15</v>
      </c>
      <c r="F100" s="25">
        <f>COUNTIF(K100:AB100,"&gt;=1.0")</f>
        <v>14</v>
      </c>
      <c r="G100" s="25">
        <f>COUNTIF(AC100:AJ100,"&gt;0")</f>
        <v>0</v>
      </c>
      <c r="H100" s="25">
        <f>COUNTIF(AC100:AJ100,"&gt;=1.0")</f>
        <v>0</v>
      </c>
      <c r="I100" s="25">
        <f>COUNTIF(K100:AJ100,"&gt;0")</f>
        <v>15</v>
      </c>
      <c r="J100" s="26">
        <f>COUNTIF(K100:AJ100,"&gt;=1.0")</f>
        <v>14</v>
      </c>
      <c r="K100" s="13">
        <f>INDEX(AllDataValues,MATCH($A100,Paths,FALSE),MATCH(K$17,Collections,FALSE))/K$16</f>
        <v>5.1739130434782608</v>
      </c>
      <c r="L100" s="13">
        <f>INDEX(AllDataValues,MATCH($A100,Paths,FALSE),MATCH(L$17,Collections,FALSE))/L$16</f>
        <v>3.3421052631578947</v>
      </c>
      <c r="M100" s="13">
        <f>INDEX(AllDataValues,MATCH($A100,Paths,FALSE),MATCH(M$17,Collections,FALSE))/M$16</f>
        <v>0</v>
      </c>
      <c r="N100" s="13">
        <f>INDEX(AllDataValues,MATCH($A100,Paths,FALSE),MATCH(N$17,Collections,FALSE))/N$16</f>
        <v>5.9612188365650969</v>
      </c>
      <c r="O100" s="13">
        <f>INDEX(AllDataValues,MATCH($A100,Paths,FALSE),MATCH(O$17,Collections,FALSE))/O$16</f>
        <v>0</v>
      </c>
      <c r="P100" s="13">
        <f>INDEX(AllDataValues,MATCH($A100,Paths,FALSE),MATCH(P$17,Collections,FALSE))/P$16</f>
        <v>6.833333333333333</v>
      </c>
      <c r="Q100" s="13">
        <f>INDEX(AllDataValues,MATCH($A100,Paths,FALSE),MATCH(Q$17,Collections,FALSE))/Q$16</f>
        <v>0</v>
      </c>
      <c r="R100" s="13">
        <f>INDEX(AllDataValues,MATCH($A100,Paths,FALSE),MATCH(R$17,Collections,FALSE))/R$16</f>
        <v>1.103448275862069</v>
      </c>
      <c r="S100" s="13">
        <f>INDEX(AllDataValues,MATCH($A100,Paths,FALSE),MATCH(S$17,Collections,FALSE))/S$16</f>
        <v>3.9867986798679866</v>
      </c>
      <c r="T100" s="13">
        <f>INDEX(AllDataValues,MATCH($A100,Paths,FALSE),MATCH(T$17,Collections,FALSE))/T$16</f>
        <v>3.8456140350877193</v>
      </c>
      <c r="U100" s="13">
        <f>INDEX(AllDataValues,MATCH($A100,Paths,FALSE),MATCH(U$17,Collections,FALSE))/U$16</f>
        <v>4.2107623318385654</v>
      </c>
      <c r="V100" s="13">
        <f>INDEX(AllDataValues,MATCH($A100,Paths,FALSE),MATCH(V$17,Collections,FALSE))/V$16</f>
        <v>5.1020408163265302E-3</v>
      </c>
      <c r="W100" s="13">
        <f>INDEX(AllDataValues,MATCH($A100,Paths,FALSE),MATCH(W$17,Collections,FALSE))/W$16</f>
        <v>5</v>
      </c>
      <c r="X100" s="13">
        <f>INDEX(AllDataValues,MATCH($A100,Paths,FALSE),MATCH(X$17,Collections,FALSE))/X$16</f>
        <v>2.8</v>
      </c>
      <c r="Y100" s="13">
        <f>INDEX(AllDataValues,MATCH($A100,Paths,FALSE),MATCH(Y$17,Collections,FALSE))/Y$16</f>
        <v>4.9638157894736841</v>
      </c>
      <c r="Z100" s="13">
        <f>INDEX(AllDataValues,MATCH($A100,Paths,FALSE),MATCH(Z$17,Collections,FALSE))/Z$16</f>
        <v>4.9966832504145939</v>
      </c>
      <c r="AA100" s="13">
        <f>INDEX(AllDataValues,MATCH($A100,Paths,FALSE),MATCH(AA$17,Collections,FALSE))/AA$16</f>
        <v>3.6831683168316833</v>
      </c>
      <c r="AB100" s="31">
        <f>INDEX(AllDataValues,MATCH($A100,Paths,FALSE),MATCH(AB$17,Collections,FALSE))/AB$16</f>
        <v>4</v>
      </c>
      <c r="AC100" s="13">
        <f>INDEX(AllDataValues,MATCH($A100,Paths,FALSE),MATCH(AC$17,Collections,FALSE))/AC$16</f>
        <v>0</v>
      </c>
      <c r="AD100" s="13">
        <f>INDEX(AllDataValues,MATCH($A100,Paths,FALSE),MATCH(AD$17,Collections,FALSE))/AD$16</f>
        <v>0</v>
      </c>
      <c r="AE100" s="13">
        <f>INDEX(AllDataValues,MATCH($A100,Paths,FALSE),MATCH(AE$17,Collections,FALSE))/AE$16</f>
        <v>0</v>
      </c>
      <c r="AF100" s="13">
        <f>INDEX(AllDataValues,MATCH($A100,Paths,FALSE),MATCH(AF$17,Collections,FALSE))/AF$16</f>
        <v>0</v>
      </c>
      <c r="AG100" s="13">
        <f>INDEX(AllDataValues,MATCH($A100,Paths,FALSE),MATCH(AG$17,Collections,FALSE))/AG$16</f>
        <v>0</v>
      </c>
      <c r="AH100" s="13">
        <f>INDEX(AllDataValues,MATCH($A100,Paths,FALSE),MATCH(AH$17,Collections,FALSE))/AH$16</f>
        <v>0</v>
      </c>
      <c r="AI100" s="13">
        <f>INDEX(AllDataValues,MATCH($A100,Paths,FALSE),MATCH(AI$17,Collections,FALSE))/AI$16</f>
        <v>0</v>
      </c>
      <c r="AJ100" s="13">
        <f>INDEX(AllDataValues,MATCH($A100,Paths,FALSE),MATCH(AJ$17,Collections,FALSE))/AJ$16</f>
        <v>0</v>
      </c>
    </row>
    <row r="101" spans="1:36" hidden="1" x14ac:dyDescent="0.2">
      <c r="A101" s="1" t="s">
        <v>191</v>
      </c>
      <c r="C101" t="str">
        <f>RIGHT(A101,LEN(A101)-FIND("|",SUBSTITUTE(A101,"/","|",LEN(A101)-LEN(SUBSTITUTE(A101,"/","")))))</f>
        <v>@codeList</v>
      </c>
      <c r="D101" t="str">
        <f>MID(A101,FIND("|",SUBSTITUTE(A101,Delimiter,"|",Start))+1,IF(ISERROR(FIND("|",SUBSTITUTE(A101,Delimiter,"|",End))),255,FIND("|",SUBSTITUTE(A101,Delimiter,"|",End))-FIND("|",SUBSTITUTE(A101,Delimiter,"|",Start))-1))</f>
        <v>gmd:identificationInfo/gmd:descriptiveKeywords/gmd:thesaurusName/gmd:citedResponsibleParty/gmd:role/@codeList</v>
      </c>
      <c r="E101" s="25">
        <f>COUNTIF(K101:AB101,"&gt;0")</f>
        <v>15</v>
      </c>
      <c r="F101" s="25">
        <f>COUNTIF(K101:AB101,"&gt;=1.0")</f>
        <v>14</v>
      </c>
      <c r="G101" s="25">
        <f>COUNTIF(AC101:AJ101,"&gt;0")</f>
        <v>0</v>
      </c>
      <c r="H101" s="25">
        <f>COUNTIF(AC101:AJ101,"&gt;=1.0")</f>
        <v>0</v>
      </c>
      <c r="I101" s="25">
        <f>COUNTIF(K101:AJ101,"&gt;0")</f>
        <v>15</v>
      </c>
      <c r="J101" s="26">
        <f>COUNTIF(K101:AJ101,"&gt;=1.0")</f>
        <v>14</v>
      </c>
      <c r="K101" s="13">
        <f>INDEX(AllDataValues,MATCH($A101,Paths,FALSE),MATCH(K$17,Collections,FALSE))/K$16</f>
        <v>8.720496894409937</v>
      </c>
      <c r="L101" s="13">
        <f>INDEX(AllDataValues,MATCH($A101,Paths,FALSE),MATCH(L$17,Collections,FALSE))/L$16</f>
        <v>6.6842105263157894</v>
      </c>
      <c r="M101" s="13">
        <f>INDEX(AllDataValues,MATCH($A101,Paths,FALSE),MATCH(M$17,Collections,FALSE))/M$16</f>
        <v>0</v>
      </c>
      <c r="N101" s="13">
        <f>INDEX(AllDataValues,MATCH($A101,Paths,FALSE),MATCH(N$17,Collections,FALSE))/N$16</f>
        <v>11.922437673130194</v>
      </c>
      <c r="O101" s="13">
        <f>INDEX(AllDataValues,MATCH($A101,Paths,FALSE),MATCH(O$17,Collections,FALSE))/O$16</f>
        <v>0</v>
      </c>
      <c r="P101" s="13">
        <f>INDEX(AllDataValues,MATCH($A101,Paths,FALSE),MATCH(P$17,Collections,FALSE))/P$16</f>
        <v>12</v>
      </c>
      <c r="Q101" s="13">
        <f>INDEX(AllDataValues,MATCH($A101,Paths,FALSE),MATCH(Q$17,Collections,FALSE))/Q$16</f>
        <v>0</v>
      </c>
      <c r="R101" s="13">
        <f>INDEX(AllDataValues,MATCH($A101,Paths,FALSE),MATCH(R$17,Collections,FALSE))/R$16</f>
        <v>2.2068965517241379</v>
      </c>
      <c r="S101" s="13">
        <f>INDEX(AllDataValues,MATCH($A101,Paths,FALSE),MATCH(S$17,Collections,FALSE))/S$16</f>
        <v>7.9735973597359733</v>
      </c>
      <c r="T101" s="13">
        <f>INDEX(AllDataValues,MATCH($A101,Paths,FALSE),MATCH(T$17,Collections,FALSE))/T$16</f>
        <v>7.6912280701754385</v>
      </c>
      <c r="U101" s="13">
        <f>INDEX(AllDataValues,MATCH($A101,Paths,FALSE),MATCH(U$17,Collections,FALSE))/U$16</f>
        <v>8.2600896860986541</v>
      </c>
      <c r="V101" s="13">
        <f>INDEX(AllDataValues,MATCH($A101,Paths,FALSE),MATCH(V$17,Collections,FALSE))/V$16</f>
        <v>1.020408163265306E-2</v>
      </c>
      <c r="W101" s="13">
        <f>INDEX(AllDataValues,MATCH($A101,Paths,FALSE),MATCH(W$17,Collections,FALSE))/W$16</f>
        <v>10</v>
      </c>
      <c r="X101" s="13">
        <f>INDEX(AllDataValues,MATCH($A101,Paths,FALSE),MATCH(X$17,Collections,FALSE))/X$16</f>
        <v>5.6</v>
      </c>
      <c r="Y101" s="13">
        <f>INDEX(AllDataValues,MATCH($A101,Paths,FALSE),MATCH(Y$17,Collections,FALSE))/Y$16</f>
        <v>9.9276315789473681</v>
      </c>
      <c r="Z101" s="13">
        <f>INDEX(AllDataValues,MATCH($A101,Paths,FALSE),MATCH(Z$17,Collections,FALSE))/Z$16</f>
        <v>9.9933665008291879</v>
      </c>
      <c r="AA101" s="13">
        <f>INDEX(AllDataValues,MATCH($A101,Paths,FALSE),MATCH(AA$17,Collections,FALSE))/AA$16</f>
        <v>7.3663366336633667</v>
      </c>
      <c r="AB101" s="31">
        <f>INDEX(AllDataValues,MATCH($A101,Paths,FALSE),MATCH(AB$17,Collections,FALSE))/AB$16</f>
        <v>8</v>
      </c>
      <c r="AC101" s="13">
        <f>INDEX(AllDataValues,MATCH($A101,Paths,FALSE),MATCH(AC$17,Collections,FALSE))/AC$16</f>
        <v>0</v>
      </c>
      <c r="AD101" s="13">
        <f>INDEX(AllDataValues,MATCH($A101,Paths,FALSE),MATCH(AD$17,Collections,FALSE))/AD$16</f>
        <v>0</v>
      </c>
      <c r="AE101" s="13">
        <f>INDEX(AllDataValues,MATCH($A101,Paths,FALSE),MATCH(AE$17,Collections,FALSE))/AE$16</f>
        <v>0</v>
      </c>
      <c r="AF101" s="13">
        <f>INDEX(AllDataValues,MATCH($A101,Paths,FALSE),MATCH(AF$17,Collections,FALSE))/AF$16</f>
        <v>0</v>
      </c>
      <c r="AG101" s="13">
        <f>INDEX(AllDataValues,MATCH($A101,Paths,FALSE),MATCH(AG$17,Collections,FALSE))/AG$16</f>
        <v>0</v>
      </c>
      <c r="AH101" s="13">
        <f>INDEX(AllDataValues,MATCH($A101,Paths,FALSE),MATCH(AH$17,Collections,FALSE))/AH$16</f>
        <v>0</v>
      </c>
      <c r="AI101" s="13">
        <f>INDEX(AllDataValues,MATCH($A101,Paths,FALSE),MATCH(AI$17,Collections,FALSE))/AI$16</f>
        <v>0</v>
      </c>
      <c r="AJ101" s="13">
        <f>INDEX(AllDataValues,MATCH($A101,Paths,FALSE),MATCH(AJ$17,Collections,FALSE))/AJ$16</f>
        <v>0</v>
      </c>
    </row>
    <row r="102" spans="1:36" hidden="1" x14ac:dyDescent="0.2">
      <c r="A102" s="1" t="s">
        <v>192</v>
      </c>
      <c r="C102" t="str">
        <f>RIGHT(A102,LEN(A102)-FIND("|",SUBSTITUTE(A102,"/","|",LEN(A102)-LEN(SUBSTITUTE(A102,"/","")))))</f>
        <v>@codeListValue</v>
      </c>
      <c r="D102" t="str">
        <f>MID(A102,FIND("|",SUBSTITUTE(A102,Delimiter,"|",Start))+1,IF(ISERROR(FIND("|",SUBSTITUTE(A102,Delimiter,"|",End))),255,FIND("|",SUBSTITUTE(A102,Delimiter,"|",End))-FIND("|",SUBSTITUTE(A102,Delimiter,"|",Start))-1))</f>
        <v>gmd:identificationInfo/gmd:descriptiveKeywords/gmd:thesaurusName/gmd:citedResponsibleParty/gmd:role/@codeListValue</v>
      </c>
      <c r="E102" s="25">
        <f>COUNTIF(K102:AB102,"&gt;0")</f>
        <v>15</v>
      </c>
      <c r="F102" s="25">
        <f>COUNTIF(K102:AB102,"&gt;=1.0")</f>
        <v>14</v>
      </c>
      <c r="G102" s="25">
        <f>COUNTIF(AC102:AJ102,"&gt;0")</f>
        <v>0</v>
      </c>
      <c r="H102" s="25">
        <f>COUNTIF(AC102:AJ102,"&gt;=1.0")</f>
        <v>0</v>
      </c>
      <c r="I102" s="25">
        <f>COUNTIF(K102:AJ102,"&gt;0")</f>
        <v>15</v>
      </c>
      <c r="J102" s="26">
        <f>COUNTIF(K102:AJ102,"&gt;=1.0")</f>
        <v>14</v>
      </c>
      <c r="K102" s="13">
        <f>INDEX(AllDataValues,MATCH($A102,Paths,FALSE),MATCH(K$17,Collections,FALSE))/K$16</f>
        <v>8.720496894409937</v>
      </c>
      <c r="L102" s="13">
        <f>INDEX(AllDataValues,MATCH($A102,Paths,FALSE),MATCH(L$17,Collections,FALSE))/L$16</f>
        <v>6.6842105263157894</v>
      </c>
      <c r="M102" s="13">
        <f>INDEX(AllDataValues,MATCH($A102,Paths,FALSE),MATCH(M$17,Collections,FALSE))/M$16</f>
        <v>0</v>
      </c>
      <c r="N102" s="13">
        <f>INDEX(AllDataValues,MATCH($A102,Paths,FALSE),MATCH(N$17,Collections,FALSE))/N$16</f>
        <v>11.922437673130194</v>
      </c>
      <c r="O102" s="13">
        <f>INDEX(AllDataValues,MATCH($A102,Paths,FALSE),MATCH(O$17,Collections,FALSE))/O$16</f>
        <v>0</v>
      </c>
      <c r="P102" s="13">
        <f>INDEX(AllDataValues,MATCH($A102,Paths,FALSE),MATCH(P$17,Collections,FALSE))/P$16</f>
        <v>12</v>
      </c>
      <c r="Q102" s="13">
        <f>INDEX(AllDataValues,MATCH($A102,Paths,FALSE),MATCH(Q$17,Collections,FALSE))/Q$16</f>
        <v>0</v>
      </c>
      <c r="R102" s="13">
        <f>INDEX(AllDataValues,MATCH($A102,Paths,FALSE),MATCH(R$17,Collections,FALSE))/R$16</f>
        <v>2.2068965517241379</v>
      </c>
      <c r="S102" s="13">
        <f>INDEX(AllDataValues,MATCH($A102,Paths,FALSE),MATCH(S$17,Collections,FALSE))/S$16</f>
        <v>7.9735973597359733</v>
      </c>
      <c r="T102" s="13">
        <f>INDEX(AllDataValues,MATCH($A102,Paths,FALSE),MATCH(T$17,Collections,FALSE))/T$16</f>
        <v>7.6912280701754385</v>
      </c>
      <c r="U102" s="13">
        <f>INDEX(AllDataValues,MATCH($A102,Paths,FALSE),MATCH(U$17,Collections,FALSE))/U$16</f>
        <v>8.2600896860986541</v>
      </c>
      <c r="V102" s="13">
        <f>INDEX(AllDataValues,MATCH($A102,Paths,FALSE),MATCH(V$17,Collections,FALSE))/V$16</f>
        <v>1.020408163265306E-2</v>
      </c>
      <c r="W102" s="13">
        <f>INDEX(AllDataValues,MATCH($A102,Paths,FALSE),MATCH(W$17,Collections,FALSE))/W$16</f>
        <v>10</v>
      </c>
      <c r="X102" s="13">
        <f>INDEX(AllDataValues,MATCH($A102,Paths,FALSE),MATCH(X$17,Collections,FALSE))/X$16</f>
        <v>5.6</v>
      </c>
      <c r="Y102" s="13">
        <f>INDEX(AllDataValues,MATCH($A102,Paths,FALSE),MATCH(Y$17,Collections,FALSE))/Y$16</f>
        <v>9.9276315789473681</v>
      </c>
      <c r="Z102" s="13">
        <f>INDEX(AllDataValues,MATCH($A102,Paths,FALSE),MATCH(Z$17,Collections,FALSE))/Z$16</f>
        <v>9.9933665008291879</v>
      </c>
      <c r="AA102" s="13">
        <f>INDEX(AllDataValues,MATCH($A102,Paths,FALSE),MATCH(AA$17,Collections,FALSE))/AA$16</f>
        <v>7.3663366336633667</v>
      </c>
      <c r="AB102" s="31">
        <f>INDEX(AllDataValues,MATCH($A102,Paths,FALSE),MATCH(AB$17,Collections,FALSE))/AB$16</f>
        <v>8</v>
      </c>
      <c r="AC102" s="13">
        <f>INDEX(AllDataValues,MATCH($A102,Paths,FALSE),MATCH(AC$17,Collections,FALSE))/AC$16</f>
        <v>0</v>
      </c>
      <c r="AD102" s="13">
        <f>INDEX(AllDataValues,MATCH($A102,Paths,FALSE),MATCH(AD$17,Collections,FALSE))/AD$16</f>
        <v>0</v>
      </c>
      <c r="AE102" s="13">
        <f>INDEX(AllDataValues,MATCH($A102,Paths,FALSE),MATCH(AE$17,Collections,FALSE))/AE$16</f>
        <v>0</v>
      </c>
      <c r="AF102" s="13">
        <f>INDEX(AllDataValues,MATCH($A102,Paths,FALSE),MATCH(AF$17,Collections,FALSE))/AF$16</f>
        <v>0</v>
      </c>
      <c r="AG102" s="13">
        <f>INDEX(AllDataValues,MATCH($A102,Paths,FALSE),MATCH(AG$17,Collections,FALSE))/AG$16</f>
        <v>0</v>
      </c>
      <c r="AH102" s="13">
        <f>INDEX(AllDataValues,MATCH($A102,Paths,FALSE),MATCH(AH$17,Collections,FALSE))/AH$16</f>
        <v>0</v>
      </c>
      <c r="AI102" s="13">
        <f>INDEX(AllDataValues,MATCH($A102,Paths,FALSE),MATCH(AI$17,Collections,FALSE))/AI$16</f>
        <v>0</v>
      </c>
      <c r="AJ102" s="13">
        <f>INDEX(AllDataValues,MATCH($A102,Paths,FALSE),MATCH(AJ$17,Collections,FALSE))/AJ$16</f>
        <v>0</v>
      </c>
    </row>
    <row r="103" spans="1:36" hidden="1" x14ac:dyDescent="0.2">
      <c r="A103" s="1" t="s">
        <v>293</v>
      </c>
      <c r="C103" t="str">
        <f>RIGHT(A103,LEN(A103)-FIND("|",SUBSTITUTE(A103,"/","|",LEN(A103)-LEN(SUBSTITUTE(A103,"/","")))))</f>
        <v>gmd:description</v>
      </c>
      <c r="D103" t="str">
        <f>MID(A103,FIND("|",SUBSTITUTE(A103,Delimiter,"|",Start))+1,IF(ISERROR(FIND("|",SUBSTITUTE(A103,Delimiter,"|",End))),255,FIND("|",SUBSTITUTE(A103,Delimiter,"|",End))-FIND("|",SUBSTITUTE(A103,Delimiter,"|",Start))-1))</f>
        <v>gmi:acquisitionInformation/gmi:instrument/gmi:identifier/gmd:description</v>
      </c>
      <c r="E103" s="25">
        <f>COUNTIF(K103:AB103,"&gt;0")</f>
        <v>15</v>
      </c>
      <c r="F103" s="25">
        <f>COUNTIF(K103:AB103,"&gt;=1.0")</f>
        <v>11</v>
      </c>
      <c r="G103" s="25">
        <f>COUNTIF(AC103:AJ103,"&gt;0")</f>
        <v>8</v>
      </c>
      <c r="H103" s="25">
        <f>COUNTIF(AC103:AJ103,"&gt;=1.0")</f>
        <v>5</v>
      </c>
      <c r="I103" s="25">
        <f>COUNTIF(K103:AJ103,"&gt;0")</f>
        <v>23</v>
      </c>
      <c r="J103" s="26">
        <f>COUNTIF(K103:AJ103,"&gt;=1.0")</f>
        <v>16</v>
      </c>
      <c r="K103" s="13">
        <f>INDEX(AllDataValues,MATCH($A103,Paths,FALSE),MATCH(K$17,Collections,FALSE))/K$16</f>
        <v>1</v>
      </c>
      <c r="L103" s="13">
        <f>INDEX(AllDataValues,MATCH($A103,Paths,FALSE),MATCH(L$17,Collections,FALSE))/L$16</f>
        <v>0.68421052631578949</v>
      </c>
      <c r="M103" s="13">
        <f>INDEX(AllDataValues,MATCH($A103,Paths,FALSE),MATCH(M$17,Collections,FALSE))/M$16</f>
        <v>0.95210727969348663</v>
      </c>
      <c r="N103" s="13">
        <f>INDEX(AllDataValues,MATCH($A103,Paths,FALSE),MATCH(N$17,Collections,FALSE))/N$16</f>
        <v>0</v>
      </c>
      <c r="O103" s="13">
        <f>INDEX(AllDataValues,MATCH($A103,Paths,FALSE),MATCH(O$17,Collections,FALSE))/O$16</f>
        <v>1</v>
      </c>
      <c r="P103" s="13">
        <f>INDEX(AllDataValues,MATCH($A103,Paths,FALSE),MATCH(P$17,Collections,FALSE))/P$16</f>
        <v>0</v>
      </c>
      <c r="Q103" s="13">
        <f>INDEX(AllDataValues,MATCH($A103,Paths,FALSE),MATCH(Q$17,Collections,FALSE))/Q$16</f>
        <v>1.025974025974026</v>
      </c>
      <c r="R103" s="13">
        <f>INDEX(AllDataValues,MATCH($A103,Paths,FALSE),MATCH(R$17,Collections,FALSE))/R$16</f>
        <v>1.1502463054187193</v>
      </c>
      <c r="S103" s="13">
        <f>INDEX(AllDataValues,MATCH($A103,Paths,FALSE),MATCH(S$17,Collections,FALSE))/S$16</f>
        <v>3.3003300330033004E-3</v>
      </c>
      <c r="T103" s="13">
        <f>INDEX(AllDataValues,MATCH($A103,Paths,FALSE),MATCH(T$17,Collections,FALSE))/T$16</f>
        <v>1.4666666666666666</v>
      </c>
      <c r="U103" s="13">
        <f>INDEX(AllDataValues,MATCH($A103,Paths,FALSE),MATCH(U$17,Collections,FALSE))/U$16</f>
        <v>1.8968609865470851</v>
      </c>
      <c r="V103" s="13">
        <f>INDEX(AllDataValues,MATCH($A103,Paths,FALSE),MATCH(V$17,Collections,FALSE))/V$16</f>
        <v>0.59183673469387754</v>
      </c>
      <c r="W103" s="13">
        <f>INDEX(AllDataValues,MATCH($A103,Paths,FALSE),MATCH(W$17,Collections,FALSE))/W$16</f>
        <v>1</v>
      </c>
      <c r="X103" s="13">
        <f>INDEX(AllDataValues,MATCH($A103,Paths,FALSE),MATCH(X$17,Collections,FALSE))/X$16</f>
        <v>1</v>
      </c>
      <c r="Y103" s="13">
        <f>INDEX(AllDataValues,MATCH($A103,Paths,FALSE),MATCH(Y$17,Collections,FALSE))/Y$16</f>
        <v>2.4161184210526314</v>
      </c>
      <c r="Z103" s="13">
        <f>INDEX(AllDataValues,MATCH($A103,Paths,FALSE),MATCH(Z$17,Collections,FALSE))/Z$16</f>
        <v>2.5754560530679935</v>
      </c>
      <c r="AA103" s="13">
        <f>INDEX(AllDataValues,MATCH($A103,Paths,FALSE),MATCH(AA$17,Collections,FALSE))/AA$16</f>
        <v>0</v>
      </c>
      <c r="AB103" s="31">
        <f>INDEX(AllDataValues,MATCH($A103,Paths,FALSE),MATCH(AB$17,Collections,FALSE))/AB$16</f>
        <v>2</v>
      </c>
      <c r="AC103" s="13">
        <f>INDEX(AllDataValues,MATCH($A103,Paths,FALSE),MATCH(AC$17,Collections,FALSE))/AC$16</f>
        <v>0.18014849550605705</v>
      </c>
      <c r="AD103" s="13">
        <f>INDEX(AllDataValues,MATCH($A103,Paths,FALSE),MATCH(AD$17,Collections,FALSE))/AD$16</f>
        <v>1.3398058252427185</v>
      </c>
      <c r="AE103" s="13">
        <f>INDEX(AllDataValues,MATCH($A103,Paths,FALSE),MATCH(AE$17,Collections,FALSE))/AE$16</f>
        <v>4.3478260869565216E-2</v>
      </c>
      <c r="AF103" s="13">
        <f>INDEX(AllDataValues,MATCH($A103,Paths,FALSE),MATCH(AF$17,Collections,FALSE))/AF$16</f>
        <v>0.31578947368421051</v>
      </c>
      <c r="AG103" s="13">
        <f>INDEX(AllDataValues,MATCH($A103,Paths,FALSE),MATCH(AG$17,Collections,FALSE))/AG$16</f>
        <v>1.0852941176470587</v>
      </c>
      <c r="AH103" s="13">
        <f>INDEX(AllDataValues,MATCH($A103,Paths,FALSE),MATCH(AH$17,Collections,FALSE))/AH$16</f>
        <v>2</v>
      </c>
      <c r="AI103" s="13">
        <f>INDEX(AllDataValues,MATCH($A103,Paths,FALSE),MATCH(AI$17,Collections,FALSE))/AI$16</f>
        <v>2.0907434402332363</v>
      </c>
      <c r="AJ103" s="13">
        <f>INDEX(AllDataValues,MATCH($A103,Paths,FALSE),MATCH(AJ$17,Collections,FALSE))/AJ$16</f>
        <v>5.8</v>
      </c>
    </row>
    <row r="104" spans="1:36" hidden="1" x14ac:dyDescent="0.2">
      <c r="A104" s="1" t="s">
        <v>194</v>
      </c>
      <c r="C104" t="str">
        <f>RIGHT(A104,LEN(A104)-FIND("|",SUBSTITUTE(A104,"/","|",LEN(A104)-LEN(SUBSTITUTE(A104,"/","")))))</f>
        <v>@gco:nilReason</v>
      </c>
      <c r="D104" t="str">
        <f>MID(A104,FIND("|",SUBSTITUTE(A104,Delimiter,"|",Start))+1,IF(ISERROR(FIND("|",SUBSTITUTE(A104,Delimiter,"|",End))),255,FIND("|",SUBSTITUTE(A104,Delimiter,"|",End))-FIND("|",SUBSTITUTE(A104,Delimiter,"|",Start))-1))</f>
        <v>gmd:identificationInfo/gmd:descriptiveKeywords/gmd:thesaurusName/gmd:date/@gco:nilReason</v>
      </c>
      <c r="E104" s="25">
        <f>COUNTIF(K104:AB104,"&gt;0")</f>
        <v>15</v>
      </c>
      <c r="F104" s="25">
        <f>COUNTIF(K104:AB104,"&gt;=1.0")</f>
        <v>13</v>
      </c>
      <c r="G104" s="25">
        <f>COUNTIF(AC104:AJ104,"&gt;0")</f>
        <v>0</v>
      </c>
      <c r="H104" s="25">
        <f>COUNTIF(AC104:AJ104,"&gt;=1.0")</f>
        <v>0</v>
      </c>
      <c r="I104" s="25">
        <f>COUNTIF(K104:AJ104,"&gt;0")</f>
        <v>15</v>
      </c>
      <c r="J104" s="26">
        <f>COUNTIF(K104:AJ104,"&gt;=1.0")</f>
        <v>13</v>
      </c>
      <c r="K104" s="13">
        <f>INDEX(AllDataValues,MATCH($A104,Paths,FALSE),MATCH(K$17,Collections,FALSE))/K$16</f>
        <v>4.1739130434782608</v>
      </c>
      <c r="L104" s="13">
        <f>INDEX(AllDataValues,MATCH($A104,Paths,FALSE),MATCH(L$17,Collections,FALSE))/L$16</f>
        <v>2.4473684210526314</v>
      </c>
      <c r="M104" s="13">
        <f>INDEX(AllDataValues,MATCH($A104,Paths,FALSE),MATCH(M$17,Collections,FALSE))/M$16</f>
        <v>0</v>
      </c>
      <c r="N104" s="13">
        <f>INDEX(AllDataValues,MATCH($A104,Paths,FALSE),MATCH(N$17,Collections,FALSE))/N$16</f>
        <v>4.9612188365650969</v>
      </c>
      <c r="O104" s="13">
        <f>INDEX(AllDataValues,MATCH($A104,Paths,FALSE),MATCH(O$17,Collections,FALSE))/O$16</f>
        <v>0</v>
      </c>
      <c r="P104" s="13">
        <f>INDEX(AllDataValues,MATCH($A104,Paths,FALSE),MATCH(P$17,Collections,FALSE))/P$16</f>
        <v>5.833333333333333</v>
      </c>
      <c r="Q104" s="13">
        <f>INDEX(AllDataValues,MATCH($A104,Paths,FALSE),MATCH(Q$17,Collections,FALSE))/Q$16</f>
        <v>0</v>
      </c>
      <c r="R104" s="13">
        <f>INDEX(AllDataValues,MATCH($A104,Paths,FALSE),MATCH(R$17,Collections,FALSE))/R$16</f>
        <v>0.85467980295566504</v>
      </c>
      <c r="S104" s="13">
        <f>INDEX(AllDataValues,MATCH($A104,Paths,FALSE),MATCH(S$17,Collections,FALSE))/S$16</f>
        <v>2.9900990099009901</v>
      </c>
      <c r="T104" s="13">
        <f>INDEX(AllDataValues,MATCH($A104,Paths,FALSE),MATCH(T$17,Collections,FALSE))/T$16</f>
        <v>2.8842105263157896</v>
      </c>
      <c r="U104" s="13">
        <f>INDEX(AllDataValues,MATCH($A104,Paths,FALSE),MATCH(U$17,Collections,FALSE))/U$16</f>
        <v>3.2959641255605381</v>
      </c>
      <c r="V104" s="13">
        <f>INDEX(AllDataValues,MATCH($A104,Paths,FALSE),MATCH(V$17,Collections,FALSE))/V$16</f>
        <v>3.8265306122448979E-3</v>
      </c>
      <c r="W104" s="13">
        <f>INDEX(AllDataValues,MATCH($A104,Paths,FALSE),MATCH(W$17,Collections,FALSE))/W$16</f>
        <v>4</v>
      </c>
      <c r="X104" s="13">
        <f>INDEX(AllDataValues,MATCH($A104,Paths,FALSE),MATCH(X$17,Collections,FALSE))/X$16</f>
        <v>2</v>
      </c>
      <c r="Y104" s="13">
        <f>INDEX(AllDataValues,MATCH($A104,Paths,FALSE),MATCH(Y$17,Collections,FALSE))/Y$16</f>
        <v>3.9638157894736841</v>
      </c>
      <c r="Z104" s="13">
        <f>INDEX(AllDataValues,MATCH($A104,Paths,FALSE),MATCH(Z$17,Collections,FALSE))/Z$16</f>
        <v>3.9966832504145935</v>
      </c>
      <c r="AA104" s="13">
        <f>INDEX(AllDataValues,MATCH($A104,Paths,FALSE),MATCH(AA$17,Collections,FALSE))/AA$16</f>
        <v>2.7623762376237622</v>
      </c>
      <c r="AB104" s="31">
        <f>INDEX(AllDataValues,MATCH($A104,Paths,FALSE),MATCH(AB$17,Collections,FALSE))/AB$16</f>
        <v>3</v>
      </c>
      <c r="AC104" s="13">
        <f>INDEX(AllDataValues,MATCH($A104,Paths,FALSE),MATCH(AC$17,Collections,FALSE))/AC$16</f>
        <v>0</v>
      </c>
      <c r="AD104" s="13">
        <f>INDEX(AllDataValues,MATCH($A104,Paths,FALSE),MATCH(AD$17,Collections,FALSE))/AD$16</f>
        <v>0</v>
      </c>
      <c r="AE104" s="13">
        <f>INDEX(AllDataValues,MATCH($A104,Paths,FALSE),MATCH(AE$17,Collections,FALSE))/AE$16</f>
        <v>0</v>
      </c>
      <c r="AF104" s="13">
        <f>INDEX(AllDataValues,MATCH($A104,Paths,FALSE),MATCH(AF$17,Collections,FALSE))/AF$16</f>
        <v>0</v>
      </c>
      <c r="AG104" s="13">
        <f>INDEX(AllDataValues,MATCH($A104,Paths,FALSE),MATCH(AG$17,Collections,FALSE))/AG$16</f>
        <v>0</v>
      </c>
      <c r="AH104" s="13">
        <f>INDEX(AllDataValues,MATCH($A104,Paths,FALSE),MATCH(AH$17,Collections,FALSE))/AH$16</f>
        <v>0</v>
      </c>
      <c r="AI104" s="13">
        <f>INDEX(AllDataValues,MATCH($A104,Paths,FALSE),MATCH(AI$17,Collections,FALSE))/AI$16</f>
        <v>0</v>
      </c>
      <c r="AJ104" s="13">
        <f>INDEX(AllDataValues,MATCH($A104,Paths,FALSE),MATCH(AJ$17,Collections,FALSE))/AJ$16</f>
        <v>0</v>
      </c>
    </row>
    <row r="105" spans="1:36" hidden="1" x14ac:dyDescent="0.2">
      <c r="A105" s="1" t="s">
        <v>167</v>
      </c>
      <c r="C105" t="str">
        <f>RIGHT(A105,LEN(A105)-FIND("|",SUBSTITUTE(A105,"/","|",LEN(A105)-LEN(SUBSTITUTE(A105,"/","")))))</f>
        <v>gmd:MD_CharacterSetCode</v>
      </c>
      <c r="D105" t="str">
        <f>MID(A105,FIND("|",SUBSTITUTE(A105,Delimiter,"|",Start))+1,IF(ISERROR(FIND("|",SUBSTITUTE(A105,Delimiter,"|",End))),255,FIND("|",SUBSTITUTE(A105,Delimiter,"|",End))-FIND("|",SUBSTITUTE(A105,Delimiter,"|",Start))-1))</f>
        <v>gmd:identificationInfo/gmd:characterSet/gmd:MD_CharacterSetCode</v>
      </c>
      <c r="E105" s="25">
        <f>COUNTIF(K105:AB105,"&gt;0")</f>
        <v>15</v>
      </c>
      <c r="F105" s="25">
        <f>COUNTIF(K105:AB105,"&gt;=1.0")</f>
        <v>8</v>
      </c>
      <c r="G105" s="25">
        <f>COUNTIF(AC105:AJ105,"&gt;0")</f>
        <v>0</v>
      </c>
      <c r="H105" s="25">
        <f>COUNTIF(AC105:AJ105,"&gt;=1.0")</f>
        <v>0</v>
      </c>
      <c r="I105" s="25">
        <f>COUNTIF(K105:AJ105,"&gt;0")</f>
        <v>15</v>
      </c>
      <c r="J105" s="26">
        <f>COUNTIF(K105:AJ105,"&gt;=1.0")</f>
        <v>8</v>
      </c>
      <c r="K105" s="13">
        <f>INDEX(AllDataValues,MATCH($A105,Paths,FALSE),MATCH(K$17,Collections,FALSE))/K$16</f>
        <v>1</v>
      </c>
      <c r="L105" s="13">
        <f>INDEX(AllDataValues,MATCH($A105,Paths,FALSE),MATCH(L$17,Collections,FALSE))/L$16</f>
        <v>0.89473684210526316</v>
      </c>
      <c r="M105" s="13">
        <f>INDEX(AllDataValues,MATCH($A105,Paths,FALSE),MATCH(M$17,Collections,FALSE))/M$16</f>
        <v>0</v>
      </c>
      <c r="N105" s="13">
        <f>INDEX(AllDataValues,MATCH($A105,Paths,FALSE),MATCH(N$17,Collections,FALSE))/N$16</f>
        <v>1</v>
      </c>
      <c r="O105" s="13">
        <f>INDEX(AllDataValues,MATCH($A105,Paths,FALSE),MATCH(O$17,Collections,FALSE))/O$16</f>
        <v>0</v>
      </c>
      <c r="P105" s="13">
        <f>INDEX(AllDataValues,MATCH($A105,Paths,FALSE),MATCH(P$17,Collections,FALSE))/P$16</f>
        <v>1</v>
      </c>
      <c r="Q105" s="13">
        <f>INDEX(AllDataValues,MATCH($A105,Paths,FALSE),MATCH(Q$17,Collections,FALSE))/Q$16</f>
        <v>0</v>
      </c>
      <c r="R105" s="13">
        <f>INDEX(AllDataValues,MATCH($A105,Paths,FALSE),MATCH(R$17,Collections,FALSE))/R$16</f>
        <v>0.24876847290640394</v>
      </c>
      <c r="S105" s="13">
        <f>INDEX(AllDataValues,MATCH($A105,Paths,FALSE),MATCH(S$17,Collections,FALSE))/S$16</f>
        <v>0.99669966996699666</v>
      </c>
      <c r="T105" s="13">
        <f>INDEX(AllDataValues,MATCH($A105,Paths,FALSE),MATCH(T$17,Collections,FALSE))/T$16</f>
        <v>0.96140350877192982</v>
      </c>
      <c r="U105" s="13">
        <f>INDEX(AllDataValues,MATCH($A105,Paths,FALSE),MATCH(U$17,Collections,FALSE))/U$16</f>
        <v>0.91479820627802688</v>
      </c>
      <c r="V105" s="13">
        <f>INDEX(AllDataValues,MATCH($A105,Paths,FALSE),MATCH(V$17,Collections,FALSE))/V$16</f>
        <v>1.2755102040816326E-3</v>
      </c>
      <c r="W105" s="13">
        <f>INDEX(AllDataValues,MATCH($A105,Paths,FALSE),MATCH(W$17,Collections,FALSE))/W$16</f>
        <v>1</v>
      </c>
      <c r="X105" s="13">
        <f>INDEX(AllDataValues,MATCH($A105,Paths,FALSE),MATCH(X$17,Collections,FALSE))/X$16</f>
        <v>1</v>
      </c>
      <c r="Y105" s="13">
        <f>INDEX(AllDataValues,MATCH($A105,Paths,FALSE),MATCH(Y$17,Collections,FALSE))/Y$16</f>
        <v>1</v>
      </c>
      <c r="Z105" s="13">
        <f>INDEX(AllDataValues,MATCH($A105,Paths,FALSE),MATCH(Z$17,Collections,FALSE))/Z$16</f>
        <v>1</v>
      </c>
      <c r="AA105" s="13">
        <f>INDEX(AllDataValues,MATCH($A105,Paths,FALSE),MATCH(AA$17,Collections,FALSE))/AA$16</f>
        <v>0.92079207920792083</v>
      </c>
      <c r="AB105" s="31">
        <f>INDEX(AllDataValues,MATCH($A105,Paths,FALSE),MATCH(AB$17,Collections,FALSE))/AB$16</f>
        <v>1</v>
      </c>
      <c r="AC105" s="13">
        <f>INDEX(AllDataValues,MATCH($A105,Paths,FALSE),MATCH(AC$17,Collections,FALSE))/AC$16</f>
        <v>0</v>
      </c>
      <c r="AD105" s="13">
        <f>INDEX(AllDataValues,MATCH($A105,Paths,FALSE),MATCH(AD$17,Collections,FALSE))/AD$16</f>
        <v>0</v>
      </c>
      <c r="AE105" s="13">
        <f>INDEX(AllDataValues,MATCH($A105,Paths,FALSE),MATCH(AE$17,Collections,FALSE))/AE$16</f>
        <v>0</v>
      </c>
      <c r="AF105" s="13">
        <f>INDEX(AllDataValues,MATCH($A105,Paths,FALSE),MATCH(AF$17,Collections,FALSE))/AF$16</f>
        <v>0</v>
      </c>
      <c r="AG105" s="13">
        <f>INDEX(AllDataValues,MATCH($A105,Paths,FALSE),MATCH(AG$17,Collections,FALSE))/AG$16</f>
        <v>0</v>
      </c>
      <c r="AH105" s="13">
        <f>INDEX(AllDataValues,MATCH($A105,Paths,FALSE),MATCH(AH$17,Collections,FALSE))/AH$16</f>
        <v>0</v>
      </c>
      <c r="AI105" s="13">
        <f>INDEX(AllDataValues,MATCH($A105,Paths,FALSE),MATCH(AI$17,Collections,FALSE))/AI$16</f>
        <v>0</v>
      </c>
      <c r="AJ105" s="13">
        <f>INDEX(AllDataValues,MATCH($A105,Paths,FALSE),MATCH(AJ$17,Collections,FALSE))/AJ$16</f>
        <v>0</v>
      </c>
    </row>
    <row r="106" spans="1:36" hidden="1" x14ac:dyDescent="0.2">
      <c r="A106" s="1" t="s">
        <v>196</v>
      </c>
      <c r="C106" t="str">
        <f>RIGHT(A106,LEN(A106)-FIND("|",SUBSTITUTE(A106,"/","|",LEN(A106)-LEN(SUBSTITUTE(A106,"/","")))))</f>
        <v>@codeList</v>
      </c>
      <c r="D106" t="str">
        <f>MID(A106,FIND("|",SUBSTITUTE(A106,Delimiter,"|",Start))+1,IF(ISERROR(FIND("|",SUBSTITUTE(A106,Delimiter,"|",End))),255,FIND("|",SUBSTITUTE(A106,Delimiter,"|",End))-FIND("|",SUBSTITUTE(A106,Delimiter,"|",Start))-1))</f>
        <v>gmd:identificationInfo/gmd:descriptiveKeywords/gmd:thesaurusName/gmd:date/gmd:dateType/@codeList</v>
      </c>
      <c r="E106" s="25">
        <f>COUNTIF(K106:AB106,"&gt;0")</f>
        <v>15</v>
      </c>
      <c r="F106" s="25">
        <f>COUNTIF(K106:AB106,"&gt;=1.0")</f>
        <v>7</v>
      </c>
      <c r="G106" s="25">
        <f>COUNTIF(AC106:AJ106,"&gt;0")</f>
        <v>0</v>
      </c>
      <c r="H106" s="25">
        <f>COUNTIF(AC106:AJ106,"&gt;=1.0")</f>
        <v>0</v>
      </c>
      <c r="I106" s="25">
        <f>COUNTIF(K106:AJ106,"&gt;0")</f>
        <v>15</v>
      </c>
      <c r="J106" s="26">
        <f>COUNTIF(K106:AJ106,"&gt;=1.0")</f>
        <v>7</v>
      </c>
      <c r="K106" s="13">
        <f>INDEX(AllDataValues,MATCH($A106,Paths,FALSE),MATCH(K$17,Collections,FALSE))/K$16</f>
        <v>1</v>
      </c>
      <c r="L106" s="13">
        <f>INDEX(AllDataValues,MATCH($A106,Paths,FALSE),MATCH(L$17,Collections,FALSE))/L$16</f>
        <v>0.89473684210526316</v>
      </c>
      <c r="M106" s="13">
        <f>INDEX(AllDataValues,MATCH($A106,Paths,FALSE),MATCH(M$17,Collections,FALSE))/M$16</f>
        <v>0</v>
      </c>
      <c r="N106" s="13">
        <f>INDEX(AllDataValues,MATCH($A106,Paths,FALSE),MATCH(N$17,Collections,FALSE))/N$16</f>
        <v>1</v>
      </c>
      <c r="O106" s="13">
        <f>INDEX(AllDataValues,MATCH($A106,Paths,FALSE),MATCH(O$17,Collections,FALSE))/O$16</f>
        <v>0</v>
      </c>
      <c r="P106" s="13">
        <f>INDEX(AllDataValues,MATCH($A106,Paths,FALSE),MATCH(P$17,Collections,FALSE))/P$16</f>
        <v>1</v>
      </c>
      <c r="Q106" s="13">
        <f>INDEX(AllDataValues,MATCH($A106,Paths,FALSE),MATCH(Q$17,Collections,FALSE))/Q$16</f>
        <v>0</v>
      </c>
      <c r="R106" s="13">
        <f>INDEX(AllDataValues,MATCH($A106,Paths,FALSE),MATCH(R$17,Collections,FALSE))/R$16</f>
        <v>0.24876847290640394</v>
      </c>
      <c r="S106" s="13">
        <f>INDEX(AllDataValues,MATCH($A106,Paths,FALSE),MATCH(S$17,Collections,FALSE))/S$16</f>
        <v>0.99669966996699666</v>
      </c>
      <c r="T106" s="13">
        <f>INDEX(AllDataValues,MATCH($A106,Paths,FALSE),MATCH(T$17,Collections,FALSE))/T$16</f>
        <v>0.96140350877192982</v>
      </c>
      <c r="U106" s="13">
        <f>INDEX(AllDataValues,MATCH($A106,Paths,FALSE),MATCH(U$17,Collections,FALSE))/U$16</f>
        <v>0.91479820627802688</v>
      </c>
      <c r="V106" s="13">
        <f>INDEX(AllDataValues,MATCH($A106,Paths,FALSE),MATCH(V$17,Collections,FALSE))/V$16</f>
        <v>1.2755102040816326E-3</v>
      </c>
      <c r="W106" s="13">
        <f>INDEX(AllDataValues,MATCH($A106,Paths,FALSE),MATCH(W$17,Collections,FALSE))/W$16</f>
        <v>1</v>
      </c>
      <c r="X106" s="13">
        <f>INDEX(AllDataValues,MATCH($A106,Paths,FALSE),MATCH(X$17,Collections,FALSE))/X$16</f>
        <v>0.8</v>
      </c>
      <c r="Y106" s="13">
        <f>INDEX(AllDataValues,MATCH($A106,Paths,FALSE),MATCH(Y$17,Collections,FALSE))/Y$16</f>
        <v>1</v>
      </c>
      <c r="Z106" s="13">
        <f>INDEX(AllDataValues,MATCH($A106,Paths,FALSE),MATCH(Z$17,Collections,FALSE))/Z$16</f>
        <v>1</v>
      </c>
      <c r="AA106" s="13">
        <f>INDEX(AllDataValues,MATCH($A106,Paths,FALSE),MATCH(AA$17,Collections,FALSE))/AA$16</f>
        <v>0.92079207920792083</v>
      </c>
      <c r="AB106" s="31">
        <f>INDEX(AllDataValues,MATCH($A106,Paths,FALSE),MATCH(AB$17,Collections,FALSE))/AB$16</f>
        <v>1</v>
      </c>
      <c r="AC106" s="13">
        <f>INDEX(AllDataValues,MATCH($A106,Paths,FALSE),MATCH(AC$17,Collections,FALSE))/AC$16</f>
        <v>0</v>
      </c>
      <c r="AD106" s="13">
        <f>INDEX(AllDataValues,MATCH($A106,Paths,FALSE),MATCH(AD$17,Collections,FALSE))/AD$16</f>
        <v>0</v>
      </c>
      <c r="AE106" s="13">
        <f>INDEX(AllDataValues,MATCH($A106,Paths,FALSE),MATCH(AE$17,Collections,FALSE))/AE$16</f>
        <v>0</v>
      </c>
      <c r="AF106" s="13">
        <f>INDEX(AllDataValues,MATCH($A106,Paths,FALSE),MATCH(AF$17,Collections,FALSE))/AF$16</f>
        <v>0</v>
      </c>
      <c r="AG106" s="13">
        <f>INDEX(AllDataValues,MATCH($A106,Paths,FALSE),MATCH(AG$17,Collections,FALSE))/AG$16</f>
        <v>0</v>
      </c>
      <c r="AH106" s="13">
        <f>INDEX(AllDataValues,MATCH($A106,Paths,FALSE),MATCH(AH$17,Collections,FALSE))/AH$16</f>
        <v>0</v>
      </c>
      <c r="AI106" s="13">
        <f>INDEX(AllDataValues,MATCH($A106,Paths,FALSE),MATCH(AI$17,Collections,FALSE))/AI$16</f>
        <v>0</v>
      </c>
      <c r="AJ106" s="13">
        <f>INDEX(AllDataValues,MATCH($A106,Paths,FALSE),MATCH(AJ$17,Collections,FALSE))/AJ$16</f>
        <v>0</v>
      </c>
    </row>
    <row r="107" spans="1:36" hidden="1" x14ac:dyDescent="0.2">
      <c r="A107" s="1" t="s">
        <v>197</v>
      </c>
      <c r="C107" t="str">
        <f>RIGHT(A107,LEN(A107)-FIND("|",SUBSTITUTE(A107,"/","|",LEN(A107)-LEN(SUBSTITUTE(A107,"/","")))))</f>
        <v>@codeListValue</v>
      </c>
      <c r="D107" t="str">
        <f>MID(A107,FIND("|",SUBSTITUTE(A107,Delimiter,"|",Start))+1,IF(ISERROR(FIND("|",SUBSTITUTE(A107,Delimiter,"|",End))),255,FIND("|",SUBSTITUTE(A107,Delimiter,"|",End))-FIND("|",SUBSTITUTE(A107,Delimiter,"|",Start))-1))</f>
        <v>gmd:identificationInfo/gmd:descriptiveKeywords/gmd:thesaurusName/gmd:date/gmd:dateType/@codeListValue</v>
      </c>
      <c r="E107" s="25">
        <f>COUNTIF(K107:AB107,"&gt;0")</f>
        <v>15</v>
      </c>
      <c r="F107" s="25">
        <f>COUNTIF(K107:AB107,"&gt;=1.0")</f>
        <v>7</v>
      </c>
      <c r="G107" s="25">
        <f>COUNTIF(AC107:AJ107,"&gt;0")</f>
        <v>0</v>
      </c>
      <c r="H107" s="25">
        <f>COUNTIF(AC107:AJ107,"&gt;=1.0")</f>
        <v>0</v>
      </c>
      <c r="I107" s="25">
        <f>COUNTIF(K107:AJ107,"&gt;0")</f>
        <v>15</v>
      </c>
      <c r="J107" s="26">
        <f>COUNTIF(K107:AJ107,"&gt;=1.0")</f>
        <v>7</v>
      </c>
      <c r="K107" s="13">
        <f>INDEX(AllDataValues,MATCH($A107,Paths,FALSE),MATCH(K$17,Collections,FALSE))/K$16</f>
        <v>1</v>
      </c>
      <c r="L107" s="13">
        <f>INDEX(AllDataValues,MATCH($A107,Paths,FALSE),MATCH(L$17,Collections,FALSE))/L$16</f>
        <v>0.89473684210526316</v>
      </c>
      <c r="M107" s="13">
        <f>INDEX(AllDataValues,MATCH($A107,Paths,FALSE),MATCH(M$17,Collections,FALSE))/M$16</f>
        <v>0</v>
      </c>
      <c r="N107" s="13">
        <f>INDEX(AllDataValues,MATCH($A107,Paths,FALSE),MATCH(N$17,Collections,FALSE))/N$16</f>
        <v>1</v>
      </c>
      <c r="O107" s="13">
        <f>INDEX(AllDataValues,MATCH($A107,Paths,FALSE),MATCH(O$17,Collections,FALSE))/O$16</f>
        <v>0</v>
      </c>
      <c r="P107" s="13">
        <f>INDEX(AllDataValues,MATCH($A107,Paths,FALSE),MATCH(P$17,Collections,FALSE))/P$16</f>
        <v>1</v>
      </c>
      <c r="Q107" s="13">
        <f>INDEX(AllDataValues,MATCH($A107,Paths,FALSE),MATCH(Q$17,Collections,FALSE))/Q$16</f>
        <v>0</v>
      </c>
      <c r="R107" s="13">
        <f>INDEX(AllDataValues,MATCH($A107,Paths,FALSE),MATCH(R$17,Collections,FALSE))/R$16</f>
        <v>0.24876847290640394</v>
      </c>
      <c r="S107" s="13">
        <f>INDEX(AllDataValues,MATCH($A107,Paths,FALSE),MATCH(S$17,Collections,FALSE))/S$16</f>
        <v>0.99669966996699666</v>
      </c>
      <c r="T107" s="13">
        <f>INDEX(AllDataValues,MATCH($A107,Paths,FALSE),MATCH(T$17,Collections,FALSE))/T$16</f>
        <v>0.96140350877192982</v>
      </c>
      <c r="U107" s="13">
        <f>INDEX(AllDataValues,MATCH($A107,Paths,FALSE),MATCH(U$17,Collections,FALSE))/U$16</f>
        <v>0.91479820627802688</v>
      </c>
      <c r="V107" s="13">
        <f>INDEX(AllDataValues,MATCH($A107,Paths,FALSE),MATCH(V$17,Collections,FALSE))/V$16</f>
        <v>1.2755102040816326E-3</v>
      </c>
      <c r="W107" s="13">
        <f>INDEX(AllDataValues,MATCH($A107,Paths,FALSE),MATCH(W$17,Collections,FALSE))/W$16</f>
        <v>1</v>
      </c>
      <c r="X107" s="13">
        <f>INDEX(AllDataValues,MATCH($A107,Paths,FALSE),MATCH(X$17,Collections,FALSE))/X$16</f>
        <v>0.8</v>
      </c>
      <c r="Y107" s="13">
        <f>INDEX(AllDataValues,MATCH($A107,Paths,FALSE),MATCH(Y$17,Collections,FALSE))/Y$16</f>
        <v>1</v>
      </c>
      <c r="Z107" s="13">
        <f>INDEX(AllDataValues,MATCH($A107,Paths,FALSE),MATCH(Z$17,Collections,FALSE))/Z$16</f>
        <v>1</v>
      </c>
      <c r="AA107" s="13">
        <f>INDEX(AllDataValues,MATCH($A107,Paths,FALSE),MATCH(AA$17,Collections,FALSE))/AA$16</f>
        <v>0.92079207920792083</v>
      </c>
      <c r="AB107" s="31">
        <f>INDEX(AllDataValues,MATCH($A107,Paths,FALSE),MATCH(AB$17,Collections,FALSE))/AB$16</f>
        <v>1</v>
      </c>
      <c r="AC107" s="13">
        <f>INDEX(AllDataValues,MATCH($A107,Paths,FALSE),MATCH(AC$17,Collections,FALSE))/AC$16</f>
        <v>0</v>
      </c>
      <c r="AD107" s="13">
        <f>INDEX(AllDataValues,MATCH($A107,Paths,FALSE),MATCH(AD$17,Collections,FALSE))/AD$16</f>
        <v>0</v>
      </c>
      <c r="AE107" s="13">
        <f>INDEX(AllDataValues,MATCH($A107,Paths,FALSE),MATCH(AE$17,Collections,FALSE))/AE$16</f>
        <v>0</v>
      </c>
      <c r="AF107" s="13">
        <f>INDEX(AllDataValues,MATCH($A107,Paths,FALSE),MATCH(AF$17,Collections,FALSE))/AF$16</f>
        <v>0</v>
      </c>
      <c r="AG107" s="13">
        <f>INDEX(AllDataValues,MATCH($A107,Paths,FALSE),MATCH(AG$17,Collections,FALSE))/AG$16</f>
        <v>0</v>
      </c>
      <c r="AH107" s="13">
        <f>INDEX(AllDataValues,MATCH($A107,Paths,FALSE),MATCH(AH$17,Collections,FALSE))/AH$16</f>
        <v>0</v>
      </c>
      <c r="AI107" s="13">
        <f>INDEX(AllDataValues,MATCH($A107,Paths,FALSE),MATCH(AI$17,Collections,FALSE))/AI$16</f>
        <v>0</v>
      </c>
      <c r="AJ107" s="13">
        <f>INDEX(AllDataValues,MATCH($A107,Paths,FALSE),MATCH(AJ$17,Collections,FALSE))/AJ$16</f>
        <v>0</v>
      </c>
    </row>
    <row r="108" spans="1:36" hidden="1" x14ac:dyDescent="0.2">
      <c r="A108" s="1" t="s">
        <v>271</v>
      </c>
      <c r="C108" t="str">
        <f>RIGHT(A108,LEN(A108)-FIND("|",SUBSTITUTE(A108,"/","|",LEN(A108)-LEN(SUBSTITUTE(A108,"/","")))))</f>
        <v>gmd:MD_MaintenanceFrequencyCode</v>
      </c>
      <c r="D108" t="str">
        <f>MID(A108,FIND("|",SUBSTITUTE(A108,Delimiter,"|",Start))+1,IF(ISERROR(FIND("|",SUBSTITUTE(A108,Delimiter,"|",End))),255,FIND("|",SUBSTITUTE(A108,Delimiter,"|",End))-FIND("|",SUBSTITUTE(A108,Delimiter,"|",Start))-1))</f>
        <v>gmd:metadataMaintenance/gmd:maintenanceAndUpdateFrequency/gmd:MD_MaintenanceFrequencyCode</v>
      </c>
      <c r="E108" s="25">
        <f>COUNTIF(K108:AB108,"&gt;0")</f>
        <v>15</v>
      </c>
      <c r="F108" s="25">
        <f>COUNTIF(K108:AB108,"&gt;=1.0")</f>
        <v>8</v>
      </c>
      <c r="G108" s="25">
        <f>COUNTIF(AC108:AJ108,"&gt;0")</f>
        <v>0</v>
      </c>
      <c r="H108" s="25">
        <f>COUNTIF(AC108:AJ108,"&gt;=1.0")</f>
        <v>0</v>
      </c>
      <c r="I108" s="25">
        <f>COUNTIF(K108:AJ108,"&gt;0")</f>
        <v>15</v>
      </c>
      <c r="J108" s="26">
        <f>COUNTIF(K108:AJ108,"&gt;=1.0")</f>
        <v>8</v>
      </c>
      <c r="K108" s="13">
        <f>INDEX(AllDataValues,MATCH($A108,Paths,FALSE),MATCH(K$17,Collections,FALSE))/K$16</f>
        <v>1</v>
      </c>
      <c r="L108" s="13">
        <f>INDEX(AllDataValues,MATCH($A108,Paths,FALSE),MATCH(L$17,Collections,FALSE))/L$16</f>
        <v>0.89473684210526316</v>
      </c>
      <c r="M108" s="13">
        <f>INDEX(AllDataValues,MATCH($A108,Paths,FALSE),MATCH(M$17,Collections,FALSE))/M$16</f>
        <v>0</v>
      </c>
      <c r="N108" s="13">
        <f>INDEX(AllDataValues,MATCH($A108,Paths,FALSE),MATCH(N$17,Collections,FALSE))/N$16</f>
        <v>1</v>
      </c>
      <c r="O108" s="13">
        <f>INDEX(AllDataValues,MATCH($A108,Paths,FALSE),MATCH(O$17,Collections,FALSE))/O$16</f>
        <v>0</v>
      </c>
      <c r="P108" s="13">
        <f>INDEX(AllDataValues,MATCH($A108,Paths,FALSE),MATCH(P$17,Collections,FALSE))/P$16</f>
        <v>1</v>
      </c>
      <c r="Q108" s="13">
        <f>INDEX(AllDataValues,MATCH($A108,Paths,FALSE),MATCH(Q$17,Collections,FALSE))/Q$16</f>
        <v>0</v>
      </c>
      <c r="R108" s="13">
        <f>INDEX(AllDataValues,MATCH($A108,Paths,FALSE),MATCH(R$17,Collections,FALSE))/R$16</f>
        <v>0.24876847290640394</v>
      </c>
      <c r="S108" s="13">
        <f>INDEX(AllDataValues,MATCH($A108,Paths,FALSE),MATCH(S$17,Collections,FALSE))/S$16</f>
        <v>0.99669966996699666</v>
      </c>
      <c r="T108" s="13">
        <f>INDEX(AllDataValues,MATCH($A108,Paths,FALSE),MATCH(T$17,Collections,FALSE))/T$16</f>
        <v>0.96140350877192982</v>
      </c>
      <c r="U108" s="13">
        <f>INDEX(AllDataValues,MATCH($A108,Paths,FALSE),MATCH(U$17,Collections,FALSE))/U$16</f>
        <v>0.91479820627802688</v>
      </c>
      <c r="V108" s="13">
        <f>INDEX(AllDataValues,MATCH($A108,Paths,FALSE),MATCH(V$17,Collections,FALSE))/V$16</f>
        <v>1.2755102040816326E-3</v>
      </c>
      <c r="W108" s="13">
        <f>INDEX(AllDataValues,MATCH($A108,Paths,FALSE),MATCH(W$17,Collections,FALSE))/W$16</f>
        <v>1</v>
      </c>
      <c r="X108" s="13">
        <f>INDEX(AllDataValues,MATCH($A108,Paths,FALSE),MATCH(X$17,Collections,FALSE))/X$16</f>
        <v>1</v>
      </c>
      <c r="Y108" s="13">
        <f>INDEX(AllDataValues,MATCH($A108,Paths,FALSE),MATCH(Y$17,Collections,FALSE))/Y$16</f>
        <v>1</v>
      </c>
      <c r="Z108" s="13">
        <f>INDEX(AllDataValues,MATCH($A108,Paths,FALSE),MATCH(Z$17,Collections,FALSE))/Z$16</f>
        <v>1</v>
      </c>
      <c r="AA108" s="13">
        <f>INDEX(AllDataValues,MATCH($A108,Paths,FALSE),MATCH(AA$17,Collections,FALSE))/AA$16</f>
        <v>0.92079207920792083</v>
      </c>
      <c r="AB108" s="31">
        <f>INDEX(AllDataValues,MATCH($A108,Paths,FALSE),MATCH(AB$17,Collections,FALSE))/AB$16</f>
        <v>1</v>
      </c>
      <c r="AC108" s="13">
        <f>INDEX(AllDataValues,MATCH($A108,Paths,FALSE),MATCH(AC$17,Collections,FALSE))/AC$16</f>
        <v>0</v>
      </c>
      <c r="AD108" s="13">
        <f>INDEX(AllDataValues,MATCH($A108,Paths,FALSE),MATCH(AD$17,Collections,FALSE))/AD$16</f>
        <v>0</v>
      </c>
      <c r="AE108" s="13">
        <f>INDEX(AllDataValues,MATCH($A108,Paths,FALSE),MATCH(AE$17,Collections,FALSE))/AE$16</f>
        <v>0</v>
      </c>
      <c r="AF108" s="13">
        <f>INDEX(AllDataValues,MATCH($A108,Paths,FALSE),MATCH(AF$17,Collections,FALSE))/AF$16</f>
        <v>0</v>
      </c>
      <c r="AG108" s="13">
        <f>INDEX(AllDataValues,MATCH($A108,Paths,FALSE),MATCH(AG$17,Collections,FALSE))/AG$16</f>
        <v>0</v>
      </c>
      <c r="AH108" s="13">
        <f>INDEX(AllDataValues,MATCH($A108,Paths,FALSE),MATCH(AH$17,Collections,FALSE))/AH$16</f>
        <v>0</v>
      </c>
      <c r="AI108" s="13">
        <f>INDEX(AllDataValues,MATCH($A108,Paths,FALSE),MATCH(AI$17,Collections,FALSE))/AI$16</f>
        <v>0</v>
      </c>
      <c r="AJ108" s="13">
        <f>INDEX(AllDataValues,MATCH($A108,Paths,FALSE),MATCH(AJ$17,Collections,FALSE))/AJ$16</f>
        <v>0</v>
      </c>
    </row>
    <row r="109" spans="1:36" hidden="1" x14ac:dyDescent="0.2">
      <c r="A109" s="1" t="s">
        <v>195</v>
      </c>
      <c r="C109" t="str">
        <f>RIGHT(A109,LEN(A109)-FIND("|",SUBSTITUTE(A109,"/","|",LEN(A109)-LEN(SUBSTITUTE(A109,"/","")))))</f>
        <v>gco:Date</v>
      </c>
      <c r="D109" t="str">
        <f>MID(A109,FIND("|",SUBSTITUTE(A109,Delimiter,"|",Start))+1,IF(ISERROR(FIND("|",SUBSTITUTE(A109,Delimiter,"|",End))),255,FIND("|",SUBSTITUTE(A109,Delimiter,"|",End))-FIND("|",SUBSTITUTE(A109,Delimiter,"|",Start))-1))</f>
        <v>gmd:identificationInfo/gmd:descriptiveKeywords/gmd:thesaurusName/gmd:date/gmd:date/gco:Date</v>
      </c>
      <c r="E109" s="25">
        <f>COUNTIF(K109:AB109,"&gt;0")</f>
        <v>15</v>
      </c>
      <c r="F109" s="25">
        <f>COUNTIF(K109:AB109,"&gt;=1.0")</f>
        <v>7</v>
      </c>
      <c r="G109" s="25">
        <f>COUNTIF(AC109:AJ109,"&gt;0")</f>
        <v>0</v>
      </c>
      <c r="H109" s="25">
        <f>COUNTIF(AC109:AJ109,"&gt;=1.0")</f>
        <v>0</v>
      </c>
      <c r="I109" s="25">
        <f>COUNTIF(K109:AJ109,"&gt;0")</f>
        <v>15</v>
      </c>
      <c r="J109" s="26">
        <f>COUNTIF(K109:AJ109,"&gt;=1.0")</f>
        <v>7</v>
      </c>
      <c r="K109" s="13">
        <f>INDEX(AllDataValues,MATCH($A109,Paths,FALSE),MATCH(K$17,Collections,FALSE))/K$16</f>
        <v>1</v>
      </c>
      <c r="L109" s="13">
        <f>INDEX(AllDataValues,MATCH($A109,Paths,FALSE),MATCH(L$17,Collections,FALSE))/L$16</f>
        <v>0.89473684210526316</v>
      </c>
      <c r="M109" s="13">
        <f>INDEX(AllDataValues,MATCH($A109,Paths,FALSE),MATCH(M$17,Collections,FALSE))/M$16</f>
        <v>0</v>
      </c>
      <c r="N109" s="13">
        <f>INDEX(AllDataValues,MATCH($A109,Paths,FALSE),MATCH(N$17,Collections,FALSE))/N$16</f>
        <v>1</v>
      </c>
      <c r="O109" s="13">
        <f>INDEX(AllDataValues,MATCH($A109,Paths,FALSE),MATCH(O$17,Collections,FALSE))/O$16</f>
        <v>0</v>
      </c>
      <c r="P109" s="13">
        <f>INDEX(AllDataValues,MATCH($A109,Paths,FALSE),MATCH(P$17,Collections,FALSE))/P$16</f>
        <v>1</v>
      </c>
      <c r="Q109" s="13">
        <f>INDEX(AllDataValues,MATCH($A109,Paths,FALSE),MATCH(Q$17,Collections,FALSE))/Q$16</f>
        <v>0</v>
      </c>
      <c r="R109" s="13">
        <f>INDEX(AllDataValues,MATCH($A109,Paths,FALSE),MATCH(R$17,Collections,FALSE))/R$16</f>
        <v>0.24876847290640394</v>
      </c>
      <c r="S109" s="13">
        <f>INDEX(AllDataValues,MATCH($A109,Paths,FALSE),MATCH(S$17,Collections,FALSE))/S$16</f>
        <v>0.99669966996699666</v>
      </c>
      <c r="T109" s="13">
        <f>INDEX(AllDataValues,MATCH($A109,Paths,FALSE),MATCH(T$17,Collections,FALSE))/T$16</f>
        <v>0.96140350877192982</v>
      </c>
      <c r="U109" s="13">
        <f>INDEX(AllDataValues,MATCH($A109,Paths,FALSE),MATCH(U$17,Collections,FALSE))/U$16</f>
        <v>0.91479820627802688</v>
      </c>
      <c r="V109" s="13">
        <f>INDEX(AllDataValues,MATCH($A109,Paths,FALSE),MATCH(V$17,Collections,FALSE))/V$16</f>
        <v>1.2755102040816326E-3</v>
      </c>
      <c r="W109" s="13">
        <f>INDEX(AllDataValues,MATCH($A109,Paths,FALSE),MATCH(W$17,Collections,FALSE))/W$16</f>
        <v>1</v>
      </c>
      <c r="X109" s="13">
        <f>INDEX(AllDataValues,MATCH($A109,Paths,FALSE),MATCH(X$17,Collections,FALSE))/X$16</f>
        <v>0.8</v>
      </c>
      <c r="Y109" s="13">
        <f>INDEX(AllDataValues,MATCH($A109,Paths,FALSE),MATCH(Y$17,Collections,FALSE))/Y$16</f>
        <v>1</v>
      </c>
      <c r="Z109" s="13">
        <f>INDEX(AllDataValues,MATCH($A109,Paths,FALSE),MATCH(Z$17,Collections,FALSE))/Z$16</f>
        <v>1</v>
      </c>
      <c r="AA109" s="13">
        <f>INDEX(AllDataValues,MATCH($A109,Paths,FALSE),MATCH(AA$17,Collections,FALSE))/AA$16</f>
        <v>0.92079207920792083</v>
      </c>
      <c r="AB109" s="31">
        <f>INDEX(AllDataValues,MATCH($A109,Paths,FALSE),MATCH(AB$17,Collections,FALSE))/AB$16</f>
        <v>1</v>
      </c>
      <c r="AC109" s="13">
        <f>INDEX(AllDataValues,MATCH($A109,Paths,FALSE),MATCH(AC$17,Collections,FALSE))/AC$16</f>
        <v>0</v>
      </c>
      <c r="AD109" s="13">
        <f>INDEX(AllDataValues,MATCH($A109,Paths,FALSE),MATCH(AD$17,Collections,FALSE))/AD$16</f>
        <v>0</v>
      </c>
      <c r="AE109" s="13">
        <f>INDEX(AllDataValues,MATCH($A109,Paths,FALSE),MATCH(AE$17,Collections,FALSE))/AE$16</f>
        <v>0</v>
      </c>
      <c r="AF109" s="13">
        <f>INDEX(AllDataValues,MATCH($A109,Paths,FALSE),MATCH(AF$17,Collections,FALSE))/AF$16</f>
        <v>0</v>
      </c>
      <c r="AG109" s="13">
        <f>INDEX(AllDataValues,MATCH($A109,Paths,FALSE),MATCH(AG$17,Collections,FALSE))/AG$16</f>
        <v>0</v>
      </c>
      <c r="AH109" s="13">
        <f>INDEX(AllDataValues,MATCH($A109,Paths,FALSE),MATCH(AH$17,Collections,FALSE))/AH$16</f>
        <v>0</v>
      </c>
      <c r="AI109" s="13">
        <f>INDEX(AllDataValues,MATCH($A109,Paths,FALSE),MATCH(AI$17,Collections,FALSE))/AI$16</f>
        <v>0</v>
      </c>
      <c r="AJ109" s="13">
        <f>INDEX(AllDataValues,MATCH($A109,Paths,FALSE),MATCH(AJ$17,Collections,FALSE))/AJ$16</f>
        <v>0</v>
      </c>
    </row>
    <row r="110" spans="1:36" hidden="1" x14ac:dyDescent="0.2">
      <c r="A110" s="1" t="s">
        <v>219</v>
      </c>
      <c r="C110" t="str">
        <f>RIGHT(A110,LEN(A110)-FIND("|",SUBSTITUTE(A110,"/","|",LEN(A110)-LEN(SUBSTITUTE(A110,"/","")))))</f>
        <v>@id</v>
      </c>
      <c r="D110" t="str">
        <f>MID(A110,FIND("|",SUBSTITUTE(A110,Delimiter,"|",Start))+1,IF(ISERROR(FIND("|",SUBSTITUTE(A110,Delimiter,"|",End))),255,FIND("|",SUBSTITUTE(A110,Delimiter,"|",End))-FIND("|",SUBSTITUTE(A110,Delimiter,"|",Start))-1))</f>
        <v>gmd:identificationInfo/gmd:extent/gmd:temporalElement/@id</v>
      </c>
      <c r="E110" s="25">
        <f>COUNTIF(K110:AB110,"&gt;0")</f>
        <v>15</v>
      </c>
      <c r="F110" s="25">
        <f>COUNTIF(K110:AB110,"&gt;=1.0")</f>
        <v>6</v>
      </c>
      <c r="G110" s="25">
        <f>COUNTIF(AC110:AJ110,"&gt;0")</f>
        <v>0</v>
      </c>
      <c r="H110" s="25">
        <f>COUNTIF(AC110:AJ110,"&gt;=1.0")</f>
        <v>0</v>
      </c>
      <c r="I110" s="25">
        <f>COUNTIF(K110:AJ110,"&gt;0")</f>
        <v>15</v>
      </c>
      <c r="J110" s="26">
        <f>COUNTIF(K110:AJ110,"&gt;=1.0")</f>
        <v>6</v>
      </c>
      <c r="K110" s="13">
        <f>INDEX(AllDataValues,MATCH($A110,Paths,FALSE),MATCH(K$17,Collections,FALSE))/K$16</f>
        <v>0.98136645962732916</v>
      </c>
      <c r="L110" s="13">
        <f>INDEX(AllDataValues,MATCH($A110,Paths,FALSE),MATCH(L$17,Collections,FALSE))/L$16</f>
        <v>0.89473684210526316</v>
      </c>
      <c r="M110" s="13">
        <f>INDEX(AllDataValues,MATCH($A110,Paths,FALSE),MATCH(M$17,Collections,FALSE))/M$16</f>
        <v>0</v>
      </c>
      <c r="N110" s="13">
        <f>INDEX(AllDataValues,MATCH($A110,Paths,FALSE),MATCH(N$17,Collections,FALSE))/N$16</f>
        <v>1</v>
      </c>
      <c r="O110" s="13">
        <f>INDEX(AllDataValues,MATCH($A110,Paths,FALSE),MATCH(O$17,Collections,FALSE))/O$16</f>
        <v>0</v>
      </c>
      <c r="P110" s="13">
        <f>INDEX(AllDataValues,MATCH($A110,Paths,FALSE),MATCH(P$17,Collections,FALSE))/P$16</f>
        <v>1</v>
      </c>
      <c r="Q110" s="13">
        <f>INDEX(AllDataValues,MATCH($A110,Paths,FALSE),MATCH(Q$17,Collections,FALSE))/Q$16</f>
        <v>0</v>
      </c>
      <c r="R110" s="13">
        <f>INDEX(AllDataValues,MATCH($A110,Paths,FALSE),MATCH(R$17,Collections,FALSE))/R$16</f>
        <v>0.24876847290640394</v>
      </c>
      <c r="S110" s="13">
        <f>INDEX(AllDataValues,MATCH($A110,Paths,FALSE),MATCH(S$17,Collections,FALSE))/S$16</f>
        <v>0.99669966996699666</v>
      </c>
      <c r="T110" s="13">
        <f>INDEX(AllDataValues,MATCH($A110,Paths,FALSE),MATCH(T$17,Collections,FALSE))/T$16</f>
        <v>0.95438596491228067</v>
      </c>
      <c r="U110" s="13">
        <f>INDEX(AllDataValues,MATCH($A110,Paths,FALSE),MATCH(U$17,Collections,FALSE))/U$16</f>
        <v>0.91479820627802688</v>
      </c>
      <c r="V110" s="13">
        <f>INDEX(AllDataValues,MATCH($A110,Paths,FALSE),MATCH(V$17,Collections,FALSE))/V$16</f>
        <v>1.2755102040816326E-3</v>
      </c>
      <c r="W110" s="13">
        <f>INDEX(AllDataValues,MATCH($A110,Paths,FALSE),MATCH(W$17,Collections,FALSE))/W$16</f>
        <v>1</v>
      </c>
      <c r="X110" s="13">
        <f>INDEX(AllDataValues,MATCH($A110,Paths,FALSE),MATCH(X$17,Collections,FALSE))/X$16</f>
        <v>0.8</v>
      </c>
      <c r="Y110" s="13">
        <f>INDEX(AllDataValues,MATCH($A110,Paths,FALSE),MATCH(Y$17,Collections,FALSE))/Y$16</f>
        <v>1</v>
      </c>
      <c r="Z110" s="13">
        <f>INDEX(AllDataValues,MATCH($A110,Paths,FALSE),MATCH(Z$17,Collections,FALSE))/Z$16</f>
        <v>1</v>
      </c>
      <c r="AA110" s="13">
        <f>INDEX(AllDataValues,MATCH($A110,Paths,FALSE),MATCH(AA$17,Collections,FALSE))/AA$16</f>
        <v>0.89603960396039606</v>
      </c>
      <c r="AB110" s="31">
        <f>INDEX(AllDataValues,MATCH($A110,Paths,FALSE),MATCH(AB$17,Collections,FALSE))/AB$16</f>
        <v>1</v>
      </c>
      <c r="AC110" s="13">
        <f>INDEX(AllDataValues,MATCH($A110,Paths,FALSE),MATCH(AC$17,Collections,FALSE))/AC$16</f>
        <v>0</v>
      </c>
      <c r="AD110" s="13">
        <f>INDEX(AllDataValues,MATCH($A110,Paths,FALSE),MATCH(AD$17,Collections,FALSE))/AD$16</f>
        <v>0</v>
      </c>
      <c r="AE110" s="13">
        <f>INDEX(AllDataValues,MATCH($A110,Paths,FALSE),MATCH(AE$17,Collections,FALSE))/AE$16</f>
        <v>0</v>
      </c>
      <c r="AF110" s="13">
        <f>INDEX(AllDataValues,MATCH($A110,Paths,FALSE),MATCH(AF$17,Collections,FALSE))/AF$16</f>
        <v>0</v>
      </c>
      <c r="AG110" s="13">
        <f>INDEX(AllDataValues,MATCH($A110,Paths,FALSE),MATCH(AG$17,Collections,FALSE))/AG$16</f>
        <v>0</v>
      </c>
      <c r="AH110" s="13">
        <f>INDEX(AllDataValues,MATCH($A110,Paths,FALSE),MATCH(AH$17,Collections,FALSE))/AH$16</f>
        <v>0</v>
      </c>
      <c r="AI110" s="13">
        <f>INDEX(AllDataValues,MATCH($A110,Paths,FALSE),MATCH(AI$17,Collections,FALSE))/AI$16</f>
        <v>0</v>
      </c>
      <c r="AJ110" s="13">
        <f>INDEX(AllDataValues,MATCH($A110,Paths,FALSE),MATCH(AJ$17,Collections,FALSE))/AJ$16</f>
        <v>0</v>
      </c>
    </row>
    <row r="111" spans="1:36" hidden="1" x14ac:dyDescent="0.2">
      <c r="A111" s="1" t="s">
        <v>269</v>
      </c>
      <c r="C111" t="str">
        <f>RIGHT(A111,LEN(A111)-FIND("|",SUBSTITUTE(A111,"/","|",LEN(A111)-LEN(SUBSTITUTE(A111,"/","")))))</f>
        <v>@codeList</v>
      </c>
      <c r="D111" t="str">
        <f>MID(A111,FIND("|",SUBSTITUTE(A111,Delimiter,"|",Start))+1,IF(ISERROR(FIND("|",SUBSTITUTE(A111,Delimiter,"|",End))),255,FIND("|",SUBSTITUTE(A111,Delimiter,"|",End))-FIND("|",SUBSTITUTE(A111,Delimiter,"|",Start))-1))</f>
        <v>gmd:metadataMaintenance/gmd:maintenanceAndUpdateFrequency/@codeList</v>
      </c>
      <c r="E111" s="25">
        <f>COUNTIF(K111:AB111,"&gt;0")</f>
        <v>15</v>
      </c>
      <c r="F111" s="25">
        <f>COUNTIF(K111:AB111,"&gt;=1.0")</f>
        <v>8</v>
      </c>
      <c r="G111" s="25">
        <f>COUNTIF(AC111:AJ111,"&gt;0")</f>
        <v>0</v>
      </c>
      <c r="H111" s="25">
        <f>COUNTIF(AC111:AJ111,"&gt;=1.0")</f>
        <v>0</v>
      </c>
      <c r="I111" s="25">
        <f>COUNTIF(K111:AJ111,"&gt;0")</f>
        <v>15</v>
      </c>
      <c r="J111" s="26">
        <f>COUNTIF(K111:AJ111,"&gt;=1.0")</f>
        <v>8</v>
      </c>
      <c r="K111" s="13">
        <f>INDEX(AllDataValues,MATCH($A111,Paths,FALSE),MATCH(K$17,Collections,FALSE))/K$16</f>
        <v>1</v>
      </c>
      <c r="L111" s="13">
        <f>INDEX(AllDataValues,MATCH($A111,Paths,FALSE),MATCH(L$17,Collections,FALSE))/L$16</f>
        <v>0.89473684210526316</v>
      </c>
      <c r="M111" s="13">
        <f>INDEX(AllDataValues,MATCH($A111,Paths,FALSE),MATCH(M$17,Collections,FALSE))/M$16</f>
        <v>0</v>
      </c>
      <c r="N111" s="13">
        <f>INDEX(AllDataValues,MATCH($A111,Paths,FALSE),MATCH(N$17,Collections,FALSE))/N$16</f>
        <v>1</v>
      </c>
      <c r="O111" s="13">
        <f>INDEX(AllDataValues,MATCH($A111,Paths,FALSE),MATCH(O$17,Collections,FALSE))/O$16</f>
        <v>0</v>
      </c>
      <c r="P111" s="13">
        <f>INDEX(AllDataValues,MATCH($A111,Paths,FALSE),MATCH(P$17,Collections,FALSE))/P$16</f>
        <v>1</v>
      </c>
      <c r="Q111" s="13">
        <f>INDEX(AllDataValues,MATCH($A111,Paths,FALSE),MATCH(Q$17,Collections,FALSE))/Q$16</f>
        <v>0</v>
      </c>
      <c r="R111" s="13">
        <f>INDEX(AllDataValues,MATCH($A111,Paths,FALSE),MATCH(R$17,Collections,FALSE))/R$16</f>
        <v>0.24876847290640394</v>
      </c>
      <c r="S111" s="13">
        <f>INDEX(AllDataValues,MATCH($A111,Paths,FALSE),MATCH(S$17,Collections,FALSE))/S$16</f>
        <v>0.99669966996699666</v>
      </c>
      <c r="T111" s="13">
        <f>INDEX(AllDataValues,MATCH($A111,Paths,FALSE),MATCH(T$17,Collections,FALSE))/T$16</f>
        <v>0.96140350877192982</v>
      </c>
      <c r="U111" s="13">
        <f>INDEX(AllDataValues,MATCH($A111,Paths,FALSE),MATCH(U$17,Collections,FALSE))/U$16</f>
        <v>0.91479820627802688</v>
      </c>
      <c r="V111" s="13">
        <f>INDEX(AllDataValues,MATCH($A111,Paths,FALSE),MATCH(V$17,Collections,FALSE))/V$16</f>
        <v>1.2755102040816326E-3</v>
      </c>
      <c r="W111" s="13">
        <f>INDEX(AllDataValues,MATCH($A111,Paths,FALSE),MATCH(W$17,Collections,FALSE))/W$16</f>
        <v>1</v>
      </c>
      <c r="X111" s="13">
        <f>INDEX(AllDataValues,MATCH($A111,Paths,FALSE),MATCH(X$17,Collections,FALSE))/X$16</f>
        <v>1</v>
      </c>
      <c r="Y111" s="13">
        <f>INDEX(AllDataValues,MATCH($A111,Paths,FALSE),MATCH(Y$17,Collections,FALSE))/Y$16</f>
        <v>1</v>
      </c>
      <c r="Z111" s="13">
        <f>INDEX(AllDataValues,MATCH($A111,Paths,FALSE),MATCH(Z$17,Collections,FALSE))/Z$16</f>
        <v>1</v>
      </c>
      <c r="AA111" s="13">
        <f>INDEX(AllDataValues,MATCH($A111,Paths,FALSE),MATCH(AA$17,Collections,FALSE))/AA$16</f>
        <v>0.92079207920792083</v>
      </c>
      <c r="AB111" s="31">
        <f>INDEX(AllDataValues,MATCH($A111,Paths,FALSE),MATCH(AB$17,Collections,FALSE))/AB$16</f>
        <v>1</v>
      </c>
      <c r="AC111" s="13">
        <f>INDEX(AllDataValues,MATCH($A111,Paths,FALSE),MATCH(AC$17,Collections,FALSE))/AC$16</f>
        <v>0</v>
      </c>
      <c r="AD111" s="13">
        <f>INDEX(AllDataValues,MATCH($A111,Paths,FALSE),MATCH(AD$17,Collections,FALSE))/AD$16</f>
        <v>0</v>
      </c>
      <c r="AE111" s="13">
        <f>INDEX(AllDataValues,MATCH($A111,Paths,FALSE),MATCH(AE$17,Collections,FALSE))/AE$16</f>
        <v>0</v>
      </c>
      <c r="AF111" s="13">
        <f>INDEX(AllDataValues,MATCH($A111,Paths,FALSE),MATCH(AF$17,Collections,FALSE))/AF$16</f>
        <v>0</v>
      </c>
      <c r="AG111" s="13">
        <f>INDEX(AllDataValues,MATCH($A111,Paths,FALSE),MATCH(AG$17,Collections,FALSE))/AG$16</f>
        <v>0</v>
      </c>
      <c r="AH111" s="13">
        <f>INDEX(AllDataValues,MATCH($A111,Paths,FALSE),MATCH(AH$17,Collections,FALSE))/AH$16</f>
        <v>0</v>
      </c>
      <c r="AI111" s="13">
        <f>INDEX(AllDataValues,MATCH($A111,Paths,FALSE),MATCH(AI$17,Collections,FALSE))/AI$16</f>
        <v>0</v>
      </c>
      <c r="AJ111" s="13">
        <f>INDEX(AllDataValues,MATCH($A111,Paths,FALSE),MATCH(AJ$17,Collections,FALSE))/AJ$16</f>
        <v>0</v>
      </c>
    </row>
    <row r="112" spans="1:36" hidden="1" x14ac:dyDescent="0.2">
      <c r="A112" s="1" t="s">
        <v>270</v>
      </c>
      <c r="C112" t="str">
        <f>RIGHT(A112,LEN(A112)-FIND("|",SUBSTITUTE(A112,"/","|",LEN(A112)-LEN(SUBSTITUTE(A112,"/","")))))</f>
        <v>@codeListValue</v>
      </c>
      <c r="D112" t="str">
        <f>MID(A112,FIND("|",SUBSTITUTE(A112,Delimiter,"|",Start))+1,IF(ISERROR(FIND("|",SUBSTITUTE(A112,Delimiter,"|",End))),255,FIND("|",SUBSTITUTE(A112,Delimiter,"|",End))-FIND("|",SUBSTITUTE(A112,Delimiter,"|",Start))-1))</f>
        <v>gmd:metadataMaintenance/gmd:maintenanceAndUpdateFrequency/@codeListValue</v>
      </c>
      <c r="E112" s="25">
        <f>COUNTIF(K112:AB112,"&gt;0")</f>
        <v>15</v>
      </c>
      <c r="F112" s="25">
        <f>COUNTIF(K112:AB112,"&gt;=1.0")</f>
        <v>8</v>
      </c>
      <c r="G112" s="25">
        <f>COUNTIF(AC112:AJ112,"&gt;0")</f>
        <v>0</v>
      </c>
      <c r="H112" s="25">
        <f>COUNTIF(AC112:AJ112,"&gt;=1.0")</f>
        <v>0</v>
      </c>
      <c r="I112" s="25">
        <f>COUNTIF(K112:AJ112,"&gt;0")</f>
        <v>15</v>
      </c>
      <c r="J112" s="26">
        <f>COUNTIF(K112:AJ112,"&gt;=1.0")</f>
        <v>8</v>
      </c>
      <c r="K112" s="13">
        <f>INDEX(AllDataValues,MATCH($A112,Paths,FALSE),MATCH(K$17,Collections,FALSE))/K$16</f>
        <v>1</v>
      </c>
      <c r="L112" s="13">
        <f>INDEX(AllDataValues,MATCH($A112,Paths,FALSE),MATCH(L$17,Collections,FALSE))/L$16</f>
        <v>0.89473684210526316</v>
      </c>
      <c r="M112" s="13">
        <f>INDEX(AllDataValues,MATCH($A112,Paths,FALSE),MATCH(M$17,Collections,FALSE))/M$16</f>
        <v>0</v>
      </c>
      <c r="N112" s="13">
        <f>INDEX(AllDataValues,MATCH($A112,Paths,FALSE),MATCH(N$17,Collections,FALSE))/N$16</f>
        <v>1</v>
      </c>
      <c r="O112" s="13">
        <f>INDEX(AllDataValues,MATCH($A112,Paths,FALSE),MATCH(O$17,Collections,FALSE))/O$16</f>
        <v>0</v>
      </c>
      <c r="P112" s="13">
        <f>INDEX(AllDataValues,MATCH($A112,Paths,FALSE),MATCH(P$17,Collections,FALSE))/P$16</f>
        <v>1</v>
      </c>
      <c r="Q112" s="13">
        <f>INDEX(AllDataValues,MATCH($A112,Paths,FALSE),MATCH(Q$17,Collections,FALSE))/Q$16</f>
        <v>0</v>
      </c>
      <c r="R112" s="13">
        <f>INDEX(AllDataValues,MATCH($A112,Paths,FALSE),MATCH(R$17,Collections,FALSE))/R$16</f>
        <v>0.24876847290640394</v>
      </c>
      <c r="S112" s="13">
        <f>INDEX(AllDataValues,MATCH($A112,Paths,FALSE),MATCH(S$17,Collections,FALSE))/S$16</f>
        <v>0.99669966996699666</v>
      </c>
      <c r="T112" s="13">
        <f>INDEX(AllDataValues,MATCH($A112,Paths,FALSE),MATCH(T$17,Collections,FALSE))/T$16</f>
        <v>0.96140350877192982</v>
      </c>
      <c r="U112" s="13">
        <f>INDEX(AllDataValues,MATCH($A112,Paths,FALSE),MATCH(U$17,Collections,FALSE))/U$16</f>
        <v>0.91479820627802688</v>
      </c>
      <c r="V112" s="13">
        <f>INDEX(AllDataValues,MATCH($A112,Paths,FALSE),MATCH(V$17,Collections,FALSE))/V$16</f>
        <v>1.2755102040816326E-3</v>
      </c>
      <c r="W112" s="13">
        <f>INDEX(AllDataValues,MATCH($A112,Paths,FALSE),MATCH(W$17,Collections,FALSE))/W$16</f>
        <v>1</v>
      </c>
      <c r="X112" s="13">
        <f>INDEX(AllDataValues,MATCH($A112,Paths,FALSE),MATCH(X$17,Collections,FALSE))/X$16</f>
        <v>1</v>
      </c>
      <c r="Y112" s="13">
        <f>INDEX(AllDataValues,MATCH($A112,Paths,FALSE),MATCH(Y$17,Collections,FALSE))/Y$16</f>
        <v>1</v>
      </c>
      <c r="Z112" s="13">
        <f>INDEX(AllDataValues,MATCH($A112,Paths,FALSE),MATCH(Z$17,Collections,FALSE))/Z$16</f>
        <v>1</v>
      </c>
      <c r="AA112" s="13">
        <f>INDEX(AllDataValues,MATCH($A112,Paths,FALSE),MATCH(AA$17,Collections,FALSE))/AA$16</f>
        <v>0.92079207920792083</v>
      </c>
      <c r="AB112" s="31">
        <f>INDEX(AllDataValues,MATCH($A112,Paths,FALSE),MATCH(AB$17,Collections,FALSE))/AB$16</f>
        <v>1</v>
      </c>
      <c r="AC112" s="13">
        <f>INDEX(AllDataValues,MATCH($A112,Paths,FALSE),MATCH(AC$17,Collections,FALSE))/AC$16</f>
        <v>0</v>
      </c>
      <c r="AD112" s="13">
        <f>INDEX(AllDataValues,MATCH($A112,Paths,FALSE),MATCH(AD$17,Collections,FALSE))/AD$16</f>
        <v>0</v>
      </c>
      <c r="AE112" s="13">
        <f>INDEX(AllDataValues,MATCH($A112,Paths,FALSE),MATCH(AE$17,Collections,FALSE))/AE$16</f>
        <v>0</v>
      </c>
      <c r="AF112" s="13">
        <f>INDEX(AllDataValues,MATCH($A112,Paths,FALSE),MATCH(AF$17,Collections,FALSE))/AF$16</f>
        <v>0</v>
      </c>
      <c r="AG112" s="13">
        <f>INDEX(AllDataValues,MATCH($A112,Paths,FALSE),MATCH(AG$17,Collections,FALSE))/AG$16</f>
        <v>0</v>
      </c>
      <c r="AH112" s="13">
        <f>INDEX(AllDataValues,MATCH($A112,Paths,FALSE),MATCH(AH$17,Collections,FALSE))/AH$16</f>
        <v>0</v>
      </c>
      <c r="AI112" s="13">
        <f>INDEX(AllDataValues,MATCH($A112,Paths,FALSE),MATCH(AI$17,Collections,FALSE))/AI$16</f>
        <v>0</v>
      </c>
      <c r="AJ112" s="13">
        <f>INDEX(AllDataValues,MATCH($A112,Paths,FALSE),MATCH(AJ$17,Collections,FALSE))/AJ$16</f>
        <v>0</v>
      </c>
    </row>
    <row r="113" spans="1:36" hidden="1" x14ac:dyDescent="0.2">
      <c r="A113" s="1" t="s">
        <v>198</v>
      </c>
      <c r="C113" t="str">
        <f>RIGHT(A113,LEN(A113)-FIND("|",SUBSTITUTE(A113,"/","|",LEN(A113)-LEN(SUBSTITUTE(A113,"/","")))))</f>
        <v>gmd:CI_DateTypeCode</v>
      </c>
      <c r="D113" t="str">
        <f>MID(A113,FIND("|",SUBSTITUTE(A113,Delimiter,"|",Start))+1,IF(ISERROR(FIND("|",SUBSTITUTE(A113,Delimiter,"|",End))),255,FIND("|",SUBSTITUTE(A113,Delimiter,"|",End))-FIND("|",SUBSTITUTE(A113,Delimiter,"|",Start))-1))</f>
        <v>gmd:identificationInfo/gmd:descriptiveKeywords/gmd:thesaurusName/gmd:date/gmd:dateType/gmd:CI_DateTypeCode</v>
      </c>
      <c r="E113" s="25">
        <f>COUNTIF(K113:AB113,"&gt;0")</f>
        <v>15</v>
      </c>
      <c r="F113" s="25">
        <f>COUNTIF(K113:AB113,"&gt;=1.0")</f>
        <v>7</v>
      </c>
      <c r="G113" s="25">
        <f>COUNTIF(AC113:AJ113,"&gt;0")</f>
        <v>0</v>
      </c>
      <c r="H113" s="25">
        <f>COUNTIF(AC113:AJ113,"&gt;=1.0")</f>
        <v>0</v>
      </c>
      <c r="I113" s="25">
        <f>COUNTIF(K113:AJ113,"&gt;0")</f>
        <v>15</v>
      </c>
      <c r="J113" s="26">
        <f>COUNTIF(K113:AJ113,"&gt;=1.0")</f>
        <v>7</v>
      </c>
      <c r="K113" s="13">
        <f>INDEX(AllDataValues,MATCH($A113,Paths,FALSE),MATCH(K$17,Collections,FALSE))/K$16</f>
        <v>1</v>
      </c>
      <c r="L113" s="13">
        <f>INDEX(AllDataValues,MATCH($A113,Paths,FALSE),MATCH(L$17,Collections,FALSE))/L$16</f>
        <v>0.89473684210526316</v>
      </c>
      <c r="M113" s="13">
        <f>INDEX(AllDataValues,MATCH($A113,Paths,FALSE),MATCH(M$17,Collections,FALSE))/M$16</f>
        <v>0</v>
      </c>
      <c r="N113" s="13">
        <f>INDEX(AllDataValues,MATCH($A113,Paths,FALSE),MATCH(N$17,Collections,FALSE))/N$16</f>
        <v>1</v>
      </c>
      <c r="O113" s="13">
        <f>INDEX(AllDataValues,MATCH($A113,Paths,FALSE),MATCH(O$17,Collections,FALSE))/O$16</f>
        <v>0</v>
      </c>
      <c r="P113" s="13">
        <f>INDEX(AllDataValues,MATCH($A113,Paths,FALSE),MATCH(P$17,Collections,FALSE))/P$16</f>
        <v>1</v>
      </c>
      <c r="Q113" s="13">
        <f>INDEX(AllDataValues,MATCH($A113,Paths,FALSE),MATCH(Q$17,Collections,FALSE))/Q$16</f>
        <v>0</v>
      </c>
      <c r="R113" s="13">
        <f>INDEX(AllDataValues,MATCH($A113,Paths,FALSE),MATCH(R$17,Collections,FALSE))/R$16</f>
        <v>0.24876847290640394</v>
      </c>
      <c r="S113" s="13">
        <f>INDEX(AllDataValues,MATCH($A113,Paths,FALSE),MATCH(S$17,Collections,FALSE))/S$16</f>
        <v>0.99669966996699666</v>
      </c>
      <c r="T113" s="13">
        <f>INDEX(AllDataValues,MATCH($A113,Paths,FALSE),MATCH(T$17,Collections,FALSE))/T$16</f>
        <v>0.96140350877192982</v>
      </c>
      <c r="U113" s="13">
        <f>INDEX(AllDataValues,MATCH($A113,Paths,FALSE),MATCH(U$17,Collections,FALSE))/U$16</f>
        <v>0.91479820627802688</v>
      </c>
      <c r="V113" s="13">
        <f>INDEX(AllDataValues,MATCH($A113,Paths,FALSE),MATCH(V$17,Collections,FALSE))/V$16</f>
        <v>1.2755102040816326E-3</v>
      </c>
      <c r="W113" s="13">
        <f>INDEX(AllDataValues,MATCH($A113,Paths,FALSE),MATCH(W$17,Collections,FALSE))/W$16</f>
        <v>1</v>
      </c>
      <c r="X113" s="13">
        <f>INDEX(AllDataValues,MATCH($A113,Paths,FALSE),MATCH(X$17,Collections,FALSE))/X$16</f>
        <v>0.8</v>
      </c>
      <c r="Y113" s="13">
        <f>INDEX(AllDataValues,MATCH($A113,Paths,FALSE),MATCH(Y$17,Collections,FALSE))/Y$16</f>
        <v>1</v>
      </c>
      <c r="Z113" s="13">
        <f>INDEX(AllDataValues,MATCH($A113,Paths,FALSE),MATCH(Z$17,Collections,FALSE))/Z$16</f>
        <v>1</v>
      </c>
      <c r="AA113" s="13">
        <f>INDEX(AllDataValues,MATCH($A113,Paths,FALSE),MATCH(AA$17,Collections,FALSE))/AA$16</f>
        <v>0.92079207920792083</v>
      </c>
      <c r="AB113" s="31">
        <f>INDEX(AllDataValues,MATCH($A113,Paths,FALSE),MATCH(AB$17,Collections,FALSE))/AB$16</f>
        <v>1</v>
      </c>
      <c r="AC113" s="13">
        <f>INDEX(AllDataValues,MATCH($A113,Paths,FALSE),MATCH(AC$17,Collections,FALSE))/AC$16</f>
        <v>0</v>
      </c>
      <c r="AD113" s="13">
        <f>INDEX(AllDataValues,MATCH($A113,Paths,FALSE),MATCH(AD$17,Collections,FALSE))/AD$16</f>
        <v>0</v>
      </c>
      <c r="AE113" s="13">
        <f>INDEX(AllDataValues,MATCH($A113,Paths,FALSE),MATCH(AE$17,Collections,FALSE))/AE$16</f>
        <v>0</v>
      </c>
      <c r="AF113" s="13">
        <f>INDEX(AllDataValues,MATCH($A113,Paths,FALSE),MATCH(AF$17,Collections,FALSE))/AF$16</f>
        <v>0</v>
      </c>
      <c r="AG113" s="13">
        <f>INDEX(AllDataValues,MATCH($A113,Paths,FALSE),MATCH(AG$17,Collections,FALSE))/AG$16</f>
        <v>0</v>
      </c>
      <c r="AH113" s="13">
        <f>INDEX(AllDataValues,MATCH($A113,Paths,FALSE),MATCH(AH$17,Collections,FALSE))/AH$16</f>
        <v>0</v>
      </c>
      <c r="AI113" s="13">
        <f>INDEX(AllDataValues,MATCH($A113,Paths,FALSE),MATCH(AI$17,Collections,FALSE))/AI$16</f>
        <v>0</v>
      </c>
      <c r="AJ113" s="13">
        <f>INDEX(AllDataValues,MATCH($A113,Paths,FALSE),MATCH(AJ$17,Collections,FALSE))/AJ$16</f>
        <v>0</v>
      </c>
    </row>
    <row r="114" spans="1:36" hidden="1" x14ac:dyDescent="0.2">
      <c r="A114" s="1" t="s">
        <v>298</v>
      </c>
      <c r="C114" t="str">
        <f>RIGHT(A114,LEN(A114)-FIND("|",SUBSTITUTE(A114,"/","|",LEN(A114)-LEN(SUBSTITUTE(A114,"/","")))))</f>
        <v>gmi:description</v>
      </c>
      <c r="D114" t="str">
        <f>MID(A114,FIND("|",SUBSTITUTE(A114,Delimiter,"|",Start))+1,IF(ISERROR(FIND("|",SUBSTITUTE(A114,Delimiter,"|",End))),255,FIND("|",SUBSTITUTE(A114,Delimiter,"|",End))-FIND("|",SUBSTITUTE(A114,Delimiter,"|",Start))-1))</f>
        <v>gmi:acquisitionInformation/gmi:operation/gmi:description</v>
      </c>
      <c r="E114" s="25">
        <f>COUNTIF(K114:AB114,"&gt;0")</f>
        <v>14</v>
      </c>
      <c r="F114" s="25">
        <f>COUNTIF(K114:AB114,"&gt;=1.0")</f>
        <v>11</v>
      </c>
      <c r="G114" s="25">
        <f>COUNTIF(AC114:AJ114,"&gt;0")</f>
        <v>8</v>
      </c>
      <c r="H114" s="25">
        <f>COUNTIF(AC114:AJ114,"&gt;=1.0")</f>
        <v>2</v>
      </c>
      <c r="I114" s="25">
        <f>COUNTIF(K114:AJ114,"&gt;0")</f>
        <v>22</v>
      </c>
      <c r="J114" s="26">
        <f>COUNTIF(K114:AJ114,"&gt;=1.0")</f>
        <v>13</v>
      </c>
      <c r="K114" s="13">
        <f>INDEX(AllDataValues,MATCH($A114,Paths,FALSE),MATCH(K$17,Collections,FALSE))/K$16</f>
        <v>35.857142857142854</v>
      </c>
      <c r="L114" s="13">
        <f>INDEX(AllDataValues,MATCH($A114,Paths,FALSE),MATCH(L$17,Collections,FALSE))/L$16</f>
        <v>0.97368421052631582</v>
      </c>
      <c r="M114" s="13">
        <f>INDEX(AllDataValues,MATCH($A114,Paths,FALSE),MATCH(M$17,Collections,FALSE))/M$16</f>
        <v>1.2030651340996168</v>
      </c>
      <c r="N114" s="13">
        <f>INDEX(AllDataValues,MATCH($A114,Paths,FALSE),MATCH(N$17,Collections,FALSE))/N$16</f>
        <v>1</v>
      </c>
      <c r="O114" s="13">
        <f>INDEX(AllDataValues,MATCH($A114,Paths,FALSE),MATCH(O$17,Collections,FALSE))/O$16</f>
        <v>2.8615384615384616</v>
      </c>
      <c r="P114" s="13">
        <f>INDEX(AllDataValues,MATCH($A114,Paths,FALSE),MATCH(P$17,Collections,FALSE))/P$16</f>
        <v>1</v>
      </c>
      <c r="Q114" s="13">
        <f>INDEX(AllDataValues,MATCH($A114,Paths,FALSE),MATCH(Q$17,Collections,FALSE))/Q$16</f>
        <v>3.0714285714285716</v>
      </c>
      <c r="R114" s="13">
        <f>INDEX(AllDataValues,MATCH($A114,Paths,FALSE),MATCH(R$17,Collections,FALSE))/R$16</f>
        <v>0.80049261083743839</v>
      </c>
      <c r="S114" s="13">
        <f>INDEX(AllDataValues,MATCH($A114,Paths,FALSE),MATCH(S$17,Collections,FALSE))/S$16</f>
        <v>1</v>
      </c>
      <c r="T114" s="13">
        <f>INDEX(AllDataValues,MATCH($A114,Paths,FALSE),MATCH(T$17,Collections,FALSE))/T$16</f>
        <v>7.0175438596491224E-2</v>
      </c>
      <c r="U114" s="13">
        <f>INDEX(AllDataValues,MATCH($A114,Paths,FALSE),MATCH(U$17,Collections,FALSE))/U$16</f>
        <v>2.3856502242152464</v>
      </c>
      <c r="V114" s="13">
        <f>INDEX(AllDataValues,MATCH($A114,Paths,FALSE),MATCH(V$17,Collections,FALSE))/V$16</f>
        <v>1.3941326530612246</v>
      </c>
      <c r="W114" s="13">
        <f>INDEX(AllDataValues,MATCH($A114,Paths,FALSE),MATCH(W$17,Collections,FALSE))/W$16</f>
        <v>0</v>
      </c>
      <c r="X114" s="13">
        <f>INDEX(AllDataValues,MATCH($A114,Paths,FALSE),MATCH(X$17,Collections,FALSE))/X$16</f>
        <v>0</v>
      </c>
      <c r="Y114" s="13">
        <f>INDEX(AllDataValues,MATCH($A114,Paths,FALSE),MATCH(Y$17,Collections,FALSE))/Y$16</f>
        <v>1.075657894736842</v>
      </c>
      <c r="Z114" s="13">
        <f>INDEX(AllDataValues,MATCH($A114,Paths,FALSE),MATCH(Z$17,Collections,FALSE))/Z$16</f>
        <v>0</v>
      </c>
      <c r="AA114" s="13">
        <f>INDEX(AllDataValues,MATCH($A114,Paths,FALSE),MATCH(AA$17,Collections,FALSE))/AA$16</f>
        <v>1</v>
      </c>
      <c r="AB114" s="31">
        <f>INDEX(AllDataValues,MATCH($A114,Paths,FALSE),MATCH(AB$17,Collections,FALSE))/AB$16</f>
        <v>0</v>
      </c>
      <c r="AC114" s="13">
        <f>INDEX(AllDataValues,MATCH($A114,Paths,FALSE),MATCH(AC$17,Collections,FALSE))/AC$16</f>
        <v>0.13325517780382962</v>
      </c>
      <c r="AD114" s="13">
        <f>INDEX(AllDataValues,MATCH($A114,Paths,FALSE),MATCH(AD$17,Collections,FALSE))/AD$16</f>
        <v>0.1941747572815534</v>
      </c>
      <c r="AE114" s="13">
        <f>INDEX(AllDataValues,MATCH($A114,Paths,FALSE),MATCH(AE$17,Collections,FALSE))/AE$16</f>
        <v>0.47826086956521741</v>
      </c>
      <c r="AF114" s="13">
        <f>INDEX(AllDataValues,MATCH($A114,Paths,FALSE),MATCH(AF$17,Collections,FALSE))/AF$16</f>
        <v>1.631578947368421</v>
      </c>
      <c r="AG114" s="13">
        <f>INDEX(AllDataValues,MATCH($A114,Paths,FALSE),MATCH(AG$17,Collections,FALSE))/AG$16</f>
        <v>0.21470588235294116</v>
      </c>
      <c r="AH114" s="13">
        <f>INDEX(AllDataValues,MATCH($A114,Paths,FALSE),MATCH(AH$17,Collections,FALSE))/AH$16</f>
        <v>2</v>
      </c>
      <c r="AI114" s="13">
        <f>INDEX(AllDataValues,MATCH($A114,Paths,FALSE),MATCH(AI$17,Collections,FALSE))/AI$16</f>
        <v>0.44806851311953355</v>
      </c>
      <c r="AJ114" s="13">
        <f>INDEX(AllDataValues,MATCH($A114,Paths,FALSE),MATCH(AJ$17,Collections,FALSE))/AJ$16</f>
        <v>0.66153846153846152</v>
      </c>
    </row>
    <row r="115" spans="1:36" x14ac:dyDescent="0.2">
      <c r="A115" s="1" t="s">
        <v>299</v>
      </c>
      <c r="C115" t="str">
        <f>RIGHT(A115,LEN(A115)-FIND("|",SUBSTITUTE(A115,"/","|",LEN(A115)-LEN(SUBSTITUTE(A115,"/","")))))</f>
        <v>gmd:code</v>
      </c>
      <c r="D115" t="str">
        <f>MID(A115,FIND("|",SUBSTITUTE(A115,Delimiter,"|",Start))+1,IF(ISERROR(FIND("|",SUBSTITUTE(A115,Delimiter,"|",End))),255,FIND("|",SUBSTITUTE(A115,Delimiter,"|",End))-FIND("|",SUBSTITUTE(A115,Delimiter,"|",Start))-1))</f>
        <v>gmi:acquisitionInformation/gmi:operation/gmi:identifier/gmd:code</v>
      </c>
      <c r="E115" s="25">
        <f>COUNTIF(K115:AB115,"&gt;0")</f>
        <v>14</v>
      </c>
      <c r="F115" s="25">
        <f>COUNTIF(K115:AB115,"&gt;=1.0")</f>
        <v>11</v>
      </c>
      <c r="G115" s="25">
        <f>COUNTIF(AC115:AJ115,"&gt;0")</f>
        <v>8</v>
      </c>
      <c r="H115" s="25">
        <f>COUNTIF(AC115:AJ115,"&gt;=1.0")</f>
        <v>2</v>
      </c>
      <c r="I115" s="25">
        <f>COUNTIF(K115:AJ115,"&gt;0")</f>
        <v>22</v>
      </c>
      <c r="J115" s="26">
        <f>COUNTIF(K115:AJ115,"&gt;=1.0")</f>
        <v>13</v>
      </c>
      <c r="K115" s="13">
        <f>INDEX(AllDataValues,MATCH($A115,Paths,FALSE),MATCH(K$17,Collections,FALSE))/K$16</f>
        <v>35.857142857142854</v>
      </c>
      <c r="L115" s="13">
        <f>INDEX(AllDataValues,MATCH($A115,Paths,FALSE),MATCH(L$17,Collections,FALSE))/L$16</f>
        <v>0.97368421052631582</v>
      </c>
      <c r="M115" s="13">
        <f>INDEX(AllDataValues,MATCH($A115,Paths,FALSE),MATCH(M$17,Collections,FALSE))/M$16</f>
        <v>1.2030651340996168</v>
      </c>
      <c r="N115" s="13">
        <f>INDEX(AllDataValues,MATCH($A115,Paths,FALSE),MATCH(N$17,Collections,FALSE))/N$16</f>
        <v>1</v>
      </c>
      <c r="O115" s="13">
        <f>INDEX(AllDataValues,MATCH($A115,Paths,FALSE),MATCH(O$17,Collections,FALSE))/O$16</f>
        <v>2.8615384615384616</v>
      </c>
      <c r="P115" s="13">
        <f>INDEX(AllDataValues,MATCH($A115,Paths,FALSE),MATCH(P$17,Collections,FALSE))/P$16</f>
        <v>1</v>
      </c>
      <c r="Q115" s="13">
        <f>INDEX(AllDataValues,MATCH($A115,Paths,FALSE),MATCH(Q$17,Collections,FALSE))/Q$16</f>
        <v>3.0714285714285716</v>
      </c>
      <c r="R115" s="13">
        <f>INDEX(AllDataValues,MATCH($A115,Paths,FALSE),MATCH(R$17,Collections,FALSE))/R$16</f>
        <v>0.80049261083743839</v>
      </c>
      <c r="S115" s="13">
        <f>INDEX(AllDataValues,MATCH($A115,Paths,FALSE),MATCH(S$17,Collections,FALSE))/S$16</f>
        <v>1</v>
      </c>
      <c r="T115" s="13">
        <f>INDEX(AllDataValues,MATCH($A115,Paths,FALSE),MATCH(T$17,Collections,FALSE))/T$16</f>
        <v>7.0175438596491224E-2</v>
      </c>
      <c r="U115" s="13">
        <f>INDEX(AllDataValues,MATCH($A115,Paths,FALSE),MATCH(U$17,Collections,FALSE))/U$16</f>
        <v>2.3856502242152464</v>
      </c>
      <c r="V115" s="13">
        <f>INDEX(AllDataValues,MATCH($A115,Paths,FALSE),MATCH(V$17,Collections,FALSE))/V$16</f>
        <v>1.3941326530612246</v>
      </c>
      <c r="W115" s="13">
        <f>INDEX(AllDataValues,MATCH($A115,Paths,FALSE),MATCH(W$17,Collections,FALSE))/W$16</f>
        <v>0</v>
      </c>
      <c r="X115" s="13">
        <f>INDEX(AllDataValues,MATCH($A115,Paths,FALSE),MATCH(X$17,Collections,FALSE))/X$16</f>
        <v>0</v>
      </c>
      <c r="Y115" s="13">
        <f>INDEX(AllDataValues,MATCH($A115,Paths,FALSE),MATCH(Y$17,Collections,FALSE))/Y$16</f>
        <v>1.075657894736842</v>
      </c>
      <c r="Z115" s="13">
        <f>INDEX(AllDataValues,MATCH($A115,Paths,FALSE),MATCH(Z$17,Collections,FALSE))/Z$16</f>
        <v>0</v>
      </c>
      <c r="AA115" s="13">
        <f>INDEX(AllDataValues,MATCH($A115,Paths,FALSE),MATCH(AA$17,Collections,FALSE))/AA$16</f>
        <v>1</v>
      </c>
      <c r="AB115" s="31">
        <f>INDEX(AllDataValues,MATCH($A115,Paths,FALSE),MATCH(AB$17,Collections,FALSE))/AB$16</f>
        <v>0</v>
      </c>
      <c r="AC115" s="13">
        <f>INDEX(AllDataValues,MATCH($A115,Paths,FALSE),MATCH(AC$17,Collections,FALSE))/AC$16</f>
        <v>0.13325517780382962</v>
      </c>
      <c r="AD115" s="13">
        <f>INDEX(AllDataValues,MATCH($A115,Paths,FALSE),MATCH(AD$17,Collections,FALSE))/AD$16</f>
        <v>0.1941747572815534</v>
      </c>
      <c r="AE115" s="13">
        <f>INDEX(AllDataValues,MATCH($A115,Paths,FALSE),MATCH(AE$17,Collections,FALSE))/AE$16</f>
        <v>0.47826086956521741</v>
      </c>
      <c r="AF115" s="13">
        <f>INDEX(AllDataValues,MATCH($A115,Paths,FALSE),MATCH(AF$17,Collections,FALSE))/AF$16</f>
        <v>1.631578947368421</v>
      </c>
      <c r="AG115" s="13">
        <f>INDEX(AllDataValues,MATCH($A115,Paths,FALSE),MATCH(AG$17,Collections,FALSE))/AG$16</f>
        <v>0.21470588235294116</v>
      </c>
      <c r="AH115" s="13">
        <f>INDEX(AllDataValues,MATCH($A115,Paths,FALSE),MATCH(AH$17,Collections,FALSE))/AH$16</f>
        <v>2</v>
      </c>
      <c r="AI115" s="13">
        <f>INDEX(AllDataValues,MATCH($A115,Paths,FALSE),MATCH(AI$17,Collections,FALSE))/AI$16</f>
        <v>0.44806851311953355</v>
      </c>
      <c r="AJ115" s="13">
        <f>INDEX(AllDataValues,MATCH($A115,Paths,FALSE),MATCH(AJ$17,Collections,FALSE))/AJ$16</f>
        <v>0.66153846153846152</v>
      </c>
    </row>
    <row r="116" spans="1:36" hidden="1" x14ac:dyDescent="0.2">
      <c r="A116" s="1" t="s">
        <v>300</v>
      </c>
      <c r="C116" t="str">
        <f>RIGHT(A116,LEN(A116)-FIND("|",SUBSTITUTE(A116,"/","|",LEN(A116)-LEN(SUBSTITUTE(A116,"/","")))))</f>
        <v>@gco:nilReason</v>
      </c>
      <c r="D116" t="str">
        <f>MID(A116,FIND("|",SUBSTITUTE(A116,Delimiter,"|",Start))+1,IF(ISERROR(FIND("|",SUBSTITUTE(A116,Delimiter,"|",End))),255,FIND("|",SUBSTITUTE(A116,Delimiter,"|",End))-FIND("|",SUBSTITUTE(A116,Delimiter,"|",Start))-1))</f>
        <v>gmi:acquisitionInformation/gmi:operation/gmi:parentOperation/@gco:nilReason</v>
      </c>
      <c r="E116" s="25">
        <f>COUNTIF(K116:AB116,"&gt;0")</f>
        <v>14</v>
      </c>
      <c r="F116" s="25">
        <f>COUNTIF(K116:AB116,"&gt;=1.0")</f>
        <v>11</v>
      </c>
      <c r="G116" s="25">
        <f>COUNTIF(AC116:AJ116,"&gt;0")</f>
        <v>8</v>
      </c>
      <c r="H116" s="25">
        <f>COUNTIF(AC116:AJ116,"&gt;=1.0")</f>
        <v>2</v>
      </c>
      <c r="I116" s="25">
        <f>COUNTIF(K116:AJ116,"&gt;0")</f>
        <v>22</v>
      </c>
      <c r="J116" s="26">
        <f>COUNTIF(K116:AJ116,"&gt;=1.0")</f>
        <v>13</v>
      </c>
      <c r="K116" s="13">
        <f>INDEX(AllDataValues,MATCH($A116,Paths,FALSE),MATCH(K$17,Collections,FALSE))/K$16</f>
        <v>35.857142857142854</v>
      </c>
      <c r="L116" s="13">
        <f>INDEX(AllDataValues,MATCH($A116,Paths,FALSE),MATCH(L$17,Collections,FALSE))/L$16</f>
        <v>0.97368421052631582</v>
      </c>
      <c r="M116" s="13">
        <f>INDEX(AllDataValues,MATCH($A116,Paths,FALSE),MATCH(M$17,Collections,FALSE))/M$16</f>
        <v>1.2030651340996168</v>
      </c>
      <c r="N116" s="13">
        <f>INDEX(AllDataValues,MATCH($A116,Paths,FALSE),MATCH(N$17,Collections,FALSE))/N$16</f>
        <v>1</v>
      </c>
      <c r="O116" s="13">
        <f>INDEX(AllDataValues,MATCH($A116,Paths,FALSE),MATCH(O$17,Collections,FALSE))/O$16</f>
        <v>2.8615384615384616</v>
      </c>
      <c r="P116" s="13">
        <f>INDEX(AllDataValues,MATCH($A116,Paths,FALSE),MATCH(P$17,Collections,FALSE))/P$16</f>
        <v>1</v>
      </c>
      <c r="Q116" s="13">
        <f>INDEX(AllDataValues,MATCH($A116,Paths,FALSE),MATCH(Q$17,Collections,FALSE))/Q$16</f>
        <v>3.0714285714285716</v>
      </c>
      <c r="R116" s="13">
        <f>INDEX(AllDataValues,MATCH($A116,Paths,FALSE),MATCH(R$17,Collections,FALSE))/R$16</f>
        <v>0.80049261083743839</v>
      </c>
      <c r="S116" s="13">
        <f>INDEX(AllDataValues,MATCH($A116,Paths,FALSE),MATCH(S$17,Collections,FALSE))/S$16</f>
        <v>1</v>
      </c>
      <c r="T116" s="13">
        <f>INDEX(AllDataValues,MATCH($A116,Paths,FALSE),MATCH(T$17,Collections,FALSE))/T$16</f>
        <v>7.0175438596491224E-2</v>
      </c>
      <c r="U116" s="13">
        <f>INDEX(AllDataValues,MATCH($A116,Paths,FALSE),MATCH(U$17,Collections,FALSE))/U$16</f>
        <v>2.3856502242152464</v>
      </c>
      <c r="V116" s="13">
        <f>INDEX(AllDataValues,MATCH($A116,Paths,FALSE),MATCH(V$17,Collections,FALSE))/V$16</f>
        <v>1.3941326530612246</v>
      </c>
      <c r="W116" s="13">
        <f>INDEX(AllDataValues,MATCH($A116,Paths,FALSE),MATCH(W$17,Collections,FALSE))/W$16</f>
        <v>0</v>
      </c>
      <c r="X116" s="13">
        <f>INDEX(AllDataValues,MATCH($A116,Paths,FALSE),MATCH(X$17,Collections,FALSE))/X$16</f>
        <v>0</v>
      </c>
      <c r="Y116" s="13">
        <f>INDEX(AllDataValues,MATCH($A116,Paths,FALSE),MATCH(Y$17,Collections,FALSE))/Y$16</f>
        <v>1.075657894736842</v>
      </c>
      <c r="Z116" s="13">
        <f>INDEX(AllDataValues,MATCH($A116,Paths,FALSE),MATCH(Z$17,Collections,FALSE))/Z$16</f>
        <v>0</v>
      </c>
      <c r="AA116" s="13">
        <f>INDEX(AllDataValues,MATCH($A116,Paths,FALSE),MATCH(AA$17,Collections,FALSE))/AA$16</f>
        <v>1</v>
      </c>
      <c r="AB116" s="31">
        <f>INDEX(AllDataValues,MATCH($A116,Paths,FALSE),MATCH(AB$17,Collections,FALSE))/AB$16</f>
        <v>0</v>
      </c>
      <c r="AC116" s="13">
        <f>INDEX(AllDataValues,MATCH($A116,Paths,FALSE),MATCH(AC$17,Collections,FALSE))/AC$16</f>
        <v>0.13325517780382962</v>
      </c>
      <c r="AD116" s="13">
        <f>INDEX(AllDataValues,MATCH($A116,Paths,FALSE),MATCH(AD$17,Collections,FALSE))/AD$16</f>
        <v>0.1941747572815534</v>
      </c>
      <c r="AE116" s="13">
        <f>INDEX(AllDataValues,MATCH($A116,Paths,FALSE),MATCH(AE$17,Collections,FALSE))/AE$16</f>
        <v>0.47826086956521741</v>
      </c>
      <c r="AF116" s="13">
        <f>INDEX(AllDataValues,MATCH($A116,Paths,FALSE),MATCH(AF$17,Collections,FALSE))/AF$16</f>
        <v>1.631578947368421</v>
      </c>
      <c r="AG116" s="13">
        <f>INDEX(AllDataValues,MATCH($A116,Paths,FALSE),MATCH(AG$17,Collections,FALSE))/AG$16</f>
        <v>0.21470588235294116</v>
      </c>
      <c r="AH116" s="13">
        <f>INDEX(AllDataValues,MATCH($A116,Paths,FALSE),MATCH(AH$17,Collections,FALSE))/AH$16</f>
        <v>2</v>
      </c>
      <c r="AI116" s="13">
        <f>INDEX(AllDataValues,MATCH($A116,Paths,FALSE),MATCH(AI$17,Collections,FALSE))/AI$16</f>
        <v>0.44806851311953355</v>
      </c>
      <c r="AJ116" s="13">
        <f>INDEX(AllDataValues,MATCH($A116,Paths,FALSE),MATCH(AJ$17,Collections,FALSE))/AJ$16</f>
        <v>0.66153846153846152</v>
      </c>
    </row>
    <row r="117" spans="1:36" hidden="1" x14ac:dyDescent="0.2">
      <c r="A117" s="1" t="s">
        <v>285</v>
      </c>
      <c r="C117" t="str">
        <f>RIGHT(A117,LEN(A117)-FIND("|",SUBSTITUTE(A117,"/","|",LEN(A117)-LEN(SUBSTITUTE(A117,"/","")))))</f>
        <v>gmd:title</v>
      </c>
      <c r="D117" t="str">
        <f>MID(A117,FIND("|",SUBSTITUTE(A117,Delimiter,"|",Start))+1,IF(ISERROR(FIND("|",SUBSTITUTE(A117,Delimiter,"|",End))),255,FIND("|",SUBSTITUTE(A117,Delimiter,"|",End))-FIND("|",SUBSTITUTE(A117,Delimiter,"|",Start))-1))</f>
        <v>gmi:acquisitionInformation/gmi:instrument/eos:sensor/eos:citation/gmd:title</v>
      </c>
      <c r="E117" s="25">
        <f>COUNTIF(K117:AB117,"&gt;0")</f>
        <v>14</v>
      </c>
      <c r="F117" s="25">
        <f>COUNTIF(K117:AB117,"&gt;=1.0")</f>
        <v>9</v>
      </c>
      <c r="G117" s="25">
        <f>COUNTIF(AC117:AJ117,"&gt;0")</f>
        <v>0</v>
      </c>
      <c r="H117" s="25">
        <f>COUNTIF(AC117:AJ117,"&gt;=1.0")</f>
        <v>0</v>
      </c>
      <c r="I117" s="25">
        <f>COUNTIF(K117:AJ117,"&gt;0")</f>
        <v>14</v>
      </c>
      <c r="J117" s="26">
        <f>COUNTIF(K117:AJ117,"&gt;=1.0")</f>
        <v>9</v>
      </c>
      <c r="K117" s="13">
        <f>INDEX(AllDataValues,MATCH($A117,Paths,FALSE),MATCH(K$17,Collections,FALSE))/K$16</f>
        <v>3.1242236024844718</v>
      </c>
      <c r="L117" s="13">
        <f>INDEX(AllDataValues,MATCH($A117,Paths,FALSE),MATCH(L$17,Collections,FALSE))/L$16</f>
        <v>0</v>
      </c>
      <c r="M117" s="13">
        <f>INDEX(AllDataValues,MATCH($A117,Paths,FALSE),MATCH(M$17,Collections,FALSE))/M$16</f>
        <v>9.5785440613026815E-4</v>
      </c>
      <c r="N117" s="13">
        <f>INDEX(AllDataValues,MATCH($A117,Paths,FALSE),MATCH(N$17,Collections,FALSE))/N$16</f>
        <v>0.86149584487534625</v>
      </c>
      <c r="O117" s="13">
        <f>INDEX(AllDataValues,MATCH($A117,Paths,FALSE),MATCH(O$17,Collections,FALSE))/O$16</f>
        <v>0.7</v>
      </c>
      <c r="P117" s="13">
        <f>INDEX(AllDataValues,MATCH($A117,Paths,FALSE),MATCH(P$17,Collections,FALSE))/P$16</f>
        <v>0.83333333333333337</v>
      </c>
      <c r="Q117" s="13">
        <f>INDEX(AllDataValues,MATCH($A117,Paths,FALSE),MATCH(Q$17,Collections,FALSE))/Q$16</f>
        <v>0.53896103896103897</v>
      </c>
      <c r="R117" s="13">
        <f>INDEX(AllDataValues,MATCH($A117,Paths,FALSE),MATCH(R$17,Collections,FALSE))/R$16</f>
        <v>1.6724137931034482</v>
      </c>
      <c r="S117" s="13">
        <f>INDEX(AllDataValues,MATCH($A117,Paths,FALSE),MATCH(S$17,Collections,FALSE))/S$16</f>
        <v>4.9240924092409237</v>
      </c>
      <c r="T117" s="13">
        <f>INDEX(AllDataValues,MATCH($A117,Paths,FALSE),MATCH(T$17,Collections,FALSE))/T$16</f>
        <v>1.5228070175438597</v>
      </c>
      <c r="U117" s="13">
        <f>INDEX(AllDataValues,MATCH($A117,Paths,FALSE),MATCH(U$17,Collections,FALSE))/U$16</f>
        <v>2.0986547085201792</v>
      </c>
      <c r="V117" s="13">
        <f>INDEX(AllDataValues,MATCH($A117,Paths,FALSE),MATCH(V$17,Collections,FALSE))/V$16</f>
        <v>0</v>
      </c>
      <c r="W117" s="13">
        <f>INDEX(AllDataValues,MATCH($A117,Paths,FALSE),MATCH(W$17,Collections,FALSE))/W$16</f>
        <v>0</v>
      </c>
      <c r="X117" s="13">
        <f>INDEX(AllDataValues,MATCH($A117,Paths,FALSE),MATCH(X$17,Collections,FALSE))/X$16</f>
        <v>2</v>
      </c>
      <c r="Y117" s="13">
        <f>INDEX(AllDataValues,MATCH($A117,Paths,FALSE),MATCH(Y$17,Collections,FALSE))/Y$16</f>
        <v>2.4161184210526314</v>
      </c>
      <c r="Z117" s="13">
        <f>INDEX(AllDataValues,MATCH($A117,Paths,FALSE),MATCH(Z$17,Collections,FALSE))/Z$16</f>
        <v>2.5754560530679935</v>
      </c>
      <c r="AA117" s="13">
        <f>INDEX(AllDataValues,MATCH($A117,Paths,FALSE),MATCH(AA$17,Collections,FALSE))/AA$16</f>
        <v>0</v>
      </c>
      <c r="AB117" s="31">
        <f>INDEX(AllDataValues,MATCH($A117,Paths,FALSE),MATCH(AB$17,Collections,FALSE))/AB$16</f>
        <v>2.3636363636363638</v>
      </c>
      <c r="AC117" s="13">
        <f>INDEX(AllDataValues,MATCH($A117,Paths,FALSE),MATCH(AC$17,Collections,FALSE))/AC$16</f>
        <v>0</v>
      </c>
      <c r="AD117" s="13">
        <f>INDEX(AllDataValues,MATCH($A117,Paths,FALSE),MATCH(AD$17,Collections,FALSE))/AD$16</f>
        <v>0</v>
      </c>
      <c r="AE117" s="13">
        <f>INDEX(AllDataValues,MATCH($A117,Paths,FALSE),MATCH(AE$17,Collections,FALSE))/AE$16</f>
        <v>0</v>
      </c>
      <c r="AF117" s="13">
        <f>INDEX(AllDataValues,MATCH($A117,Paths,FALSE),MATCH(AF$17,Collections,FALSE))/AF$16</f>
        <v>0</v>
      </c>
      <c r="AG117" s="13">
        <f>INDEX(AllDataValues,MATCH($A117,Paths,FALSE),MATCH(AG$17,Collections,FALSE))/AG$16</f>
        <v>0</v>
      </c>
      <c r="AH117" s="13">
        <f>INDEX(AllDataValues,MATCH($A117,Paths,FALSE),MATCH(AH$17,Collections,FALSE))/AH$16</f>
        <v>0</v>
      </c>
      <c r="AI117" s="13">
        <f>INDEX(AllDataValues,MATCH($A117,Paths,FALSE),MATCH(AI$17,Collections,FALSE))/AI$16</f>
        <v>0</v>
      </c>
      <c r="AJ117" s="13">
        <f>INDEX(AllDataValues,MATCH($A117,Paths,FALSE),MATCH(AJ$17,Collections,FALSE))/AJ$16</f>
        <v>0</v>
      </c>
    </row>
    <row r="118" spans="1:36" hidden="1" x14ac:dyDescent="0.2">
      <c r="A118" s="1" t="s">
        <v>120</v>
      </c>
      <c r="C118" t="str">
        <f>RIGHT(A118,LEN(A118)-FIND("|",SUBSTITUTE(A118,"/","|",LEN(A118)-LEN(SUBSTITUTE(A118,"/","")))))</f>
        <v>@gco:nilReason</v>
      </c>
      <c r="D118" t="str">
        <f>MID(A118,FIND("|",SUBSTITUTE(A118,Delimiter,"|",Start))+1,IF(ISERROR(FIND("|",SUBSTITUTE(A118,Delimiter,"|",End))),255,FIND("|",SUBSTITUTE(A118,Delimiter,"|",End))-FIND("|",SUBSTITUTE(A118,Delimiter,"|",Start))-1))</f>
        <v>gmd:distributionInfo/gmd:distributor/gmd:distributorTransferOptions/gmd:onLine/gmd:applicationProfile/@gco:nilReason</v>
      </c>
      <c r="E118" s="25">
        <f>COUNTIF(K118:AB118,"&gt;0")</f>
        <v>14</v>
      </c>
      <c r="F118" s="25">
        <f>COUNTIF(K118:AB118,"&gt;=1.0")</f>
        <v>9</v>
      </c>
      <c r="G118" s="25">
        <f>COUNTIF(AC118:AJ118,"&gt;0")</f>
        <v>0</v>
      </c>
      <c r="H118" s="25">
        <f>COUNTIF(AC118:AJ118,"&gt;=1.0")</f>
        <v>0</v>
      </c>
      <c r="I118" s="25">
        <f>COUNTIF(K118:AJ118,"&gt;0")</f>
        <v>14</v>
      </c>
      <c r="J118" s="26">
        <f>COUNTIF(K118:AJ118,"&gt;=1.0")</f>
        <v>9</v>
      </c>
      <c r="K118" s="13">
        <f>INDEX(AllDataValues,MATCH($A118,Paths,FALSE),MATCH(K$17,Collections,FALSE))/K$16</f>
        <v>1</v>
      </c>
      <c r="L118" s="13">
        <f>INDEX(AllDataValues,MATCH($A118,Paths,FALSE),MATCH(L$17,Collections,FALSE))/L$16</f>
        <v>0.89473684210526316</v>
      </c>
      <c r="M118" s="13">
        <f>INDEX(AllDataValues,MATCH($A118,Paths,FALSE),MATCH(M$17,Collections,FALSE))/M$16</f>
        <v>0</v>
      </c>
      <c r="N118" s="13">
        <f>INDEX(AllDataValues,MATCH($A118,Paths,FALSE),MATCH(N$17,Collections,FALSE))/N$16</f>
        <v>6.4736842105263159</v>
      </c>
      <c r="O118" s="13">
        <f>INDEX(AllDataValues,MATCH($A118,Paths,FALSE),MATCH(O$17,Collections,FALSE))/O$16</f>
        <v>0</v>
      </c>
      <c r="P118" s="13">
        <f>INDEX(AllDataValues,MATCH($A118,Paths,FALSE),MATCH(P$17,Collections,FALSE))/P$16</f>
        <v>6.666666666666667</v>
      </c>
      <c r="Q118" s="13">
        <f>INDEX(AllDataValues,MATCH($A118,Paths,FALSE),MATCH(Q$17,Collections,FALSE))/Q$16</f>
        <v>0</v>
      </c>
      <c r="R118" s="13">
        <f>INDEX(AllDataValues,MATCH($A118,Paths,FALSE),MATCH(R$17,Collections,FALSE))/R$16</f>
        <v>2.4630541871921183E-2</v>
      </c>
      <c r="S118" s="13">
        <f>INDEX(AllDataValues,MATCH($A118,Paths,FALSE),MATCH(S$17,Collections,FALSE))/S$16</f>
        <v>0.54620462046204621</v>
      </c>
      <c r="T118" s="13">
        <f>INDEX(AllDataValues,MATCH($A118,Paths,FALSE),MATCH(T$17,Collections,FALSE))/T$16</f>
        <v>6.23859649122807</v>
      </c>
      <c r="U118" s="13">
        <f>INDEX(AllDataValues,MATCH($A118,Paths,FALSE),MATCH(U$17,Collections,FALSE))/U$16</f>
        <v>2.2600896860986546</v>
      </c>
      <c r="V118" s="13">
        <f>INDEX(AllDataValues,MATCH($A118,Paths,FALSE),MATCH(V$17,Collections,FALSE))/V$16</f>
        <v>1.2755102040816326E-3</v>
      </c>
      <c r="W118" s="13">
        <f>INDEX(AllDataValues,MATCH($A118,Paths,FALSE),MATCH(W$17,Collections,FALSE))/W$16</f>
        <v>3.9924242424242422</v>
      </c>
      <c r="X118" s="13">
        <f>INDEX(AllDataValues,MATCH($A118,Paths,FALSE),MATCH(X$17,Collections,FALSE))/X$16</f>
        <v>0</v>
      </c>
      <c r="Y118" s="13">
        <f>INDEX(AllDataValues,MATCH($A118,Paths,FALSE),MATCH(Y$17,Collections,FALSE))/Y$16</f>
        <v>1</v>
      </c>
      <c r="Z118" s="13">
        <f>INDEX(AllDataValues,MATCH($A118,Paths,FALSE),MATCH(Z$17,Collections,FALSE))/Z$16</f>
        <v>6.8358208955223878</v>
      </c>
      <c r="AA118" s="13">
        <f>INDEX(AllDataValues,MATCH($A118,Paths,FALSE),MATCH(AA$17,Collections,FALSE))/AA$16</f>
        <v>2.608910891089109</v>
      </c>
      <c r="AB118" s="31">
        <f>INDEX(AllDataValues,MATCH($A118,Paths,FALSE),MATCH(AB$17,Collections,FALSE))/AB$16</f>
        <v>0.45454545454545453</v>
      </c>
      <c r="AC118" s="13">
        <f>INDEX(AllDataValues,MATCH($A118,Paths,FALSE),MATCH(AC$17,Collections,FALSE))/AC$16</f>
        <v>0</v>
      </c>
      <c r="AD118" s="13">
        <f>INDEX(AllDataValues,MATCH($A118,Paths,FALSE),MATCH(AD$17,Collections,FALSE))/AD$16</f>
        <v>0</v>
      </c>
      <c r="AE118" s="13">
        <f>INDEX(AllDataValues,MATCH($A118,Paths,FALSE),MATCH(AE$17,Collections,FALSE))/AE$16</f>
        <v>0</v>
      </c>
      <c r="AF118" s="13">
        <f>INDEX(AllDataValues,MATCH($A118,Paths,FALSE),MATCH(AF$17,Collections,FALSE))/AF$16</f>
        <v>0</v>
      </c>
      <c r="AG118" s="13">
        <f>INDEX(AllDataValues,MATCH($A118,Paths,FALSE),MATCH(AG$17,Collections,FALSE))/AG$16</f>
        <v>0</v>
      </c>
      <c r="AH118" s="13">
        <f>INDEX(AllDataValues,MATCH($A118,Paths,FALSE),MATCH(AH$17,Collections,FALSE))/AH$16</f>
        <v>0</v>
      </c>
      <c r="AI118" s="13">
        <f>INDEX(AllDataValues,MATCH($A118,Paths,FALSE),MATCH(AI$17,Collections,FALSE))/AI$16</f>
        <v>0</v>
      </c>
      <c r="AJ118" s="13">
        <f>INDEX(AllDataValues,MATCH($A118,Paths,FALSE),MATCH(AJ$17,Collections,FALSE))/AJ$16</f>
        <v>0</v>
      </c>
    </row>
    <row r="119" spans="1:36" hidden="1" x14ac:dyDescent="0.2">
      <c r="A119" s="1" t="s">
        <v>284</v>
      </c>
      <c r="C119" t="str">
        <f>RIGHT(A119,LEN(A119)-FIND("|",SUBSTITUTE(A119,"/","|",LEN(A119)-LEN(SUBSTITUTE(A119,"/","")))))</f>
        <v>@gco:nilReason</v>
      </c>
      <c r="D119" t="str">
        <f>MID(A119,FIND("|",SUBSTITUTE(A119,Delimiter,"|",Start))+1,IF(ISERROR(FIND("|",SUBSTITUTE(A119,Delimiter,"|",End))),255,FIND("|",SUBSTITUTE(A119,Delimiter,"|",End))-FIND("|",SUBSTITUTE(A119,Delimiter,"|",Start))-1))</f>
        <v>gmi:acquisitionInformation/gmi:instrument/eos:sensor/eos:citation/gmd:date/@gco:nilReason</v>
      </c>
      <c r="E119" s="25">
        <f>COUNTIF(K119:AB119,"&gt;0")</f>
        <v>14</v>
      </c>
      <c r="F119" s="25">
        <f>COUNTIF(K119:AB119,"&gt;=1.0")</f>
        <v>9</v>
      </c>
      <c r="G119" s="25">
        <f>COUNTIF(AC119:AJ119,"&gt;0")</f>
        <v>0</v>
      </c>
      <c r="H119" s="25">
        <f>COUNTIF(AC119:AJ119,"&gt;=1.0")</f>
        <v>0</v>
      </c>
      <c r="I119" s="25">
        <f>COUNTIF(K119:AJ119,"&gt;0")</f>
        <v>14</v>
      </c>
      <c r="J119" s="26">
        <f>COUNTIF(K119:AJ119,"&gt;=1.0")</f>
        <v>9</v>
      </c>
      <c r="K119" s="13">
        <f>INDEX(AllDataValues,MATCH($A119,Paths,FALSE),MATCH(K$17,Collections,FALSE))/K$16</f>
        <v>3.1242236024844718</v>
      </c>
      <c r="L119" s="13">
        <f>INDEX(AllDataValues,MATCH($A119,Paths,FALSE),MATCH(L$17,Collections,FALSE))/L$16</f>
        <v>0</v>
      </c>
      <c r="M119" s="13">
        <f>INDEX(AllDataValues,MATCH($A119,Paths,FALSE),MATCH(M$17,Collections,FALSE))/M$16</f>
        <v>9.5785440613026815E-4</v>
      </c>
      <c r="N119" s="13">
        <f>INDEX(AllDataValues,MATCH($A119,Paths,FALSE),MATCH(N$17,Collections,FALSE))/N$16</f>
        <v>0.86149584487534625</v>
      </c>
      <c r="O119" s="13">
        <f>INDEX(AllDataValues,MATCH($A119,Paths,FALSE),MATCH(O$17,Collections,FALSE))/O$16</f>
        <v>0.7</v>
      </c>
      <c r="P119" s="13">
        <f>INDEX(AllDataValues,MATCH($A119,Paths,FALSE),MATCH(P$17,Collections,FALSE))/P$16</f>
        <v>0.83333333333333337</v>
      </c>
      <c r="Q119" s="13">
        <f>INDEX(AllDataValues,MATCH($A119,Paths,FALSE),MATCH(Q$17,Collections,FALSE))/Q$16</f>
        <v>0.53896103896103897</v>
      </c>
      <c r="R119" s="13">
        <f>INDEX(AllDataValues,MATCH($A119,Paths,FALSE),MATCH(R$17,Collections,FALSE))/R$16</f>
        <v>1.6724137931034482</v>
      </c>
      <c r="S119" s="13">
        <f>INDEX(AllDataValues,MATCH($A119,Paths,FALSE),MATCH(S$17,Collections,FALSE))/S$16</f>
        <v>4.9240924092409237</v>
      </c>
      <c r="T119" s="13">
        <f>INDEX(AllDataValues,MATCH($A119,Paths,FALSE),MATCH(T$17,Collections,FALSE))/T$16</f>
        <v>1.5228070175438597</v>
      </c>
      <c r="U119" s="13">
        <f>INDEX(AllDataValues,MATCH($A119,Paths,FALSE),MATCH(U$17,Collections,FALSE))/U$16</f>
        <v>2.0986547085201792</v>
      </c>
      <c r="V119" s="13">
        <f>INDEX(AllDataValues,MATCH($A119,Paths,FALSE),MATCH(V$17,Collections,FALSE))/V$16</f>
        <v>0</v>
      </c>
      <c r="W119" s="13">
        <f>INDEX(AllDataValues,MATCH($A119,Paths,FALSE),MATCH(W$17,Collections,FALSE))/W$16</f>
        <v>0</v>
      </c>
      <c r="X119" s="13">
        <f>INDEX(AllDataValues,MATCH($A119,Paths,FALSE),MATCH(X$17,Collections,FALSE))/X$16</f>
        <v>2</v>
      </c>
      <c r="Y119" s="13">
        <f>INDEX(AllDataValues,MATCH($A119,Paths,FALSE),MATCH(Y$17,Collections,FALSE))/Y$16</f>
        <v>2.4161184210526314</v>
      </c>
      <c r="Z119" s="13">
        <f>INDEX(AllDataValues,MATCH($A119,Paths,FALSE),MATCH(Z$17,Collections,FALSE))/Z$16</f>
        <v>2.5754560530679935</v>
      </c>
      <c r="AA119" s="13">
        <f>INDEX(AllDataValues,MATCH($A119,Paths,FALSE),MATCH(AA$17,Collections,FALSE))/AA$16</f>
        <v>0</v>
      </c>
      <c r="AB119" s="31">
        <f>INDEX(AllDataValues,MATCH($A119,Paths,FALSE),MATCH(AB$17,Collections,FALSE))/AB$16</f>
        <v>2.3636363636363638</v>
      </c>
      <c r="AC119" s="13">
        <f>INDEX(AllDataValues,MATCH($A119,Paths,FALSE),MATCH(AC$17,Collections,FALSE))/AC$16</f>
        <v>0</v>
      </c>
      <c r="AD119" s="13">
        <f>INDEX(AllDataValues,MATCH($A119,Paths,FALSE),MATCH(AD$17,Collections,FALSE))/AD$16</f>
        <v>0</v>
      </c>
      <c r="AE119" s="13">
        <f>INDEX(AllDataValues,MATCH($A119,Paths,FALSE),MATCH(AE$17,Collections,FALSE))/AE$16</f>
        <v>0</v>
      </c>
      <c r="AF119" s="13">
        <f>INDEX(AllDataValues,MATCH($A119,Paths,FALSE),MATCH(AF$17,Collections,FALSE))/AF$16</f>
        <v>0</v>
      </c>
      <c r="AG119" s="13">
        <f>INDEX(AllDataValues,MATCH($A119,Paths,FALSE),MATCH(AG$17,Collections,FALSE))/AG$16</f>
        <v>0</v>
      </c>
      <c r="AH119" s="13">
        <f>INDEX(AllDataValues,MATCH($A119,Paths,FALSE),MATCH(AH$17,Collections,FALSE))/AH$16</f>
        <v>0</v>
      </c>
      <c r="AI119" s="13">
        <f>INDEX(AllDataValues,MATCH($A119,Paths,FALSE),MATCH(AI$17,Collections,FALSE))/AI$16</f>
        <v>0</v>
      </c>
      <c r="AJ119" s="13">
        <f>INDEX(AllDataValues,MATCH($A119,Paths,FALSE),MATCH(AJ$17,Collections,FALSE))/AJ$16</f>
        <v>0</v>
      </c>
    </row>
    <row r="120" spans="1:36" x14ac:dyDescent="0.2">
      <c r="A120" s="1" t="s">
        <v>286</v>
      </c>
      <c r="C120" t="str">
        <f>RIGHT(A120,LEN(A120)-FIND("|",SUBSTITUTE(A120,"/","|",LEN(A120)-LEN(SUBSTITUTE(A120,"/","")))))</f>
        <v>gmd:code</v>
      </c>
      <c r="D120" t="str">
        <f>MID(A120,FIND("|",SUBSTITUTE(A120,Delimiter,"|",Start))+1,IF(ISERROR(FIND("|",SUBSTITUTE(A120,Delimiter,"|",End))),255,FIND("|",SUBSTITUTE(A120,Delimiter,"|",End))-FIND("|",SUBSTITUTE(A120,Delimiter,"|",Start))-1))</f>
        <v>gmi:acquisitionInformation/gmi:instrument/eos:sensor/eos:identifier/gmd:code</v>
      </c>
      <c r="E120" s="25">
        <f>COUNTIF(K120:AB120,"&gt;0")</f>
        <v>14</v>
      </c>
      <c r="F120" s="25">
        <f>COUNTIF(K120:AB120,"&gt;=1.0")</f>
        <v>9</v>
      </c>
      <c r="G120" s="25">
        <f>COUNTIF(AC120:AJ120,"&gt;0")</f>
        <v>0</v>
      </c>
      <c r="H120" s="25">
        <f>COUNTIF(AC120:AJ120,"&gt;=1.0")</f>
        <v>0</v>
      </c>
      <c r="I120" s="25">
        <f>COUNTIF(K120:AJ120,"&gt;0")</f>
        <v>14</v>
      </c>
      <c r="J120" s="26">
        <f>COUNTIF(K120:AJ120,"&gt;=1.0")</f>
        <v>9</v>
      </c>
      <c r="K120" s="13">
        <f>INDEX(AllDataValues,MATCH($A120,Paths,FALSE),MATCH(K$17,Collections,FALSE))/K$16</f>
        <v>3.1242236024844718</v>
      </c>
      <c r="L120" s="13">
        <f>INDEX(AllDataValues,MATCH($A120,Paths,FALSE),MATCH(L$17,Collections,FALSE))/L$16</f>
        <v>0</v>
      </c>
      <c r="M120" s="13">
        <f>INDEX(AllDataValues,MATCH($A120,Paths,FALSE),MATCH(M$17,Collections,FALSE))/M$16</f>
        <v>9.5785440613026815E-4</v>
      </c>
      <c r="N120" s="13">
        <f>INDEX(AllDataValues,MATCH($A120,Paths,FALSE),MATCH(N$17,Collections,FALSE))/N$16</f>
        <v>0.86149584487534625</v>
      </c>
      <c r="O120" s="13">
        <f>INDEX(AllDataValues,MATCH($A120,Paths,FALSE),MATCH(O$17,Collections,FALSE))/O$16</f>
        <v>0.7</v>
      </c>
      <c r="P120" s="13">
        <f>INDEX(AllDataValues,MATCH($A120,Paths,FALSE),MATCH(P$17,Collections,FALSE))/P$16</f>
        <v>0.83333333333333337</v>
      </c>
      <c r="Q120" s="13">
        <f>INDEX(AllDataValues,MATCH($A120,Paths,FALSE),MATCH(Q$17,Collections,FALSE))/Q$16</f>
        <v>0.53896103896103897</v>
      </c>
      <c r="R120" s="13">
        <f>INDEX(AllDataValues,MATCH($A120,Paths,FALSE),MATCH(R$17,Collections,FALSE))/R$16</f>
        <v>1.6724137931034482</v>
      </c>
      <c r="S120" s="13">
        <f>INDEX(AllDataValues,MATCH($A120,Paths,FALSE),MATCH(S$17,Collections,FALSE))/S$16</f>
        <v>4.9240924092409237</v>
      </c>
      <c r="T120" s="13">
        <f>INDEX(AllDataValues,MATCH($A120,Paths,FALSE),MATCH(T$17,Collections,FALSE))/T$16</f>
        <v>1.5228070175438597</v>
      </c>
      <c r="U120" s="13">
        <f>INDEX(AllDataValues,MATCH($A120,Paths,FALSE),MATCH(U$17,Collections,FALSE))/U$16</f>
        <v>2.0986547085201792</v>
      </c>
      <c r="V120" s="13">
        <f>INDEX(AllDataValues,MATCH($A120,Paths,FALSE),MATCH(V$17,Collections,FALSE))/V$16</f>
        <v>0</v>
      </c>
      <c r="W120" s="13">
        <f>INDEX(AllDataValues,MATCH($A120,Paths,FALSE),MATCH(W$17,Collections,FALSE))/W$16</f>
        <v>0</v>
      </c>
      <c r="X120" s="13">
        <f>INDEX(AllDataValues,MATCH($A120,Paths,FALSE),MATCH(X$17,Collections,FALSE))/X$16</f>
        <v>2</v>
      </c>
      <c r="Y120" s="13">
        <f>INDEX(AllDataValues,MATCH($A120,Paths,FALSE),MATCH(Y$17,Collections,FALSE))/Y$16</f>
        <v>2.4161184210526314</v>
      </c>
      <c r="Z120" s="13">
        <f>INDEX(AllDataValues,MATCH($A120,Paths,FALSE),MATCH(Z$17,Collections,FALSE))/Z$16</f>
        <v>2.5754560530679935</v>
      </c>
      <c r="AA120" s="13">
        <f>INDEX(AllDataValues,MATCH($A120,Paths,FALSE),MATCH(AA$17,Collections,FALSE))/AA$16</f>
        <v>0</v>
      </c>
      <c r="AB120" s="31">
        <f>INDEX(AllDataValues,MATCH($A120,Paths,FALSE),MATCH(AB$17,Collections,FALSE))/AB$16</f>
        <v>2.3636363636363638</v>
      </c>
      <c r="AC120" s="13">
        <f>INDEX(AllDataValues,MATCH($A120,Paths,FALSE),MATCH(AC$17,Collections,FALSE))/AC$16</f>
        <v>0</v>
      </c>
      <c r="AD120" s="13">
        <f>INDEX(AllDataValues,MATCH($A120,Paths,FALSE),MATCH(AD$17,Collections,FALSE))/AD$16</f>
        <v>0</v>
      </c>
      <c r="AE120" s="13">
        <f>INDEX(AllDataValues,MATCH($A120,Paths,FALSE),MATCH(AE$17,Collections,FALSE))/AE$16</f>
        <v>0</v>
      </c>
      <c r="AF120" s="13">
        <f>INDEX(AllDataValues,MATCH($A120,Paths,FALSE),MATCH(AF$17,Collections,FALSE))/AF$16</f>
        <v>0</v>
      </c>
      <c r="AG120" s="13">
        <f>INDEX(AllDataValues,MATCH($A120,Paths,FALSE),MATCH(AG$17,Collections,FALSE))/AG$16</f>
        <v>0</v>
      </c>
      <c r="AH120" s="13">
        <f>INDEX(AllDataValues,MATCH($A120,Paths,FALSE),MATCH(AH$17,Collections,FALSE))/AH$16</f>
        <v>0</v>
      </c>
      <c r="AI120" s="13">
        <f>INDEX(AllDataValues,MATCH($A120,Paths,FALSE),MATCH(AI$17,Collections,FALSE))/AI$16</f>
        <v>0</v>
      </c>
      <c r="AJ120" s="13">
        <f>INDEX(AllDataValues,MATCH($A120,Paths,FALSE),MATCH(AJ$17,Collections,FALSE))/AJ$16</f>
        <v>0</v>
      </c>
    </row>
    <row r="121" spans="1:36" hidden="1" x14ac:dyDescent="0.2">
      <c r="A121" s="1" t="s">
        <v>223</v>
      </c>
      <c r="C121" t="str">
        <f>RIGHT(A121,LEN(A121)-FIND("|",SUBSTITUTE(A121,"/","|",LEN(A121)-LEN(SUBSTITUTE(A121,"/","")))))</f>
        <v>gml:endPosition</v>
      </c>
      <c r="D121" t="str">
        <f>MID(A121,FIND("|",SUBSTITUTE(A121,Delimiter,"|",Start))+1,IF(ISERROR(FIND("|",SUBSTITUTE(A121,Delimiter,"|",End))),255,FIND("|",SUBSTITUTE(A121,Delimiter,"|",End))-FIND("|",SUBSTITUTE(A121,Delimiter,"|",Start))-1))</f>
        <v>gmd:identificationInfo/gmd:extent/gmd:temporalElement/gmd:extent/gml:TimePeriod/gml:endPosition</v>
      </c>
      <c r="E121" s="25">
        <f>COUNTIF(K121:AB121,"&gt;0")</f>
        <v>14</v>
      </c>
      <c r="F121" s="25">
        <f>COUNTIF(K121:AB121,"&gt;=1.0")</f>
        <v>3</v>
      </c>
      <c r="G121" s="25">
        <f>COUNTIF(AC121:AJ121,"&gt;0")</f>
        <v>5</v>
      </c>
      <c r="H121" s="25">
        <f>COUNTIF(AC121:AJ121,"&gt;=1.0")</f>
        <v>0</v>
      </c>
      <c r="I121" s="25">
        <f>COUNTIF(K121:AJ121,"&gt;0")</f>
        <v>19</v>
      </c>
      <c r="J121" s="26">
        <f>COUNTIF(K121:AJ121,"&gt;=1.0")</f>
        <v>3</v>
      </c>
      <c r="K121" s="13">
        <f>INDEX(AllDataValues,MATCH($A121,Paths,FALSE),MATCH(K$17,Collections,FALSE))/K$16</f>
        <v>0.64596273291925466</v>
      </c>
      <c r="L121" s="13">
        <f>INDEX(AllDataValues,MATCH($A121,Paths,FALSE),MATCH(L$17,Collections,FALSE))/L$16</f>
        <v>0</v>
      </c>
      <c r="M121" s="13">
        <f>INDEX(AllDataValues,MATCH($A121,Paths,FALSE),MATCH(M$17,Collections,FALSE))/M$16</f>
        <v>0.48084291187739464</v>
      </c>
      <c r="N121" s="13">
        <f>INDEX(AllDataValues,MATCH($A121,Paths,FALSE),MATCH(N$17,Collections,FALSE))/N$16</f>
        <v>0.94182825484764543</v>
      </c>
      <c r="O121" s="13">
        <f>INDEX(AllDataValues,MATCH($A121,Paths,FALSE),MATCH(O$17,Collections,FALSE))/O$16</f>
        <v>0.19230769230769232</v>
      </c>
      <c r="P121" s="13">
        <f>INDEX(AllDataValues,MATCH($A121,Paths,FALSE),MATCH(P$17,Collections,FALSE))/P$16</f>
        <v>0</v>
      </c>
      <c r="Q121" s="13">
        <f>INDEX(AllDataValues,MATCH($A121,Paths,FALSE),MATCH(Q$17,Collections,FALSE))/Q$16</f>
        <v>1.2987012987012988E-2</v>
      </c>
      <c r="R121" s="13">
        <f>INDEX(AllDataValues,MATCH($A121,Paths,FALSE),MATCH(R$17,Collections,FALSE))/R$16</f>
        <v>7.1428571428571425E-2</v>
      </c>
      <c r="S121" s="13">
        <f>INDEX(AllDataValues,MATCH($A121,Paths,FALSE),MATCH(S$17,Collections,FALSE))/S$16</f>
        <v>1</v>
      </c>
      <c r="T121" s="13">
        <f>INDEX(AllDataValues,MATCH($A121,Paths,FALSE),MATCH(T$17,Collections,FALSE))/T$16</f>
        <v>0.10877192982456141</v>
      </c>
      <c r="U121" s="13">
        <f>INDEX(AllDataValues,MATCH($A121,Paths,FALSE),MATCH(U$17,Collections,FALSE))/U$16</f>
        <v>0.53363228699551568</v>
      </c>
      <c r="V121" s="13">
        <f>INDEX(AllDataValues,MATCH($A121,Paths,FALSE),MATCH(V$17,Collections,FALSE))/V$16</f>
        <v>1.0714285714285714</v>
      </c>
      <c r="W121" s="13">
        <f>INDEX(AllDataValues,MATCH($A121,Paths,FALSE),MATCH(W$17,Collections,FALSE))/W$16</f>
        <v>0.5</v>
      </c>
      <c r="X121" s="13">
        <f>INDEX(AllDataValues,MATCH($A121,Paths,FALSE),MATCH(X$17,Collections,FALSE))/X$16</f>
        <v>0</v>
      </c>
      <c r="Y121" s="13">
        <f>INDEX(AllDataValues,MATCH($A121,Paths,FALSE),MATCH(Y$17,Collections,FALSE))/Y$16</f>
        <v>1</v>
      </c>
      <c r="Z121" s="13">
        <f>INDEX(AllDataValues,MATCH($A121,Paths,FALSE),MATCH(Z$17,Collections,FALSE))/Z$16</f>
        <v>0.46932006633499168</v>
      </c>
      <c r="AA121" s="13">
        <f>INDEX(AllDataValues,MATCH($A121,Paths,FALSE),MATCH(AA$17,Collections,FALSE))/AA$16</f>
        <v>1.9801980198019802E-2</v>
      </c>
      <c r="AB121" s="31">
        <f>INDEX(AllDataValues,MATCH($A121,Paths,FALSE),MATCH(AB$17,Collections,FALSE))/AB$16</f>
        <v>0</v>
      </c>
      <c r="AC121" s="13">
        <f>INDEX(AllDataValues,MATCH($A121,Paths,FALSE),MATCH(AC$17,Collections,FALSE))/AC$16</f>
        <v>0.98554122704181324</v>
      </c>
      <c r="AD121" s="13">
        <f>INDEX(AllDataValues,MATCH($A121,Paths,FALSE),MATCH(AD$17,Collections,FALSE))/AD$16</f>
        <v>0.23300970873786409</v>
      </c>
      <c r="AE121" s="13">
        <f>INDEX(AllDataValues,MATCH($A121,Paths,FALSE),MATCH(AE$17,Collections,FALSE))/AE$16</f>
        <v>0</v>
      </c>
      <c r="AF121" s="13">
        <f>INDEX(AllDataValues,MATCH($A121,Paths,FALSE),MATCH(AF$17,Collections,FALSE))/AF$16</f>
        <v>0</v>
      </c>
      <c r="AG121" s="13">
        <f>INDEX(AllDataValues,MATCH($A121,Paths,FALSE),MATCH(AG$17,Collections,FALSE))/AG$16</f>
        <v>0.65588235294117647</v>
      </c>
      <c r="AH121" s="13">
        <f>INDEX(AllDataValues,MATCH($A121,Paths,FALSE),MATCH(AH$17,Collections,FALSE))/AH$16</f>
        <v>0</v>
      </c>
      <c r="AI121" s="13">
        <f>INDEX(AllDataValues,MATCH($A121,Paths,FALSE),MATCH(AI$17,Collections,FALSE))/AI$16</f>
        <v>0.80502915451895041</v>
      </c>
      <c r="AJ121" s="13">
        <f>INDEX(AllDataValues,MATCH($A121,Paths,FALSE),MATCH(AJ$17,Collections,FALSE))/AJ$16</f>
        <v>0.14615384615384616</v>
      </c>
    </row>
    <row r="122" spans="1:36" hidden="1" x14ac:dyDescent="0.2">
      <c r="A122" s="1" t="s">
        <v>287</v>
      </c>
      <c r="C122" t="str">
        <f>RIGHT(A122,LEN(A122)-FIND("|",SUBSTITUTE(A122,"/","|",LEN(A122)-LEN(SUBSTITUTE(A122,"/","")))))</f>
        <v>@xlink:href</v>
      </c>
      <c r="D122" t="str">
        <f>MID(A122,FIND("|",SUBSTITUTE(A122,Delimiter,"|",Start))+1,IF(ISERROR(FIND("|",SUBSTITUTE(A122,Delimiter,"|",End))),255,FIND("|",SUBSTITUTE(A122,Delimiter,"|",End))-FIND("|",SUBSTITUTE(A122,Delimiter,"|",Start))-1))</f>
        <v>gmi:acquisitionInformation/gmi:instrument/eos:sensor/eos:mountedOn/@xlink:href</v>
      </c>
      <c r="E122" s="25">
        <f>COUNTIF(K122:AB122,"&gt;0")</f>
        <v>14</v>
      </c>
      <c r="F122" s="25">
        <f>COUNTIF(K122:AB122,"&gt;=1.0")</f>
        <v>9</v>
      </c>
      <c r="G122" s="25">
        <f>COUNTIF(AC122:AJ122,"&gt;0")</f>
        <v>0</v>
      </c>
      <c r="H122" s="25">
        <f>COUNTIF(AC122:AJ122,"&gt;=1.0")</f>
        <v>0</v>
      </c>
      <c r="I122" s="25">
        <f>COUNTIF(K122:AJ122,"&gt;0")</f>
        <v>14</v>
      </c>
      <c r="J122" s="26">
        <f>COUNTIF(K122:AJ122,"&gt;=1.0")</f>
        <v>9</v>
      </c>
      <c r="K122" s="13">
        <f>INDEX(AllDataValues,MATCH($A122,Paths,FALSE),MATCH(K$17,Collections,FALSE))/K$16</f>
        <v>3.1242236024844718</v>
      </c>
      <c r="L122" s="13">
        <f>INDEX(AllDataValues,MATCH($A122,Paths,FALSE),MATCH(L$17,Collections,FALSE))/L$16</f>
        <v>0</v>
      </c>
      <c r="M122" s="13">
        <f>INDEX(AllDataValues,MATCH($A122,Paths,FALSE),MATCH(M$17,Collections,FALSE))/M$16</f>
        <v>9.5785440613026815E-4</v>
      </c>
      <c r="N122" s="13">
        <f>INDEX(AllDataValues,MATCH($A122,Paths,FALSE),MATCH(N$17,Collections,FALSE))/N$16</f>
        <v>0.86149584487534625</v>
      </c>
      <c r="O122" s="13">
        <f>INDEX(AllDataValues,MATCH($A122,Paths,FALSE),MATCH(O$17,Collections,FALSE))/O$16</f>
        <v>0.7</v>
      </c>
      <c r="P122" s="13">
        <f>INDEX(AllDataValues,MATCH($A122,Paths,FALSE),MATCH(P$17,Collections,FALSE))/P$16</f>
        <v>0.83333333333333337</v>
      </c>
      <c r="Q122" s="13">
        <f>INDEX(AllDataValues,MATCH($A122,Paths,FALSE),MATCH(Q$17,Collections,FALSE))/Q$16</f>
        <v>0.53896103896103897</v>
      </c>
      <c r="R122" s="13">
        <f>INDEX(AllDataValues,MATCH($A122,Paths,FALSE),MATCH(R$17,Collections,FALSE))/R$16</f>
        <v>1.6724137931034482</v>
      </c>
      <c r="S122" s="13">
        <f>INDEX(AllDataValues,MATCH($A122,Paths,FALSE),MATCH(S$17,Collections,FALSE))/S$16</f>
        <v>4.9240924092409237</v>
      </c>
      <c r="T122" s="13">
        <f>INDEX(AllDataValues,MATCH($A122,Paths,FALSE),MATCH(T$17,Collections,FALSE))/T$16</f>
        <v>1.5228070175438597</v>
      </c>
      <c r="U122" s="13">
        <f>INDEX(AllDataValues,MATCH($A122,Paths,FALSE),MATCH(U$17,Collections,FALSE))/U$16</f>
        <v>2.0986547085201792</v>
      </c>
      <c r="V122" s="13">
        <f>INDEX(AllDataValues,MATCH($A122,Paths,FALSE),MATCH(V$17,Collections,FALSE))/V$16</f>
        <v>0</v>
      </c>
      <c r="W122" s="13">
        <f>INDEX(AllDataValues,MATCH($A122,Paths,FALSE),MATCH(W$17,Collections,FALSE))/W$16</f>
        <v>0</v>
      </c>
      <c r="X122" s="13">
        <f>INDEX(AllDataValues,MATCH($A122,Paths,FALSE),MATCH(X$17,Collections,FALSE))/X$16</f>
        <v>2</v>
      </c>
      <c r="Y122" s="13">
        <f>INDEX(AllDataValues,MATCH($A122,Paths,FALSE),MATCH(Y$17,Collections,FALSE))/Y$16</f>
        <v>2.4161184210526314</v>
      </c>
      <c r="Z122" s="13">
        <f>INDEX(AllDataValues,MATCH($A122,Paths,FALSE),MATCH(Z$17,Collections,FALSE))/Z$16</f>
        <v>2.5754560530679935</v>
      </c>
      <c r="AA122" s="13">
        <f>INDEX(AllDataValues,MATCH($A122,Paths,FALSE),MATCH(AA$17,Collections,FALSE))/AA$16</f>
        <v>0</v>
      </c>
      <c r="AB122" s="31">
        <f>INDEX(AllDataValues,MATCH($A122,Paths,FALSE),MATCH(AB$17,Collections,FALSE))/AB$16</f>
        <v>2.3636363636363638</v>
      </c>
      <c r="AC122" s="13">
        <f>INDEX(AllDataValues,MATCH($A122,Paths,FALSE),MATCH(AC$17,Collections,FALSE))/AC$16</f>
        <v>0</v>
      </c>
      <c r="AD122" s="13">
        <f>INDEX(AllDataValues,MATCH($A122,Paths,FALSE),MATCH(AD$17,Collections,FALSE))/AD$16</f>
        <v>0</v>
      </c>
      <c r="AE122" s="13">
        <f>INDEX(AllDataValues,MATCH($A122,Paths,FALSE),MATCH(AE$17,Collections,FALSE))/AE$16</f>
        <v>0</v>
      </c>
      <c r="AF122" s="13">
        <f>INDEX(AllDataValues,MATCH($A122,Paths,FALSE),MATCH(AF$17,Collections,FALSE))/AF$16</f>
        <v>0</v>
      </c>
      <c r="AG122" s="13">
        <f>INDEX(AllDataValues,MATCH($A122,Paths,FALSE),MATCH(AG$17,Collections,FALSE))/AG$16</f>
        <v>0</v>
      </c>
      <c r="AH122" s="13">
        <f>INDEX(AllDataValues,MATCH($A122,Paths,FALSE),MATCH(AH$17,Collections,FALSE))/AH$16</f>
        <v>0</v>
      </c>
      <c r="AI122" s="13">
        <f>INDEX(AllDataValues,MATCH($A122,Paths,FALSE),MATCH(AI$17,Collections,FALSE))/AI$16</f>
        <v>0</v>
      </c>
      <c r="AJ122" s="13">
        <f>INDEX(AllDataValues,MATCH($A122,Paths,FALSE),MATCH(AJ$17,Collections,FALSE))/AJ$16</f>
        <v>0</v>
      </c>
    </row>
    <row r="123" spans="1:36" hidden="1" x14ac:dyDescent="0.2">
      <c r="A123" s="1" t="s">
        <v>121</v>
      </c>
      <c r="C123" t="str">
        <f>RIGHT(A123,LEN(A123)-FIND("|",SUBSTITUTE(A123,"/","|",LEN(A123)-LEN(SUBSTITUTE(A123,"/","")))))</f>
        <v>gmd:description</v>
      </c>
      <c r="D123" t="str">
        <f>MID(A123,FIND("|",SUBSTITUTE(A123,Delimiter,"|",Start))+1,IF(ISERROR(FIND("|",SUBSTITUTE(A123,Delimiter,"|",End))),255,FIND("|",SUBSTITUTE(A123,Delimiter,"|",End))-FIND("|",SUBSTITUTE(A123,Delimiter,"|",Start))-1))</f>
        <v>gmd:distributionInfo/gmd:distributor/gmd:distributorTransferOptions/gmd:onLine/gmd:description</v>
      </c>
      <c r="E123" s="25">
        <f>COUNTIF(K123:AB123,"&gt;0")</f>
        <v>13</v>
      </c>
      <c r="F123" s="25">
        <f>COUNTIF(K123:AB123,"&gt;=1.0")</f>
        <v>10</v>
      </c>
      <c r="G123" s="25">
        <f>COUNTIF(AC123:AJ123,"&gt;0")</f>
        <v>7</v>
      </c>
      <c r="H123" s="25">
        <f>COUNTIF(AC123:AJ123,"&gt;=1.0")</f>
        <v>5</v>
      </c>
      <c r="I123" s="25">
        <f>COUNTIF(K123:AJ123,"&gt;0")</f>
        <v>20</v>
      </c>
      <c r="J123" s="26">
        <f>COUNTIF(K123:AJ123,"&gt;=1.0")</f>
        <v>15</v>
      </c>
      <c r="K123" s="13">
        <f>INDEX(AllDataValues,MATCH($A123,Paths,FALSE),MATCH(K$17,Collections,FALSE))/K$16</f>
        <v>0.81366459627329191</v>
      </c>
      <c r="L123" s="13">
        <f>INDEX(AllDataValues,MATCH($A123,Paths,FALSE),MATCH(L$17,Collections,FALSE))/L$16</f>
        <v>0</v>
      </c>
      <c r="M123" s="13">
        <f>INDEX(AllDataValues,MATCH($A123,Paths,FALSE),MATCH(M$17,Collections,FALSE))/M$16</f>
        <v>6.8275862068965516</v>
      </c>
      <c r="N123" s="13">
        <f>INDEX(AllDataValues,MATCH($A123,Paths,FALSE),MATCH(N$17,Collections,FALSE))/N$16</f>
        <v>0</v>
      </c>
      <c r="O123" s="13">
        <f>INDEX(AllDataValues,MATCH($A123,Paths,FALSE),MATCH(O$17,Collections,FALSE))/O$16</f>
        <v>4.6230769230769226</v>
      </c>
      <c r="P123" s="13">
        <f>INDEX(AllDataValues,MATCH($A123,Paths,FALSE),MATCH(P$17,Collections,FALSE))/P$16</f>
        <v>0</v>
      </c>
      <c r="Q123" s="13">
        <f>INDEX(AllDataValues,MATCH($A123,Paths,FALSE),MATCH(Q$17,Collections,FALSE))/Q$16</f>
        <v>3.4090909090909092</v>
      </c>
      <c r="R123" s="13">
        <f>INDEX(AllDataValues,MATCH($A123,Paths,FALSE),MATCH(R$17,Collections,FALSE))/R$16</f>
        <v>2.4630541871921183E-2</v>
      </c>
      <c r="S123" s="13">
        <f>INDEX(AllDataValues,MATCH($A123,Paths,FALSE),MATCH(S$17,Collections,FALSE))/S$16</f>
        <v>0</v>
      </c>
      <c r="T123" s="13">
        <f>INDEX(AllDataValues,MATCH($A123,Paths,FALSE),MATCH(T$17,Collections,FALSE))/T$16</f>
        <v>5.7017543859649127</v>
      </c>
      <c r="U123" s="13">
        <f>INDEX(AllDataValues,MATCH($A123,Paths,FALSE),MATCH(U$17,Collections,FALSE))/U$16</f>
        <v>1.7757847533632287</v>
      </c>
      <c r="V123" s="13">
        <f>INDEX(AllDataValues,MATCH($A123,Paths,FALSE),MATCH(V$17,Collections,FALSE))/V$16</f>
        <v>3.6760204081632653</v>
      </c>
      <c r="W123" s="13">
        <f>INDEX(AllDataValues,MATCH($A123,Paths,FALSE),MATCH(W$17,Collections,FALSE))/W$16</f>
        <v>5.3409090909090908</v>
      </c>
      <c r="X123" s="13">
        <f>INDEX(AllDataValues,MATCH($A123,Paths,FALSE),MATCH(X$17,Collections,FALSE))/X$16</f>
        <v>0</v>
      </c>
      <c r="Y123" s="13">
        <f>INDEX(AllDataValues,MATCH($A123,Paths,FALSE),MATCH(Y$17,Collections,FALSE))/Y$16</f>
        <v>1.0699013157894737</v>
      </c>
      <c r="Z123" s="13">
        <f>INDEX(AllDataValues,MATCH($A123,Paths,FALSE),MATCH(Z$17,Collections,FALSE))/Z$16</f>
        <v>5.9983416252072965</v>
      </c>
      <c r="AA123" s="13">
        <f>INDEX(AllDataValues,MATCH($A123,Paths,FALSE),MATCH(AA$17,Collections,FALSE))/AA$16</f>
        <v>2.7524752475247523</v>
      </c>
      <c r="AB123" s="31">
        <f>INDEX(AllDataValues,MATCH($A123,Paths,FALSE),MATCH(AB$17,Collections,FALSE))/AB$16</f>
        <v>0.45454545454545453</v>
      </c>
      <c r="AC123" s="13">
        <f>INDEX(AllDataValues,MATCH($A123,Paths,FALSE),MATCH(AC$17,Collections,FALSE))/AC$16</f>
        <v>3.3169206721375537</v>
      </c>
      <c r="AD123" s="13">
        <f>INDEX(AllDataValues,MATCH($A123,Paths,FALSE),MATCH(AD$17,Collections,FALSE))/AD$16</f>
        <v>1.766990291262136</v>
      </c>
      <c r="AE123" s="13">
        <f>INDEX(AllDataValues,MATCH($A123,Paths,FALSE),MATCH(AE$17,Collections,FALSE))/AE$16</f>
        <v>0.78260869565217395</v>
      </c>
      <c r="AF123" s="13">
        <f>INDEX(AllDataValues,MATCH($A123,Paths,FALSE),MATCH(AF$17,Collections,FALSE))/AF$16</f>
        <v>0</v>
      </c>
      <c r="AG123" s="13">
        <f>INDEX(AllDataValues,MATCH($A123,Paths,FALSE),MATCH(AG$17,Collections,FALSE))/AG$16</f>
        <v>0.28823529411764703</v>
      </c>
      <c r="AH123" s="13">
        <f>INDEX(AllDataValues,MATCH($A123,Paths,FALSE),MATCH(AH$17,Collections,FALSE))/AH$16</f>
        <v>1</v>
      </c>
      <c r="AI123" s="13">
        <f>INDEX(AllDataValues,MATCH($A123,Paths,FALSE),MATCH(AI$17,Collections,FALSE))/AI$16</f>
        <v>3.4717565597667637</v>
      </c>
      <c r="AJ123" s="13">
        <f>INDEX(AllDataValues,MATCH($A123,Paths,FALSE),MATCH(AJ$17,Collections,FALSE))/AJ$16</f>
        <v>1.3153846153846154</v>
      </c>
    </row>
    <row r="124" spans="1:36" hidden="1" x14ac:dyDescent="0.2">
      <c r="A124" s="1" t="s">
        <v>117</v>
      </c>
      <c r="C124" t="str">
        <f>RIGHT(A124,LEN(A124)-FIND("|",SUBSTITUTE(A124,"/","|",LEN(A124)-LEN(SUBSTITUTE(A124,"/","")))))</f>
        <v>gmd:name</v>
      </c>
      <c r="D124" t="str">
        <f>MID(A124,FIND("|",SUBSTITUTE(A124,Delimiter,"|",Start))+1,IF(ISERROR(FIND("|",SUBSTITUTE(A124,Delimiter,"|",End))),255,FIND("|",SUBSTITUTE(A124,Delimiter,"|",End))-FIND("|",SUBSTITUTE(A124,Delimiter,"|",Start))-1))</f>
        <v>gmd:distributionInfo/gmd:distributor/gmd:distributorFormat/gmd:name</v>
      </c>
      <c r="E124" s="25">
        <f>COUNTIF(K124:AB124,"&gt;0")</f>
        <v>13</v>
      </c>
      <c r="F124" s="25">
        <f>COUNTIF(K124:AB124,"&gt;=1.0")</f>
        <v>7</v>
      </c>
      <c r="G124" s="25">
        <f>COUNTIF(AC124:AJ124,"&gt;0")</f>
        <v>7</v>
      </c>
      <c r="H124" s="25">
        <f>COUNTIF(AC124:AJ124,"&gt;=1.0")</f>
        <v>2</v>
      </c>
      <c r="I124" s="25">
        <f>COUNTIF(K124:AJ124,"&gt;0")</f>
        <v>20</v>
      </c>
      <c r="J124" s="26">
        <f>COUNTIF(K124:AJ124,"&gt;=1.0")</f>
        <v>9</v>
      </c>
      <c r="K124" s="13">
        <f>INDEX(AllDataValues,MATCH($A124,Paths,FALSE),MATCH(K$17,Collections,FALSE))/K$16</f>
        <v>0</v>
      </c>
      <c r="L124" s="13">
        <f>INDEX(AllDataValues,MATCH($A124,Paths,FALSE),MATCH(L$17,Collections,FALSE))/L$16</f>
        <v>0</v>
      </c>
      <c r="M124" s="13">
        <f>INDEX(AllDataValues,MATCH($A124,Paths,FALSE),MATCH(M$17,Collections,FALSE))/M$16</f>
        <v>1</v>
      </c>
      <c r="N124" s="13">
        <f>INDEX(AllDataValues,MATCH($A124,Paths,FALSE),MATCH(N$17,Collections,FALSE))/N$16</f>
        <v>0.44598337950138506</v>
      </c>
      <c r="O124" s="13">
        <f>INDEX(AllDataValues,MATCH($A124,Paths,FALSE),MATCH(O$17,Collections,FALSE))/O$16</f>
        <v>1</v>
      </c>
      <c r="P124" s="13">
        <f>INDEX(AllDataValues,MATCH($A124,Paths,FALSE),MATCH(P$17,Collections,FALSE))/P$16</f>
        <v>0.16666666666666666</v>
      </c>
      <c r="Q124" s="13">
        <f>INDEX(AllDataValues,MATCH($A124,Paths,FALSE),MATCH(Q$17,Collections,FALSE))/Q$16</f>
        <v>0.94155844155844159</v>
      </c>
      <c r="R124" s="13">
        <f>INDEX(AllDataValues,MATCH($A124,Paths,FALSE),MATCH(R$17,Collections,FALSE))/R$16</f>
        <v>0.90640394088669951</v>
      </c>
      <c r="S124" s="13">
        <f>INDEX(AllDataValues,MATCH($A124,Paths,FALSE),MATCH(S$17,Collections,FALSE))/S$16</f>
        <v>0</v>
      </c>
      <c r="T124" s="13">
        <f>INDEX(AllDataValues,MATCH($A124,Paths,FALSE),MATCH(T$17,Collections,FALSE))/T$16</f>
        <v>0.95438596491228067</v>
      </c>
      <c r="U124" s="13">
        <f>INDEX(AllDataValues,MATCH($A124,Paths,FALSE),MATCH(U$17,Collections,FALSE))/U$16</f>
        <v>0.75784753363228696</v>
      </c>
      <c r="V124" s="13">
        <f>INDEX(AllDataValues,MATCH($A124,Paths,FALSE),MATCH(V$17,Collections,FALSE))/V$16</f>
        <v>1.653061224489796</v>
      </c>
      <c r="W124" s="13">
        <f>INDEX(AllDataValues,MATCH($A124,Paths,FALSE),MATCH(W$17,Collections,FALSE))/W$16</f>
        <v>1</v>
      </c>
      <c r="X124" s="13">
        <f>INDEX(AllDataValues,MATCH($A124,Paths,FALSE),MATCH(X$17,Collections,FALSE))/X$16</f>
        <v>0</v>
      </c>
      <c r="Y124" s="13">
        <f>INDEX(AllDataValues,MATCH($A124,Paths,FALSE),MATCH(Y$17,Collections,FALSE))/Y$16</f>
        <v>0</v>
      </c>
      <c r="Z124" s="13">
        <f>INDEX(AllDataValues,MATCH($A124,Paths,FALSE),MATCH(Z$17,Collections,FALSE))/Z$16</f>
        <v>1</v>
      </c>
      <c r="AA124" s="13">
        <f>INDEX(AllDataValues,MATCH($A124,Paths,FALSE),MATCH(AA$17,Collections,FALSE))/AA$16</f>
        <v>1.1336633663366336</v>
      </c>
      <c r="AB124" s="31">
        <f>INDEX(AllDataValues,MATCH($A124,Paths,FALSE),MATCH(AB$17,Collections,FALSE))/AB$16</f>
        <v>1</v>
      </c>
      <c r="AC124" s="13">
        <f>INDEX(AllDataValues,MATCH($A124,Paths,FALSE),MATCH(AC$17,Collections,FALSE))/AC$16</f>
        <v>0.78741695974990233</v>
      </c>
      <c r="AD124" s="13">
        <f>INDEX(AllDataValues,MATCH($A124,Paths,FALSE),MATCH(AD$17,Collections,FALSE))/AD$16</f>
        <v>0.21359223300970873</v>
      </c>
      <c r="AE124" s="13">
        <f>INDEX(AllDataValues,MATCH($A124,Paths,FALSE),MATCH(AE$17,Collections,FALSE))/AE$16</f>
        <v>0</v>
      </c>
      <c r="AF124" s="13">
        <f>INDEX(AllDataValues,MATCH($A124,Paths,FALSE),MATCH(AF$17,Collections,FALSE))/AF$16</f>
        <v>1</v>
      </c>
      <c r="AG124" s="13">
        <f>INDEX(AllDataValues,MATCH($A124,Paths,FALSE),MATCH(AG$17,Collections,FALSE))/AG$16</f>
        <v>5.8823529411764705E-3</v>
      </c>
      <c r="AH124" s="13">
        <f>INDEX(AllDataValues,MATCH($A124,Paths,FALSE),MATCH(AH$17,Collections,FALSE))/AH$16</f>
        <v>1</v>
      </c>
      <c r="AI124" s="13">
        <f>INDEX(AllDataValues,MATCH($A124,Paths,FALSE),MATCH(AI$17,Collections,FALSE))/AI$16</f>
        <v>0.86588921282798836</v>
      </c>
      <c r="AJ124" s="13">
        <f>INDEX(AllDataValues,MATCH($A124,Paths,FALSE),MATCH(AJ$17,Collections,FALSE))/AJ$16</f>
        <v>0.83076923076923082</v>
      </c>
    </row>
    <row r="125" spans="1:36" hidden="1" x14ac:dyDescent="0.2">
      <c r="A125" s="1" t="s">
        <v>99</v>
      </c>
      <c r="C125" t="str">
        <f>RIGHT(A125,LEN(A125)-FIND("|",SUBSTITUTE(A125,"/","|",LEN(A125)-LEN(SUBSTITUTE(A125,"/","")))))</f>
        <v>gmd:electronicMailAddress</v>
      </c>
      <c r="D125" t="str">
        <f>MID(A125,FIND("|",SUBSTITUTE(A125,Delimiter,"|",Start))+1,IF(ISERROR(FIND("|",SUBSTITUTE(A125,Delimiter,"|",End))),255,FIND("|",SUBSTITUTE(A125,Delimiter,"|",End))-FIND("|",SUBSTITUTE(A125,Delimiter,"|",Start))-1))</f>
        <v>gmd:distributionInfo/gmd:distributor/gmd:distributorContact/gmd:contactInfo/gmd:address/gmd:electronicMailAddress</v>
      </c>
      <c r="E125" s="25">
        <f>COUNTIF(K125:AB125,"&gt;0")</f>
        <v>13</v>
      </c>
      <c r="F125" s="25">
        <f>COUNTIF(K125:AB125,"&gt;=1.0")</f>
        <v>7</v>
      </c>
      <c r="G125" s="25">
        <f>COUNTIF(AC125:AJ125,"&gt;0")</f>
        <v>0</v>
      </c>
      <c r="H125" s="25">
        <f>COUNTIF(AC125:AJ125,"&gt;=1.0")</f>
        <v>0</v>
      </c>
      <c r="I125" s="25">
        <f>COUNTIF(K125:AJ125,"&gt;0")</f>
        <v>13</v>
      </c>
      <c r="J125" s="26">
        <f>COUNTIF(K125:AJ125,"&gt;=1.0")</f>
        <v>7</v>
      </c>
      <c r="K125" s="13">
        <f>INDEX(AllDataValues,MATCH($A125,Paths,FALSE),MATCH(K$17,Collections,FALSE))/K$16</f>
        <v>1</v>
      </c>
      <c r="L125" s="13">
        <f>INDEX(AllDataValues,MATCH($A125,Paths,FALSE),MATCH(L$17,Collections,FALSE))/L$16</f>
        <v>0.89473684210526316</v>
      </c>
      <c r="M125" s="13">
        <f>INDEX(AllDataValues,MATCH($A125,Paths,FALSE),MATCH(M$17,Collections,FALSE))/M$16</f>
        <v>0</v>
      </c>
      <c r="N125" s="13">
        <f>INDEX(AllDataValues,MATCH($A125,Paths,FALSE),MATCH(N$17,Collections,FALSE))/N$16</f>
        <v>1</v>
      </c>
      <c r="O125" s="13">
        <f>INDEX(AllDataValues,MATCH($A125,Paths,FALSE),MATCH(O$17,Collections,FALSE))/O$16</f>
        <v>0</v>
      </c>
      <c r="P125" s="13">
        <f>INDEX(AllDataValues,MATCH($A125,Paths,FALSE),MATCH(P$17,Collections,FALSE))/P$16</f>
        <v>1</v>
      </c>
      <c r="Q125" s="13">
        <f>INDEX(AllDataValues,MATCH($A125,Paths,FALSE),MATCH(Q$17,Collections,FALSE))/Q$16</f>
        <v>0</v>
      </c>
      <c r="R125" s="13">
        <f>INDEX(AllDataValues,MATCH($A125,Paths,FALSE),MATCH(R$17,Collections,FALSE))/R$16</f>
        <v>0.35960591133004927</v>
      </c>
      <c r="S125" s="13">
        <f>INDEX(AllDataValues,MATCH($A125,Paths,FALSE),MATCH(S$17,Collections,FALSE))/S$16</f>
        <v>0.99669966996699666</v>
      </c>
      <c r="T125" s="13">
        <f>INDEX(AllDataValues,MATCH($A125,Paths,FALSE),MATCH(T$17,Collections,FALSE))/T$16</f>
        <v>0.96140350877192982</v>
      </c>
      <c r="U125" s="13">
        <f>INDEX(AllDataValues,MATCH($A125,Paths,FALSE),MATCH(U$17,Collections,FALSE))/U$16</f>
        <v>0.91479820627802688</v>
      </c>
      <c r="V125" s="13">
        <f>INDEX(AllDataValues,MATCH($A125,Paths,FALSE),MATCH(V$17,Collections,FALSE))/V$16</f>
        <v>0</v>
      </c>
      <c r="W125" s="13">
        <f>INDEX(AllDataValues,MATCH($A125,Paths,FALSE),MATCH(W$17,Collections,FALSE))/W$16</f>
        <v>1</v>
      </c>
      <c r="X125" s="13">
        <f>INDEX(AllDataValues,MATCH($A125,Paths,FALSE),MATCH(X$17,Collections,FALSE))/X$16</f>
        <v>0</v>
      </c>
      <c r="Y125" s="13">
        <f>INDEX(AllDataValues,MATCH($A125,Paths,FALSE),MATCH(Y$17,Collections,FALSE))/Y$16</f>
        <v>1</v>
      </c>
      <c r="Z125" s="13">
        <f>INDEX(AllDataValues,MATCH($A125,Paths,FALSE),MATCH(Z$17,Collections,FALSE))/Z$16</f>
        <v>1.0862354892205639</v>
      </c>
      <c r="AA125" s="13">
        <f>INDEX(AllDataValues,MATCH($A125,Paths,FALSE),MATCH(AA$17,Collections,FALSE))/AA$16</f>
        <v>0.92079207920792083</v>
      </c>
      <c r="AB125" s="31">
        <f>INDEX(AllDataValues,MATCH($A125,Paths,FALSE),MATCH(AB$17,Collections,FALSE))/AB$16</f>
        <v>1</v>
      </c>
      <c r="AC125" s="13">
        <f>INDEX(AllDataValues,MATCH($A125,Paths,FALSE),MATCH(AC$17,Collections,FALSE))/AC$16</f>
        <v>0</v>
      </c>
      <c r="AD125" s="13">
        <f>INDEX(AllDataValues,MATCH($A125,Paths,FALSE),MATCH(AD$17,Collections,FALSE))/AD$16</f>
        <v>0</v>
      </c>
      <c r="AE125" s="13">
        <f>INDEX(AllDataValues,MATCH($A125,Paths,FALSE),MATCH(AE$17,Collections,FALSE))/AE$16</f>
        <v>0</v>
      </c>
      <c r="AF125" s="13">
        <f>INDEX(AllDataValues,MATCH($A125,Paths,FALSE),MATCH(AF$17,Collections,FALSE))/AF$16</f>
        <v>0</v>
      </c>
      <c r="AG125" s="13">
        <f>INDEX(AllDataValues,MATCH($A125,Paths,FALSE),MATCH(AG$17,Collections,FALSE))/AG$16</f>
        <v>0</v>
      </c>
      <c r="AH125" s="13">
        <f>INDEX(AllDataValues,MATCH($A125,Paths,FALSE),MATCH(AH$17,Collections,FALSE))/AH$16</f>
        <v>0</v>
      </c>
      <c r="AI125" s="13">
        <f>INDEX(AllDataValues,MATCH($A125,Paths,FALSE),MATCH(AI$17,Collections,FALSE))/AI$16</f>
        <v>0</v>
      </c>
      <c r="AJ125" s="13">
        <f>INDEX(AllDataValues,MATCH($A125,Paths,FALSE),MATCH(AJ$17,Collections,FALSE))/AJ$16</f>
        <v>0</v>
      </c>
    </row>
    <row r="126" spans="1:36" hidden="1" x14ac:dyDescent="0.2">
      <c r="A126" s="1" t="s">
        <v>122</v>
      </c>
      <c r="C126" t="str">
        <f>RIGHT(A126,LEN(A126)-FIND("|",SUBSTITUTE(A126,"/","|",LEN(A126)-LEN(SUBSTITUTE(A126,"/","")))))</f>
        <v>@gco:nilReason</v>
      </c>
      <c r="D126" t="str">
        <f>MID(A126,FIND("|",SUBSTITUTE(A126,Delimiter,"|",Start))+1,IF(ISERROR(FIND("|",SUBSTITUTE(A126,Delimiter,"|",End))),255,FIND("|",SUBSTITUTE(A126,Delimiter,"|",End))-FIND("|",SUBSTITUTE(A126,Delimiter,"|",Start))-1))</f>
        <v>gmd:distributionInfo/gmd:distributor/gmd:distributorTransferOptions/gmd:onLine/gmd:description/@gco:nilReason</v>
      </c>
      <c r="E126" s="25">
        <f>COUNTIF(K126:AB126,"&gt;0")</f>
        <v>13</v>
      </c>
      <c r="F126" s="25">
        <f>COUNTIF(K126:AB126,"&gt;=1.0")</f>
        <v>2</v>
      </c>
      <c r="G126" s="25">
        <f>COUNTIF(AC126:AJ126,"&gt;0")</f>
        <v>7</v>
      </c>
      <c r="H126" s="25">
        <f>COUNTIF(AC126:AJ126,"&gt;=1.0")</f>
        <v>1</v>
      </c>
      <c r="I126" s="25">
        <f>COUNTIF(K126:AJ126,"&gt;0")</f>
        <v>20</v>
      </c>
      <c r="J126" s="26">
        <f>COUNTIF(K126:AJ126,"&gt;=1.0")</f>
        <v>3</v>
      </c>
      <c r="K126" s="13">
        <f>INDEX(AllDataValues,MATCH($A126,Paths,FALSE),MATCH(K$17,Collections,FALSE))/K$16</f>
        <v>0.18633540372670807</v>
      </c>
      <c r="L126" s="13">
        <f>INDEX(AllDataValues,MATCH($A126,Paths,FALSE),MATCH(L$17,Collections,FALSE))/L$16</f>
        <v>1</v>
      </c>
      <c r="M126" s="13">
        <f>INDEX(AllDataValues,MATCH($A126,Paths,FALSE),MATCH(M$17,Collections,FALSE))/M$16</f>
        <v>0.14367816091954022</v>
      </c>
      <c r="N126" s="13">
        <f>INDEX(AllDataValues,MATCH($A126,Paths,FALSE),MATCH(N$17,Collections,FALSE))/N$16</f>
        <v>0.79778393351800558</v>
      </c>
      <c r="O126" s="13">
        <f>INDEX(AllDataValues,MATCH($A126,Paths,FALSE),MATCH(O$17,Collections,FALSE))/O$16</f>
        <v>4.6153846153846156E-2</v>
      </c>
      <c r="P126" s="13">
        <f>INDEX(AllDataValues,MATCH($A126,Paths,FALSE),MATCH(P$17,Collections,FALSE))/P$16</f>
        <v>0</v>
      </c>
      <c r="Q126" s="13">
        <f>INDEX(AllDataValues,MATCH($A126,Paths,FALSE),MATCH(Q$17,Collections,FALSE))/Q$16</f>
        <v>0</v>
      </c>
      <c r="R126" s="13">
        <f>INDEX(AllDataValues,MATCH($A126,Paths,FALSE),MATCH(R$17,Collections,FALSE))/R$16</f>
        <v>5.6871921182266014</v>
      </c>
      <c r="S126" s="13">
        <f>INDEX(AllDataValues,MATCH($A126,Paths,FALSE),MATCH(S$17,Collections,FALSE))/S$16</f>
        <v>0.54950495049504955</v>
      </c>
      <c r="T126" s="13">
        <f>INDEX(AllDataValues,MATCH($A126,Paths,FALSE),MATCH(T$17,Collections,FALSE))/T$16</f>
        <v>0.73684210526315785</v>
      </c>
      <c r="U126" s="13">
        <f>INDEX(AllDataValues,MATCH($A126,Paths,FALSE),MATCH(U$17,Collections,FALSE))/U$16</f>
        <v>0.56950672645739908</v>
      </c>
      <c r="V126" s="13">
        <f>INDEX(AllDataValues,MATCH($A126,Paths,FALSE),MATCH(V$17,Collections,FALSE))/V$16</f>
        <v>6.3775510204081634E-3</v>
      </c>
      <c r="W126" s="13">
        <f>INDEX(AllDataValues,MATCH($A126,Paths,FALSE),MATCH(W$17,Collections,FALSE))/W$16</f>
        <v>0</v>
      </c>
      <c r="X126" s="13">
        <f>INDEX(AllDataValues,MATCH($A126,Paths,FALSE),MATCH(X$17,Collections,FALSE))/X$16</f>
        <v>0</v>
      </c>
      <c r="Y126" s="13">
        <f>INDEX(AllDataValues,MATCH($A126,Paths,FALSE),MATCH(Y$17,Collections,FALSE))/Y$16</f>
        <v>0.14144736842105263</v>
      </c>
      <c r="Z126" s="13">
        <f>INDEX(AllDataValues,MATCH($A126,Paths,FALSE),MATCH(Z$17,Collections,FALSE))/Z$16</f>
        <v>0.52570480928689889</v>
      </c>
      <c r="AA126" s="13">
        <f>INDEX(AllDataValues,MATCH($A126,Paths,FALSE),MATCH(AA$17,Collections,FALSE))/AA$16</f>
        <v>3.9603960396039604E-2</v>
      </c>
      <c r="AB126" s="31">
        <f>INDEX(AllDataValues,MATCH($A126,Paths,FALSE),MATCH(AB$17,Collections,FALSE))/AB$16</f>
        <v>0</v>
      </c>
      <c r="AC126" s="13">
        <f>INDEX(AllDataValues,MATCH($A126,Paths,FALSE),MATCH(AC$17,Collections,FALSE))/AC$16</f>
        <v>1.1723329425556857E-3</v>
      </c>
      <c r="AD126" s="13">
        <f>INDEX(AllDataValues,MATCH($A126,Paths,FALSE),MATCH(AD$17,Collections,FALSE))/AD$16</f>
        <v>0.17475728155339806</v>
      </c>
      <c r="AE126" s="13">
        <f>INDEX(AllDataValues,MATCH($A126,Paths,FALSE),MATCH(AE$17,Collections,FALSE))/AE$16</f>
        <v>0.43478260869565216</v>
      </c>
      <c r="AF126" s="13">
        <f>INDEX(AllDataValues,MATCH($A126,Paths,FALSE),MATCH(AF$17,Collections,FALSE))/AF$16</f>
        <v>1</v>
      </c>
      <c r="AG126" s="13">
        <f>INDEX(AllDataValues,MATCH($A126,Paths,FALSE),MATCH(AG$17,Collections,FALSE))/AG$16</f>
        <v>0.96764705882352942</v>
      </c>
      <c r="AH126" s="13">
        <f>INDEX(AllDataValues,MATCH($A126,Paths,FALSE),MATCH(AH$17,Collections,FALSE))/AH$16</f>
        <v>0</v>
      </c>
      <c r="AI126" s="13">
        <f>INDEX(AllDataValues,MATCH($A126,Paths,FALSE),MATCH(AI$17,Collections,FALSE))/AI$16</f>
        <v>0.15488338192419826</v>
      </c>
      <c r="AJ126" s="13">
        <f>INDEX(AllDataValues,MATCH($A126,Paths,FALSE),MATCH(AJ$17,Collections,FALSE))/AJ$16</f>
        <v>2.3076923076923078E-2</v>
      </c>
    </row>
    <row r="127" spans="1:36" hidden="1" x14ac:dyDescent="0.2">
      <c r="A127" s="1" t="s">
        <v>111</v>
      </c>
      <c r="C127" t="str">
        <f>RIGHT(A127,LEN(A127)-FIND("|",SUBSTITUTE(A127,"/","|",LEN(A127)-LEN(SUBSTITUTE(A127,"/","")))))</f>
        <v>gmd:organisationName</v>
      </c>
      <c r="D127" t="str">
        <f>MID(A127,FIND("|",SUBSTITUTE(A127,Delimiter,"|",Start))+1,IF(ISERROR(FIND("|",SUBSTITUTE(A127,Delimiter,"|",End))),255,FIND("|",SUBSTITUTE(A127,Delimiter,"|",End))-FIND("|",SUBSTITUTE(A127,Delimiter,"|",Start))-1))</f>
        <v>gmd:distributionInfo/gmd:distributor/gmd:distributorContact/gmd:organisationName</v>
      </c>
      <c r="E127" s="25">
        <f>COUNTIF(K127:AB127,"&gt;0")</f>
        <v>13</v>
      </c>
      <c r="F127" s="25">
        <f>COUNTIF(K127:AB127,"&gt;=1.0")</f>
        <v>6</v>
      </c>
      <c r="G127" s="25">
        <f>COUNTIF(AC127:AJ127,"&gt;0")</f>
        <v>7</v>
      </c>
      <c r="H127" s="25">
        <f>COUNTIF(AC127:AJ127,"&gt;=1.0")</f>
        <v>7</v>
      </c>
      <c r="I127" s="25">
        <f>COUNTIF(K127:AJ127,"&gt;0")</f>
        <v>20</v>
      </c>
      <c r="J127" s="26">
        <f>COUNTIF(K127:AJ127,"&gt;=1.0")</f>
        <v>13</v>
      </c>
      <c r="K127" s="13">
        <f>INDEX(AllDataValues,MATCH($A127,Paths,FALSE),MATCH(K$17,Collections,FALSE))/K$16</f>
        <v>0</v>
      </c>
      <c r="L127" s="13">
        <f>INDEX(AllDataValues,MATCH($A127,Paths,FALSE),MATCH(L$17,Collections,FALSE))/L$16</f>
        <v>0.89473684210526316</v>
      </c>
      <c r="M127" s="13">
        <f>INDEX(AllDataValues,MATCH($A127,Paths,FALSE),MATCH(M$17,Collections,FALSE))/M$16</f>
        <v>0</v>
      </c>
      <c r="N127" s="13">
        <f>INDEX(AllDataValues,MATCH($A127,Paths,FALSE),MATCH(N$17,Collections,FALSE))/N$16</f>
        <v>0</v>
      </c>
      <c r="O127" s="13">
        <f>INDEX(AllDataValues,MATCH($A127,Paths,FALSE),MATCH(O$17,Collections,FALSE))/O$16</f>
        <v>0.72307692307692306</v>
      </c>
      <c r="P127" s="13">
        <f>INDEX(AllDataValues,MATCH($A127,Paths,FALSE),MATCH(P$17,Collections,FALSE))/P$16</f>
        <v>0</v>
      </c>
      <c r="Q127" s="13">
        <f>INDEX(AllDataValues,MATCH($A127,Paths,FALSE),MATCH(Q$17,Collections,FALSE))/Q$16</f>
        <v>0.5</v>
      </c>
      <c r="R127" s="13">
        <f>INDEX(AllDataValues,MATCH($A127,Paths,FALSE),MATCH(R$17,Collections,FALSE))/R$16</f>
        <v>0.24876847290640394</v>
      </c>
      <c r="S127" s="13">
        <f>INDEX(AllDataValues,MATCH($A127,Paths,FALSE),MATCH(S$17,Collections,FALSE))/S$16</f>
        <v>1.9933993399339933</v>
      </c>
      <c r="T127" s="13">
        <f>INDEX(AllDataValues,MATCH($A127,Paths,FALSE),MATCH(T$17,Collections,FALSE))/T$16</f>
        <v>0.96140350877192982</v>
      </c>
      <c r="U127" s="13">
        <f>INDEX(AllDataValues,MATCH($A127,Paths,FALSE),MATCH(U$17,Collections,FALSE))/U$16</f>
        <v>0.905829596412556</v>
      </c>
      <c r="V127" s="13">
        <f>INDEX(AllDataValues,MATCH($A127,Paths,FALSE),MATCH(V$17,Collections,FALSE))/V$16</f>
        <v>1.6313775510204083</v>
      </c>
      <c r="W127" s="13">
        <f>INDEX(AllDataValues,MATCH($A127,Paths,FALSE),MATCH(W$17,Collections,FALSE))/W$16</f>
        <v>1</v>
      </c>
      <c r="X127" s="13">
        <f>INDEX(AllDataValues,MATCH($A127,Paths,FALSE),MATCH(X$17,Collections,FALSE))/X$16</f>
        <v>0.8</v>
      </c>
      <c r="Y127" s="13">
        <f>INDEX(AllDataValues,MATCH($A127,Paths,FALSE),MATCH(Y$17,Collections,FALSE))/Y$16</f>
        <v>0</v>
      </c>
      <c r="Z127" s="13">
        <f>INDEX(AllDataValues,MATCH($A127,Paths,FALSE),MATCH(Z$17,Collections,FALSE))/Z$16</f>
        <v>1.0878938640132669</v>
      </c>
      <c r="AA127" s="13">
        <f>INDEX(AllDataValues,MATCH($A127,Paths,FALSE),MATCH(AA$17,Collections,FALSE))/AA$16</f>
        <v>1</v>
      </c>
      <c r="AB127" s="31">
        <f>INDEX(AllDataValues,MATCH($A127,Paths,FALSE),MATCH(AB$17,Collections,FALSE))/AB$16</f>
        <v>1</v>
      </c>
      <c r="AC127" s="13">
        <f>INDEX(AllDataValues,MATCH($A127,Paths,FALSE),MATCH(AC$17,Collections,FALSE))/AC$16</f>
        <v>1.0105509964830011</v>
      </c>
      <c r="AD127" s="13">
        <f>INDEX(AllDataValues,MATCH($A127,Paths,FALSE),MATCH(AD$17,Collections,FALSE))/AD$16</f>
        <v>1.0388349514563107</v>
      </c>
      <c r="AE127" s="13">
        <f>INDEX(AllDataValues,MATCH($A127,Paths,FALSE),MATCH(AE$17,Collections,FALSE))/AE$16</f>
        <v>1</v>
      </c>
      <c r="AF127" s="13">
        <f>INDEX(AllDataValues,MATCH($A127,Paths,FALSE),MATCH(AF$17,Collections,FALSE))/AF$16</f>
        <v>1</v>
      </c>
      <c r="AG127" s="13">
        <f>INDEX(AllDataValues,MATCH($A127,Paths,FALSE),MATCH(AG$17,Collections,FALSE))/AG$16</f>
        <v>1.0147058823529411</v>
      </c>
      <c r="AH127" s="13">
        <f>INDEX(AllDataValues,MATCH($A127,Paths,FALSE),MATCH(AH$17,Collections,FALSE))/AH$16</f>
        <v>0</v>
      </c>
      <c r="AI127" s="13">
        <f>INDEX(AllDataValues,MATCH($A127,Paths,FALSE),MATCH(AI$17,Collections,FALSE))/AI$16</f>
        <v>1.3458454810495626</v>
      </c>
      <c r="AJ127" s="13">
        <f>INDEX(AllDataValues,MATCH($A127,Paths,FALSE),MATCH(AJ$17,Collections,FALSE))/AJ$16</f>
        <v>1.023076923076923</v>
      </c>
    </row>
    <row r="128" spans="1:36" hidden="1" x14ac:dyDescent="0.2">
      <c r="A128" s="1" t="s">
        <v>125</v>
      </c>
      <c r="C128" t="str">
        <f>RIGHT(A128,LEN(A128)-FIND("|",SUBSTITUTE(A128,"/","|",LEN(A128)-LEN(SUBSTITUTE(A128,"/","")))))</f>
        <v>gmd:CI_OnLineFunctionCode</v>
      </c>
      <c r="D128" t="str">
        <f>MID(A128,FIND("|",SUBSTITUTE(A128,Delimiter,"|",Start))+1,IF(ISERROR(FIND("|",SUBSTITUTE(A128,Delimiter,"|",End))),255,FIND("|",SUBSTITUTE(A128,Delimiter,"|",End))-FIND("|",SUBSTITUTE(A128,Delimiter,"|",Start))-1))</f>
        <v>gmd:distributionInfo/gmd:distributor/gmd:distributorTransferOptions/gmd:onLine/gmd:function/gmd:CI_OnLineFunctionCode</v>
      </c>
      <c r="E128" s="25">
        <f>COUNTIF(K128:AB128,"&gt;0")</f>
        <v>12</v>
      </c>
      <c r="F128" s="25">
        <f>COUNTIF(K128:AB128,"&gt;=1.0")</f>
        <v>9</v>
      </c>
      <c r="G128" s="25">
        <f>COUNTIF(AC128:AJ128,"&gt;0")</f>
        <v>0</v>
      </c>
      <c r="H128" s="25">
        <f>COUNTIF(AC128:AJ128,"&gt;=1.0")</f>
        <v>0</v>
      </c>
      <c r="I128" s="25">
        <f>COUNTIF(K128:AJ128,"&gt;0")</f>
        <v>12</v>
      </c>
      <c r="J128" s="26">
        <f>COUNTIF(K128:AJ128,"&gt;=1.0")</f>
        <v>9</v>
      </c>
      <c r="K128" s="13">
        <f>INDEX(AllDataValues,MATCH($A128,Paths,FALSE),MATCH(K$17,Collections,FALSE))/K$16</f>
        <v>1</v>
      </c>
      <c r="L128" s="13">
        <f>INDEX(AllDataValues,MATCH($A128,Paths,FALSE),MATCH(L$17,Collections,FALSE))/L$16</f>
        <v>0.89473684210526316</v>
      </c>
      <c r="M128" s="13">
        <f>INDEX(AllDataValues,MATCH($A128,Paths,FALSE),MATCH(M$17,Collections,FALSE))/M$16</f>
        <v>0</v>
      </c>
      <c r="N128" s="13">
        <f>INDEX(AllDataValues,MATCH($A128,Paths,FALSE),MATCH(N$17,Collections,FALSE))/N$16</f>
        <v>3.8614958448753463</v>
      </c>
      <c r="O128" s="13">
        <f>INDEX(AllDataValues,MATCH($A128,Paths,FALSE),MATCH(O$17,Collections,FALSE))/O$16</f>
        <v>0</v>
      </c>
      <c r="P128" s="13">
        <f>INDEX(AllDataValues,MATCH($A128,Paths,FALSE),MATCH(P$17,Collections,FALSE))/P$16</f>
        <v>3.6666666666666665</v>
      </c>
      <c r="Q128" s="13">
        <f>INDEX(AllDataValues,MATCH($A128,Paths,FALSE),MATCH(Q$17,Collections,FALSE))/Q$16</f>
        <v>0</v>
      </c>
      <c r="R128" s="13">
        <f>INDEX(AllDataValues,MATCH($A128,Paths,FALSE),MATCH(R$17,Collections,FALSE))/R$16</f>
        <v>0</v>
      </c>
      <c r="S128" s="13">
        <f>INDEX(AllDataValues,MATCH($A128,Paths,FALSE),MATCH(S$17,Collections,FALSE))/S$16</f>
        <v>0</v>
      </c>
      <c r="T128" s="13">
        <f>INDEX(AllDataValues,MATCH($A128,Paths,FALSE),MATCH(T$17,Collections,FALSE))/T$16</f>
        <v>1.6947368421052631</v>
      </c>
      <c r="U128" s="13">
        <f>INDEX(AllDataValues,MATCH($A128,Paths,FALSE),MATCH(U$17,Collections,FALSE))/U$16</f>
        <v>2</v>
      </c>
      <c r="V128" s="13">
        <f>INDEX(AllDataValues,MATCH($A128,Paths,FALSE),MATCH(V$17,Collections,FALSE))/V$16</f>
        <v>1.2755102040816326E-3</v>
      </c>
      <c r="W128" s="13">
        <f>INDEX(AllDataValues,MATCH($A128,Paths,FALSE),MATCH(W$17,Collections,FALSE))/W$16</f>
        <v>1.3484848484848484</v>
      </c>
      <c r="X128" s="13">
        <f>INDEX(AllDataValues,MATCH($A128,Paths,FALSE),MATCH(X$17,Collections,FALSE))/X$16</f>
        <v>0</v>
      </c>
      <c r="Y128" s="13">
        <f>INDEX(AllDataValues,MATCH($A128,Paths,FALSE),MATCH(Y$17,Collections,FALSE))/Y$16</f>
        <v>2.0699013157894739</v>
      </c>
      <c r="Z128" s="13">
        <f>INDEX(AllDataValues,MATCH($A128,Paths,FALSE),MATCH(Z$17,Collections,FALSE))/Z$16</f>
        <v>2.5290215588723051</v>
      </c>
      <c r="AA128" s="13">
        <f>INDEX(AllDataValues,MATCH($A128,Paths,FALSE),MATCH(AA$17,Collections,FALSE))/AA$16</f>
        <v>1.7227722772277227</v>
      </c>
      <c r="AB128" s="31">
        <f>INDEX(AllDataValues,MATCH($A128,Paths,FALSE),MATCH(AB$17,Collections,FALSE))/AB$16</f>
        <v>0.45454545454545453</v>
      </c>
      <c r="AC128" s="13">
        <f>INDEX(AllDataValues,MATCH($A128,Paths,FALSE),MATCH(AC$17,Collections,FALSE))/AC$16</f>
        <v>0</v>
      </c>
      <c r="AD128" s="13">
        <f>INDEX(AllDataValues,MATCH($A128,Paths,FALSE),MATCH(AD$17,Collections,FALSE))/AD$16</f>
        <v>0</v>
      </c>
      <c r="AE128" s="13">
        <f>INDEX(AllDataValues,MATCH($A128,Paths,FALSE),MATCH(AE$17,Collections,FALSE))/AE$16</f>
        <v>0</v>
      </c>
      <c r="AF128" s="13">
        <f>INDEX(AllDataValues,MATCH($A128,Paths,FALSE),MATCH(AF$17,Collections,FALSE))/AF$16</f>
        <v>0</v>
      </c>
      <c r="AG128" s="13">
        <f>INDEX(AllDataValues,MATCH($A128,Paths,FALSE),MATCH(AG$17,Collections,FALSE))/AG$16</f>
        <v>0</v>
      </c>
      <c r="AH128" s="13">
        <f>INDEX(AllDataValues,MATCH($A128,Paths,FALSE),MATCH(AH$17,Collections,FALSE))/AH$16</f>
        <v>0</v>
      </c>
      <c r="AI128" s="13">
        <f>INDEX(AllDataValues,MATCH($A128,Paths,FALSE),MATCH(AI$17,Collections,FALSE))/AI$16</f>
        <v>0</v>
      </c>
      <c r="AJ128" s="13">
        <f>INDEX(AllDataValues,MATCH($A128,Paths,FALSE),MATCH(AJ$17,Collections,FALSE))/AJ$16</f>
        <v>0</v>
      </c>
    </row>
    <row r="129" spans="1:36" hidden="1" x14ac:dyDescent="0.2">
      <c r="A129" s="1" t="s">
        <v>82</v>
      </c>
      <c r="B129"/>
      <c r="C129" t="str">
        <f>RIGHT(A129,LEN(A129)-FIND("|",SUBSTITUTE(A129,"/","|",LEN(A129)-LEN(SUBSTITUTE(A129,"/","")))))</f>
        <v>@xsi:type</v>
      </c>
      <c r="D129" t="str">
        <f>MID(A129,FIND("|",SUBSTITUTE(A129,Delimiter,"|",Start))+1,IF(ISERROR(FIND("|",SUBSTITUTE(A129,Delimiter,"|",End))),255,FIND("|",SUBSTITUTE(A129,Delimiter,"|",End))-FIND("|",SUBSTITUTE(A129,Delimiter,"|",Start))-1))</f>
        <v>gmd:dataQualityInfo/gmd:report/gmd:result/gmd:value/gco:Record/@xsi:type</v>
      </c>
      <c r="E129" s="25">
        <f>COUNTIF(K129:AB129,"&gt;0")</f>
        <v>12</v>
      </c>
      <c r="F129" s="25">
        <f>COUNTIF(K129:AB129,"&gt;=1.0")</f>
        <v>6</v>
      </c>
      <c r="G129" s="25">
        <f>COUNTIF(AC129:AJ129,"&gt;0")</f>
        <v>8</v>
      </c>
      <c r="H129" s="25">
        <f>COUNTIF(AC129:AJ129,"&gt;=1.0")</f>
        <v>8</v>
      </c>
      <c r="I129" s="25">
        <f>COUNTIF(K129:AJ129,"&gt;0")</f>
        <v>20</v>
      </c>
      <c r="J129" s="26">
        <f>COUNTIF(K129:AJ129,"&gt;=1.0")</f>
        <v>14</v>
      </c>
      <c r="K129" s="13">
        <f>INDEX(AllDataValues,MATCH($A129,Paths,FALSE),MATCH(K$17,Collections,FALSE))/K$16</f>
        <v>0.98136645962732916</v>
      </c>
      <c r="L129" s="13">
        <f>INDEX(AllDataValues,MATCH($A129,Paths,FALSE),MATCH(L$17,Collections,FALSE))/L$16</f>
        <v>0.10526315789473684</v>
      </c>
      <c r="M129" s="13">
        <f>INDEX(AllDataValues,MATCH($A129,Paths,FALSE),MATCH(M$17,Collections,FALSE))/M$16</f>
        <v>1</v>
      </c>
      <c r="N129" s="13">
        <f>INDEX(AllDataValues,MATCH($A129,Paths,FALSE),MATCH(N$17,Collections,FALSE))/N$16</f>
        <v>0</v>
      </c>
      <c r="O129" s="13">
        <f>INDEX(AllDataValues,MATCH($A129,Paths,FALSE),MATCH(O$17,Collections,FALSE))/O$16</f>
        <v>1</v>
      </c>
      <c r="P129" s="13">
        <f>INDEX(AllDataValues,MATCH($A129,Paths,FALSE),MATCH(P$17,Collections,FALSE))/P$16</f>
        <v>0</v>
      </c>
      <c r="Q129" s="13">
        <f>INDEX(AllDataValues,MATCH($A129,Paths,FALSE),MATCH(Q$17,Collections,FALSE))/Q$16</f>
        <v>1</v>
      </c>
      <c r="R129" s="13">
        <f>INDEX(AllDataValues,MATCH($A129,Paths,FALSE),MATCH(R$17,Collections,FALSE))/R$16</f>
        <v>1</v>
      </c>
      <c r="S129" s="13">
        <f>INDEX(AllDataValues,MATCH($A129,Paths,FALSE),MATCH(S$17,Collections,FALSE))/S$16</f>
        <v>3.3003300330033004E-3</v>
      </c>
      <c r="T129" s="13">
        <f>INDEX(AllDataValues,MATCH($A129,Paths,FALSE),MATCH(T$17,Collections,FALSE))/T$16</f>
        <v>0.99298245614035086</v>
      </c>
      <c r="U129" s="13">
        <f>INDEX(AllDataValues,MATCH($A129,Paths,FALSE),MATCH(U$17,Collections,FALSE))/U$16</f>
        <v>1</v>
      </c>
      <c r="V129" s="13">
        <f>INDEX(AllDataValues,MATCH($A129,Paths,FALSE),MATCH(V$17,Collections,FALSE))/V$16</f>
        <v>0.99872448979591832</v>
      </c>
      <c r="W129" s="13">
        <f>INDEX(AllDataValues,MATCH($A129,Paths,FALSE),MATCH(W$17,Collections,FALSE))/W$16</f>
        <v>0</v>
      </c>
      <c r="X129" s="13">
        <f>INDEX(AllDataValues,MATCH($A129,Paths,FALSE),MATCH(X$17,Collections,FALSE))/X$16</f>
        <v>0</v>
      </c>
      <c r="Y129" s="13">
        <f>INDEX(AllDataValues,MATCH($A129,Paths,FALSE),MATCH(Y$17,Collections,FALSE))/Y$16</f>
        <v>0</v>
      </c>
      <c r="Z129" s="13">
        <f>INDEX(AllDataValues,MATCH($A129,Paths,FALSE),MATCH(Z$17,Collections,FALSE))/Z$16</f>
        <v>0</v>
      </c>
      <c r="AA129" s="13">
        <f>INDEX(AllDataValues,MATCH($A129,Paths,FALSE),MATCH(AA$17,Collections,FALSE))/AA$16</f>
        <v>0.97524752475247523</v>
      </c>
      <c r="AB129" s="31">
        <f>INDEX(AllDataValues,MATCH($A129,Paths,FALSE),MATCH(AB$17,Collections,FALSE))/AB$16</f>
        <v>1</v>
      </c>
      <c r="AC129" s="13">
        <f>INDEX(AllDataValues,MATCH($A129,Paths,FALSE),MATCH(AC$17,Collections,FALSE))/AC$16</f>
        <v>1</v>
      </c>
      <c r="AD129" s="13">
        <f>INDEX(AllDataValues,MATCH($A129,Paths,FALSE),MATCH(AD$17,Collections,FALSE))/AD$16</f>
        <v>1</v>
      </c>
      <c r="AE129" s="13">
        <f>INDEX(AllDataValues,MATCH($A129,Paths,FALSE),MATCH(AE$17,Collections,FALSE))/AE$16</f>
        <v>1</v>
      </c>
      <c r="AF129" s="13">
        <f>INDEX(AllDataValues,MATCH($A129,Paths,FALSE),MATCH(AF$17,Collections,FALSE))/AF$16</f>
        <v>1</v>
      </c>
      <c r="AG129" s="13">
        <f>INDEX(AllDataValues,MATCH($A129,Paths,FALSE),MATCH(AG$17,Collections,FALSE))/AG$16</f>
        <v>1</v>
      </c>
      <c r="AH129" s="13">
        <f>INDEX(AllDataValues,MATCH($A129,Paths,FALSE),MATCH(AH$17,Collections,FALSE))/AH$16</f>
        <v>1</v>
      </c>
      <c r="AI129" s="13">
        <f>INDEX(AllDataValues,MATCH($A129,Paths,FALSE),MATCH(AI$17,Collections,FALSE))/AI$16</f>
        <v>1</v>
      </c>
      <c r="AJ129" s="13">
        <f>INDEX(AllDataValues,MATCH($A129,Paths,FALSE),MATCH(AJ$17,Collections,FALSE))/AJ$16</f>
        <v>1</v>
      </c>
    </row>
    <row r="130" spans="1:36" hidden="1" x14ac:dyDescent="0.2">
      <c r="A130" s="1" t="s">
        <v>255</v>
      </c>
      <c r="C130" t="str">
        <f>RIGHT(A130,LEN(A130)-FIND("|",SUBSTITUTE(A130,"/","|",LEN(A130)-LEN(SUBSTITUTE(A130,"/","")))))</f>
        <v>@codeList</v>
      </c>
      <c r="D130" t="str">
        <f>MID(A130,FIND("|",SUBSTITUTE(A130,Delimiter,"|",Start))+1,IF(ISERROR(FIND("|",SUBSTITUTE(A130,Delimiter,"|",End))),255,FIND("|",SUBSTITUTE(A130,Delimiter,"|",End))-FIND("|",SUBSTITUTE(A130,Delimiter,"|",Start))-1))</f>
        <v>gmd:identificationInfo/gmd:status/@codeList</v>
      </c>
      <c r="E130" s="25">
        <f>COUNTIF(K130:AB130,"&gt;0")</f>
        <v>12</v>
      </c>
      <c r="F130" s="25">
        <f>COUNTIF(K130:AB130,"&gt;=1.0")</f>
        <v>8</v>
      </c>
      <c r="G130" s="25">
        <f>COUNTIF(AC130:AJ130,"&gt;0")</f>
        <v>8</v>
      </c>
      <c r="H130" s="25">
        <f>COUNTIF(AC130:AJ130,"&gt;=1.0")</f>
        <v>8</v>
      </c>
      <c r="I130" s="25">
        <f>COUNTIF(K130:AJ130,"&gt;0")</f>
        <v>20</v>
      </c>
      <c r="J130" s="26">
        <f>COUNTIF(K130:AJ130,"&gt;=1.0")</f>
        <v>16</v>
      </c>
      <c r="K130" s="13">
        <f>INDEX(AllDataValues,MATCH($A130,Paths,FALSE),MATCH(K$17,Collections,FALSE))/K$16</f>
        <v>0</v>
      </c>
      <c r="L130" s="13">
        <f>INDEX(AllDataValues,MATCH($A130,Paths,FALSE),MATCH(L$17,Collections,FALSE))/L$16</f>
        <v>0.10526315789473684</v>
      </c>
      <c r="M130" s="13">
        <f>INDEX(AllDataValues,MATCH($A130,Paths,FALSE),MATCH(M$17,Collections,FALSE))/M$16</f>
        <v>1</v>
      </c>
      <c r="N130" s="13">
        <f>INDEX(AllDataValues,MATCH($A130,Paths,FALSE),MATCH(N$17,Collections,FALSE))/N$16</f>
        <v>0</v>
      </c>
      <c r="O130" s="13">
        <f>INDEX(AllDataValues,MATCH($A130,Paths,FALSE),MATCH(O$17,Collections,FALSE))/O$16</f>
        <v>1</v>
      </c>
      <c r="P130" s="13">
        <f>INDEX(AllDataValues,MATCH($A130,Paths,FALSE),MATCH(P$17,Collections,FALSE))/P$16</f>
        <v>0</v>
      </c>
      <c r="Q130" s="13">
        <f>INDEX(AllDataValues,MATCH($A130,Paths,FALSE),MATCH(Q$17,Collections,FALSE))/Q$16</f>
        <v>1</v>
      </c>
      <c r="R130" s="13">
        <f>INDEX(AllDataValues,MATCH($A130,Paths,FALSE),MATCH(R$17,Collections,FALSE))/R$16</f>
        <v>1</v>
      </c>
      <c r="S130" s="13">
        <f>INDEX(AllDataValues,MATCH($A130,Paths,FALSE),MATCH(S$17,Collections,FALSE))/S$16</f>
        <v>3.3003300330033004E-3</v>
      </c>
      <c r="T130" s="13">
        <f>INDEX(AllDataValues,MATCH($A130,Paths,FALSE),MATCH(T$17,Collections,FALSE))/T$16</f>
        <v>0.98596491228070171</v>
      </c>
      <c r="U130" s="13">
        <f>INDEX(AllDataValues,MATCH($A130,Paths,FALSE),MATCH(U$17,Collections,FALSE))/U$16</f>
        <v>1</v>
      </c>
      <c r="V130" s="13">
        <f>INDEX(AllDataValues,MATCH($A130,Paths,FALSE),MATCH(V$17,Collections,FALSE))/V$16</f>
        <v>0.99872448979591832</v>
      </c>
      <c r="W130" s="13">
        <f>INDEX(AllDataValues,MATCH($A130,Paths,FALSE),MATCH(W$17,Collections,FALSE))/W$16</f>
        <v>1</v>
      </c>
      <c r="X130" s="13">
        <f>INDEX(AllDataValues,MATCH($A130,Paths,FALSE),MATCH(X$17,Collections,FALSE))/X$16</f>
        <v>0</v>
      </c>
      <c r="Y130" s="13">
        <f>INDEX(AllDataValues,MATCH($A130,Paths,FALSE),MATCH(Y$17,Collections,FALSE))/Y$16</f>
        <v>1</v>
      </c>
      <c r="Z130" s="13">
        <f>INDEX(AllDataValues,MATCH($A130,Paths,FALSE),MATCH(Z$17,Collections,FALSE))/Z$16</f>
        <v>0</v>
      </c>
      <c r="AA130" s="13">
        <f>INDEX(AllDataValues,MATCH($A130,Paths,FALSE),MATCH(AA$17,Collections,FALSE))/AA$16</f>
        <v>1</v>
      </c>
      <c r="AB130" s="31">
        <f>INDEX(AllDataValues,MATCH($A130,Paths,FALSE),MATCH(AB$17,Collections,FALSE))/AB$16</f>
        <v>0</v>
      </c>
      <c r="AC130" s="13">
        <f>INDEX(AllDataValues,MATCH($A130,Paths,FALSE),MATCH(AC$17,Collections,FALSE))/AC$16</f>
        <v>1</v>
      </c>
      <c r="AD130" s="13">
        <f>INDEX(AllDataValues,MATCH($A130,Paths,FALSE),MATCH(AD$17,Collections,FALSE))/AD$16</f>
        <v>1</v>
      </c>
      <c r="AE130" s="13">
        <f>INDEX(AllDataValues,MATCH($A130,Paths,FALSE),MATCH(AE$17,Collections,FALSE))/AE$16</f>
        <v>1</v>
      </c>
      <c r="AF130" s="13">
        <f>INDEX(AllDataValues,MATCH($A130,Paths,FALSE),MATCH(AF$17,Collections,FALSE))/AF$16</f>
        <v>1</v>
      </c>
      <c r="AG130" s="13">
        <f>INDEX(AllDataValues,MATCH($A130,Paths,FALSE),MATCH(AG$17,Collections,FALSE))/AG$16</f>
        <v>1</v>
      </c>
      <c r="AH130" s="13">
        <f>INDEX(AllDataValues,MATCH($A130,Paths,FALSE),MATCH(AH$17,Collections,FALSE))/AH$16</f>
        <v>1</v>
      </c>
      <c r="AI130" s="13">
        <f>INDEX(AllDataValues,MATCH($A130,Paths,FALSE),MATCH(AI$17,Collections,FALSE))/AI$16</f>
        <v>1</v>
      </c>
      <c r="AJ130" s="13">
        <f>INDEX(AllDataValues,MATCH($A130,Paths,FALSE),MATCH(AJ$17,Collections,FALSE))/AJ$16</f>
        <v>1</v>
      </c>
    </row>
    <row r="131" spans="1:36" hidden="1" x14ac:dyDescent="0.2">
      <c r="A131" s="1" t="s">
        <v>256</v>
      </c>
      <c r="C131" t="str">
        <f>RIGHT(A131,LEN(A131)-FIND("|",SUBSTITUTE(A131,"/","|",LEN(A131)-LEN(SUBSTITUTE(A131,"/","")))))</f>
        <v>@codeListValue</v>
      </c>
      <c r="D131" t="str">
        <f>MID(A131,FIND("|",SUBSTITUTE(A131,Delimiter,"|",Start))+1,IF(ISERROR(FIND("|",SUBSTITUTE(A131,Delimiter,"|",End))),255,FIND("|",SUBSTITUTE(A131,Delimiter,"|",End))-FIND("|",SUBSTITUTE(A131,Delimiter,"|",Start))-1))</f>
        <v>gmd:identificationInfo/gmd:status/@codeListValue</v>
      </c>
      <c r="E131" s="25">
        <f>COUNTIF(K131:AB131,"&gt;0")</f>
        <v>12</v>
      </c>
      <c r="F131" s="25">
        <f>COUNTIF(K131:AB131,"&gt;=1.0")</f>
        <v>8</v>
      </c>
      <c r="G131" s="25">
        <f>COUNTIF(AC131:AJ131,"&gt;0")</f>
        <v>8</v>
      </c>
      <c r="H131" s="25">
        <f>COUNTIF(AC131:AJ131,"&gt;=1.0")</f>
        <v>8</v>
      </c>
      <c r="I131" s="25">
        <f>COUNTIF(K131:AJ131,"&gt;0")</f>
        <v>20</v>
      </c>
      <c r="J131" s="26">
        <f>COUNTIF(K131:AJ131,"&gt;=1.0")</f>
        <v>16</v>
      </c>
      <c r="K131" s="13">
        <f>INDEX(AllDataValues,MATCH($A131,Paths,FALSE),MATCH(K$17,Collections,FALSE))/K$16</f>
        <v>0</v>
      </c>
      <c r="L131" s="13">
        <f>INDEX(AllDataValues,MATCH($A131,Paths,FALSE),MATCH(L$17,Collections,FALSE))/L$16</f>
        <v>0.10526315789473684</v>
      </c>
      <c r="M131" s="13">
        <f>INDEX(AllDataValues,MATCH($A131,Paths,FALSE),MATCH(M$17,Collections,FALSE))/M$16</f>
        <v>1</v>
      </c>
      <c r="N131" s="13">
        <f>INDEX(AllDataValues,MATCH($A131,Paths,FALSE),MATCH(N$17,Collections,FALSE))/N$16</f>
        <v>0</v>
      </c>
      <c r="O131" s="13">
        <f>INDEX(AllDataValues,MATCH($A131,Paths,FALSE),MATCH(O$17,Collections,FALSE))/O$16</f>
        <v>1</v>
      </c>
      <c r="P131" s="13">
        <f>INDEX(AllDataValues,MATCH($A131,Paths,FALSE),MATCH(P$17,Collections,FALSE))/P$16</f>
        <v>0</v>
      </c>
      <c r="Q131" s="13">
        <f>INDEX(AllDataValues,MATCH($A131,Paths,FALSE),MATCH(Q$17,Collections,FALSE))/Q$16</f>
        <v>1</v>
      </c>
      <c r="R131" s="13">
        <f>INDEX(AllDataValues,MATCH($A131,Paths,FALSE),MATCH(R$17,Collections,FALSE))/R$16</f>
        <v>1</v>
      </c>
      <c r="S131" s="13">
        <f>INDEX(AllDataValues,MATCH($A131,Paths,FALSE),MATCH(S$17,Collections,FALSE))/S$16</f>
        <v>3.3003300330033004E-3</v>
      </c>
      <c r="T131" s="13">
        <f>INDEX(AllDataValues,MATCH($A131,Paths,FALSE),MATCH(T$17,Collections,FALSE))/T$16</f>
        <v>0.98596491228070171</v>
      </c>
      <c r="U131" s="13">
        <f>INDEX(AllDataValues,MATCH($A131,Paths,FALSE),MATCH(U$17,Collections,FALSE))/U$16</f>
        <v>1</v>
      </c>
      <c r="V131" s="13">
        <f>INDEX(AllDataValues,MATCH($A131,Paths,FALSE),MATCH(V$17,Collections,FALSE))/V$16</f>
        <v>0.99872448979591832</v>
      </c>
      <c r="W131" s="13">
        <f>INDEX(AllDataValues,MATCH($A131,Paths,FALSE),MATCH(W$17,Collections,FALSE))/W$16</f>
        <v>1</v>
      </c>
      <c r="X131" s="13">
        <f>INDEX(AllDataValues,MATCH($A131,Paths,FALSE),MATCH(X$17,Collections,FALSE))/X$16</f>
        <v>0</v>
      </c>
      <c r="Y131" s="13">
        <f>INDEX(AllDataValues,MATCH($A131,Paths,FALSE),MATCH(Y$17,Collections,FALSE))/Y$16</f>
        <v>1</v>
      </c>
      <c r="Z131" s="13">
        <f>INDEX(AllDataValues,MATCH($A131,Paths,FALSE),MATCH(Z$17,Collections,FALSE))/Z$16</f>
        <v>0</v>
      </c>
      <c r="AA131" s="13">
        <f>INDEX(AllDataValues,MATCH($A131,Paths,FALSE),MATCH(AA$17,Collections,FALSE))/AA$16</f>
        <v>1</v>
      </c>
      <c r="AB131" s="31">
        <f>INDEX(AllDataValues,MATCH($A131,Paths,FALSE),MATCH(AB$17,Collections,FALSE))/AB$16</f>
        <v>0</v>
      </c>
      <c r="AC131" s="13">
        <f>INDEX(AllDataValues,MATCH($A131,Paths,FALSE),MATCH(AC$17,Collections,FALSE))/AC$16</f>
        <v>1</v>
      </c>
      <c r="AD131" s="13">
        <f>INDEX(AllDataValues,MATCH($A131,Paths,FALSE),MATCH(AD$17,Collections,FALSE))/AD$16</f>
        <v>1</v>
      </c>
      <c r="AE131" s="13">
        <f>INDEX(AllDataValues,MATCH($A131,Paths,FALSE),MATCH(AE$17,Collections,FALSE))/AE$16</f>
        <v>1</v>
      </c>
      <c r="AF131" s="13">
        <f>INDEX(AllDataValues,MATCH($A131,Paths,FALSE),MATCH(AF$17,Collections,FALSE))/AF$16</f>
        <v>1</v>
      </c>
      <c r="AG131" s="13">
        <f>INDEX(AllDataValues,MATCH($A131,Paths,FALSE),MATCH(AG$17,Collections,FALSE))/AG$16</f>
        <v>1</v>
      </c>
      <c r="AH131" s="13">
        <f>INDEX(AllDataValues,MATCH($A131,Paths,FALSE),MATCH(AH$17,Collections,FALSE))/AH$16</f>
        <v>1</v>
      </c>
      <c r="AI131" s="13">
        <f>INDEX(AllDataValues,MATCH($A131,Paths,FALSE),MATCH(AI$17,Collections,FALSE))/AI$16</f>
        <v>1</v>
      </c>
      <c r="AJ131" s="13">
        <f>INDEX(AllDataValues,MATCH($A131,Paths,FALSE),MATCH(AJ$17,Collections,FALSE))/AJ$16</f>
        <v>1</v>
      </c>
    </row>
    <row r="132" spans="1:36" hidden="1" x14ac:dyDescent="0.2">
      <c r="A132" s="1" t="s">
        <v>257</v>
      </c>
      <c r="C132" t="str">
        <f>RIGHT(A132,LEN(A132)-FIND("|",SUBSTITUTE(A132,"/","|",LEN(A132)-LEN(SUBSTITUTE(A132,"/","")))))</f>
        <v>gmd:MD_ProgressCode</v>
      </c>
      <c r="D132" t="str">
        <f>MID(A132,FIND("|",SUBSTITUTE(A132,Delimiter,"|",Start))+1,IF(ISERROR(FIND("|",SUBSTITUTE(A132,Delimiter,"|",End))),255,FIND("|",SUBSTITUTE(A132,Delimiter,"|",End))-FIND("|",SUBSTITUTE(A132,Delimiter,"|",Start))-1))</f>
        <v>gmd:identificationInfo/gmd:status/gmd:MD_ProgressCode</v>
      </c>
      <c r="E132" s="25">
        <f>COUNTIF(K132:AB132,"&gt;0")</f>
        <v>12</v>
      </c>
      <c r="F132" s="25">
        <f>COUNTIF(K132:AB132,"&gt;=1.0")</f>
        <v>8</v>
      </c>
      <c r="G132" s="25">
        <f>COUNTIF(AC132:AJ132,"&gt;0")</f>
        <v>8</v>
      </c>
      <c r="H132" s="25">
        <f>COUNTIF(AC132:AJ132,"&gt;=1.0")</f>
        <v>8</v>
      </c>
      <c r="I132" s="25">
        <f>COUNTIF(K132:AJ132,"&gt;0")</f>
        <v>20</v>
      </c>
      <c r="J132" s="26">
        <f>COUNTIF(K132:AJ132,"&gt;=1.0")</f>
        <v>16</v>
      </c>
      <c r="K132" s="13">
        <f>INDEX(AllDataValues,MATCH($A132,Paths,FALSE),MATCH(K$17,Collections,FALSE))/K$16</f>
        <v>0</v>
      </c>
      <c r="L132" s="13">
        <f>INDEX(AllDataValues,MATCH($A132,Paths,FALSE),MATCH(L$17,Collections,FALSE))/L$16</f>
        <v>0.10526315789473684</v>
      </c>
      <c r="M132" s="13">
        <f>INDEX(AllDataValues,MATCH($A132,Paths,FALSE),MATCH(M$17,Collections,FALSE))/M$16</f>
        <v>1</v>
      </c>
      <c r="N132" s="13">
        <f>INDEX(AllDataValues,MATCH($A132,Paths,FALSE),MATCH(N$17,Collections,FALSE))/N$16</f>
        <v>0</v>
      </c>
      <c r="O132" s="13">
        <f>INDEX(AllDataValues,MATCH($A132,Paths,FALSE),MATCH(O$17,Collections,FALSE))/O$16</f>
        <v>1</v>
      </c>
      <c r="P132" s="13">
        <f>INDEX(AllDataValues,MATCH($A132,Paths,FALSE),MATCH(P$17,Collections,FALSE))/P$16</f>
        <v>0</v>
      </c>
      <c r="Q132" s="13">
        <f>INDEX(AllDataValues,MATCH($A132,Paths,FALSE),MATCH(Q$17,Collections,FALSE))/Q$16</f>
        <v>1</v>
      </c>
      <c r="R132" s="13">
        <f>INDEX(AllDataValues,MATCH($A132,Paths,FALSE),MATCH(R$17,Collections,FALSE))/R$16</f>
        <v>1</v>
      </c>
      <c r="S132" s="13">
        <f>INDEX(AllDataValues,MATCH($A132,Paths,FALSE),MATCH(S$17,Collections,FALSE))/S$16</f>
        <v>3.3003300330033004E-3</v>
      </c>
      <c r="T132" s="13">
        <f>INDEX(AllDataValues,MATCH($A132,Paths,FALSE),MATCH(T$17,Collections,FALSE))/T$16</f>
        <v>0.98596491228070171</v>
      </c>
      <c r="U132" s="13">
        <f>INDEX(AllDataValues,MATCH($A132,Paths,FALSE),MATCH(U$17,Collections,FALSE))/U$16</f>
        <v>1</v>
      </c>
      <c r="V132" s="13">
        <f>INDEX(AllDataValues,MATCH($A132,Paths,FALSE),MATCH(V$17,Collections,FALSE))/V$16</f>
        <v>0.99872448979591832</v>
      </c>
      <c r="W132" s="13">
        <f>INDEX(AllDataValues,MATCH($A132,Paths,FALSE),MATCH(W$17,Collections,FALSE))/W$16</f>
        <v>1</v>
      </c>
      <c r="X132" s="13">
        <f>INDEX(AllDataValues,MATCH($A132,Paths,FALSE),MATCH(X$17,Collections,FALSE))/X$16</f>
        <v>0</v>
      </c>
      <c r="Y132" s="13">
        <f>INDEX(AllDataValues,MATCH($A132,Paths,FALSE),MATCH(Y$17,Collections,FALSE))/Y$16</f>
        <v>1</v>
      </c>
      <c r="Z132" s="13">
        <f>INDEX(AllDataValues,MATCH($A132,Paths,FALSE),MATCH(Z$17,Collections,FALSE))/Z$16</f>
        <v>0</v>
      </c>
      <c r="AA132" s="13">
        <f>INDEX(AllDataValues,MATCH($A132,Paths,FALSE),MATCH(AA$17,Collections,FALSE))/AA$16</f>
        <v>1</v>
      </c>
      <c r="AB132" s="31">
        <f>INDEX(AllDataValues,MATCH($A132,Paths,FALSE),MATCH(AB$17,Collections,FALSE))/AB$16</f>
        <v>0</v>
      </c>
      <c r="AC132" s="13">
        <f>INDEX(AllDataValues,MATCH($A132,Paths,FALSE),MATCH(AC$17,Collections,FALSE))/AC$16</f>
        <v>1</v>
      </c>
      <c r="AD132" s="13">
        <f>INDEX(AllDataValues,MATCH($A132,Paths,FALSE),MATCH(AD$17,Collections,FALSE))/AD$16</f>
        <v>1</v>
      </c>
      <c r="AE132" s="13">
        <f>INDEX(AllDataValues,MATCH($A132,Paths,FALSE),MATCH(AE$17,Collections,FALSE))/AE$16</f>
        <v>1</v>
      </c>
      <c r="AF132" s="13">
        <f>INDEX(AllDataValues,MATCH($A132,Paths,FALSE),MATCH(AF$17,Collections,FALSE))/AF$16</f>
        <v>1</v>
      </c>
      <c r="AG132" s="13">
        <f>INDEX(AllDataValues,MATCH($A132,Paths,FALSE),MATCH(AG$17,Collections,FALSE))/AG$16</f>
        <v>1</v>
      </c>
      <c r="AH132" s="13">
        <f>INDEX(AllDataValues,MATCH($A132,Paths,FALSE),MATCH(AH$17,Collections,FALSE))/AH$16</f>
        <v>1</v>
      </c>
      <c r="AI132" s="13">
        <f>INDEX(AllDataValues,MATCH($A132,Paths,FALSE),MATCH(AI$17,Collections,FALSE))/AI$16</f>
        <v>1</v>
      </c>
      <c r="AJ132" s="13">
        <f>INDEX(AllDataValues,MATCH($A132,Paths,FALSE),MATCH(AJ$17,Collections,FALSE))/AJ$16</f>
        <v>1</v>
      </c>
    </row>
    <row r="133" spans="1:36" hidden="1" x14ac:dyDescent="0.2">
      <c r="A133" s="1" t="s">
        <v>119</v>
      </c>
      <c r="C133" t="str">
        <f>RIGHT(A133,LEN(A133)-FIND("|",SUBSTITUTE(A133,"/","|",LEN(A133)-LEN(SUBSTITUTE(A133,"/","")))))</f>
        <v>@gco:nilReason</v>
      </c>
      <c r="D133" t="str">
        <f>MID(A133,FIND("|",SUBSTITUTE(A133,Delimiter,"|",Start))+1,IF(ISERROR(FIND("|",SUBSTITUTE(A133,Delimiter,"|",End))),255,FIND("|",SUBSTITUTE(A133,Delimiter,"|",End))-FIND("|",SUBSTITUTE(A133,Delimiter,"|",Start))-1))</f>
        <v>gmd:distributionInfo/gmd:distributor/gmd:distributorFormat/gmd:version/@gco:nilReason</v>
      </c>
      <c r="E133" s="25">
        <f>COUNTIF(K133:AB133,"&gt;0")</f>
        <v>12</v>
      </c>
      <c r="F133" s="25">
        <f>COUNTIF(K133:AB133,"&gt;=1.0")</f>
        <v>5</v>
      </c>
      <c r="G133" s="25">
        <f>COUNTIF(AC133:AJ133,"&gt;0")</f>
        <v>8</v>
      </c>
      <c r="H133" s="25">
        <f>COUNTIF(AC133:AJ133,"&gt;=1.0")</f>
        <v>3</v>
      </c>
      <c r="I133" s="25">
        <f>COUNTIF(K133:AJ133,"&gt;0")</f>
        <v>20</v>
      </c>
      <c r="J133" s="26">
        <f>COUNTIF(K133:AJ133,"&gt;=1.0")</f>
        <v>8</v>
      </c>
      <c r="K133" s="13">
        <f>INDEX(AllDataValues,MATCH($A133,Paths,FALSE),MATCH(K$17,Collections,FALSE))/K$16</f>
        <v>0</v>
      </c>
      <c r="L133" s="13">
        <f>INDEX(AllDataValues,MATCH($A133,Paths,FALSE),MATCH(L$17,Collections,FALSE))/L$16</f>
        <v>0</v>
      </c>
      <c r="M133" s="13">
        <f>INDEX(AllDataValues,MATCH($A133,Paths,FALSE),MATCH(M$17,Collections,FALSE))/M$16</f>
        <v>1</v>
      </c>
      <c r="N133" s="13">
        <f>INDEX(AllDataValues,MATCH($A133,Paths,FALSE),MATCH(N$17,Collections,FALSE))/N$16</f>
        <v>0.40720221606648199</v>
      </c>
      <c r="O133" s="13">
        <f>INDEX(AllDataValues,MATCH($A133,Paths,FALSE),MATCH(O$17,Collections,FALSE))/O$16</f>
        <v>1</v>
      </c>
      <c r="P133" s="13">
        <f>INDEX(AllDataValues,MATCH($A133,Paths,FALSE),MATCH(P$17,Collections,FALSE))/P$16</f>
        <v>0</v>
      </c>
      <c r="Q133" s="13">
        <f>INDEX(AllDataValues,MATCH($A133,Paths,FALSE),MATCH(Q$17,Collections,FALSE))/Q$16</f>
        <v>0.97402597402597402</v>
      </c>
      <c r="R133" s="13">
        <f>INDEX(AllDataValues,MATCH($A133,Paths,FALSE),MATCH(R$17,Collections,FALSE))/R$16</f>
        <v>0.9285714285714286</v>
      </c>
      <c r="S133" s="13">
        <f>INDEX(AllDataValues,MATCH($A133,Paths,FALSE),MATCH(S$17,Collections,FALSE))/S$16</f>
        <v>0</v>
      </c>
      <c r="T133" s="13">
        <f>INDEX(AllDataValues,MATCH($A133,Paths,FALSE),MATCH(T$17,Collections,FALSE))/T$16</f>
        <v>0.95438596491228067</v>
      </c>
      <c r="U133" s="13">
        <f>INDEX(AllDataValues,MATCH($A133,Paths,FALSE),MATCH(U$17,Collections,FALSE))/U$16</f>
        <v>0.75784753363228696</v>
      </c>
      <c r="V133" s="13">
        <f>INDEX(AllDataValues,MATCH($A133,Paths,FALSE),MATCH(V$17,Collections,FALSE))/V$16</f>
        <v>1.7104591836734695</v>
      </c>
      <c r="W133" s="13">
        <f>INDEX(AllDataValues,MATCH($A133,Paths,FALSE),MATCH(W$17,Collections,FALSE))/W$16</f>
        <v>7.575757575757576E-3</v>
      </c>
      <c r="X133" s="13">
        <f>INDEX(AllDataValues,MATCH($A133,Paths,FALSE),MATCH(X$17,Collections,FALSE))/X$16</f>
        <v>0</v>
      </c>
      <c r="Y133" s="13">
        <f>INDEX(AllDataValues,MATCH($A133,Paths,FALSE),MATCH(Y$17,Collections,FALSE))/Y$16</f>
        <v>0</v>
      </c>
      <c r="Z133" s="13">
        <f>INDEX(AllDataValues,MATCH($A133,Paths,FALSE),MATCH(Z$17,Collections,FALSE))/Z$16</f>
        <v>0.83416252072968489</v>
      </c>
      <c r="AA133" s="13">
        <f>INDEX(AllDataValues,MATCH($A133,Paths,FALSE),MATCH(AA$17,Collections,FALSE))/AA$16</f>
        <v>1.1336633663366336</v>
      </c>
      <c r="AB133" s="31">
        <f>INDEX(AllDataValues,MATCH($A133,Paths,FALSE),MATCH(AB$17,Collections,FALSE))/AB$16</f>
        <v>1</v>
      </c>
      <c r="AC133" s="13">
        <f>INDEX(AllDataValues,MATCH($A133,Paths,FALSE),MATCH(AC$17,Collections,FALSE))/AC$16</f>
        <v>0.90543180930050804</v>
      </c>
      <c r="AD133" s="13">
        <f>INDEX(AllDataValues,MATCH($A133,Paths,FALSE),MATCH(AD$17,Collections,FALSE))/AD$16</f>
        <v>0.96116504854368934</v>
      </c>
      <c r="AE133" s="13">
        <f>INDEX(AllDataValues,MATCH($A133,Paths,FALSE),MATCH(AE$17,Collections,FALSE))/AE$16</f>
        <v>0.60869565217391308</v>
      </c>
      <c r="AF133" s="13">
        <f>INDEX(AllDataValues,MATCH($A133,Paths,FALSE),MATCH(AF$17,Collections,FALSE))/AF$16</f>
        <v>1</v>
      </c>
      <c r="AG133" s="13">
        <f>INDEX(AllDataValues,MATCH($A133,Paths,FALSE),MATCH(AG$17,Collections,FALSE))/AG$16</f>
        <v>1.8264705882352941</v>
      </c>
      <c r="AH133" s="13">
        <f>INDEX(AllDataValues,MATCH($A133,Paths,FALSE),MATCH(AH$17,Collections,FALSE))/AH$16</f>
        <v>1</v>
      </c>
      <c r="AI133" s="13">
        <f>INDEX(AllDataValues,MATCH($A133,Paths,FALSE),MATCH(AI$17,Collections,FALSE))/AI$16</f>
        <v>0.93586005830903785</v>
      </c>
      <c r="AJ133" s="13">
        <f>INDEX(AllDataValues,MATCH($A133,Paths,FALSE),MATCH(AJ$17,Collections,FALSE))/AJ$16</f>
        <v>0.96153846153846156</v>
      </c>
    </row>
    <row r="134" spans="1:36" hidden="1" x14ac:dyDescent="0.2">
      <c r="A134" s="1" t="s">
        <v>179</v>
      </c>
      <c r="C134" t="str">
        <f>RIGHT(A134,LEN(A134)-FIND("|",SUBSTITUTE(A134,"/","|",LEN(A134)-LEN(SUBSTITUTE(A134,"/","")))))</f>
        <v>@gco:nilReason</v>
      </c>
      <c r="D134" t="str">
        <f>MID(A134,FIND("|",SUBSTITUTE(A134,Delimiter,"|",Start))+1,IF(ISERROR(FIND("|",SUBSTITUTE(A134,Delimiter,"|",End))),255,FIND("|",SUBSTITUTE(A134,Delimiter,"|",End))-FIND("|",SUBSTITUTE(A134,Delimiter,"|",Start))-1))</f>
        <v>gmd:identificationInfo/gmd:descriptiveKeywords/gmd:thesaurusName/@gco:nilReason</v>
      </c>
      <c r="E134" s="25">
        <f>COUNTIF(K134:AB134,"&gt;0")</f>
        <v>12</v>
      </c>
      <c r="F134" s="25">
        <f>COUNTIF(K134:AB134,"&gt;=1.0")</f>
        <v>6</v>
      </c>
      <c r="G134" s="25">
        <f>COUNTIF(AC134:AJ134,"&gt;0")</f>
        <v>8</v>
      </c>
      <c r="H134" s="25">
        <f>COUNTIF(AC134:AJ134,"&gt;=1.0")</f>
        <v>8</v>
      </c>
      <c r="I134" s="25">
        <f>COUNTIF(K134:AJ134,"&gt;0")</f>
        <v>20</v>
      </c>
      <c r="J134" s="26">
        <f>COUNTIF(K134:AJ134,"&gt;=1.0")</f>
        <v>14</v>
      </c>
      <c r="K134" s="13">
        <f>INDEX(AllDataValues,MATCH($A134,Paths,FALSE),MATCH(K$17,Collections,FALSE))/K$16</f>
        <v>0</v>
      </c>
      <c r="L134" s="13">
        <f>INDEX(AllDataValues,MATCH($A134,Paths,FALSE),MATCH(L$17,Collections,FALSE))/L$16</f>
        <v>0.63157894736842102</v>
      </c>
      <c r="M134" s="13">
        <f>INDEX(AllDataValues,MATCH($A134,Paths,FALSE),MATCH(M$17,Collections,FALSE))/M$16</f>
        <v>5.5555555555555554</v>
      </c>
      <c r="N134" s="13">
        <f>INDEX(AllDataValues,MATCH($A134,Paths,FALSE),MATCH(N$17,Collections,FALSE))/N$16</f>
        <v>0.99722991689750695</v>
      </c>
      <c r="O134" s="13">
        <f>INDEX(AllDataValues,MATCH($A134,Paths,FALSE),MATCH(O$17,Collections,FALSE))/O$16</f>
        <v>5.1615384615384619</v>
      </c>
      <c r="P134" s="13">
        <f>INDEX(AllDataValues,MATCH($A134,Paths,FALSE),MATCH(P$17,Collections,FALSE))/P$16</f>
        <v>1</v>
      </c>
      <c r="Q134" s="13">
        <f>INDEX(AllDataValues,MATCH($A134,Paths,FALSE),MATCH(Q$17,Collections,FALSE))/Q$16</f>
        <v>5.9870129870129869</v>
      </c>
      <c r="R134" s="13">
        <f>INDEX(AllDataValues,MATCH($A134,Paths,FALSE),MATCH(R$17,Collections,FALSE))/R$16</f>
        <v>4.6453201970443354</v>
      </c>
      <c r="S134" s="13">
        <f>INDEX(AllDataValues,MATCH($A134,Paths,FALSE),MATCH(S$17,Collections,FALSE))/S$16</f>
        <v>1.9801980198019802E-2</v>
      </c>
      <c r="T134" s="13">
        <f>INDEX(AllDataValues,MATCH($A134,Paths,FALSE),MATCH(T$17,Collections,FALSE))/T$16</f>
        <v>0.22105263157894736</v>
      </c>
      <c r="U134" s="13">
        <f>INDEX(AllDataValues,MATCH($A134,Paths,FALSE),MATCH(U$17,Collections,FALSE))/U$16</f>
        <v>0.40358744394618834</v>
      </c>
      <c r="V134" s="13">
        <f>INDEX(AllDataValues,MATCH($A134,Paths,FALSE),MATCH(V$17,Collections,FALSE))/V$16</f>
        <v>5.4566326530612246</v>
      </c>
      <c r="W134" s="13">
        <f>INDEX(AllDataValues,MATCH($A134,Paths,FALSE),MATCH(W$17,Collections,FALSE))/W$16</f>
        <v>0</v>
      </c>
      <c r="X134" s="13">
        <f>INDEX(AllDataValues,MATCH($A134,Paths,FALSE),MATCH(X$17,Collections,FALSE))/X$16</f>
        <v>0</v>
      </c>
      <c r="Y134" s="13">
        <f>INDEX(AllDataValues,MATCH($A134,Paths,FALSE),MATCH(Y$17,Collections,FALSE))/Y$16</f>
        <v>0</v>
      </c>
      <c r="Z134" s="13">
        <f>INDEX(AllDataValues,MATCH($A134,Paths,FALSE),MATCH(Z$17,Collections,FALSE))/Z$16</f>
        <v>0</v>
      </c>
      <c r="AA134" s="13">
        <f>INDEX(AllDataValues,MATCH($A134,Paths,FALSE),MATCH(AA$17,Collections,FALSE))/AA$16</f>
        <v>0.47524752475247523</v>
      </c>
      <c r="AB134" s="31">
        <f>INDEX(AllDataValues,MATCH($A134,Paths,FALSE),MATCH(AB$17,Collections,FALSE))/AB$16</f>
        <v>0</v>
      </c>
      <c r="AC134" s="13">
        <f>INDEX(AllDataValues,MATCH($A134,Paths,FALSE),MATCH(AC$17,Collections,FALSE))/AC$16</f>
        <v>4.3231731144978509</v>
      </c>
      <c r="AD134" s="13">
        <f>INDEX(AllDataValues,MATCH($A134,Paths,FALSE),MATCH(AD$17,Collections,FALSE))/AD$16</f>
        <v>4.6116504854368934</v>
      </c>
      <c r="AE134" s="13">
        <f>INDEX(AllDataValues,MATCH($A134,Paths,FALSE),MATCH(AE$17,Collections,FALSE))/AE$16</f>
        <v>4.3913043478260869</v>
      </c>
      <c r="AF134" s="13">
        <f>INDEX(AllDataValues,MATCH($A134,Paths,FALSE),MATCH(AF$17,Collections,FALSE))/AF$16</f>
        <v>7</v>
      </c>
      <c r="AG134" s="13">
        <f>INDEX(AllDataValues,MATCH($A134,Paths,FALSE),MATCH(AG$17,Collections,FALSE))/AG$16</f>
        <v>4.947058823529412</v>
      </c>
      <c r="AH134" s="13">
        <f>INDEX(AllDataValues,MATCH($A134,Paths,FALSE),MATCH(AH$17,Collections,FALSE))/AH$16</f>
        <v>6</v>
      </c>
      <c r="AI134" s="13">
        <f>INDEX(AllDataValues,MATCH($A134,Paths,FALSE),MATCH(AI$17,Collections,FALSE))/AI$16</f>
        <v>4.7944606413994171</v>
      </c>
      <c r="AJ134" s="13">
        <f>INDEX(AllDataValues,MATCH($A134,Paths,FALSE),MATCH(AJ$17,Collections,FALSE))/AJ$16</f>
        <v>5.2230769230769232</v>
      </c>
    </row>
    <row r="135" spans="1:36" hidden="1" x14ac:dyDescent="0.2">
      <c r="A135" s="1" t="s">
        <v>113</v>
      </c>
      <c r="C135" t="str">
        <f>RIGHT(A135,LEN(A135)-FIND("|",SUBSTITUTE(A135,"/","|",LEN(A135)-LEN(SUBSTITUTE(A135,"/","")))))</f>
        <v>@gco:nilReason</v>
      </c>
      <c r="D135" t="str">
        <f>MID(A135,FIND("|",SUBSTITUTE(A135,Delimiter,"|",Start))+1,IF(ISERROR(FIND("|",SUBSTITUTE(A135,Delimiter,"|",End))),255,FIND("|",SUBSTITUTE(A135,Delimiter,"|",End))-FIND("|",SUBSTITUTE(A135,Delimiter,"|",Start))-1))</f>
        <v>gmd:distributionInfo/gmd:distributor/gmd:distributorContact/gmd:positionName/@gco:nilReason</v>
      </c>
      <c r="E135" s="25">
        <f>COUNTIF(K135:AB135,"&gt;0")</f>
        <v>12</v>
      </c>
      <c r="F135" s="25">
        <f>COUNTIF(K135:AB135,"&gt;=1.0")</f>
        <v>6</v>
      </c>
      <c r="G135" s="25">
        <f>COUNTIF(AC135:AJ135,"&gt;0")</f>
        <v>0</v>
      </c>
      <c r="H135" s="25">
        <f>COUNTIF(AC135:AJ135,"&gt;=1.0")</f>
        <v>0</v>
      </c>
      <c r="I135" s="25">
        <f>COUNTIF(K135:AJ135,"&gt;0")</f>
        <v>12</v>
      </c>
      <c r="J135" s="26">
        <f>COUNTIF(K135:AJ135,"&gt;=1.0")</f>
        <v>6</v>
      </c>
      <c r="K135" s="13">
        <f>INDEX(AllDataValues,MATCH($A135,Paths,FALSE),MATCH(K$17,Collections,FALSE))/K$16</f>
        <v>1</v>
      </c>
      <c r="L135" s="13">
        <f>INDEX(AllDataValues,MATCH($A135,Paths,FALSE),MATCH(L$17,Collections,FALSE))/L$16</f>
        <v>0.89473684210526316</v>
      </c>
      <c r="M135" s="13">
        <f>INDEX(AllDataValues,MATCH($A135,Paths,FALSE),MATCH(M$17,Collections,FALSE))/M$16</f>
        <v>0</v>
      </c>
      <c r="N135" s="13">
        <f>INDEX(AllDataValues,MATCH($A135,Paths,FALSE),MATCH(N$17,Collections,FALSE))/N$16</f>
        <v>1</v>
      </c>
      <c r="O135" s="13">
        <f>INDEX(AllDataValues,MATCH($A135,Paths,FALSE),MATCH(O$17,Collections,FALSE))/O$16</f>
        <v>0</v>
      </c>
      <c r="P135" s="13">
        <f>INDEX(AllDataValues,MATCH($A135,Paths,FALSE),MATCH(P$17,Collections,FALSE))/P$16</f>
        <v>1</v>
      </c>
      <c r="Q135" s="13">
        <f>INDEX(AllDataValues,MATCH($A135,Paths,FALSE),MATCH(Q$17,Collections,FALSE))/Q$16</f>
        <v>0</v>
      </c>
      <c r="R135" s="13">
        <f>INDEX(AllDataValues,MATCH($A135,Paths,FALSE),MATCH(R$17,Collections,FALSE))/R$16</f>
        <v>0.24876847290640394</v>
      </c>
      <c r="S135" s="13">
        <f>INDEX(AllDataValues,MATCH($A135,Paths,FALSE),MATCH(S$17,Collections,FALSE))/S$16</f>
        <v>0.99669966996699666</v>
      </c>
      <c r="T135" s="13">
        <f>INDEX(AllDataValues,MATCH($A135,Paths,FALSE),MATCH(T$17,Collections,FALSE))/T$16</f>
        <v>0.96140350877192982</v>
      </c>
      <c r="U135" s="13">
        <f>INDEX(AllDataValues,MATCH($A135,Paths,FALSE),MATCH(U$17,Collections,FALSE))/U$16</f>
        <v>0.905829596412556</v>
      </c>
      <c r="V135" s="13">
        <f>INDEX(AllDataValues,MATCH($A135,Paths,FALSE),MATCH(V$17,Collections,FALSE))/V$16</f>
        <v>0</v>
      </c>
      <c r="W135" s="13">
        <f>INDEX(AllDataValues,MATCH($A135,Paths,FALSE),MATCH(W$17,Collections,FALSE))/W$16</f>
        <v>1</v>
      </c>
      <c r="X135" s="13">
        <f>INDEX(AllDataValues,MATCH($A135,Paths,FALSE),MATCH(X$17,Collections,FALSE))/X$16</f>
        <v>0</v>
      </c>
      <c r="Y135" s="13">
        <f>INDEX(AllDataValues,MATCH($A135,Paths,FALSE),MATCH(Y$17,Collections,FALSE))/Y$16</f>
        <v>1</v>
      </c>
      <c r="Z135" s="13">
        <f>INDEX(AllDataValues,MATCH($A135,Paths,FALSE),MATCH(Z$17,Collections,FALSE))/Z$16</f>
        <v>0</v>
      </c>
      <c r="AA135" s="13">
        <f>INDEX(AllDataValues,MATCH($A135,Paths,FALSE),MATCH(AA$17,Collections,FALSE))/AA$16</f>
        <v>0.92079207920792083</v>
      </c>
      <c r="AB135" s="31">
        <f>INDEX(AllDataValues,MATCH($A135,Paths,FALSE),MATCH(AB$17,Collections,FALSE))/AB$16</f>
        <v>1</v>
      </c>
      <c r="AC135" s="13">
        <f>INDEX(AllDataValues,MATCH($A135,Paths,FALSE),MATCH(AC$17,Collections,FALSE))/AC$16</f>
        <v>0</v>
      </c>
      <c r="AD135" s="13">
        <f>INDEX(AllDataValues,MATCH($A135,Paths,FALSE),MATCH(AD$17,Collections,FALSE))/AD$16</f>
        <v>0</v>
      </c>
      <c r="AE135" s="13">
        <f>INDEX(AllDataValues,MATCH($A135,Paths,FALSE),MATCH(AE$17,Collections,FALSE))/AE$16</f>
        <v>0</v>
      </c>
      <c r="AF135" s="13">
        <f>INDEX(AllDataValues,MATCH($A135,Paths,FALSE),MATCH(AF$17,Collections,FALSE))/AF$16</f>
        <v>0</v>
      </c>
      <c r="AG135" s="13">
        <f>INDEX(AllDataValues,MATCH($A135,Paths,FALSE),MATCH(AG$17,Collections,FALSE))/AG$16</f>
        <v>0</v>
      </c>
      <c r="AH135" s="13">
        <f>INDEX(AllDataValues,MATCH($A135,Paths,FALSE),MATCH(AH$17,Collections,FALSE))/AH$16</f>
        <v>0</v>
      </c>
      <c r="AI135" s="13">
        <f>INDEX(AllDataValues,MATCH($A135,Paths,FALSE),MATCH(AI$17,Collections,FALSE))/AI$16</f>
        <v>0</v>
      </c>
      <c r="AJ135" s="13">
        <f>INDEX(AllDataValues,MATCH($A135,Paths,FALSE),MATCH(AJ$17,Collections,FALSE))/AJ$16</f>
        <v>0</v>
      </c>
    </row>
    <row r="136" spans="1:36" x14ac:dyDescent="0.2">
      <c r="A136" s="1" t="s">
        <v>80</v>
      </c>
      <c r="B136"/>
      <c r="C136" t="str">
        <f>RIGHT(A136,LEN(A136)-FIND("|",SUBSTITUTE(A136,"/","|",LEN(A136)-LEN(SUBSTITUTE(A136,"/","")))))</f>
        <v>gmd:code</v>
      </c>
      <c r="D136" t="str">
        <f>MID(A136,FIND("|",SUBSTITUTE(A136,Delimiter,"|",Start))+1,IF(ISERROR(FIND("|",SUBSTITUTE(A136,Delimiter,"|",End))),255,FIND("|",SUBSTITUTE(A136,Delimiter,"|",End))-FIND("|",SUBSTITUTE(A136,Delimiter,"|",Start))-1))</f>
        <v>gmd:dataQualityInfo/gmd:report/gmd:measureIdentification/gmd:code</v>
      </c>
      <c r="E136" s="25">
        <f>COUNTIF(K136:AB136,"&gt;0")</f>
        <v>12</v>
      </c>
      <c r="F136" s="25">
        <f>COUNTIF(K136:AB136,"&gt;=1.0")</f>
        <v>6</v>
      </c>
      <c r="G136" s="25">
        <f>COUNTIF(AC136:AJ136,"&gt;0")</f>
        <v>8</v>
      </c>
      <c r="H136" s="25">
        <f>COUNTIF(AC136:AJ136,"&gt;=1.0")</f>
        <v>8</v>
      </c>
      <c r="I136" s="25">
        <f>COUNTIF(K136:AJ136,"&gt;0")</f>
        <v>20</v>
      </c>
      <c r="J136" s="26">
        <f>COUNTIF(K136:AJ136,"&gt;=1.0")</f>
        <v>14</v>
      </c>
      <c r="K136" s="13">
        <f>INDEX(AllDataValues,MATCH($A136,Paths,FALSE),MATCH(K$17,Collections,FALSE))/K$16</f>
        <v>0.98136645962732916</v>
      </c>
      <c r="L136" s="13">
        <f>INDEX(AllDataValues,MATCH($A136,Paths,FALSE),MATCH(L$17,Collections,FALSE))/L$16</f>
        <v>0.10526315789473684</v>
      </c>
      <c r="M136" s="13">
        <f>INDEX(AllDataValues,MATCH($A136,Paths,FALSE),MATCH(M$17,Collections,FALSE))/M$16</f>
        <v>1</v>
      </c>
      <c r="N136" s="13">
        <f>INDEX(AllDataValues,MATCH($A136,Paths,FALSE),MATCH(N$17,Collections,FALSE))/N$16</f>
        <v>0</v>
      </c>
      <c r="O136" s="13">
        <f>INDEX(AllDataValues,MATCH($A136,Paths,FALSE),MATCH(O$17,Collections,FALSE))/O$16</f>
        <v>1</v>
      </c>
      <c r="P136" s="13">
        <f>INDEX(AllDataValues,MATCH($A136,Paths,FALSE),MATCH(P$17,Collections,FALSE))/P$16</f>
        <v>0</v>
      </c>
      <c r="Q136" s="13">
        <f>INDEX(AllDataValues,MATCH($A136,Paths,FALSE),MATCH(Q$17,Collections,FALSE))/Q$16</f>
        <v>1</v>
      </c>
      <c r="R136" s="13">
        <f>INDEX(AllDataValues,MATCH($A136,Paths,FALSE),MATCH(R$17,Collections,FALSE))/R$16</f>
        <v>1</v>
      </c>
      <c r="S136" s="13">
        <f>INDEX(AllDataValues,MATCH($A136,Paths,FALSE),MATCH(S$17,Collections,FALSE))/S$16</f>
        <v>3.3003300330033004E-3</v>
      </c>
      <c r="T136" s="13">
        <f>INDEX(AllDataValues,MATCH($A136,Paths,FALSE),MATCH(T$17,Collections,FALSE))/T$16</f>
        <v>0.99298245614035086</v>
      </c>
      <c r="U136" s="13">
        <f>INDEX(AllDataValues,MATCH($A136,Paths,FALSE),MATCH(U$17,Collections,FALSE))/U$16</f>
        <v>1</v>
      </c>
      <c r="V136" s="13">
        <f>INDEX(AllDataValues,MATCH($A136,Paths,FALSE),MATCH(V$17,Collections,FALSE))/V$16</f>
        <v>0.99872448979591832</v>
      </c>
      <c r="W136" s="13">
        <f>INDEX(AllDataValues,MATCH($A136,Paths,FALSE),MATCH(W$17,Collections,FALSE))/W$16</f>
        <v>0</v>
      </c>
      <c r="X136" s="13">
        <f>INDEX(AllDataValues,MATCH($A136,Paths,FALSE),MATCH(X$17,Collections,FALSE))/X$16</f>
        <v>0</v>
      </c>
      <c r="Y136" s="13">
        <f>INDEX(AllDataValues,MATCH($A136,Paths,FALSE),MATCH(Y$17,Collections,FALSE))/Y$16</f>
        <v>0</v>
      </c>
      <c r="Z136" s="13">
        <f>INDEX(AllDataValues,MATCH($A136,Paths,FALSE),MATCH(Z$17,Collections,FALSE))/Z$16</f>
        <v>0</v>
      </c>
      <c r="AA136" s="13">
        <f>INDEX(AllDataValues,MATCH($A136,Paths,FALSE),MATCH(AA$17,Collections,FALSE))/AA$16</f>
        <v>0.97524752475247523</v>
      </c>
      <c r="AB136" s="31">
        <f>INDEX(AllDataValues,MATCH($A136,Paths,FALSE),MATCH(AB$17,Collections,FALSE))/AB$16</f>
        <v>1</v>
      </c>
      <c r="AC136" s="13">
        <f>INDEX(AllDataValues,MATCH($A136,Paths,FALSE),MATCH(AC$17,Collections,FALSE))/AC$16</f>
        <v>1</v>
      </c>
      <c r="AD136" s="13">
        <f>INDEX(AllDataValues,MATCH($A136,Paths,FALSE),MATCH(AD$17,Collections,FALSE))/AD$16</f>
        <v>1</v>
      </c>
      <c r="AE136" s="13">
        <f>INDEX(AllDataValues,MATCH($A136,Paths,FALSE),MATCH(AE$17,Collections,FALSE))/AE$16</f>
        <v>1</v>
      </c>
      <c r="AF136" s="13">
        <f>INDEX(AllDataValues,MATCH($A136,Paths,FALSE),MATCH(AF$17,Collections,FALSE))/AF$16</f>
        <v>1</v>
      </c>
      <c r="AG136" s="13">
        <f>INDEX(AllDataValues,MATCH($A136,Paths,FALSE),MATCH(AG$17,Collections,FALSE))/AG$16</f>
        <v>1</v>
      </c>
      <c r="AH136" s="13">
        <f>INDEX(AllDataValues,MATCH($A136,Paths,FALSE),MATCH(AH$17,Collections,FALSE))/AH$16</f>
        <v>1</v>
      </c>
      <c r="AI136" s="13">
        <f>INDEX(AllDataValues,MATCH($A136,Paths,FALSE),MATCH(AI$17,Collections,FALSE))/AI$16</f>
        <v>1</v>
      </c>
      <c r="AJ136" s="13">
        <f>INDEX(AllDataValues,MATCH($A136,Paths,FALSE),MATCH(AJ$17,Collections,FALSE))/AJ$16</f>
        <v>1</v>
      </c>
    </row>
    <row r="137" spans="1:36" hidden="1" x14ac:dyDescent="0.2">
      <c r="A137" s="1" t="s">
        <v>90</v>
      </c>
      <c r="C137" t="str">
        <f>RIGHT(A137,LEN(A137)-FIND("|",SUBSTITUTE(A137,"/","|",LEN(A137)-LEN(SUBSTITUTE(A137,"/","")))))</f>
        <v>@gco:nilReason</v>
      </c>
      <c r="D137" t="str">
        <f>MID(A137,FIND("|",SUBSTITUTE(A137,Delimiter,"|",Start))+1,IF(ISERROR(FIND("|",SUBSTITUTE(A137,Delimiter,"|",End))),255,FIND("|",SUBSTITUTE(A137,Delimiter,"|",End))-FIND("|",SUBSTITUTE(A137,Delimiter,"|",Start))-1))</f>
        <v>gmd:distributionInfo/gmd:distributor/gmd:distributorContact/@gco:nilReason</v>
      </c>
      <c r="E137" s="25">
        <f>COUNTIF(K137:AB137,"&gt;0")</f>
        <v>11</v>
      </c>
      <c r="F137" s="25">
        <f>COUNTIF(K137:AB137,"&gt;=1.0")</f>
        <v>5</v>
      </c>
      <c r="G137" s="25">
        <f>COUNTIF(AC137:AJ137,"&gt;0")</f>
        <v>8</v>
      </c>
      <c r="H137" s="25">
        <f>COUNTIF(AC137:AJ137,"&gt;=1.0")</f>
        <v>8</v>
      </c>
      <c r="I137" s="25">
        <f>COUNTIF(K137:AJ137,"&gt;0")</f>
        <v>19</v>
      </c>
      <c r="J137" s="26">
        <f>COUNTIF(K137:AJ137,"&gt;=1.0")</f>
        <v>13</v>
      </c>
      <c r="K137" s="13">
        <f>INDEX(AllDataValues,MATCH($A137,Paths,FALSE),MATCH(K$17,Collections,FALSE))/K$16</f>
        <v>0</v>
      </c>
      <c r="L137" s="13">
        <f>INDEX(AllDataValues,MATCH($A137,Paths,FALSE),MATCH(L$17,Collections,FALSE))/L$16</f>
        <v>0.10526315789473684</v>
      </c>
      <c r="M137" s="13">
        <f>INDEX(AllDataValues,MATCH($A137,Paths,FALSE),MATCH(M$17,Collections,FALSE))/M$16</f>
        <v>2</v>
      </c>
      <c r="N137" s="13">
        <f>INDEX(AllDataValues,MATCH($A137,Paths,FALSE),MATCH(N$17,Collections,FALSE))/N$16</f>
        <v>0</v>
      </c>
      <c r="O137" s="13">
        <f>INDEX(AllDataValues,MATCH($A137,Paths,FALSE),MATCH(O$17,Collections,FALSE))/O$16</f>
        <v>2</v>
      </c>
      <c r="P137" s="13">
        <f>INDEX(AllDataValues,MATCH($A137,Paths,FALSE),MATCH(P$17,Collections,FALSE))/P$16</f>
        <v>0</v>
      </c>
      <c r="Q137" s="13">
        <f>INDEX(AllDataValues,MATCH($A137,Paths,FALSE),MATCH(Q$17,Collections,FALSE))/Q$16</f>
        <v>1.974025974025974</v>
      </c>
      <c r="R137" s="13">
        <f>INDEX(AllDataValues,MATCH($A137,Paths,FALSE),MATCH(R$17,Collections,FALSE))/R$16</f>
        <v>1.4605911330049262</v>
      </c>
      <c r="S137" s="13">
        <f>INDEX(AllDataValues,MATCH($A137,Paths,FALSE),MATCH(S$17,Collections,FALSE))/S$16</f>
        <v>3.3003300330033004E-3</v>
      </c>
      <c r="T137" s="13">
        <f>INDEX(AllDataValues,MATCH($A137,Paths,FALSE),MATCH(T$17,Collections,FALSE))/T$16</f>
        <v>7.3684210526315783E-2</v>
      </c>
      <c r="U137" s="13">
        <f>INDEX(AllDataValues,MATCH($A137,Paths,FALSE),MATCH(U$17,Collections,FALSE))/U$16</f>
        <v>8.520179372197309E-2</v>
      </c>
      <c r="V137" s="13">
        <f>INDEX(AllDataValues,MATCH($A137,Paths,FALSE),MATCH(V$17,Collections,FALSE))/V$16</f>
        <v>2.7091836734693877</v>
      </c>
      <c r="W137" s="13">
        <f>INDEX(AllDataValues,MATCH($A137,Paths,FALSE),MATCH(W$17,Collections,FALSE))/W$16</f>
        <v>0</v>
      </c>
      <c r="X137" s="13">
        <f>INDEX(AllDataValues,MATCH($A137,Paths,FALSE),MATCH(X$17,Collections,FALSE))/X$16</f>
        <v>0.2</v>
      </c>
      <c r="Y137" s="13">
        <f>INDEX(AllDataValues,MATCH($A137,Paths,FALSE),MATCH(Y$17,Collections,FALSE))/Y$16</f>
        <v>0</v>
      </c>
      <c r="Z137" s="13">
        <f>INDEX(AllDataValues,MATCH($A137,Paths,FALSE),MATCH(Z$17,Collections,FALSE))/Z$16</f>
        <v>0</v>
      </c>
      <c r="AA137" s="13">
        <f>INDEX(AllDataValues,MATCH($A137,Paths,FALSE),MATCH(AA$17,Collections,FALSE))/AA$16</f>
        <v>0.29702970297029702</v>
      </c>
      <c r="AB137" s="31">
        <f>INDEX(AllDataValues,MATCH($A137,Paths,FALSE),MATCH(AB$17,Collections,FALSE))/AB$16</f>
        <v>0</v>
      </c>
      <c r="AC137" s="13">
        <f>INDEX(AllDataValues,MATCH($A137,Paths,FALSE),MATCH(AC$17,Collections,FALSE))/AC$16</f>
        <v>1.905431809300508</v>
      </c>
      <c r="AD137" s="13">
        <f>INDEX(AllDataValues,MATCH($A137,Paths,FALSE),MATCH(AD$17,Collections,FALSE))/AD$16</f>
        <v>1.9611650485436893</v>
      </c>
      <c r="AE137" s="13">
        <f>INDEX(AllDataValues,MATCH($A137,Paths,FALSE),MATCH(AE$17,Collections,FALSE))/AE$16</f>
        <v>1.6086956521739131</v>
      </c>
      <c r="AF137" s="13">
        <f>INDEX(AllDataValues,MATCH($A137,Paths,FALSE),MATCH(AF$17,Collections,FALSE))/AF$16</f>
        <v>2</v>
      </c>
      <c r="AG137" s="13">
        <f>INDEX(AllDataValues,MATCH($A137,Paths,FALSE),MATCH(AG$17,Collections,FALSE))/AG$16</f>
        <v>2.8264705882352943</v>
      </c>
      <c r="AH137" s="13">
        <f>INDEX(AllDataValues,MATCH($A137,Paths,FALSE),MATCH(AH$17,Collections,FALSE))/AH$16</f>
        <v>2</v>
      </c>
      <c r="AI137" s="13">
        <f>INDEX(AllDataValues,MATCH($A137,Paths,FALSE),MATCH(AI$17,Collections,FALSE))/AI$16</f>
        <v>1.935860058309038</v>
      </c>
      <c r="AJ137" s="13">
        <f>INDEX(AllDataValues,MATCH($A137,Paths,FALSE),MATCH(AJ$17,Collections,FALSE))/AJ$16</f>
        <v>1.9615384615384615</v>
      </c>
    </row>
    <row r="138" spans="1:36" hidden="1" x14ac:dyDescent="0.2">
      <c r="A138" s="1" t="s">
        <v>89</v>
      </c>
      <c r="C138" t="str">
        <f>RIGHT(A138,LEN(A138)-FIND("|",SUBSTITUTE(A138,"/","|",LEN(A138)-LEN(SUBSTITUTE(A138,"/","")))))</f>
        <v>@gco:nilReason</v>
      </c>
      <c r="D138" t="str">
        <f>MID(A138,FIND("|",SUBSTITUTE(A138,Delimiter,"|",Start))+1,IF(ISERROR(FIND("|",SUBSTITUTE(A138,Delimiter,"|",End))),255,FIND("|",SUBSTITUTE(A138,Delimiter,"|",End))-FIND("|",SUBSTITUTE(A138,Delimiter,"|",Start))-1))</f>
        <v>gmd:distributionInfo/gmd:distributor/gmd:distributionOrderProcess/gmd:fees/@gco:nilReason</v>
      </c>
      <c r="E138" s="25">
        <f>COUNTIF(K138:AB138,"&gt;0")</f>
        <v>11</v>
      </c>
      <c r="F138" s="25">
        <f>COUNTIF(K138:AB138,"&gt;=1.0")</f>
        <v>5</v>
      </c>
      <c r="G138" s="25">
        <f>COUNTIF(AC138:AJ138,"&gt;0")</f>
        <v>0</v>
      </c>
      <c r="H138" s="25">
        <f>COUNTIF(AC138:AJ138,"&gt;=1.0")</f>
        <v>0</v>
      </c>
      <c r="I138" s="25">
        <f>COUNTIF(K138:AJ138,"&gt;0")</f>
        <v>11</v>
      </c>
      <c r="J138" s="26">
        <f>COUNTIF(K138:AJ138,"&gt;=1.0")</f>
        <v>5</v>
      </c>
      <c r="K138" s="13">
        <f>INDEX(AllDataValues,MATCH($A138,Paths,FALSE),MATCH(K$17,Collections,FALSE))/K$16</f>
        <v>1</v>
      </c>
      <c r="L138" s="13">
        <f>INDEX(AllDataValues,MATCH($A138,Paths,FALSE),MATCH(L$17,Collections,FALSE))/L$16</f>
        <v>0.89473684210526316</v>
      </c>
      <c r="M138" s="13">
        <f>INDEX(AllDataValues,MATCH($A138,Paths,FALSE),MATCH(M$17,Collections,FALSE))/M$16</f>
        <v>0</v>
      </c>
      <c r="N138" s="13">
        <f>INDEX(AllDataValues,MATCH($A138,Paths,FALSE),MATCH(N$17,Collections,FALSE))/N$16</f>
        <v>0</v>
      </c>
      <c r="O138" s="13">
        <f>INDEX(AllDataValues,MATCH($A138,Paths,FALSE),MATCH(O$17,Collections,FALSE))/O$16</f>
        <v>0</v>
      </c>
      <c r="P138" s="13">
        <f>INDEX(AllDataValues,MATCH($A138,Paths,FALSE),MATCH(P$17,Collections,FALSE))/P$16</f>
        <v>0</v>
      </c>
      <c r="Q138" s="13">
        <f>INDEX(AllDataValues,MATCH($A138,Paths,FALSE),MATCH(Q$17,Collections,FALSE))/Q$16</f>
        <v>0</v>
      </c>
      <c r="R138" s="13">
        <f>INDEX(AllDataValues,MATCH($A138,Paths,FALSE),MATCH(R$17,Collections,FALSE))/R$16</f>
        <v>0.24876847290640394</v>
      </c>
      <c r="S138" s="13">
        <f>INDEX(AllDataValues,MATCH($A138,Paths,FALSE),MATCH(S$17,Collections,FALSE))/S$16</f>
        <v>0.99669966996699666</v>
      </c>
      <c r="T138" s="13">
        <f>INDEX(AllDataValues,MATCH($A138,Paths,FALSE),MATCH(T$17,Collections,FALSE))/T$16</f>
        <v>0.96140350877192982</v>
      </c>
      <c r="U138" s="13">
        <f>INDEX(AllDataValues,MATCH($A138,Paths,FALSE),MATCH(U$17,Collections,FALSE))/U$16</f>
        <v>0.91479820627802688</v>
      </c>
      <c r="V138" s="13">
        <f>INDEX(AllDataValues,MATCH($A138,Paths,FALSE),MATCH(V$17,Collections,FALSE))/V$16</f>
        <v>1.2755102040816326E-3</v>
      </c>
      <c r="W138" s="13">
        <f>INDEX(AllDataValues,MATCH($A138,Paths,FALSE),MATCH(W$17,Collections,FALSE))/W$16</f>
        <v>1</v>
      </c>
      <c r="X138" s="13">
        <f>INDEX(AllDataValues,MATCH($A138,Paths,FALSE),MATCH(X$17,Collections,FALSE))/X$16</f>
        <v>1</v>
      </c>
      <c r="Y138" s="13">
        <f>INDEX(AllDataValues,MATCH($A138,Paths,FALSE),MATCH(Y$17,Collections,FALSE))/Y$16</f>
        <v>0</v>
      </c>
      <c r="Z138" s="13">
        <f>INDEX(AllDataValues,MATCH($A138,Paths,FALSE),MATCH(Z$17,Collections,FALSE))/Z$16</f>
        <v>1</v>
      </c>
      <c r="AA138" s="13">
        <f>INDEX(AllDataValues,MATCH($A138,Paths,FALSE),MATCH(AA$17,Collections,FALSE))/AA$16</f>
        <v>0</v>
      </c>
      <c r="AB138" s="31">
        <f>INDEX(AllDataValues,MATCH($A138,Paths,FALSE),MATCH(AB$17,Collections,FALSE))/AB$16</f>
        <v>1</v>
      </c>
      <c r="AC138" s="13">
        <f>INDEX(AllDataValues,MATCH($A138,Paths,FALSE),MATCH(AC$17,Collections,FALSE))/AC$16</f>
        <v>0</v>
      </c>
      <c r="AD138" s="13">
        <f>INDEX(AllDataValues,MATCH($A138,Paths,FALSE),MATCH(AD$17,Collections,FALSE))/AD$16</f>
        <v>0</v>
      </c>
      <c r="AE138" s="13">
        <f>INDEX(AllDataValues,MATCH($A138,Paths,FALSE),MATCH(AE$17,Collections,FALSE))/AE$16</f>
        <v>0</v>
      </c>
      <c r="AF138" s="13">
        <f>INDEX(AllDataValues,MATCH($A138,Paths,FALSE),MATCH(AF$17,Collections,FALSE))/AF$16</f>
        <v>0</v>
      </c>
      <c r="AG138" s="13">
        <f>INDEX(AllDataValues,MATCH($A138,Paths,FALSE),MATCH(AG$17,Collections,FALSE))/AG$16</f>
        <v>0</v>
      </c>
      <c r="AH138" s="13">
        <f>INDEX(AllDataValues,MATCH($A138,Paths,FALSE),MATCH(AH$17,Collections,FALSE))/AH$16</f>
        <v>0</v>
      </c>
      <c r="AI138" s="13">
        <f>INDEX(AllDataValues,MATCH($A138,Paths,FALSE),MATCH(AI$17,Collections,FALSE))/AI$16</f>
        <v>0</v>
      </c>
      <c r="AJ138" s="13">
        <f>INDEX(AllDataValues,MATCH($A138,Paths,FALSE),MATCH(AJ$17,Collections,FALSE))/AJ$16</f>
        <v>0</v>
      </c>
    </row>
    <row r="139" spans="1:36" hidden="1" x14ac:dyDescent="0.2">
      <c r="A139" s="1" t="s">
        <v>283</v>
      </c>
      <c r="C139" t="str">
        <f>RIGHT(A139,LEN(A139)-FIND("|",SUBSTITUTE(A139,"/","|",LEN(A139)-LEN(SUBSTITUTE(A139,"/","")))))</f>
        <v>@id</v>
      </c>
      <c r="D139" t="str">
        <f>MID(A139,FIND("|",SUBSTITUTE(A139,Delimiter,"|",Start))+1,IF(ISERROR(FIND("|",SUBSTITUTE(A139,Delimiter,"|",End))),255,FIND("|",SUBSTITUTE(A139,Delimiter,"|",End))-FIND("|",SUBSTITUTE(A139,Delimiter,"|",Start))-1))</f>
        <v>gmi:acquisitionInformation/gmi:instrument/eos:sensor/@id</v>
      </c>
      <c r="E139" s="25">
        <f>COUNTIF(K139:AB139,"&gt;0")</f>
        <v>11</v>
      </c>
      <c r="F139" s="25">
        <f>COUNTIF(K139:AB139,"&gt;=1.0")</f>
        <v>9</v>
      </c>
      <c r="G139" s="25">
        <f>COUNTIF(AC139:AJ139,"&gt;0")</f>
        <v>0</v>
      </c>
      <c r="H139" s="25">
        <f>COUNTIF(AC139:AJ139,"&gt;=1.0")</f>
        <v>0</v>
      </c>
      <c r="I139" s="25">
        <f>COUNTIF(K139:AJ139,"&gt;0")</f>
        <v>11</v>
      </c>
      <c r="J139" s="26">
        <f>COUNTIF(K139:AJ139,"&gt;=1.0")</f>
        <v>9</v>
      </c>
      <c r="K139" s="13">
        <f>INDEX(AllDataValues,MATCH($A139,Paths,FALSE),MATCH(K$17,Collections,FALSE))/K$16</f>
        <v>3.1242236024844718</v>
      </c>
      <c r="L139" s="13">
        <f>INDEX(AllDataValues,MATCH($A139,Paths,FALSE),MATCH(L$17,Collections,FALSE))/L$16</f>
        <v>0</v>
      </c>
      <c r="M139" s="13">
        <f>INDEX(AllDataValues,MATCH($A139,Paths,FALSE),MATCH(M$17,Collections,FALSE))/M$16</f>
        <v>0</v>
      </c>
      <c r="N139" s="13">
        <f>INDEX(AllDataValues,MATCH($A139,Paths,FALSE),MATCH(N$17,Collections,FALSE))/N$16</f>
        <v>0.86149584487534625</v>
      </c>
      <c r="O139" s="13">
        <f>INDEX(AllDataValues,MATCH($A139,Paths,FALSE),MATCH(O$17,Collections,FALSE))/O$16</f>
        <v>0</v>
      </c>
      <c r="P139" s="13">
        <f>INDEX(AllDataValues,MATCH($A139,Paths,FALSE),MATCH(P$17,Collections,FALSE))/P$16</f>
        <v>0.83333333333333337</v>
      </c>
      <c r="Q139" s="13">
        <f>INDEX(AllDataValues,MATCH($A139,Paths,FALSE),MATCH(Q$17,Collections,FALSE))/Q$16</f>
        <v>0</v>
      </c>
      <c r="R139" s="13">
        <f>INDEX(AllDataValues,MATCH($A139,Paths,FALSE),MATCH(R$17,Collections,FALSE))/R$16</f>
        <v>1.2339901477832513</v>
      </c>
      <c r="S139" s="13">
        <f>INDEX(AllDataValues,MATCH($A139,Paths,FALSE),MATCH(S$17,Collections,FALSE))/S$16</f>
        <v>4.9240924092409237</v>
      </c>
      <c r="T139" s="13">
        <f>INDEX(AllDataValues,MATCH($A139,Paths,FALSE),MATCH(T$17,Collections,FALSE))/T$16</f>
        <v>1.512280701754386</v>
      </c>
      <c r="U139" s="13">
        <f>INDEX(AllDataValues,MATCH($A139,Paths,FALSE),MATCH(U$17,Collections,FALSE))/U$16</f>
        <v>2.0986547085201792</v>
      </c>
      <c r="V139" s="13">
        <f>INDEX(AllDataValues,MATCH($A139,Paths,FALSE),MATCH(V$17,Collections,FALSE))/V$16</f>
        <v>0</v>
      </c>
      <c r="W139" s="13">
        <f>INDEX(AllDataValues,MATCH($A139,Paths,FALSE),MATCH(W$17,Collections,FALSE))/W$16</f>
        <v>0</v>
      </c>
      <c r="X139" s="13">
        <f>INDEX(AllDataValues,MATCH($A139,Paths,FALSE),MATCH(X$17,Collections,FALSE))/X$16</f>
        <v>2</v>
      </c>
      <c r="Y139" s="13">
        <f>INDEX(AllDataValues,MATCH($A139,Paths,FALSE),MATCH(Y$17,Collections,FALSE))/Y$16</f>
        <v>2.4161184210526314</v>
      </c>
      <c r="Z139" s="13">
        <f>INDEX(AllDataValues,MATCH($A139,Paths,FALSE),MATCH(Z$17,Collections,FALSE))/Z$16</f>
        <v>2.5754560530679935</v>
      </c>
      <c r="AA139" s="13">
        <f>INDEX(AllDataValues,MATCH($A139,Paths,FALSE),MATCH(AA$17,Collections,FALSE))/AA$16</f>
        <v>0</v>
      </c>
      <c r="AB139" s="31">
        <f>INDEX(AllDataValues,MATCH($A139,Paths,FALSE),MATCH(AB$17,Collections,FALSE))/AB$16</f>
        <v>2.3636363636363638</v>
      </c>
      <c r="AC139" s="13">
        <f>INDEX(AllDataValues,MATCH($A139,Paths,FALSE),MATCH(AC$17,Collections,FALSE))/AC$16</f>
        <v>0</v>
      </c>
      <c r="AD139" s="13">
        <f>INDEX(AllDataValues,MATCH($A139,Paths,FALSE),MATCH(AD$17,Collections,FALSE))/AD$16</f>
        <v>0</v>
      </c>
      <c r="AE139" s="13">
        <f>INDEX(AllDataValues,MATCH($A139,Paths,FALSE),MATCH(AE$17,Collections,FALSE))/AE$16</f>
        <v>0</v>
      </c>
      <c r="AF139" s="13">
        <f>INDEX(AllDataValues,MATCH($A139,Paths,FALSE),MATCH(AF$17,Collections,FALSE))/AF$16</f>
        <v>0</v>
      </c>
      <c r="AG139" s="13">
        <f>INDEX(AllDataValues,MATCH($A139,Paths,FALSE),MATCH(AG$17,Collections,FALSE))/AG$16</f>
        <v>0</v>
      </c>
      <c r="AH139" s="13">
        <f>INDEX(AllDataValues,MATCH($A139,Paths,FALSE),MATCH(AH$17,Collections,FALSE))/AH$16</f>
        <v>0</v>
      </c>
      <c r="AI139" s="13">
        <f>INDEX(AllDataValues,MATCH($A139,Paths,FALSE),MATCH(AI$17,Collections,FALSE))/AI$16</f>
        <v>0</v>
      </c>
      <c r="AJ139" s="13">
        <f>INDEX(AllDataValues,MATCH($A139,Paths,FALSE),MATCH(AJ$17,Collections,FALSE))/AJ$16</f>
        <v>0</v>
      </c>
    </row>
    <row r="140" spans="1:36" hidden="1" x14ac:dyDescent="0.2">
      <c r="A140" s="1" t="s">
        <v>296</v>
      </c>
      <c r="C140" t="str">
        <f>RIGHT(A140,LEN(A140)-FIND("|",SUBSTITUTE(A140,"/","|",LEN(A140)-LEN(SUBSTITUTE(A140,"/","")))))</f>
        <v>gmi:type</v>
      </c>
      <c r="D140" t="str">
        <f>MID(A140,FIND("|",SUBSTITUTE(A140,Delimiter,"|",Start))+1,IF(ISERROR(FIND("|",SUBSTITUTE(A140,Delimiter,"|",End))),255,FIND("|",SUBSTITUTE(A140,Delimiter,"|",End))-FIND("|",SUBSTITUTE(A140,Delimiter,"|",Start))-1))</f>
        <v>gmi:acquisitionInformation/gmi:instrument/gmi:type</v>
      </c>
      <c r="E140" s="25">
        <f>COUNTIF(K140:AB140,"&gt;0")</f>
        <v>10</v>
      </c>
      <c r="F140" s="25">
        <f>COUNTIF(K140:AB140,"&gt;=1.0")</f>
        <v>7</v>
      </c>
      <c r="G140" s="25">
        <f>COUNTIF(AC140:AJ140,"&gt;0")</f>
        <v>8</v>
      </c>
      <c r="H140" s="25">
        <f>COUNTIF(AC140:AJ140,"&gt;=1.0")</f>
        <v>6</v>
      </c>
      <c r="I140" s="25">
        <f>COUNTIF(K140:AJ140,"&gt;0")</f>
        <v>18</v>
      </c>
      <c r="J140" s="26">
        <f>COUNTIF(K140:AJ140,"&gt;=1.0")</f>
        <v>13</v>
      </c>
      <c r="K140" s="13">
        <f>INDEX(AllDataValues,MATCH($A140,Paths,FALSE),MATCH(K$17,Collections,FALSE))/K$16</f>
        <v>0</v>
      </c>
      <c r="L140" s="13">
        <f>INDEX(AllDataValues,MATCH($A140,Paths,FALSE),MATCH(L$17,Collections,FALSE))/L$16</f>
        <v>0.68421052631578949</v>
      </c>
      <c r="M140" s="13">
        <f>INDEX(AllDataValues,MATCH($A140,Paths,FALSE),MATCH(M$17,Collections,FALSE))/M$16</f>
        <v>1.3486590038314177</v>
      </c>
      <c r="N140" s="13">
        <f>INDEX(AllDataValues,MATCH($A140,Paths,FALSE),MATCH(N$17,Collections,FALSE))/N$16</f>
        <v>0</v>
      </c>
      <c r="O140" s="13">
        <f>INDEX(AllDataValues,MATCH($A140,Paths,FALSE),MATCH(O$17,Collections,FALSE))/O$16</f>
        <v>1</v>
      </c>
      <c r="P140" s="13">
        <f>INDEX(AllDataValues,MATCH($A140,Paths,FALSE),MATCH(P$17,Collections,FALSE))/P$16</f>
        <v>0</v>
      </c>
      <c r="Q140" s="13">
        <f>INDEX(AllDataValues,MATCH($A140,Paths,FALSE),MATCH(Q$17,Collections,FALSE))/Q$16</f>
        <v>1.025974025974026</v>
      </c>
      <c r="R140" s="13">
        <f>INDEX(AllDataValues,MATCH($A140,Paths,FALSE),MATCH(R$17,Collections,FALSE))/R$16</f>
        <v>1.2684729064039408</v>
      </c>
      <c r="S140" s="13">
        <f>INDEX(AllDataValues,MATCH($A140,Paths,FALSE),MATCH(S$17,Collections,FALSE))/S$16</f>
        <v>3.3003300330033004E-3</v>
      </c>
      <c r="T140" s="13">
        <f>INDEX(AllDataValues,MATCH($A140,Paths,FALSE),MATCH(T$17,Collections,FALSE))/T$16</f>
        <v>1.4666666666666666</v>
      </c>
      <c r="U140" s="13">
        <f>INDEX(AllDataValues,MATCH($A140,Paths,FALSE),MATCH(U$17,Collections,FALSE))/U$16</f>
        <v>1.9147982062780269</v>
      </c>
      <c r="V140" s="13">
        <f>INDEX(AllDataValues,MATCH($A140,Paths,FALSE),MATCH(V$17,Collections,FALSE))/V$16</f>
        <v>1.6581632653061225</v>
      </c>
      <c r="W140" s="13">
        <f>INDEX(AllDataValues,MATCH($A140,Paths,FALSE),MATCH(W$17,Collections,FALSE))/W$16</f>
        <v>0</v>
      </c>
      <c r="X140" s="13">
        <f>INDEX(AllDataValues,MATCH($A140,Paths,FALSE),MATCH(X$17,Collections,FALSE))/X$16</f>
        <v>0</v>
      </c>
      <c r="Y140" s="13">
        <f>INDEX(AllDataValues,MATCH($A140,Paths,FALSE),MATCH(Y$17,Collections,FALSE))/Y$16</f>
        <v>0</v>
      </c>
      <c r="Z140" s="13">
        <f>INDEX(AllDataValues,MATCH($A140,Paths,FALSE),MATCH(Z$17,Collections,FALSE))/Z$16</f>
        <v>0</v>
      </c>
      <c r="AA140" s="13">
        <f>INDEX(AllDataValues,MATCH($A140,Paths,FALSE),MATCH(AA$17,Collections,FALSE))/AA$16</f>
        <v>7.9207920792079209E-2</v>
      </c>
      <c r="AB140" s="31">
        <f>INDEX(AllDataValues,MATCH($A140,Paths,FALSE),MATCH(AB$17,Collections,FALSE))/AB$16</f>
        <v>0</v>
      </c>
      <c r="AC140" s="13">
        <f>INDEX(AllDataValues,MATCH($A140,Paths,FALSE),MATCH(AC$17,Collections,FALSE))/AC$16</f>
        <v>0.54396248534583824</v>
      </c>
      <c r="AD140" s="13">
        <f>INDEX(AllDataValues,MATCH($A140,Paths,FALSE),MATCH(AD$17,Collections,FALSE))/AD$16</f>
        <v>1.3883495145631068</v>
      </c>
      <c r="AE140" s="13">
        <f>INDEX(AllDataValues,MATCH($A140,Paths,FALSE),MATCH(AE$17,Collections,FALSE))/AE$16</f>
        <v>0.82608695652173914</v>
      </c>
      <c r="AF140" s="13">
        <f>INDEX(AllDataValues,MATCH($A140,Paths,FALSE),MATCH(AF$17,Collections,FALSE))/AF$16</f>
        <v>1</v>
      </c>
      <c r="AG140" s="13">
        <f>INDEX(AllDataValues,MATCH($A140,Paths,FALSE),MATCH(AG$17,Collections,FALSE))/AG$16</f>
        <v>1.1235294117647059</v>
      </c>
      <c r="AH140" s="13">
        <f>INDEX(AllDataValues,MATCH($A140,Paths,FALSE),MATCH(AH$17,Collections,FALSE))/AH$16</f>
        <v>2</v>
      </c>
      <c r="AI140" s="13">
        <f>INDEX(AllDataValues,MATCH($A140,Paths,FALSE),MATCH(AI$17,Collections,FALSE))/AI$16</f>
        <v>2.9717565597667637</v>
      </c>
      <c r="AJ140" s="13">
        <f>INDEX(AllDataValues,MATCH($A140,Paths,FALSE),MATCH(AJ$17,Collections,FALSE))/AJ$16</f>
        <v>6.0615384615384613</v>
      </c>
    </row>
    <row r="141" spans="1:36" hidden="1" x14ac:dyDescent="0.2">
      <c r="A141" s="1" t="s">
        <v>109</v>
      </c>
      <c r="C141" t="str">
        <f>RIGHT(A141,LEN(A141)-FIND("|",SUBSTITUTE(A141,"/","|",LEN(A141)-LEN(SUBSTITUTE(A141,"/","")))))</f>
        <v>gmd:voice</v>
      </c>
      <c r="D141" t="str">
        <f>MID(A141,FIND("|",SUBSTITUTE(A141,Delimiter,"|",Start))+1,IF(ISERROR(FIND("|",SUBSTITUTE(A141,Delimiter,"|",End))),255,FIND("|",SUBSTITUTE(A141,Delimiter,"|",End))-FIND("|",SUBSTITUTE(A141,Delimiter,"|",Start))-1))</f>
        <v>gmd:distributionInfo/gmd:distributor/gmd:distributorContact/gmd:contactInfo/gmd:phone/gmd:voice</v>
      </c>
      <c r="E141" s="25">
        <f>COUNTIF(K141:AB141,"&gt;0")</f>
        <v>10</v>
      </c>
      <c r="F141" s="25">
        <f>COUNTIF(K141:AB141,"&gt;=1.0")</f>
        <v>6</v>
      </c>
      <c r="G141" s="25">
        <f>COUNTIF(AC141:AJ141,"&gt;0")</f>
        <v>0</v>
      </c>
      <c r="H141" s="25">
        <f>COUNTIF(AC141:AJ141,"&gt;=1.0")</f>
        <v>0</v>
      </c>
      <c r="I141" s="25">
        <f>COUNTIF(K141:AJ141,"&gt;0")</f>
        <v>10</v>
      </c>
      <c r="J141" s="26">
        <f>COUNTIF(K141:AJ141,"&gt;=1.0")</f>
        <v>6</v>
      </c>
      <c r="K141" s="13">
        <f>INDEX(AllDataValues,MATCH($A141,Paths,FALSE),MATCH(K$17,Collections,FALSE))/K$16</f>
        <v>1</v>
      </c>
      <c r="L141" s="13">
        <f>INDEX(AllDataValues,MATCH($A141,Paths,FALSE),MATCH(L$17,Collections,FALSE))/L$16</f>
        <v>1.7894736842105263</v>
      </c>
      <c r="M141" s="13">
        <f>INDEX(AllDataValues,MATCH($A141,Paths,FALSE),MATCH(M$17,Collections,FALSE))/M$16</f>
        <v>0</v>
      </c>
      <c r="N141" s="13">
        <f>INDEX(AllDataValues,MATCH($A141,Paths,FALSE),MATCH(N$17,Collections,FALSE))/N$16</f>
        <v>0</v>
      </c>
      <c r="O141" s="13">
        <f>INDEX(AllDataValues,MATCH($A141,Paths,FALSE),MATCH(O$17,Collections,FALSE))/O$16</f>
        <v>0</v>
      </c>
      <c r="P141" s="13">
        <f>INDEX(AllDataValues,MATCH($A141,Paths,FALSE),MATCH(P$17,Collections,FALSE))/P$16</f>
        <v>0</v>
      </c>
      <c r="Q141" s="13">
        <f>INDEX(AllDataValues,MATCH($A141,Paths,FALSE),MATCH(Q$17,Collections,FALSE))/Q$16</f>
        <v>0</v>
      </c>
      <c r="R141" s="13">
        <f>INDEX(AllDataValues,MATCH($A141,Paths,FALSE),MATCH(R$17,Collections,FALSE))/R$16</f>
        <v>0.35960591133004927</v>
      </c>
      <c r="S141" s="13">
        <f>INDEX(AllDataValues,MATCH($A141,Paths,FALSE),MATCH(S$17,Collections,FALSE))/S$16</f>
        <v>0.99669966996699666</v>
      </c>
      <c r="T141" s="13">
        <f>INDEX(AllDataValues,MATCH($A141,Paths,FALSE),MATCH(T$17,Collections,FALSE))/T$16</f>
        <v>0.96140350877192982</v>
      </c>
      <c r="U141" s="13">
        <f>INDEX(AllDataValues,MATCH($A141,Paths,FALSE),MATCH(U$17,Collections,FALSE))/U$16</f>
        <v>0.91479820627802688</v>
      </c>
      <c r="V141" s="13">
        <f>INDEX(AllDataValues,MATCH($A141,Paths,FALSE),MATCH(V$17,Collections,FALSE))/V$16</f>
        <v>0</v>
      </c>
      <c r="W141" s="13">
        <f>INDEX(AllDataValues,MATCH($A141,Paths,FALSE),MATCH(W$17,Collections,FALSE))/W$16</f>
        <v>0</v>
      </c>
      <c r="X141" s="13">
        <f>INDEX(AllDataValues,MATCH($A141,Paths,FALSE),MATCH(X$17,Collections,FALSE))/X$16</f>
        <v>0</v>
      </c>
      <c r="Y141" s="13">
        <f>INDEX(AllDataValues,MATCH($A141,Paths,FALSE),MATCH(Y$17,Collections,FALSE))/Y$16</f>
        <v>2</v>
      </c>
      <c r="Z141" s="13">
        <f>INDEX(AllDataValues,MATCH($A141,Paths,FALSE),MATCH(Z$17,Collections,FALSE))/Z$16</f>
        <v>1.0862354892205639</v>
      </c>
      <c r="AA141" s="13">
        <f>INDEX(AllDataValues,MATCH($A141,Paths,FALSE),MATCH(AA$17,Collections,FALSE))/AA$16</f>
        <v>1.8415841584158417</v>
      </c>
      <c r="AB141" s="31">
        <f>INDEX(AllDataValues,MATCH($A141,Paths,FALSE),MATCH(AB$17,Collections,FALSE))/AB$16</f>
        <v>4</v>
      </c>
      <c r="AC141" s="13">
        <f>INDEX(AllDataValues,MATCH($A141,Paths,FALSE),MATCH(AC$17,Collections,FALSE))/AC$16</f>
        <v>0</v>
      </c>
      <c r="AD141" s="13">
        <f>INDEX(AllDataValues,MATCH($A141,Paths,FALSE),MATCH(AD$17,Collections,FALSE))/AD$16</f>
        <v>0</v>
      </c>
      <c r="AE141" s="13">
        <f>INDEX(AllDataValues,MATCH($A141,Paths,FALSE),MATCH(AE$17,Collections,FALSE))/AE$16</f>
        <v>0</v>
      </c>
      <c r="AF141" s="13">
        <f>INDEX(AllDataValues,MATCH($A141,Paths,FALSE),MATCH(AF$17,Collections,FALSE))/AF$16</f>
        <v>0</v>
      </c>
      <c r="AG141" s="13">
        <f>INDEX(AllDataValues,MATCH($A141,Paths,FALSE),MATCH(AG$17,Collections,FALSE))/AG$16</f>
        <v>0</v>
      </c>
      <c r="AH141" s="13">
        <f>INDEX(AllDataValues,MATCH($A141,Paths,FALSE),MATCH(AH$17,Collections,FALSE))/AH$16</f>
        <v>0</v>
      </c>
      <c r="AI141" s="13">
        <f>INDEX(AllDataValues,MATCH($A141,Paths,FALSE),MATCH(AI$17,Collections,FALSE))/AI$16</f>
        <v>0</v>
      </c>
      <c r="AJ141" s="13">
        <f>INDEX(AllDataValues,MATCH($A141,Paths,FALSE),MATCH(AJ$17,Collections,FALSE))/AJ$16</f>
        <v>0</v>
      </c>
    </row>
    <row r="142" spans="1:36" hidden="1" x14ac:dyDescent="0.2">
      <c r="A142" s="1" t="s">
        <v>206</v>
      </c>
      <c r="C142" t="str">
        <f>RIGHT(A142,LEN(A142)-FIND("|",SUBSTITUTE(A142,"/","|",LEN(A142)-LEN(SUBSTITUTE(A142,"/","")))))</f>
        <v>@id</v>
      </c>
      <c r="D142" t="str">
        <f>MID(A142,FIND("|",SUBSTITUTE(A142,Delimiter,"|",Start))+1,IF(ISERROR(FIND("|",SUBSTITUTE(A142,Delimiter,"|",End))),255,FIND("|",SUBSTITUTE(A142,Delimiter,"|",End))-FIND("|",SUBSTITUTE(A142,Delimiter,"|",Start))-1))</f>
        <v>gmd:identificationInfo/gmd:extent/gmd:geographicElement/@id</v>
      </c>
      <c r="E142" s="25">
        <f>COUNTIF(K142:AB142,"&gt;0")</f>
        <v>10</v>
      </c>
      <c r="F142" s="25">
        <f>COUNTIF(K142:AB142,"&gt;=1.0")</f>
        <v>5</v>
      </c>
      <c r="G142" s="25">
        <f>COUNTIF(AC142:AJ142,"&gt;0")</f>
        <v>8</v>
      </c>
      <c r="H142" s="25">
        <f>COUNTIF(AC142:AJ142,"&gt;=1.0")</f>
        <v>8</v>
      </c>
      <c r="I142" s="25">
        <f>COUNTIF(K142:AJ142,"&gt;0")</f>
        <v>18</v>
      </c>
      <c r="J142" s="26">
        <f>COUNTIF(K142:AJ142,"&gt;=1.0")</f>
        <v>13</v>
      </c>
      <c r="K142" s="13">
        <f>INDEX(AllDataValues,MATCH($A142,Paths,FALSE),MATCH(K$17,Collections,FALSE))/K$16</f>
        <v>0</v>
      </c>
      <c r="L142" s="13">
        <f>INDEX(AllDataValues,MATCH($A142,Paths,FALSE),MATCH(L$17,Collections,FALSE))/L$16</f>
        <v>0.21052631578947367</v>
      </c>
      <c r="M142" s="13">
        <f>INDEX(AllDataValues,MATCH($A142,Paths,FALSE),MATCH(M$17,Collections,FALSE))/M$16</f>
        <v>1.9885057471264367</v>
      </c>
      <c r="N142" s="13">
        <f>INDEX(AllDataValues,MATCH($A142,Paths,FALSE),MATCH(N$17,Collections,FALSE))/N$16</f>
        <v>0</v>
      </c>
      <c r="O142" s="13">
        <f>INDEX(AllDataValues,MATCH($A142,Paths,FALSE),MATCH(O$17,Collections,FALSE))/O$16</f>
        <v>2</v>
      </c>
      <c r="P142" s="13">
        <f>INDEX(AllDataValues,MATCH($A142,Paths,FALSE),MATCH(P$17,Collections,FALSE))/P$16</f>
        <v>0</v>
      </c>
      <c r="Q142" s="13">
        <f>INDEX(AllDataValues,MATCH($A142,Paths,FALSE),MATCH(Q$17,Collections,FALSE))/Q$16</f>
        <v>2</v>
      </c>
      <c r="R142" s="13">
        <f>INDEX(AllDataValues,MATCH($A142,Paths,FALSE),MATCH(R$17,Collections,FALSE))/R$16</f>
        <v>1.5024630541871922</v>
      </c>
      <c r="S142" s="13">
        <f>INDEX(AllDataValues,MATCH($A142,Paths,FALSE),MATCH(S$17,Collections,FALSE))/S$16</f>
        <v>6.6006600660066007E-3</v>
      </c>
      <c r="T142" s="13">
        <f>INDEX(AllDataValues,MATCH($A142,Paths,FALSE),MATCH(T$17,Collections,FALSE))/T$16</f>
        <v>7.7192982456140355E-2</v>
      </c>
      <c r="U142" s="13">
        <f>INDEX(AllDataValues,MATCH($A142,Paths,FALSE),MATCH(U$17,Collections,FALSE))/U$16</f>
        <v>0.17040358744394618</v>
      </c>
      <c r="V142" s="13">
        <f>INDEX(AllDataValues,MATCH($A142,Paths,FALSE),MATCH(V$17,Collections,FALSE))/V$16</f>
        <v>2.204081632653061</v>
      </c>
      <c r="W142" s="13">
        <f>INDEX(AllDataValues,MATCH($A142,Paths,FALSE),MATCH(W$17,Collections,FALSE))/W$16</f>
        <v>0</v>
      </c>
      <c r="X142" s="13">
        <f>INDEX(AllDataValues,MATCH($A142,Paths,FALSE),MATCH(X$17,Collections,FALSE))/X$16</f>
        <v>0</v>
      </c>
      <c r="Y142" s="13">
        <f>INDEX(AllDataValues,MATCH($A142,Paths,FALSE),MATCH(Y$17,Collections,FALSE))/Y$16</f>
        <v>0</v>
      </c>
      <c r="Z142" s="13">
        <f>INDEX(AllDataValues,MATCH($A142,Paths,FALSE),MATCH(Z$17,Collections,FALSE))/Z$16</f>
        <v>0</v>
      </c>
      <c r="AA142" s="13">
        <f>INDEX(AllDataValues,MATCH($A142,Paths,FALSE),MATCH(AA$17,Collections,FALSE))/AA$16</f>
        <v>0.15841584158415842</v>
      </c>
      <c r="AB142" s="31">
        <f>INDEX(AllDataValues,MATCH($A142,Paths,FALSE),MATCH(AB$17,Collections,FALSE))/AB$16</f>
        <v>0</v>
      </c>
      <c r="AC142" s="13">
        <f>INDEX(AllDataValues,MATCH($A142,Paths,FALSE),MATCH(AC$17,Collections,FALSE))/AC$16</f>
        <v>2.3305978898007034</v>
      </c>
      <c r="AD142" s="13">
        <f>INDEX(AllDataValues,MATCH($A142,Paths,FALSE),MATCH(AD$17,Collections,FALSE))/AD$16</f>
        <v>2.1553398058252426</v>
      </c>
      <c r="AE142" s="13">
        <f>INDEX(AllDataValues,MATCH($A142,Paths,FALSE),MATCH(AE$17,Collections,FALSE))/AE$16</f>
        <v>2.0869565217391304</v>
      </c>
      <c r="AF142" s="13">
        <f>INDEX(AllDataValues,MATCH($A142,Paths,FALSE),MATCH(AF$17,Collections,FALSE))/AF$16</f>
        <v>2</v>
      </c>
      <c r="AG142" s="13">
        <f>INDEX(AllDataValues,MATCH($A142,Paths,FALSE),MATCH(AG$17,Collections,FALSE))/AG$16</f>
        <v>2.2705882352941176</v>
      </c>
      <c r="AH142" s="13">
        <f>INDEX(AllDataValues,MATCH($A142,Paths,FALSE),MATCH(AH$17,Collections,FALSE))/AH$16</f>
        <v>2</v>
      </c>
      <c r="AI142" s="13">
        <f>INDEX(AllDataValues,MATCH($A142,Paths,FALSE),MATCH(AI$17,Collections,FALSE))/AI$16</f>
        <v>3.1454081632653059</v>
      </c>
      <c r="AJ142" s="13">
        <f>INDEX(AllDataValues,MATCH($A142,Paths,FALSE),MATCH(AJ$17,Collections,FALSE))/AJ$16</f>
        <v>2.0769230769230771</v>
      </c>
    </row>
    <row r="143" spans="1:36" hidden="1" x14ac:dyDescent="0.2">
      <c r="A143" s="1" t="s">
        <v>128</v>
      </c>
      <c r="C143" t="str">
        <f>RIGHT(A143,LEN(A143)-FIND("|",SUBSTITUTE(A143,"/","|",LEN(A143)-LEN(SUBSTITUTE(A143,"/","")))))</f>
        <v>gmd:protocol</v>
      </c>
      <c r="D143" t="str">
        <f>MID(A143,FIND("|",SUBSTITUTE(A143,Delimiter,"|",Start))+1,IF(ISERROR(FIND("|",SUBSTITUTE(A143,Delimiter,"|",End))),255,FIND("|",SUBSTITUTE(A143,Delimiter,"|",End))-FIND("|",SUBSTITUTE(A143,Delimiter,"|",Start))-1))</f>
        <v>gmd:distributionInfo/gmd:distributor/gmd:distributorTransferOptions/gmd:onLine/gmd:protocol</v>
      </c>
      <c r="E143" s="25">
        <f>COUNTIF(K143:AB143,"&gt;0")</f>
        <v>10</v>
      </c>
      <c r="F143" s="25">
        <f>COUNTIF(K143:AB143,"&gt;=1.0")</f>
        <v>5</v>
      </c>
      <c r="G143" s="25">
        <f>COUNTIF(AC143:AJ143,"&gt;0")</f>
        <v>8</v>
      </c>
      <c r="H143" s="25">
        <f>COUNTIF(AC143:AJ143,"&gt;=1.0")</f>
        <v>8</v>
      </c>
      <c r="I143" s="25">
        <f>COUNTIF(K143:AJ143,"&gt;0")</f>
        <v>18</v>
      </c>
      <c r="J143" s="26">
        <f>COUNTIF(K143:AJ143,"&gt;=1.0")</f>
        <v>13</v>
      </c>
      <c r="K143" s="13">
        <f>INDEX(AllDataValues,MATCH($A143,Paths,FALSE),MATCH(K$17,Collections,FALSE))/K$16</f>
        <v>0</v>
      </c>
      <c r="L143" s="13">
        <f>INDEX(AllDataValues,MATCH($A143,Paths,FALSE),MATCH(L$17,Collections,FALSE))/L$16</f>
        <v>0.10526315789473684</v>
      </c>
      <c r="M143" s="13">
        <f>INDEX(AllDataValues,MATCH($A143,Paths,FALSE),MATCH(M$17,Collections,FALSE))/M$16</f>
        <v>6.9712643678160919</v>
      </c>
      <c r="N143" s="13">
        <f>INDEX(AllDataValues,MATCH($A143,Paths,FALSE),MATCH(N$17,Collections,FALSE))/N$16</f>
        <v>0</v>
      </c>
      <c r="O143" s="13">
        <f>INDEX(AllDataValues,MATCH($A143,Paths,FALSE),MATCH(O$17,Collections,FALSE))/O$16</f>
        <v>4.6692307692307695</v>
      </c>
      <c r="P143" s="13">
        <f>INDEX(AllDataValues,MATCH($A143,Paths,FALSE),MATCH(P$17,Collections,FALSE))/P$16</f>
        <v>0</v>
      </c>
      <c r="Q143" s="13">
        <f>INDEX(AllDataValues,MATCH($A143,Paths,FALSE),MATCH(Q$17,Collections,FALSE))/Q$16</f>
        <v>3.4090909090909092</v>
      </c>
      <c r="R143" s="13">
        <f>INDEX(AllDataValues,MATCH($A143,Paths,FALSE),MATCH(R$17,Collections,FALSE))/R$16</f>
        <v>5.6871921182266014</v>
      </c>
      <c r="S143" s="13">
        <f>INDEX(AllDataValues,MATCH($A143,Paths,FALSE),MATCH(S$17,Collections,FALSE))/S$16</f>
        <v>3.3003300330033004E-3</v>
      </c>
      <c r="T143" s="13">
        <f>INDEX(AllDataValues,MATCH($A143,Paths,FALSE),MATCH(T$17,Collections,FALSE))/T$16</f>
        <v>0.2</v>
      </c>
      <c r="U143" s="13">
        <f>INDEX(AllDataValues,MATCH($A143,Paths,FALSE),MATCH(U$17,Collections,FALSE))/U$16</f>
        <v>8.520179372197309E-2</v>
      </c>
      <c r="V143" s="13">
        <f>INDEX(AllDataValues,MATCH($A143,Paths,FALSE),MATCH(V$17,Collections,FALSE))/V$16</f>
        <v>3.681122448979592</v>
      </c>
      <c r="W143" s="13">
        <f>INDEX(AllDataValues,MATCH($A143,Paths,FALSE),MATCH(W$17,Collections,FALSE))/W$16</f>
        <v>0</v>
      </c>
      <c r="X143" s="13">
        <f>INDEX(AllDataValues,MATCH($A143,Paths,FALSE),MATCH(X$17,Collections,FALSE))/X$16</f>
        <v>0</v>
      </c>
      <c r="Y143" s="13">
        <f>INDEX(AllDataValues,MATCH($A143,Paths,FALSE),MATCH(Y$17,Collections,FALSE))/Y$16</f>
        <v>0</v>
      </c>
      <c r="Z143" s="13">
        <f>INDEX(AllDataValues,MATCH($A143,Paths,FALSE),MATCH(Z$17,Collections,FALSE))/Z$16</f>
        <v>0</v>
      </c>
      <c r="AA143" s="13">
        <f>INDEX(AllDataValues,MATCH($A143,Paths,FALSE),MATCH(AA$17,Collections,FALSE))/AA$16</f>
        <v>0.18316831683168316</v>
      </c>
      <c r="AB143" s="31">
        <f>INDEX(AllDataValues,MATCH($A143,Paths,FALSE),MATCH(AB$17,Collections,FALSE))/AB$16</f>
        <v>0</v>
      </c>
      <c r="AC143" s="13">
        <f>INDEX(AllDataValues,MATCH($A143,Paths,FALSE),MATCH(AC$17,Collections,FALSE))/AC$16</f>
        <v>3.3180930050801094</v>
      </c>
      <c r="AD143" s="13">
        <f>INDEX(AllDataValues,MATCH($A143,Paths,FALSE),MATCH(AD$17,Collections,FALSE))/AD$16</f>
        <v>1.941747572815534</v>
      </c>
      <c r="AE143" s="13">
        <f>INDEX(AllDataValues,MATCH($A143,Paths,FALSE),MATCH(AE$17,Collections,FALSE))/AE$16</f>
        <v>1.2173913043478262</v>
      </c>
      <c r="AF143" s="13">
        <f>INDEX(AllDataValues,MATCH($A143,Paths,FALSE),MATCH(AF$17,Collections,FALSE))/AF$16</f>
        <v>1</v>
      </c>
      <c r="AG143" s="13">
        <f>INDEX(AllDataValues,MATCH($A143,Paths,FALSE),MATCH(AG$17,Collections,FALSE))/AG$16</f>
        <v>1.2558823529411764</v>
      </c>
      <c r="AH143" s="13">
        <f>INDEX(AllDataValues,MATCH($A143,Paths,FALSE),MATCH(AH$17,Collections,FALSE))/AH$16</f>
        <v>1</v>
      </c>
      <c r="AI143" s="13">
        <f>INDEX(AllDataValues,MATCH($A143,Paths,FALSE),MATCH(AI$17,Collections,FALSE))/AI$16</f>
        <v>3.626639941690962</v>
      </c>
      <c r="AJ143" s="13">
        <f>INDEX(AllDataValues,MATCH($A143,Paths,FALSE),MATCH(AJ$17,Collections,FALSE))/AJ$16</f>
        <v>1.3384615384615384</v>
      </c>
    </row>
    <row r="144" spans="1:36" hidden="1" x14ac:dyDescent="0.2">
      <c r="A144" s="1" t="s">
        <v>208</v>
      </c>
      <c r="C144" t="str">
        <f>RIGHT(A144,LEN(A144)-FIND("|",SUBSTITUTE(A144,"/","|",LEN(A144)-LEN(SUBSTITUTE(A144,"/","")))))</f>
        <v>gco:Boolean</v>
      </c>
      <c r="D144" t="str">
        <f>MID(A144,FIND("|",SUBSTITUTE(A144,Delimiter,"|",Start))+1,IF(ISERROR(FIND("|",SUBSTITUTE(A144,Delimiter,"|",End))),255,FIND("|",SUBSTITUTE(A144,Delimiter,"|",End))-FIND("|",SUBSTITUTE(A144,Delimiter,"|",Start))-1))</f>
        <v>gmd:identificationInfo/gmd:extent/gmd:geographicElement/gmd:extentTypeCode/gco:Boolean</v>
      </c>
      <c r="E144" s="25">
        <f>COUNTIF(K144:AB144,"&gt;0")</f>
        <v>10</v>
      </c>
      <c r="F144" s="25">
        <f>COUNTIF(K144:AB144,"&gt;=1.0")</f>
        <v>5</v>
      </c>
      <c r="G144" s="25">
        <f>COUNTIF(AC144:AJ144,"&gt;0")</f>
        <v>8</v>
      </c>
      <c r="H144" s="25">
        <f>COUNTIF(AC144:AJ144,"&gt;=1.0")</f>
        <v>8</v>
      </c>
      <c r="I144" s="25">
        <f>COUNTIF(K144:AJ144,"&gt;0")</f>
        <v>18</v>
      </c>
      <c r="J144" s="26">
        <f>COUNTIF(K144:AJ144,"&gt;=1.0")</f>
        <v>13</v>
      </c>
      <c r="K144" s="13">
        <f>INDEX(AllDataValues,MATCH($A144,Paths,FALSE),MATCH(K$17,Collections,FALSE))/K$16</f>
        <v>0</v>
      </c>
      <c r="L144" s="13">
        <f>INDEX(AllDataValues,MATCH($A144,Paths,FALSE),MATCH(L$17,Collections,FALSE))/L$16</f>
        <v>0.21052631578947367</v>
      </c>
      <c r="M144" s="13">
        <f>INDEX(AllDataValues,MATCH($A144,Paths,FALSE),MATCH(M$17,Collections,FALSE))/M$16</f>
        <v>1.9885057471264367</v>
      </c>
      <c r="N144" s="13">
        <f>INDEX(AllDataValues,MATCH($A144,Paths,FALSE),MATCH(N$17,Collections,FALSE))/N$16</f>
        <v>0</v>
      </c>
      <c r="O144" s="13">
        <f>INDEX(AllDataValues,MATCH($A144,Paths,FALSE),MATCH(O$17,Collections,FALSE))/O$16</f>
        <v>2</v>
      </c>
      <c r="P144" s="13">
        <f>INDEX(AllDataValues,MATCH($A144,Paths,FALSE),MATCH(P$17,Collections,FALSE))/P$16</f>
        <v>0</v>
      </c>
      <c r="Q144" s="13">
        <f>INDEX(AllDataValues,MATCH($A144,Paths,FALSE),MATCH(Q$17,Collections,FALSE))/Q$16</f>
        <v>2</v>
      </c>
      <c r="R144" s="13">
        <f>INDEX(AllDataValues,MATCH($A144,Paths,FALSE),MATCH(R$17,Collections,FALSE))/R$16</f>
        <v>1.5024630541871922</v>
      </c>
      <c r="S144" s="13">
        <f>INDEX(AllDataValues,MATCH($A144,Paths,FALSE),MATCH(S$17,Collections,FALSE))/S$16</f>
        <v>6.6006600660066007E-3</v>
      </c>
      <c r="T144" s="13">
        <f>INDEX(AllDataValues,MATCH($A144,Paths,FALSE),MATCH(T$17,Collections,FALSE))/T$16</f>
        <v>7.7192982456140355E-2</v>
      </c>
      <c r="U144" s="13">
        <f>INDEX(AllDataValues,MATCH($A144,Paths,FALSE),MATCH(U$17,Collections,FALSE))/U$16</f>
        <v>0.17040358744394618</v>
      </c>
      <c r="V144" s="13">
        <f>INDEX(AllDataValues,MATCH($A144,Paths,FALSE),MATCH(V$17,Collections,FALSE))/V$16</f>
        <v>2.204081632653061</v>
      </c>
      <c r="W144" s="13">
        <f>INDEX(AllDataValues,MATCH($A144,Paths,FALSE),MATCH(W$17,Collections,FALSE))/W$16</f>
        <v>0</v>
      </c>
      <c r="X144" s="13">
        <f>INDEX(AllDataValues,MATCH($A144,Paths,FALSE),MATCH(X$17,Collections,FALSE))/X$16</f>
        <v>0</v>
      </c>
      <c r="Y144" s="13">
        <f>INDEX(AllDataValues,MATCH($A144,Paths,FALSE),MATCH(Y$17,Collections,FALSE))/Y$16</f>
        <v>0</v>
      </c>
      <c r="Z144" s="13">
        <f>INDEX(AllDataValues,MATCH($A144,Paths,FALSE),MATCH(Z$17,Collections,FALSE))/Z$16</f>
        <v>0</v>
      </c>
      <c r="AA144" s="13">
        <f>INDEX(AllDataValues,MATCH($A144,Paths,FALSE),MATCH(AA$17,Collections,FALSE))/AA$16</f>
        <v>0.15841584158415842</v>
      </c>
      <c r="AB144" s="31">
        <f>INDEX(AllDataValues,MATCH($A144,Paths,FALSE),MATCH(AB$17,Collections,FALSE))/AB$16</f>
        <v>0</v>
      </c>
      <c r="AC144" s="13">
        <f>INDEX(AllDataValues,MATCH($A144,Paths,FALSE),MATCH(AC$17,Collections,FALSE))/AC$16</f>
        <v>2.3305978898007034</v>
      </c>
      <c r="AD144" s="13">
        <f>INDEX(AllDataValues,MATCH($A144,Paths,FALSE),MATCH(AD$17,Collections,FALSE))/AD$16</f>
        <v>2.1553398058252426</v>
      </c>
      <c r="AE144" s="13">
        <f>INDEX(AllDataValues,MATCH($A144,Paths,FALSE),MATCH(AE$17,Collections,FALSE))/AE$16</f>
        <v>2.0869565217391304</v>
      </c>
      <c r="AF144" s="13">
        <f>INDEX(AllDataValues,MATCH($A144,Paths,FALSE),MATCH(AF$17,Collections,FALSE))/AF$16</f>
        <v>2</v>
      </c>
      <c r="AG144" s="13">
        <f>INDEX(AllDataValues,MATCH($A144,Paths,FALSE),MATCH(AG$17,Collections,FALSE))/AG$16</f>
        <v>2.2705882352941176</v>
      </c>
      <c r="AH144" s="13">
        <f>INDEX(AllDataValues,MATCH($A144,Paths,FALSE),MATCH(AH$17,Collections,FALSE))/AH$16</f>
        <v>2</v>
      </c>
      <c r="AI144" s="13">
        <f>INDEX(AllDataValues,MATCH($A144,Paths,FALSE),MATCH(AI$17,Collections,FALSE))/AI$16</f>
        <v>3.1454081632653059</v>
      </c>
      <c r="AJ144" s="13">
        <f>INDEX(AllDataValues,MATCH($A144,Paths,FALSE),MATCH(AJ$17,Collections,FALSE))/AJ$16</f>
        <v>2.0769230769230771</v>
      </c>
    </row>
    <row r="145" spans="1:36" hidden="1" x14ac:dyDescent="0.2">
      <c r="A145" s="1" t="s">
        <v>176</v>
      </c>
      <c r="C145" t="str">
        <f>RIGHT(A145,LEN(A145)-FIND("|",SUBSTITUTE(A145,"/","|",LEN(A145)-LEN(SUBSTITUTE(A145,"/","")))))</f>
        <v>gmd:version</v>
      </c>
      <c r="D145" t="str">
        <f>MID(A145,FIND("|",SUBSTITUTE(A145,Delimiter,"|",Start))+1,IF(ISERROR(FIND("|",SUBSTITUTE(A145,Delimiter,"|",End))),255,FIND("|",SUBSTITUTE(A145,Delimiter,"|",End))-FIND("|",SUBSTITUTE(A145,Delimiter,"|",Start))-1))</f>
        <v>gmd:identificationInfo/gmd:citation/gmd:identifier/gmd:version</v>
      </c>
      <c r="E145" s="25">
        <f>COUNTIF(K145:AB145,"&gt;0")</f>
        <v>10</v>
      </c>
      <c r="F145" s="25">
        <f>COUNTIF(K145:AB145,"&gt;=1.0")</f>
        <v>3</v>
      </c>
      <c r="G145" s="25">
        <f>COUNTIF(AC145:AJ145,"&gt;0")</f>
        <v>8</v>
      </c>
      <c r="H145" s="25">
        <f>COUNTIF(AC145:AJ145,"&gt;=1.0")</f>
        <v>8</v>
      </c>
      <c r="I145" s="25">
        <f>COUNTIF(K145:AJ145,"&gt;0")</f>
        <v>18</v>
      </c>
      <c r="J145" s="26">
        <f>COUNTIF(K145:AJ145,"&gt;=1.0")</f>
        <v>11</v>
      </c>
      <c r="K145" s="13">
        <f>INDEX(AllDataValues,MATCH($A145,Paths,FALSE),MATCH(K$17,Collections,FALSE))/K$16</f>
        <v>0</v>
      </c>
      <c r="L145" s="13">
        <f>INDEX(AllDataValues,MATCH($A145,Paths,FALSE),MATCH(L$17,Collections,FALSE))/L$16</f>
        <v>0.10526315789473684</v>
      </c>
      <c r="M145" s="13">
        <f>INDEX(AllDataValues,MATCH($A145,Paths,FALSE),MATCH(M$17,Collections,FALSE))/M$16</f>
        <v>1</v>
      </c>
      <c r="N145" s="13">
        <f>INDEX(AllDataValues,MATCH($A145,Paths,FALSE),MATCH(N$17,Collections,FALSE))/N$16</f>
        <v>0</v>
      </c>
      <c r="O145" s="13">
        <f>INDEX(AllDataValues,MATCH($A145,Paths,FALSE),MATCH(O$17,Collections,FALSE))/O$16</f>
        <v>1</v>
      </c>
      <c r="P145" s="13">
        <f>INDEX(AllDataValues,MATCH($A145,Paths,FALSE),MATCH(P$17,Collections,FALSE))/P$16</f>
        <v>0</v>
      </c>
      <c r="Q145" s="13">
        <f>INDEX(AllDataValues,MATCH($A145,Paths,FALSE),MATCH(Q$17,Collections,FALSE))/Q$16</f>
        <v>1</v>
      </c>
      <c r="R145" s="13">
        <f>INDEX(AllDataValues,MATCH($A145,Paths,FALSE),MATCH(R$17,Collections,FALSE))/R$16</f>
        <v>0.75123152709359609</v>
      </c>
      <c r="S145" s="13">
        <f>INDEX(AllDataValues,MATCH($A145,Paths,FALSE),MATCH(S$17,Collections,FALSE))/S$16</f>
        <v>3.3003300330033004E-3</v>
      </c>
      <c r="T145" s="13">
        <f>INDEX(AllDataValues,MATCH($A145,Paths,FALSE),MATCH(T$17,Collections,FALSE))/T$16</f>
        <v>3.8596491228070177E-2</v>
      </c>
      <c r="U145" s="13">
        <f>INDEX(AllDataValues,MATCH($A145,Paths,FALSE),MATCH(U$17,Collections,FALSE))/U$16</f>
        <v>8.520179372197309E-2</v>
      </c>
      <c r="V145" s="13">
        <f>INDEX(AllDataValues,MATCH($A145,Paths,FALSE),MATCH(V$17,Collections,FALSE))/V$16</f>
        <v>0.99872448979591832</v>
      </c>
      <c r="W145" s="13">
        <f>INDEX(AllDataValues,MATCH($A145,Paths,FALSE),MATCH(W$17,Collections,FALSE))/W$16</f>
        <v>0</v>
      </c>
      <c r="X145" s="13">
        <f>INDEX(AllDataValues,MATCH($A145,Paths,FALSE),MATCH(X$17,Collections,FALSE))/X$16</f>
        <v>0</v>
      </c>
      <c r="Y145" s="13">
        <f>INDEX(AllDataValues,MATCH($A145,Paths,FALSE),MATCH(Y$17,Collections,FALSE))/Y$16</f>
        <v>0</v>
      </c>
      <c r="Z145" s="13">
        <f>INDEX(AllDataValues,MATCH($A145,Paths,FALSE),MATCH(Z$17,Collections,FALSE))/Z$16</f>
        <v>0</v>
      </c>
      <c r="AA145" s="13">
        <f>INDEX(AllDataValues,MATCH($A145,Paths,FALSE),MATCH(AA$17,Collections,FALSE))/AA$16</f>
        <v>7.9207920792079209E-2</v>
      </c>
      <c r="AB145" s="31">
        <f>INDEX(AllDataValues,MATCH($A145,Paths,FALSE),MATCH(AB$17,Collections,FALSE))/AB$16</f>
        <v>0</v>
      </c>
      <c r="AC145" s="13">
        <f>INDEX(AllDataValues,MATCH($A145,Paths,FALSE),MATCH(AC$17,Collections,FALSE))/AC$16</f>
        <v>1</v>
      </c>
      <c r="AD145" s="13">
        <f>INDEX(AllDataValues,MATCH($A145,Paths,FALSE),MATCH(AD$17,Collections,FALSE))/AD$16</f>
        <v>1</v>
      </c>
      <c r="AE145" s="13">
        <f>INDEX(AllDataValues,MATCH($A145,Paths,FALSE),MATCH(AE$17,Collections,FALSE))/AE$16</f>
        <v>1</v>
      </c>
      <c r="AF145" s="13">
        <f>INDEX(AllDataValues,MATCH($A145,Paths,FALSE),MATCH(AF$17,Collections,FALSE))/AF$16</f>
        <v>1</v>
      </c>
      <c r="AG145" s="13">
        <f>INDEX(AllDataValues,MATCH($A145,Paths,FALSE),MATCH(AG$17,Collections,FALSE))/AG$16</f>
        <v>1</v>
      </c>
      <c r="AH145" s="13">
        <f>INDEX(AllDataValues,MATCH($A145,Paths,FALSE),MATCH(AH$17,Collections,FALSE))/AH$16</f>
        <v>1</v>
      </c>
      <c r="AI145" s="13">
        <f>INDEX(AllDataValues,MATCH($A145,Paths,FALSE),MATCH(AI$17,Collections,FALSE))/AI$16</f>
        <v>1</v>
      </c>
      <c r="AJ145" s="13">
        <f>INDEX(AllDataValues,MATCH($A145,Paths,FALSE),MATCH(AJ$17,Collections,FALSE))/AJ$16</f>
        <v>1</v>
      </c>
    </row>
    <row r="146" spans="1:36" hidden="1" x14ac:dyDescent="0.2">
      <c r="A146" s="1" t="s">
        <v>76</v>
      </c>
      <c r="B146" s="12"/>
      <c r="C146" t="str">
        <f>RIGHT(A146,LEN(A146)-FIND("|",SUBSTITUTE(A146,"/","|",LEN(A146)-LEN(SUBSTITUTE(A146,"/","")))))</f>
        <v>@codeList</v>
      </c>
      <c r="D146" t="str">
        <f>MID(A146,FIND("|",SUBSTITUTE(A146,Delimiter,"|",Start))+1,IF(ISERROR(FIND("|",SUBSTITUTE(A146,Delimiter,"|",End))),255,FIND("|",SUBSTITUTE(A146,Delimiter,"|",End))-FIND("|",SUBSTITUTE(A146,Delimiter,"|",Start))-1))</f>
        <v>gmd:dataQualityInfo/gmd:lineage/gmd:processStep/gmd:processor/gmd:role/@codeList</v>
      </c>
      <c r="E146" s="25">
        <f>COUNTIF(K146:AB146,"&gt;0")</f>
        <v>10</v>
      </c>
      <c r="F146" s="25">
        <f>COUNTIF(K146:AB146,"&gt;=1.0")</f>
        <v>3</v>
      </c>
      <c r="G146" s="25">
        <f>COUNTIF(AC146:AJ146,"&gt;0")</f>
        <v>0</v>
      </c>
      <c r="H146" s="25">
        <f>COUNTIF(AC146:AJ146,"&gt;=1.0")</f>
        <v>0</v>
      </c>
      <c r="I146" s="25">
        <f>COUNTIF(K146:AJ146,"&gt;0")</f>
        <v>10</v>
      </c>
      <c r="J146" s="26">
        <f>COUNTIF(K146:AJ146,"&gt;=1.0")</f>
        <v>3</v>
      </c>
      <c r="K146" s="13">
        <f>INDEX(AllDataValues,MATCH($A146,Paths,FALSE),MATCH(K$17,Collections,FALSE))/K$16</f>
        <v>0.98136645962732916</v>
      </c>
      <c r="L146" s="13">
        <f>INDEX(AllDataValues,MATCH($A146,Paths,FALSE),MATCH(L$17,Collections,FALSE))/L$16</f>
        <v>0</v>
      </c>
      <c r="M146" s="13">
        <f>INDEX(AllDataValues,MATCH($A146,Paths,FALSE),MATCH(M$17,Collections,FALSE))/M$16</f>
        <v>0</v>
      </c>
      <c r="N146" s="13">
        <f>INDEX(AllDataValues,MATCH($A146,Paths,FALSE),MATCH(N$17,Collections,FALSE))/N$16</f>
        <v>0</v>
      </c>
      <c r="O146" s="13">
        <f>INDEX(AllDataValues,MATCH($A146,Paths,FALSE),MATCH(O$17,Collections,FALSE))/O$16</f>
        <v>0.7153846153846154</v>
      </c>
      <c r="P146" s="13">
        <f>INDEX(AllDataValues,MATCH($A146,Paths,FALSE),MATCH(P$17,Collections,FALSE))/P$16</f>
        <v>0</v>
      </c>
      <c r="Q146" s="13">
        <f>INDEX(AllDataValues,MATCH($A146,Paths,FALSE),MATCH(Q$17,Collections,FALSE))/Q$16</f>
        <v>0.5</v>
      </c>
      <c r="R146" s="13">
        <f>INDEX(AllDataValues,MATCH($A146,Paths,FALSE),MATCH(R$17,Collections,FALSE))/R$16</f>
        <v>0.24876847290640394</v>
      </c>
      <c r="S146" s="13">
        <f>INDEX(AllDataValues,MATCH($A146,Paths,FALSE),MATCH(S$17,Collections,FALSE))/S$16</f>
        <v>0</v>
      </c>
      <c r="T146" s="13">
        <f>INDEX(AllDataValues,MATCH($A146,Paths,FALSE),MATCH(T$17,Collections,FALSE))/T$16</f>
        <v>0.96491228070175439</v>
      </c>
      <c r="U146" s="13">
        <f>INDEX(AllDataValues,MATCH($A146,Paths,FALSE),MATCH(U$17,Collections,FALSE))/U$16</f>
        <v>0.91479820627802688</v>
      </c>
      <c r="V146" s="13">
        <f>INDEX(AllDataValues,MATCH($A146,Paths,FALSE),MATCH(V$17,Collections,FALSE))/V$16</f>
        <v>0</v>
      </c>
      <c r="W146" s="13">
        <f>INDEX(AllDataValues,MATCH($A146,Paths,FALSE),MATCH(W$17,Collections,FALSE))/W$16</f>
        <v>0</v>
      </c>
      <c r="X146" s="13">
        <f>INDEX(AllDataValues,MATCH($A146,Paths,FALSE),MATCH(X$17,Collections,FALSE))/X$16</f>
        <v>0</v>
      </c>
      <c r="Y146" s="13">
        <f>INDEX(AllDataValues,MATCH($A146,Paths,FALSE),MATCH(Y$17,Collections,FALSE))/Y$16</f>
        <v>1</v>
      </c>
      <c r="Z146" s="13">
        <f>INDEX(AllDataValues,MATCH($A146,Paths,FALSE),MATCH(Z$17,Collections,FALSE))/Z$16</f>
        <v>1</v>
      </c>
      <c r="AA146" s="13">
        <f>INDEX(AllDataValues,MATCH($A146,Paths,FALSE),MATCH(AA$17,Collections,FALSE))/AA$16</f>
        <v>0.91584158415841588</v>
      </c>
      <c r="AB146" s="31">
        <f>INDEX(AllDataValues,MATCH($A146,Paths,FALSE),MATCH(AB$17,Collections,FALSE))/AB$16</f>
        <v>1</v>
      </c>
      <c r="AC146" s="13">
        <f>INDEX(AllDataValues,MATCH($A146,Paths,FALSE),MATCH(AC$17,Collections,FALSE))/AC$16</f>
        <v>0</v>
      </c>
      <c r="AD146" s="13">
        <f>INDEX(AllDataValues,MATCH($A146,Paths,FALSE),MATCH(AD$17,Collections,FALSE))/AD$16</f>
        <v>0</v>
      </c>
      <c r="AE146" s="13">
        <f>INDEX(AllDataValues,MATCH($A146,Paths,FALSE),MATCH(AE$17,Collections,FALSE))/AE$16</f>
        <v>0</v>
      </c>
      <c r="AF146" s="13">
        <f>INDEX(AllDataValues,MATCH($A146,Paths,FALSE),MATCH(AF$17,Collections,FALSE))/AF$16</f>
        <v>0</v>
      </c>
      <c r="AG146" s="13">
        <f>INDEX(AllDataValues,MATCH($A146,Paths,FALSE),MATCH(AG$17,Collections,FALSE))/AG$16</f>
        <v>0</v>
      </c>
      <c r="AH146" s="13">
        <f>INDEX(AllDataValues,MATCH($A146,Paths,FALSE),MATCH(AH$17,Collections,FALSE))/AH$16</f>
        <v>0</v>
      </c>
      <c r="AI146" s="13">
        <f>INDEX(AllDataValues,MATCH($A146,Paths,FALSE),MATCH(AI$17,Collections,FALSE))/AI$16</f>
        <v>0</v>
      </c>
      <c r="AJ146" s="13">
        <f>INDEX(AllDataValues,MATCH($A146,Paths,FALSE),MATCH(AJ$17,Collections,FALSE))/AJ$16</f>
        <v>0</v>
      </c>
    </row>
    <row r="147" spans="1:36" hidden="1" x14ac:dyDescent="0.2">
      <c r="A147" s="1" t="s">
        <v>77</v>
      </c>
      <c r="B147" s="12"/>
      <c r="C147" t="str">
        <f>RIGHT(A147,LEN(A147)-FIND("|",SUBSTITUTE(A147,"/","|",LEN(A147)-LEN(SUBSTITUTE(A147,"/","")))))</f>
        <v>@codeListValue</v>
      </c>
      <c r="D147" t="str">
        <f>MID(A147,FIND("|",SUBSTITUTE(A147,Delimiter,"|",Start))+1,IF(ISERROR(FIND("|",SUBSTITUTE(A147,Delimiter,"|",End))),255,FIND("|",SUBSTITUTE(A147,Delimiter,"|",End))-FIND("|",SUBSTITUTE(A147,Delimiter,"|",Start))-1))</f>
        <v>gmd:dataQualityInfo/gmd:lineage/gmd:processStep/gmd:processor/gmd:role/@codeListValue</v>
      </c>
      <c r="E147" s="25">
        <f>COUNTIF(K147:AB147,"&gt;0")</f>
        <v>10</v>
      </c>
      <c r="F147" s="25">
        <f>COUNTIF(K147:AB147,"&gt;=1.0")</f>
        <v>3</v>
      </c>
      <c r="G147" s="25">
        <f>COUNTIF(AC147:AJ147,"&gt;0")</f>
        <v>0</v>
      </c>
      <c r="H147" s="25">
        <f>COUNTIF(AC147:AJ147,"&gt;=1.0")</f>
        <v>0</v>
      </c>
      <c r="I147" s="25">
        <f>COUNTIF(K147:AJ147,"&gt;0")</f>
        <v>10</v>
      </c>
      <c r="J147" s="26">
        <f>COUNTIF(K147:AJ147,"&gt;=1.0")</f>
        <v>3</v>
      </c>
      <c r="K147" s="13">
        <f>INDEX(AllDataValues,MATCH($A147,Paths,FALSE),MATCH(K$17,Collections,FALSE))/K$16</f>
        <v>0.98136645962732916</v>
      </c>
      <c r="L147" s="13">
        <f>INDEX(AllDataValues,MATCH($A147,Paths,FALSE),MATCH(L$17,Collections,FALSE))/L$16</f>
        <v>0</v>
      </c>
      <c r="M147" s="13">
        <f>INDEX(AllDataValues,MATCH($A147,Paths,FALSE),MATCH(M$17,Collections,FALSE))/M$16</f>
        <v>0</v>
      </c>
      <c r="N147" s="13">
        <f>INDEX(AllDataValues,MATCH($A147,Paths,FALSE),MATCH(N$17,Collections,FALSE))/N$16</f>
        <v>0</v>
      </c>
      <c r="O147" s="13">
        <f>INDEX(AllDataValues,MATCH($A147,Paths,FALSE),MATCH(O$17,Collections,FALSE))/O$16</f>
        <v>0.7153846153846154</v>
      </c>
      <c r="P147" s="13">
        <f>INDEX(AllDataValues,MATCH($A147,Paths,FALSE),MATCH(P$17,Collections,FALSE))/P$16</f>
        <v>0</v>
      </c>
      <c r="Q147" s="13">
        <f>INDEX(AllDataValues,MATCH($A147,Paths,FALSE),MATCH(Q$17,Collections,FALSE))/Q$16</f>
        <v>0.5</v>
      </c>
      <c r="R147" s="13">
        <f>INDEX(AllDataValues,MATCH($A147,Paths,FALSE),MATCH(R$17,Collections,FALSE))/R$16</f>
        <v>0.24876847290640394</v>
      </c>
      <c r="S147" s="13">
        <f>INDEX(AllDataValues,MATCH($A147,Paths,FALSE),MATCH(S$17,Collections,FALSE))/S$16</f>
        <v>0</v>
      </c>
      <c r="T147" s="13">
        <f>INDEX(AllDataValues,MATCH($A147,Paths,FALSE),MATCH(T$17,Collections,FALSE))/T$16</f>
        <v>0.96491228070175439</v>
      </c>
      <c r="U147" s="13">
        <f>INDEX(AllDataValues,MATCH($A147,Paths,FALSE),MATCH(U$17,Collections,FALSE))/U$16</f>
        <v>0.91479820627802688</v>
      </c>
      <c r="V147" s="13">
        <f>INDEX(AllDataValues,MATCH($A147,Paths,FALSE),MATCH(V$17,Collections,FALSE))/V$16</f>
        <v>0</v>
      </c>
      <c r="W147" s="13">
        <f>INDEX(AllDataValues,MATCH($A147,Paths,FALSE),MATCH(W$17,Collections,FALSE))/W$16</f>
        <v>0</v>
      </c>
      <c r="X147" s="13">
        <f>INDEX(AllDataValues,MATCH($A147,Paths,FALSE),MATCH(X$17,Collections,FALSE))/X$16</f>
        <v>0</v>
      </c>
      <c r="Y147" s="13">
        <f>INDEX(AllDataValues,MATCH($A147,Paths,FALSE),MATCH(Y$17,Collections,FALSE))/Y$16</f>
        <v>1</v>
      </c>
      <c r="Z147" s="13">
        <f>INDEX(AllDataValues,MATCH($A147,Paths,FALSE),MATCH(Z$17,Collections,FALSE))/Z$16</f>
        <v>1</v>
      </c>
      <c r="AA147" s="13">
        <f>INDEX(AllDataValues,MATCH($A147,Paths,FALSE),MATCH(AA$17,Collections,FALSE))/AA$16</f>
        <v>0.91584158415841588</v>
      </c>
      <c r="AB147" s="31">
        <f>INDEX(AllDataValues,MATCH($A147,Paths,FALSE),MATCH(AB$17,Collections,FALSE))/AB$16</f>
        <v>1</v>
      </c>
      <c r="AC147" s="13">
        <f>INDEX(AllDataValues,MATCH($A147,Paths,FALSE),MATCH(AC$17,Collections,FALSE))/AC$16</f>
        <v>0</v>
      </c>
      <c r="AD147" s="13">
        <f>INDEX(AllDataValues,MATCH($A147,Paths,FALSE),MATCH(AD$17,Collections,FALSE))/AD$16</f>
        <v>0</v>
      </c>
      <c r="AE147" s="13">
        <f>INDEX(AllDataValues,MATCH($A147,Paths,FALSE),MATCH(AE$17,Collections,FALSE))/AE$16</f>
        <v>0</v>
      </c>
      <c r="AF147" s="13">
        <f>INDEX(AllDataValues,MATCH($A147,Paths,FALSE),MATCH(AF$17,Collections,FALSE))/AF$16</f>
        <v>0</v>
      </c>
      <c r="AG147" s="13">
        <f>INDEX(AllDataValues,MATCH($A147,Paths,FALSE),MATCH(AG$17,Collections,FALSE))/AG$16</f>
        <v>0</v>
      </c>
      <c r="AH147" s="13">
        <f>INDEX(AllDataValues,MATCH($A147,Paths,FALSE),MATCH(AH$17,Collections,FALSE))/AH$16</f>
        <v>0</v>
      </c>
      <c r="AI147" s="13">
        <f>INDEX(AllDataValues,MATCH($A147,Paths,FALSE),MATCH(AI$17,Collections,FALSE))/AI$16</f>
        <v>0</v>
      </c>
      <c r="AJ147" s="13">
        <f>INDEX(AllDataValues,MATCH($A147,Paths,FALSE),MATCH(AJ$17,Collections,FALSE))/AJ$16</f>
        <v>0</v>
      </c>
    </row>
    <row r="148" spans="1:36" hidden="1" x14ac:dyDescent="0.2">
      <c r="A148" s="1" t="s">
        <v>75</v>
      </c>
      <c r="B148" s="12" t="s">
        <v>24</v>
      </c>
      <c r="C148" t="str">
        <f>RIGHT(A148,LEN(A148)-FIND("|",SUBSTITUTE(A148,"/","|",LEN(A148)-LEN(SUBSTITUTE(A148,"/","")))))</f>
        <v>gmd:organisationName</v>
      </c>
      <c r="D148" t="str">
        <f>MID(A148,FIND("|",SUBSTITUTE(A148,Delimiter,"|",Start))+1,IF(ISERROR(FIND("|",SUBSTITUTE(A148,Delimiter,"|",End))),255,FIND("|",SUBSTITUTE(A148,Delimiter,"|",End))-FIND("|",SUBSTITUTE(A148,Delimiter,"|",Start))-1))</f>
        <v>gmd:dataQualityInfo/gmd:lineage/gmd:processStep/gmd:processor/gmd:organisationName</v>
      </c>
      <c r="E148" s="25">
        <f>COUNTIF(K148:AB148,"&gt;0")</f>
        <v>10</v>
      </c>
      <c r="F148" s="25">
        <f>COUNTIF(K148:AB148,"&gt;=1.0")</f>
        <v>3</v>
      </c>
      <c r="G148" s="25">
        <f>COUNTIF(AC148:AJ148,"&gt;0")</f>
        <v>0</v>
      </c>
      <c r="H148" s="25">
        <f>COUNTIF(AC148:AJ148,"&gt;=1.0")</f>
        <v>0</v>
      </c>
      <c r="I148" s="25">
        <f>COUNTIF(K148:AJ148,"&gt;0")</f>
        <v>10</v>
      </c>
      <c r="J148" s="26">
        <f>COUNTIF(K148:AJ148,"&gt;=1.0")</f>
        <v>3</v>
      </c>
      <c r="K148" s="13">
        <f>INDEX(AllDataValues,MATCH($A148,Paths,FALSE),MATCH(K$17,Collections,FALSE))/K$16</f>
        <v>0.98136645962732916</v>
      </c>
      <c r="L148" s="13">
        <f>INDEX(AllDataValues,MATCH($A148,Paths,FALSE),MATCH(L$17,Collections,FALSE))/L$16</f>
        <v>0</v>
      </c>
      <c r="M148" s="13">
        <f>INDEX(AllDataValues,MATCH($A148,Paths,FALSE),MATCH(M$17,Collections,FALSE))/M$16</f>
        <v>0</v>
      </c>
      <c r="N148" s="13">
        <f>INDEX(AllDataValues,MATCH($A148,Paths,FALSE),MATCH(N$17,Collections,FALSE))/N$16</f>
        <v>0</v>
      </c>
      <c r="O148" s="13">
        <f>INDEX(AllDataValues,MATCH($A148,Paths,FALSE),MATCH(O$17,Collections,FALSE))/O$16</f>
        <v>0.7153846153846154</v>
      </c>
      <c r="P148" s="13">
        <f>INDEX(AllDataValues,MATCH($A148,Paths,FALSE),MATCH(P$17,Collections,FALSE))/P$16</f>
        <v>0</v>
      </c>
      <c r="Q148" s="13">
        <f>INDEX(AllDataValues,MATCH($A148,Paths,FALSE),MATCH(Q$17,Collections,FALSE))/Q$16</f>
        <v>0.5</v>
      </c>
      <c r="R148" s="13">
        <f>INDEX(AllDataValues,MATCH($A148,Paths,FALSE),MATCH(R$17,Collections,FALSE))/R$16</f>
        <v>0.24876847290640394</v>
      </c>
      <c r="S148" s="13">
        <f>INDEX(AllDataValues,MATCH($A148,Paths,FALSE),MATCH(S$17,Collections,FALSE))/S$16</f>
        <v>0</v>
      </c>
      <c r="T148" s="13">
        <f>INDEX(AllDataValues,MATCH($A148,Paths,FALSE),MATCH(T$17,Collections,FALSE))/T$16</f>
        <v>0.96491228070175439</v>
      </c>
      <c r="U148" s="13">
        <f>INDEX(AllDataValues,MATCH($A148,Paths,FALSE),MATCH(U$17,Collections,FALSE))/U$16</f>
        <v>0.91479820627802688</v>
      </c>
      <c r="V148" s="13">
        <f>INDEX(AllDataValues,MATCH($A148,Paths,FALSE),MATCH(V$17,Collections,FALSE))/V$16</f>
        <v>0</v>
      </c>
      <c r="W148" s="13">
        <f>INDEX(AllDataValues,MATCH($A148,Paths,FALSE),MATCH(W$17,Collections,FALSE))/W$16</f>
        <v>0</v>
      </c>
      <c r="X148" s="13">
        <f>INDEX(AllDataValues,MATCH($A148,Paths,FALSE),MATCH(X$17,Collections,FALSE))/X$16</f>
        <v>0</v>
      </c>
      <c r="Y148" s="13">
        <f>INDEX(AllDataValues,MATCH($A148,Paths,FALSE),MATCH(Y$17,Collections,FALSE))/Y$16</f>
        <v>1</v>
      </c>
      <c r="Z148" s="13">
        <f>INDEX(AllDataValues,MATCH($A148,Paths,FALSE),MATCH(Z$17,Collections,FALSE))/Z$16</f>
        <v>1</v>
      </c>
      <c r="AA148" s="13">
        <f>INDEX(AllDataValues,MATCH($A148,Paths,FALSE),MATCH(AA$17,Collections,FALSE))/AA$16</f>
        <v>0.91584158415841588</v>
      </c>
      <c r="AB148" s="31">
        <f>INDEX(AllDataValues,MATCH($A148,Paths,FALSE),MATCH(AB$17,Collections,FALSE))/AB$16</f>
        <v>1</v>
      </c>
      <c r="AC148" s="13">
        <f>INDEX(AllDataValues,MATCH($A148,Paths,FALSE),MATCH(AC$17,Collections,FALSE))/AC$16</f>
        <v>0</v>
      </c>
      <c r="AD148" s="13">
        <f>INDEX(AllDataValues,MATCH($A148,Paths,FALSE),MATCH(AD$17,Collections,FALSE))/AD$16</f>
        <v>0</v>
      </c>
      <c r="AE148" s="13">
        <f>INDEX(AllDataValues,MATCH($A148,Paths,FALSE),MATCH(AE$17,Collections,FALSE))/AE$16</f>
        <v>0</v>
      </c>
      <c r="AF148" s="13">
        <f>INDEX(AllDataValues,MATCH($A148,Paths,FALSE),MATCH(AF$17,Collections,FALSE))/AF$16</f>
        <v>0</v>
      </c>
      <c r="AG148" s="13">
        <f>INDEX(AllDataValues,MATCH($A148,Paths,FALSE),MATCH(AG$17,Collections,FALSE))/AG$16</f>
        <v>0</v>
      </c>
      <c r="AH148" s="13">
        <f>INDEX(AllDataValues,MATCH($A148,Paths,FALSE),MATCH(AH$17,Collections,FALSE))/AH$16</f>
        <v>0</v>
      </c>
      <c r="AI148" s="13">
        <f>INDEX(AllDataValues,MATCH($A148,Paths,FALSE),MATCH(AI$17,Collections,FALSE))/AI$16</f>
        <v>0</v>
      </c>
      <c r="AJ148" s="13">
        <f>INDEX(AllDataValues,MATCH($A148,Paths,FALSE),MATCH(AJ$17,Collections,FALSE))/AJ$16</f>
        <v>0</v>
      </c>
    </row>
    <row r="149" spans="1:36" hidden="1" x14ac:dyDescent="0.2">
      <c r="A149" s="1" t="s">
        <v>78</v>
      </c>
      <c r="B149"/>
      <c r="C149" t="str">
        <f>RIGHT(A149,LEN(A149)-FIND("|",SUBSTITUTE(A149,"/","|",LEN(A149)-LEN(SUBSTITUTE(A149,"/","")))))</f>
        <v>gmd:CI_RoleCode</v>
      </c>
      <c r="D149" t="str">
        <f>MID(A149,FIND("|",SUBSTITUTE(A149,Delimiter,"|",Start))+1,IF(ISERROR(FIND("|",SUBSTITUTE(A149,Delimiter,"|",End))),255,FIND("|",SUBSTITUTE(A149,Delimiter,"|",End))-FIND("|",SUBSTITUTE(A149,Delimiter,"|",Start))-1))</f>
        <v>gmd:dataQualityInfo/gmd:lineage/gmd:processStep/gmd:processor/gmd:role/gmd:CI_RoleCode</v>
      </c>
      <c r="E149" s="25">
        <f>COUNTIF(K149:AB149,"&gt;0")</f>
        <v>10</v>
      </c>
      <c r="F149" s="25">
        <f>COUNTIF(K149:AB149,"&gt;=1.0")</f>
        <v>3</v>
      </c>
      <c r="G149" s="25">
        <f>COUNTIF(AC149:AJ149,"&gt;0")</f>
        <v>0</v>
      </c>
      <c r="H149" s="25">
        <f>COUNTIF(AC149:AJ149,"&gt;=1.0")</f>
        <v>0</v>
      </c>
      <c r="I149" s="25">
        <f>COUNTIF(K149:AJ149,"&gt;0")</f>
        <v>10</v>
      </c>
      <c r="J149" s="26">
        <f>COUNTIF(K149:AJ149,"&gt;=1.0")</f>
        <v>3</v>
      </c>
      <c r="K149" s="13">
        <f>INDEX(AllDataValues,MATCH($A149,Paths,FALSE),MATCH(K$17,Collections,FALSE))/K$16</f>
        <v>0.98136645962732916</v>
      </c>
      <c r="L149" s="13">
        <f>INDEX(AllDataValues,MATCH($A149,Paths,FALSE),MATCH(L$17,Collections,FALSE))/L$16</f>
        <v>0</v>
      </c>
      <c r="M149" s="13">
        <f>INDEX(AllDataValues,MATCH($A149,Paths,FALSE),MATCH(M$17,Collections,FALSE))/M$16</f>
        <v>0</v>
      </c>
      <c r="N149" s="13">
        <f>INDEX(AllDataValues,MATCH($A149,Paths,FALSE),MATCH(N$17,Collections,FALSE))/N$16</f>
        <v>0</v>
      </c>
      <c r="O149" s="13">
        <f>INDEX(AllDataValues,MATCH($A149,Paths,FALSE),MATCH(O$17,Collections,FALSE))/O$16</f>
        <v>0.7153846153846154</v>
      </c>
      <c r="P149" s="13">
        <f>INDEX(AllDataValues,MATCH($A149,Paths,FALSE),MATCH(P$17,Collections,FALSE))/P$16</f>
        <v>0</v>
      </c>
      <c r="Q149" s="13">
        <f>INDEX(AllDataValues,MATCH($A149,Paths,FALSE),MATCH(Q$17,Collections,FALSE))/Q$16</f>
        <v>0.5</v>
      </c>
      <c r="R149" s="13">
        <f>INDEX(AllDataValues,MATCH($A149,Paths,FALSE),MATCH(R$17,Collections,FALSE))/R$16</f>
        <v>0.24876847290640394</v>
      </c>
      <c r="S149" s="13">
        <f>INDEX(AllDataValues,MATCH($A149,Paths,FALSE),MATCH(S$17,Collections,FALSE))/S$16</f>
        <v>0</v>
      </c>
      <c r="T149" s="13">
        <f>INDEX(AllDataValues,MATCH($A149,Paths,FALSE),MATCH(T$17,Collections,FALSE))/T$16</f>
        <v>0.96491228070175439</v>
      </c>
      <c r="U149" s="13">
        <f>INDEX(AllDataValues,MATCH($A149,Paths,FALSE),MATCH(U$17,Collections,FALSE))/U$16</f>
        <v>0.91479820627802688</v>
      </c>
      <c r="V149" s="13">
        <f>INDEX(AllDataValues,MATCH($A149,Paths,FALSE),MATCH(V$17,Collections,FALSE))/V$16</f>
        <v>0</v>
      </c>
      <c r="W149" s="13">
        <f>INDEX(AllDataValues,MATCH($A149,Paths,FALSE),MATCH(W$17,Collections,FALSE))/W$16</f>
        <v>0</v>
      </c>
      <c r="X149" s="13">
        <f>INDEX(AllDataValues,MATCH($A149,Paths,FALSE),MATCH(X$17,Collections,FALSE))/X$16</f>
        <v>0</v>
      </c>
      <c r="Y149" s="13">
        <f>INDEX(AllDataValues,MATCH($A149,Paths,FALSE),MATCH(Y$17,Collections,FALSE))/Y$16</f>
        <v>1</v>
      </c>
      <c r="Z149" s="13">
        <f>INDEX(AllDataValues,MATCH($A149,Paths,FALSE),MATCH(Z$17,Collections,FALSE))/Z$16</f>
        <v>1</v>
      </c>
      <c r="AA149" s="13">
        <f>INDEX(AllDataValues,MATCH($A149,Paths,FALSE),MATCH(AA$17,Collections,FALSE))/AA$16</f>
        <v>0.91584158415841588</v>
      </c>
      <c r="AB149" s="31">
        <f>INDEX(AllDataValues,MATCH($A149,Paths,FALSE),MATCH(AB$17,Collections,FALSE))/AB$16</f>
        <v>1</v>
      </c>
      <c r="AC149" s="13">
        <f>INDEX(AllDataValues,MATCH($A149,Paths,FALSE),MATCH(AC$17,Collections,FALSE))/AC$16</f>
        <v>0</v>
      </c>
      <c r="AD149" s="13">
        <f>INDEX(AllDataValues,MATCH($A149,Paths,FALSE),MATCH(AD$17,Collections,FALSE))/AD$16</f>
        <v>0</v>
      </c>
      <c r="AE149" s="13">
        <f>INDEX(AllDataValues,MATCH($A149,Paths,FALSE),MATCH(AE$17,Collections,FALSE))/AE$16</f>
        <v>0</v>
      </c>
      <c r="AF149" s="13">
        <f>INDEX(AllDataValues,MATCH($A149,Paths,FALSE),MATCH(AF$17,Collections,FALSE))/AF$16</f>
        <v>0</v>
      </c>
      <c r="AG149" s="13">
        <f>INDEX(AllDataValues,MATCH($A149,Paths,FALSE),MATCH(AG$17,Collections,FALSE))/AG$16</f>
        <v>0</v>
      </c>
      <c r="AH149" s="13">
        <f>INDEX(AllDataValues,MATCH($A149,Paths,FALSE),MATCH(AH$17,Collections,FALSE))/AH$16</f>
        <v>0</v>
      </c>
      <c r="AI149" s="13">
        <f>INDEX(AllDataValues,MATCH($A149,Paths,FALSE),MATCH(AI$17,Collections,FALSE))/AI$16</f>
        <v>0</v>
      </c>
      <c r="AJ149" s="13">
        <f>INDEX(AllDataValues,MATCH($A149,Paths,FALSE),MATCH(AJ$17,Collections,FALSE))/AJ$16</f>
        <v>0</v>
      </c>
    </row>
    <row r="150" spans="1:36" hidden="1" x14ac:dyDescent="0.2">
      <c r="A150" s="1" t="s">
        <v>102</v>
      </c>
      <c r="C150" t="str">
        <f>RIGHT(A150,LEN(A150)-FIND("|",SUBSTITUTE(A150,"/","|",LEN(A150)-LEN(SUBSTITUTE(A150,"/","")))))</f>
        <v>@gco:nilReason</v>
      </c>
      <c r="D150" t="str">
        <f>MID(A150,FIND("|",SUBSTITUTE(A150,Delimiter,"|",Start))+1,IF(ISERROR(FIND("|",SUBSTITUTE(A150,Delimiter,"|",End))),255,FIND("|",SUBSTITUTE(A150,Delimiter,"|",End))-FIND("|",SUBSTITUTE(A150,Delimiter,"|",Start))-1))</f>
        <v>gmd:distributionInfo/gmd:distributor/gmd:distributorContact/gmd:contactInfo/gmd:contactInstructions/@gco:nilReason</v>
      </c>
      <c r="E150" s="25">
        <f>COUNTIF(K150:AB150,"&gt;0")</f>
        <v>10</v>
      </c>
      <c r="F150" s="25">
        <f>COUNTIF(K150:AB150,"&gt;=1.0")</f>
        <v>6</v>
      </c>
      <c r="G150" s="25">
        <f>COUNTIF(AC150:AJ150,"&gt;0")</f>
        <v>0</v>
      </c>
      <c r="H150" s="25">
        <f>COUNTIF(AC150:AJ150,"&gt;=1.0")</f>
        <v>0</v>
      </c>
      <c r="I150" s="25">
        <f>COUNTIF(K150:AJ150,"&gt;0")</f>
        <v>10</v>
      </c>
      <c r="J150" s="26">
        <f>COUNTIF(K150:AJ150,"&gt;=1.0")</f>
        <v>6</v>
      </c>
      <c r="K150" s="13">
        <f>INDEX(AllDataValues,MATCH($A150,Paths,FALSE),MATCH(K$17,Collections,FALSE))/K$16</f>
        <v>1</v>
      </c>
      <c r="L150" s="13">
        <f>INDEX(AllDataValues,MATCH($A150,Paths,FALSE),MATCH(L$17,Collections,FALSE))/L$16</f>
        <v>0.89473684210526316</v>
      </c>
      <c r="M150" s="13">
        <f>INDEX(AllDataValues,MATCH($A150,Paths,FALSE),MATCH(M$17,Collections,FALSE))/M$16</f>
        <v>0</v>
      </c>
      <c r="N150" s="13">
        <f>INDEX(AllDataValues,MATCH($A150,Paths,FALSE),MATCH(N$17,Collections,FALSE))/N$16</f>
        <v>1</v>
      </c>
      <c r="O150" s="13">
        <f>INDEX(AllDataValues,MATCH($A150,Paths,FALSE),MATCH(O$17,Collections,FALSE))/O$16</f>
        <v>0</v>
      </c>
      <c r="P150" s="13">
        <f>INDEX(AllDataValues,MATCH($A150,Paths,FALSE),MATCH(P$17,Collections,FALSE))/P$16</f>
        <v>1</v>
      </c>
      <c r="Q150" s="13">
        <f>INDEX(AllDataValues,MATCH($A150,Paths,FALSE),MATCH(Q$17,Collections,FALSE))/Q$16</f>
        <v>0</v>
      </c>
      <c r="R150" s="13">
        <f>INDEX(AllDataValues,MATCH($A150,Paths,FALSE),MATCH(R$17,Collections,FALSE))/R$16</f>
        <v>0</v>
      </c>
      <c r="S150" s="13">
        <f>INDEX(AllDataValues,MATCH($A150,Paths,FALSE),MATCH(S$17,Collections,FALSE))/S$16</f>
        <v>0.99669966996699666</v>
      </c>
      <c r="T150" s="13">
        <f>INDEX(AllDataValues,MATCH($A150,Paths,FALSE),MATCH(T$17,Collections,FALSE))/T$16</f>
        <v>0</v>
      </c>
      <c r="U150" s="13">
        <f>INDEX(AllDataValues,MATCH($A150,Paths,FALSE),MATCH(U$17,Collections,FALSE))/U$16</f>
        <v>4.4843049327354259E-3</v>
      </c>
      <c r="V150" s="13">
        <f>INDEX(AllDataValues,MATCH($A150,Paths,FALSE),MATCH(V$17,Collections,FALSE))/V$16</f>
        <v>0</v>
      </c>
      <c r="W150" s="13">
        <f>INDEX(AllDataValues,MATCH($A150,Paths,FALSE),MATCH(W$17,Collections,FALSE))/W$16</f>
        <v>1</v>
      </c>
      <c r="X150" s="13">
        <f>INDEX(AllDataValues,MATCH($A150,Paths,FALSE),MATCH(X$17,Collections,FALSE))/X$16</f>
        <v>0</v>
      </c>
      <c r="Y150" s="13">
        <f>INDEX(AllDataValues,MATCH($A150,Paths,FALSE),MATCH(Y$17,Collections,FALSE))/Y$16</f>
        <v>1</v>
      </c>
      <c r="Z150" s="13">
        <f>INDEX(AllDataValues,MATCH($A150,Paths,FALSE),MATCH(Z$17,Collections,FALSE))/Z$16</f>
        <v>1.0862354892205639</v>
      </c>
      <c r="AA150" s="13">
        <f>INDEX(AllDataValues,MATCH($A150,Paths,FALSE),MATCH(AA$17,Collections,FALSE))/AA$16</f>
        <v>0.92079207920792083</v>
      </c>
      <c r="AB150" s="31">
        <f>INDEX(AllDataValues,MATCH($A150,Paths,FALSE),MATCH(AB$17,Collections,FALSE))/AB$16</f>
        <v>0</v>
      </c>
      <c r="AC150" s="13">
        <f>INDEX(AllDataValues,MATCH($A150,Paths,FALSE),MATCH(AC$17,Collections,FALSE))/AC$16</f>
        <v>0</v>
      </c>
      <c r="AD150" s="13">
        <f>INDEX(AllDataValues,MATCH($A150,Paths,FALSE),MATCH(AD$17,Collections,FALSE))/AD$16</f>
        <v>0</v>
      </c>
      <c r="AE150" s="13">
        <f>INDEX(AllDataValues,MATCH($A150,Paths,FALSE),MATCH(AE$17,Collections,FALSE))/AE$16</f>
        <v>0</v>
      </c>
      <c r="AF150" s="13">
        <f>INDEX(AllDataValues,MATCH($A150,Paths,FALSE),MATCH(AF$17,Collections,FALSE))/AF$16</f>
        <v>0</v>
      </c>
      <c r="AG150" s="13">
        <f>INDEX(AllDataValues,MATCH($A150,Paths,FALSE),MATCH(AG$17,Collections,FALSE))/AG$16</f>
        <v>0</v>
      </c>
      <c r="AH150" s="13">
        <f>INDEX(AllDataValues,MATCH($A150,Paths,FALSE),MATCH(AH$17,Collections,FALSE))/AH$16</f>
        <v>0</v>
      </c>
      <c r="AI150" s="13">
        <f>INDEX(AllDataValues,MATCH($A150,Paths,FALSE),MATCH(AI$17,Collections,FALSE))/AI$16</f>
        <v>0</v>
      </c>
      <c r="AJ150" s="13">
        <f>INDEX(AllDataValues,MATCH($A150,Paths,FALSE),MATCH(AJ$17,Collections,FALSE))/AJ$16</f>
        <v>0</v>
      </c>
    </row>
    <row r="151" spans="1:36" hidden="1" x14ac:dyDescent="0.2">
      <c r="A151" s="1" t="s">
        <v>48</v>
      </c>
      <c r="B151" s="12"/>
      <c r="C151" t="str">
        <f>RIGHT(A151,LEN(A151)-FIND("|",SUBSTITUTE(A151,"/","|",LEN(A151)-LEN(SUBSTITUTE(A151,"/","")))))</f>
        <v>@codeList</v>
      </c>
      <c r="D151" t="str">
        <f>MID(A151,FIND("|",SUBSTITUTE(A151,Delimiter,"|",Start))+1,IF(ISERROR(FIND("|",SUBSTITUTE(A151,Delimiter,"|",End))),255,FIND("|",SUBSTITUTE(A151,Delimiter,"|",End))-FIND("|",SUBSTITUTE(A151,Delimiter,"|",Start))-1))</f>
        <v>gmd:contact/gmd:contactInfo/gmd:onlineResource/gmd:function/@codeList</v>
      </c>
      <c r="E151" s="25">
        <f>COUNTIF(K151:AB151,"&gt;0")</f>
        <v>9</v>
      </c>
      <c r="F151" s="25">
        <f>COUNTIF(K151:AB151,"&gt;=1.0")</f>
        <v>2</v>
      </c>
      <c r="G151" s="25">
        <f>COUNTIF(AC151:AJ151,"&gt;0")</f>
        <v>8</v>
      </c>
      <c r="H151" s="25">
        <f>COUNTIF(AC151:AJ151,"&gt;=1.0")</f>
        <v>8</v>
      </c>
      <c r="I151" s="25">
        <f>COUNTIF(K151:AJ151,"&gt;0")</f>
        <v>17</v>
      </c>
      <c r="J151" s="26">
        <f>COUNTIF(K151:AJ151,"&gt;=1.0")</f>
        <v>10</v>
      </c>
      <c r="K151" s="13">
        <f>INDEX(AllDataValues,MATCH($A151,Paths,FALSE),MATCH(K$17,Collections,FALSE))/K$16</f>
        <v>0</v>
      </c>
      <c r="L151" s="13">
        <f>INDEX(AllDataValues,MATCH($A151,Paths,FALSE),MATCH(L$17,Collections,FALSE))/L$16</f>
        <v>0.10526315789473684</v>
      </c>
      <c r="M151" s="13">
        <f>INDEX(AllDataValues,MATCH($A151,Paths,FALSE),MATCH(M$17,Collections,FALSE))/M$16</f>
        <v>1.0086206896551724</v>
      </c>
      <c r="N151" s="13">
        <f>INDEX(AllDataValues,MATCH($A151,Paths,FALSE),MATCH(N$17,Collections,FALSE))/N$16</f>
        <v>0</v>
      </c>
      <c r="O151" s="13">
        <f>INDEX(AllDataValues,MATCH($A151,Paths,FALSE),MATCH(O$17,Collections,FALSE))/O$16</f>
        <v>0.26153846153846155</v>
      </c>
      <c r="P151" s="13">
        <f>INDEX(AllDataValues,MATCH($A151,Paths,FALSE),MATCH(P$17,Collections,FALSE))/P$16</f>
        <v>0</v>
      </c>
      <c r="Q151" s="13">
        <f>INDEX(AllDataValues,MATCH($A151,Paths,FALSE),MATCH(Q$17,Collections,FALSE))/Q$16</f>
        <v>0.5</v>
      </c>
      <c r="R151" s="13">
        <f>INDEX(AllDataValues,MATCH($A151,Paths,FALSE),MATCH(R$17,Collections,FALSE))/R$16</f>
        <v>0.75123152709359609</v>
      </c>
      <c r="S151" s="13">
        <f>INDEX(AllDataValues,MATCH($A151,Paths,FALSE),MATCH(S$17,Collections,FALSE))/S$16</f>
        <v>3.3003300330033004E-3</v>
      </c>
      <c r="T151" s="13">
        <f>INDEX(AllDataValues,MATCH($A151,Paths,FALSE),MATCH(T$17,Collections,FALSE))/T$16</f>
        <v>3.5087719298245612E-2</v>
      </c>
      <c r="U151" s="13">
        <f>INDEX(AllDataValues,MATCH($A151,Paths,FALSE),MATCH(U$17,Collections,FALSE))/U$16</f>
        <v>0</v>
      </c>
      <c r="V151" s="13">
        <f>INDEX(AllDataValues,MATCH($A151,Paths,FALSE),MATCH(V$17,Collections,FALSE))/V$16</f>
        <v>1.6301020408163265</v>
      </c>
      <c r="W151" s="13">
        <f>INDEX(AllDataValues,MATCH($A151,Paths,FALSE),MATCH(W$17,Collections,FALSE))/W$16</f>
        <v>0</v>
      </c>
      <c r="X151" s="13">
        <f>INDEX(AllDataValues,MATCH($A151,Paths,FALSE),MATCH(X$17,Collections,FALSE))/X$16</f>
        <v>0</v>
      </c>
      <c r="Y151" s="13">
        <f>INDEX(AllDataValues,MATCH($A151,Paths,FALSE),MATCH(Y$17,Collections,FALSE))/Y$16</f>
        <v>0</v>
      </c>
      <c r="Z151" s="13">
        <f>INDEX(AllDataValues,MATCH($A151,Paths,FALSE),MATCH(Z$17,Collections,FALSE))/Z$16</f>
        <v>0</v>
      </c>
      <c r="AA151" s="13">
        <f>INDEX(AllDataValues,MATCH($A151,Paths,FALSE),MATCH(AA$17,Collections,FALSE))/AA$16</f>
        <v>7.9207920792079209E-2</v>
      </c>
      <c r="AB151" s="31">
        <f>INDEX(AllDataValues,MATCH($A151,Paths,FALSE),MATCH(AB$17,Collections,FALSE))/AB$16</f>
        <v>0</v>
      </c>
      <c r="AC151" s="13">
        <f>INDEX(AllDataValues,MATCH($A151,Paths,FALSE),MATCH(AC$17,Collections,FALSE))/AC$16</f>
        <v>1.0105509964830011</v>
      </c>
      <c r="AD151" s="13">
        <f>INDEX(AllDataValues,MATCH($A151,Paths,FALSE),MATCH(AD$17,Collections,FALSE))/AD$16</f>
        <v>1.0388349514563107</v>
      </c>
      <c r="AE151" s="13">
        <f>INDEX(AllDataValues,MATCH($A151,Paths,FALSE),MATCH(AE$17,Collections,FALSE))/AE$16</f>
        <v>1</v>
      </c>
      <c r="AF151" s="13">
        <f>INDEX(AllDataValues,MATCH($A151,Paths,FALSE),MATCH(AF$17,Collections,FALSE))/AF$16</f>
        <v>1</v>
      </c>
      <c r="AG151" s="13">
        <f>INDEX(AllDataValues,MATCH($A151,Paths,FALSE),MATCH(AG$17,Collections,FALSE))/AG$16</f>
        <v>1.0147058823529411</v>
      </c>
      <c r="AH151" s="13">
        <f>INDEX(AllDataValues,MATCH($A151,Paths,FALSE),MATCH(AH$17,Collections,FALSE))/AH$16</f>
        <v>1</v>
      </c>
      <c r="AI151" s="13">
        <f>INDEX(AllDataValues,MATCH($A151,Paths,FALSE),MATCH(AI$17,Collections,FALSE))/AI$16</f>
        <v>1.3409256559766765</v>
      </c>
      <c r="AJ151" s="13">
        <f>INDEX(AllDataValues,MATCH($A151,Paths,FALSE),MATCH(AJ$17,Collections,FALSE))/AJ$16</f>
        <v>1.023076923076923</v>
      </c>
    </row>
    <row r="152" spans="1:36" hidden="1" x14ac:dyDescent="0.2">
      <c r="A152" s="1" t="s">
        <v>49</v>
      </c>
      <c r="B152" s="12"/>
      <c r="C152" t="str">
        <f>RIGHT(A152,LEN(A152)-FIND("|",SUBSTITUTE(A152,"/","|",LEN(A152)-LEN(SUBSTITUTE(A152,"/","")))))</f>
        <v>@codeListValue</v>
      </c>
      <c r="D152" t="str">
        <f>MID(A152,FIND("|",SUBSTITUTE(A152,Delimiter,"|",Start))+1,IF(ISERROR(FIND("|",SUBSTITUTE(A152,Delimiter,"|",End))),255,FIND("|",SUBSTITUTE(A152,Delimiter,"|",End))-FIND("|",SUBSTITUTE(A152,Delimiter,"|",Start))-1))</f>
        <v>gmd:contact/gmd:contactInfo/gmd:onlineResource/gmd:function/@codeListValue</v>
      </c>
      <c r="E152" s="25">
        <f>COUNTIF(K152:AB152,"&gt;0")</f>
        <v>9</v>
      </c>
      <c r="F152" s="25">
        <f>COUNTIF(K152:AB152,"&gt;=1.0")</f>
        <v>2</v>
      </c>
      <c r="G152" s="25">
        <f>COUNTIF(AC152:AJ152,"&gt;0")</f>
        <v>8</v>
      </c>
      <c r="H152" s="25">
        <f>COUNTIF(AC152:AJ152,"&gt;=1.0")</f>
        <v>8</v>
      </c>
      <c r="I152" s="25">
        <f>COUNTIF(K152:AJ152,"&gt;0")</f>
        <v>17</v>
      </c>
      <c r="J152" s="26">
        <f>COUNTIF(K152:AJ152,"&gt;=1.0")</f>
        <v>10</v>
      </c>
      <c r="K152" s="13">
        <f>INDEX(AllDataValues,MATCH($A152,Paths,FALSE),MATCH(K$17,Collections,FALSE))/K$16</f>
        <v>0</v>
      </c>
      <c r="L152" s="13">
        <f>INDEX(AllDataValues,MATCH($A152,Paths,FALSE),MATCH(L$17,Collections,FALSE))/L$16</f>
        <v>0.10526315789473684</v>
      </c>
      <c r="M152" s="13">
        <f>INDEX(AllDataValues,MATCH($A152,Paths,FALSE),MATCH(M$17,Collections,FALSE))/M$16</f>
        <v>1.0086206896551724</v>
      </c>
      <c r="N152" s="13">
        <f>INDEX(AllDataValues,MATCH($A152,Paths,FALSE),MATCH(N$17,Collections,FALSE))/N$16</f>
        <v>0</v>
      </c>
      <c r="O152" s="13">
        <f>INDEX(AllDataValues,MATCH($A152,Paths,FALSE),MATCH(O$17,Collections,FALSE))/O$16</f>
        <v>0.26153846153846155</v>
      </c>
      <c r="P152" s="13">
        <f>INDEX(AllDataValues,MATCH($A152,Paths,FALSE),MATCH(P$17,Collections,FALSE))/P$16</f>
        <v>0</v>
      </c>
      <c r="Q152" s="13">
        <f>INDEX(AllDataValues,MATCH($A152,Paths,FALSE),MATCH(Q$17,Collections,FALSE))/Q$16</f>
        <v>0.5</v>
      </c>
      <c r="R152" s="13">
        <f>INDEX(AllDataValues,MATCH($A152,Paths,FALSE),MATCH(R$17,Collections,FALSE))/R$16</f>
        <v>0.75123152709359609</v>
      </c>
      <c r="S152" s="13">
        <f>INDEX(AllDataValues,MATCH($A152,Paths,FALSE),MATCH(S$17,Collections,FALSE))/S$16</f>
        <v>3.3003300330033004E-3</v>
      </c>
      <c r="T152" s="13">
        <f>INDEX(AllDataValues,MATCH($A152,Paths,FALSE),MATCH(T$17,Collections,FALSE))/T$16</f>
        <v>3.5087719298245612E-2</v>
      </c>
      <c r="U152" s="13">
        <f>INDEX(AllDataValues,MATCH($A152,Paths,FALSE),MATCH(U$17,Collections,FALSE))/U$16</f>
        <v>0</v>
      </c>
      <c r="V152" s="13">
        <f>INDEX(AllDataValues,MATCH($A152,Paths,FALSE),MATCH(V$17,Collections,FALSE))/V$16</f>
        <v>1.6301020408163265</v>
      </c>
      <c r="W152" s="13">
        <f>INDEX(AllDataValues,MATCH($A152,Paths,FALSE),MATCH(W$17,Collections,FALSE))/W$16</f>
        <v>0</v>
      </c>
      <c r="X152" s="13">
        <f>INDEX(AllDataValues,MATCH($A152,Paths,FALSE),MATCH(X$17,Collections,FALSE))/X$16</f>
        <v>0</v>
      </c>
      <c r="Y152" s="13">
        <f>INDEX(AllDataValues,MATCH($A152,Paths,FALSE),MATCH(Y$17,Collections,FALSE))/Y$16</f>
        <v>0</v>
      </c>
      <c r="Z152" s="13">
        <f>INDEX(AllDataValues,MATCH($A152,Paths,FALSE),MATCH(Z$17,Collections,FALSE))/Z$16</f>
        <v>0</v>
      </c>
      <c r="AA152" s="13">
        <f>INDEX(AllDataValues,MATCH($A152,Paths,FALSE),MATCH(AA$17,Collections,FALSE))/AA$16</f>
        <v>7.9207920792079209E-2</v>
      </c>
      <c r="AB152" s="31">
        <f>INDEX(AllDataValues,MATCH($A152,Paths,FALSE),MATCH(AB$17,Collections,FALSE))/AB$16</f>
        <v>0</v>
      </c>
      <c r="AC152" s="13">
        <f>INDEX(AllDataValues,MATCH($A152,Paths,FALSE),MATCH(AC$17,Collections,FALSE))/AC$16</f>
        <v>1.0105509964830011</v>
      </c>
      <c r="AD152" s="13">
        <f>INDEX(AllDataValues,MATCH($A152,Paths,FALSE),MATCH(AD$17,Collections,FALSE))/AD$16</f>
        <v>1.0388349514563107</v>
      </c>
      <c r="AE152" s="13">
        <f>INDEX(AllDataValues,MATCH($A152,Paths,FALSE),MATCH(AE$17,Collections,FALSE))/AE$16</f>
        <v>1</v>
      </c>
      <c r="AF152" s="13">
        <f>INDEX(AllDataValues,MATCH($A152,Paths,FALSE),MATCH(AF$17,Collections,FALSE))/AF$16</f>
        <v>1</v>
      </c>
      <c r="AG152" s="13">
        <f>INDEX(AllDataValues,MATCH($A152,Paths,FALSE),MATCH(AG$17,Collections,FALSE))/AG$16</f>
        <v>1.0147058823529411</v>
      </c>
      <c r="AH152" s="13">
        <f>INDEX(AllDataValues,MATCH($A152,Paths,FALSE),MATCH(AH$17,Collections,FALSE))/AH$16</f>
        <v>1</v>
      </c>
      <c r="AI152" s="13">
        <f>INDEX(AllDataValues,MATCH($A152,Paths,FALSE),MATCH(AI$17,Collections,FALSE))/AI$16</f>
        <v>1.3409256559766765</v>
      </c>
      <c r="AJ152" s="13">
        <f>INDEX(AllDataValues,MATCH($A152,Paths,FALSE),MATCH(AJ$17,Collections,FALSE))/AJ$16</f>
        <v>1.023076923076923</v>
      </c>
    </row>
    <row r="153" spans="1:36" hidden="1" x14ac:dyDescent="0.2">
      <c r="A153" s="1" t="s">
        <v>230</v>
      </c>
      <c r="C153" t="str">
        <f>RIGHT(A153,LEN(A153)-FIND("|",SUBSTITUTE(A153,"/","|",LEN(A153)-LEN(SUBSTITUTE(A153,"/","")))))</f>
        <v>gmd:administrativeArea</v>
      </c>
      <c r="D153" t="str">
        <f>MID(A153,FIND("|",SUBSTITUTE(A153,Delimiter,"|",Start))+1,IF(ISERROR(FIND("|",SUBSTITUTE(A153,Delimiter,"|",End))),255,FIND("|",SUBSTITUTE(A153,Delimiter,"|",End))-FIND("|",SUBSTITUTE(A153,Delimiter,"|",Start))-1))</f>
        <v>gmd:identificationInfo/gmd:pointOfContact/gmd:contactInfo/gmd:address/gmd:administrativeArea</v>
      </c>
      <c r="E153" s="25">
        <f>COUNTIF(K153:AB153,"&gt;0")</f>
        <v>9</v>
      </c>
      <c r="F153" s="25">
        <f>COUNTIF(K153:AB153,"&gt;=1.0")</f>
        <v>5</v>
      </c>
      <c r="G153" s="25">
        <f>COUNTIF(AC153:AJ153,"&gt;0")</f>
        <v>8</v>
      </c>
      <c r="H153" s="25">
        <f>COUNTIF(AC153:AJ153,"&gt;=1.0")</f>
        <v>7</v>
      </c>
      <c r="I153" s="25">
        <f>COUNTIF(K153:AJ153,"&gt;0")</f>
        <v>17</v>
      </c>
      <c r="J153" s="26">
        <f>COUNTIF(K153:AJ153,"&gt;=1.0")</f>
        <v>12</v>
      </c>
      <c r="K153" s="13">
        <f>INDEX(AllDataValues,MATCH($A153,Paths,FALSE),MATCH(K$17,Collections,FALSE))/K$16</f>
        <v>0</v>
      </c>
      <c r="L153" s="13">
        <f>INDEX(AllDataValues,MATCH($A153,Paths,FALSE),MATCH(L$17,Collections,FALSE))/L$16</f>
        <v>0.21052631578947367</v>
      </c>
      <c r="M153" s="13">
        <f>INDEX(AllDataValues,MATCH($A153,Paths,FALSE),MATCH(M$17,Collections,FALSE))/M$16</f>
        <v>3.2011494252873565</v>
      </c>
      <c r="N153" s="13">
        <f>INDEX(AllDataValues,MATCH($A153,Paths,FALSE),MATCH(N$17,Collections,FALSE))/N$16</f>
        <v>0</v>
      </c>
      <c r="O153" s="13">
        <f>INDEX(AllDataValues,MATCH($A153,Paths,FALSE),MATCH(O$17,Collections,FALSE))/O$16</f>
        <v>1.2384615384615385</v>
      </c>
      <c r="P153" s="13">
        <f>INDEX(AllDataValues,MATCH($A153,Paths,FALSE),MATCH(P$17,Collections,FALSE))/P$16</f>
        <v>0</v>
      </c>
      <c r="Q153" s="13">
        <f>INDEX(AllDataValues,MATCH($A153,Paths,FALSE),MATCH(Q$17,Collections,FALSE))/Q$16</f>
        <v>1.4350649350649352</v>
      </c>
      <c r="R153" s="13">
        <f>INDEX(AllDataValues,MATCH($A153,Paths,FALSE),MATCH(R$17,Collections,FALSE))/R$16</f>
        <v>2.354679802955665</v>
      </c>
      <c r="S153" s="13">
        <f>INDEX(AllDataValues,MATCH($A153,Paths,FALSE),MATCH(S$17,Collections,FALSE))/S$16</f>
        <v>9.9009900990099011E-3</v>
      </c>
      <c r="T153" s="13">
        <f>INDEX(AllDataValues,MATCH($A153,Paths,FALSE),MATCH(T$17,Collections,FALSE))/T$16</f>
        <v>7.0175438596491224E-2</v>
      </c>
      <c r="U153" s="13">
        <f>INDEX(AllDataValues,MATCH($A153,Paths,FALSE),MATCH(U$17,Collections,FALSE))/U$16</f>
        <v>0</v>
      </c>
      <c r="V153" s="13">
        <f>INDEX(AllDataValues,MATCH($A153,Paths,FALSE),MATCH(V$17,Collections,FALSE))/V$16</f>
        <v>4.2589285714285712</v>
      </c>
      <c r="W153" s="13">
        <f>INDEX(AllDataValues,MATCH($A153,Paths,FALSE),MATCH(W$17,Collections,FALSE))/W$16</f>
        <v>0</v>
      </c>
      <c r="X153" s="13">
        <f>INDEX(AllDataValues,MATCH($A153,Paths,FALSE),MATCH(X$17,Collections,FALSE))/X$16</f>
        <v>0</v>
      </c>
      <c r="Y153" s="13">
        <f>INDEX(AllDataValues,MATCH($A153,Paths,FALSE),MATCH(Y$17,Collections,FALSE))/Y$16</f>
        <v>0</v>
      </c>
      <c r="Z153" s="13">
        <f>INDEX(AllDataValues,MATCH($A153,Paths,FALSE),MATCH(Z$17,Collections,FALSE))/Z$16</f>
        <v>0</v>
      </c>
      <c r="AA153" s="13">
        <f>INDEX(AllDataValues,MATCH($A153,Paths,FALSE),MATCH(AA$17,Collections,FALSE))/AA$16</f>
        <v>0.23267326732673269</v>
      </c>
      <c r="AB153" s="31">
        <f>INDEX(AllDataValues,MATCH($A153,Paths,FALSE),MATCH(AB$17,Collections,FALSE))/AB$16</f>
        <v>0</v>
      </c>
      <c r="AC153" s="13">
        <f>INDEX(AllDataValues,MATCH($A153,Paths,FALSE),MATCH(AC$17,Collections,FALSE))/AC$16</f>
        <v>3.0070339976553342</v>
      </c>
      <c r="AD153" s="13">
        <f>INDEX(AllDataValues,MATCH($A153,Paths,FALSE),MATCH(AD$17,Collections,FALSE))/AD$16</f>
        <v>0.10679611650485436</v>
      </c>
      <c r="AE153" s="13">
        <f>INDEX(AllDataValues,MATCH($A153,Paths,FALSE),MATCH(AE$17,Collections,FALSE))/AE$16</f>
        <v>1.7826086956521738</v>
      </c>
      <c r="AF153" s="13">
        <f>INDEX(AllDataValues,MATCH($A153,Paths,FALSE),MATCH(AF$17,Collections,FALSE))/AF$16</f>
        <v>2</v>
      </c>
      <c r="AG153" s="13">
        <f>INDEX(AllDataValues,MATCH($A153,Paths,FALSE),MATCH(AG$17,Collections,FALSE))/AG$16</f>
        <v>1.4941176470588236</v>
      </c>
      <c r="AH153" s="13">
        <f>INDEX(AllDataValues,MATCH($A153,Paths,FALSE),MATCH(AH$17,Collections,FALSE))/AH$16</f>
        <v>1</v>
      </c>
      <c r="AI153" s="13">
        <f>INDEX(AllDataValues,MATCH($A153,Paths,FALSE),MATCH(AI$17,Collections,FALSE))/AI$16</f>
        <v>2.5001822157434401</v>
      </c>
      <c r="AJ153" s="13">
        <f>INDEX(AllDataValues,MATCH($A153,Paths,FALSE),MATCH(AJ$17,Collections,FALSE))/AJ$16</f>
        <v>1.9</v>
      </c>
    </row>
    <row r="154" spans="1:36" hidden="1" x14ac:dyDescent="0.2">
      <c r="A154" s="1" t="s">
        <v>231</v>
      </c>
      <c r="C154" t="str">
        <f>RIGHT(A154,LEN(A154)-FIND("|",SUBSTITUTE(A154,"/","|",LEN(A154)-LEN(SUBSTITUTE(A154,"/","")))))</f>
        <v>gmd:city</v>
      </c>
      <c r="D154" t="str">
        <f>MID(A154,FIND("|",SUBSTITUTE(A154,Delimiter,"|",Start))+1,IF(ISERROR(FIND("|",SUBSTITUTE(A154,Delimiter,"|",End))),255,FIND("|",SUBSTITUTE(A154,Delimiter,"|",End))-FIND("|",SUBSTITUTE(A154,Delimiter,"|",Start))-1))</f>
        <v>gmd:identificationInfo/gmd:pointOfContact/gmd:contactInfo/gmd:address/gmd:city</v>
      </c>
      <c r="E154" s="25">
        <f>COUNTIF(K154:AB154,"&gt;0")</f>
        <v>9</v>
      </c>
      <c r="F154" s="25">
        <f>COUNTIF(K154:AB154,"&gt;=1.0")</f>
        <v>5</v>
      </c>
      <c r="G154" s="25">
        <f>COUNTIF(AC154:AJ154,"&gt;0")</f>
        <v>8</v>
      </c>
      <c r="H154" s="25">
        <f>COUNTIF(AC154:AJ154,"&gt;=1.0")</f>
        <v>8</v>
      </c>
      <c r="I154" s="25">
        <f>COUNTIF(K154:AJ154,"&gt;0")</f>
        <v>17</v>
      </c>
      <c r="J154" s="26">
        <f>COUNTIF(K154:AJ154,"&gt;=1.0")</f>
        <v>13</v>
      </c>
      <c r="K154" s="13">
        <f>INDEX(AllDataValues,MATCH($A154,Paths,FALSE),MATCH(K$17,Collections,FALSE))/K$16</f>
        <v>0</v>
      </c>
      <c r="L154" s="13">
        <f>INDEX(AllDataValues,MATCH($A154,Paths,FALSE),MATCH(L$17,Collections,FALSE))/L$16</f>
        <v>0.21052631578947367</v>
      </c>
      <c r="M154" s="13">
        <f>INDEX(AllDataValues,MATCH($A154,Paths,FALSE),MATCH(M$17,Collections,FALSE))/M$16</f>
        <v>3.2346743295019156</v>
      </c>
      <c r="N154" s="13">
        <f>INDEX(AllDataValues,MATCH($A154,Paths,FALSE),MATCH(N$17,Collections,FALSE))/N$16</f>
        <v>0</v>
      </c>
      <c r="O154" s="13">
        <f>INDEX(AllDataValues,MATCH($A154,Paths,FALSE),MATCH(O$17,Collections,FALSE))/O$16</f>
        <v>1.2384615384615385</v>
      </c>
      <c r="P154" s="13">
        <f>INDEX(AllDataValues,MATCH($A154,Paths,FALSE),MATCH(P$17,Collections,FALSE))/P$16</f>
        <v>0</v>
      </c>
      <c r="Q154" s="13">
        <f>INDEX(AllDataValues,MATCH($A154,Paths,FALSE),MATCH(Q$17,Collections,FALSE))/Q$16</f>
        <v>1.4350649350649352</v>
      </c>
      <c r="R154" s="13">
        <f>INDEX(AllDataValues,MATCH($A154,Paths,FALSE),MATCH(R$17,Collections,FALSE))/R$16</f>
        <v>2.354679802955665</v>
      </c>
      <c r="S154" s="13">
        <f>INDEX(AllDataValues,MATCH($A154,Paths,FALSE),MATCH(S$17,Collections,FALSE))/S$16</f>
        <v>9.9009900990099011E-3</v>
      </c>
      <c r="T154" s="13">
        <f>INDEX(AllDataValues,MATCH($A154,Paths,FALSE),MATCH(T$17,Collections,FALSE))/T$16</f>
        <v>7.0175438596491224E-2</v>
      </c>
      <c r="U154" s="13">
        <f>INDEX(AllDataValues,MATCH($A154,Paths,FALSE),MATCH(U$17,Collections,FALSE))/U$16</f>
        <v>0</v>
      </c>
      <c r="V154" s="13">
        <f>INDEX(AllDataValues,MATCH($A154,Paths,FALSE),MATCH(V$17,Collections,FALSE))/V$16</f>
        <v>4.5676020408163263</v>
      </c>
      <c r="W154" s="13">
        <f>INDEX(AllDataValues,MATCH($A154,Paths,FALSE),MATCH(W$17,Collections,FALSE))/W$16</f>
        <v>0</v>
      </c>
      <c r="X154" s="13">
        <f>INDEX(AllDataValues,MATCH($A154,Paths,FALSE),MATCH(X$17,Collections,FALSE))/X$16</f>
        <v>0</v>
      </c>
      <c r="Y154" s="13">
        <f>INDEX(AllDataValues,MATCH($A154,Paths,FALSE),MATCH(Y$17,Collections,FALSE))/Y$16</f>
        <v>0</v>
      </c>
      <c r="Z154" s="13">
        <f>INDEX(AllDataValues,MATCH($A154,Paths,FALSE),MATCH(Z$17,Collections,FALSE))/Z$16</f>
        <v>0</v>
      </c>
      <c r="AA154" s="13">
        <f>INDEX(AllDataValues,MATCH($A154,Paths,FALSE),MATCH(AA$17,Collections,FALSE))/AA$16</f>
        <v>0.23267326732673269</v>
      </c>
      <c r="AB154" s="31">
        <f>INDEX(AllDataValues,MATCH($A154,Paths,FALSE),MATCH(AB$17,Collections,FALSE))/AB$16</f>
        <v>0</v>
      </c>
      <c r="AC154" s="13">
        <f>INDEX(AllDataValues,MATCH($A154,Paths,FALSE),MATCH(AC$17,Collections,FALSE))/AC$16</f>
        <v>3.0801094177413053</v>
      </c>
      <c r="AD154" s="13">
        <f>INDEX(AllDataValues,MATCH($A154,Paths,FALSE),MATCH(AD$17,Collections,FALSE))/AD$16</f>
        <v>1.9902912621359223</v>
      </c>
      <c r="AE154" s="13">
        <f>INDEX(AllDataValues,MATCH($A154,Paths,FALSE),MATCH(AE$17,Collections,FALSE))/AE$16</f>
        <v>2.5652173913043477</v>
      </c>
      <c r="AF154" s="13">
        <f>INDEX(AllDataValues,MATCH($A154,Paths,FALSE),MATCH(AF$17,Collections,FALSE))/AF$16</f>
        <v>2</v>
      </c>
      <c r="AG154" s="13">
        <f>INDEX(AllDataValues,MATCH($A154,Paths,FALSE),MATCH(AG$17,Collections,FALSE))/AG$16</f>
        <v>1.5058823529411764</v>
      </c>
      <c r="AH154" s="13">
        <f>INDEX(AllDataValues,MATCH($A154,Paths,FALSE),MATCH(AH$17,Collections,FALSE))/AH$16</f>
        <v>1</v>
      </c>
      <c r="AI154" s="13">
        <f>INDEX(AllDataValues,MATCH($A154,Paths,FALSE),MATCH(AI$17,Collections,FALSE))/AI$16</f>
        <v>2.550655976676385</v>
      </c>
      <c r="AJ154" s="13">
        <f>INDEX(AllDataValues,MATCH($A154,Paths,FALSE),MATCH(AJ$17,Collections,FALSE))/AJ$16</f>
        <v>1.9076923076923078</v>
      </c>
    </row>
    <row r="155" spans="1:36" hidden="1" x14ac:dyDescent="0.2">
      <c r="A155" s="1" t="s">
        <v>232</v>
      </c>
      <c r="C155" t="str">
        <f>RIGHT(A155,LEN(A155)-FIND("|",SUBSTITUTE(A155,"/","|",LEN(A155)-LEN(SUBSTITUTE(A155,"/","")))))</f>
        <v>gmd:country</v>
      </c>
      <c r="D155" t="str">
        <f>MID(A155,FIND("|",SUBSTITUTE(A155,Delimiter,"|",Start))+1,IF(ISERROR(FIND("|",SUBSTITUTE(A155,Delimiter,"|",End))),255,FIND("|",SUBSTITUTE(A155,Delimiter,"|",End))-FIND("|",SUBSTITUTE(A155,Delimiter,"|",Start))-1))</f>
        <v>gmd:identificationInfo/gmd:pointOfContact/gmd:contactInfo/gmd:address/gmd:country</v>
      </c>
      <c r="E155" s="25">
        <f>COUNTIF(K155:AB155,"&gt;0")</f>
        <v>9</v>
      </c>
      <c r="F155" s="25">
        <f>COUNTIF(K155:AB155,"&gt;=1.0")</f>
        <v>5</v>
      </c>
      <c r="G155" s="25">
        <f>COUNTIF(AC155:AJ155,"&gt;0")</f>
        <v>8</v>
      </c>
      <c r="H155" s="25">
        <f>COUNTIF(AC155:AJ155,"&gt;=1.0")</f>
        <v>8</v>
      </c>
      <c r="I155" s="25">
        <f>COUNTIF(K155:AJ155,"&gt;0")</f>
        <v>17</v>
      </c>
      <c r="J155" s="26">
        <f>COUNTIF(K155:AJ155,"&gt;=1.0")</f>
        <v>13</v>
      </c>
      <c r="K155" s="13">
        <f>INDEX(AllDataValues,MATCH($A155,Paths,FALSE),MATCH(K$17,Collections,FALSE))/K$16</f>
        <v>0</v>
      </c>
      <c r="L155" s="13">
        <f>INDEX(AllDataValues,MATCH($A155,Paths,FALSE),MATCH(L$17,Collections,FALSE))/L$16</f>
        <v>0.21052631578947367</v>
      </c>
      <c r="M155" s="13">
        <f>INDEX(AllDataValues,MATCH($A155,Paths,FALSE),MATCH(M$17,Collections,FALSE))/M$16</f>
        <v>3.2423371647509578</v>
      </c>
      <c r="N155" s="13">
        <f>INDEX(AllDataValues,MATCH($A155,Paths,FALSE),MATCH(N$17,Collections,FALSE))/N$16</f>
        <v>0</v>
      </c>
      <c r="O155" s="13">
        <f>INDEX(AllDataValues,MATCH($A155,Paths,FALSE),MATCH(O$17,Collections,FALSE))/O$16</f>
        <v>1.2384615384615385</v>
      </c>
      <c r="P155" s="13">
        <f>INDEX(AllDataValues,MATCH($A155,Paths,FALSE),MATCH(P$17,Collections,FALSE))/P$16</f>
        <v>0</v>
      </c>
      <c r="Q155" s="13">
        <f>INDEX(AllDataValues,MATCH($A155,Paths,FALSE),MATCH(Q$17,Collections,FALSE))/Q$16</f>
        <v>1.4350649350649352</v>
      </c>
      <c r="R155" s="13">
        <f>INDEX(AllDataValues,MATCH($A155,Paths,FALSE),MATCH(R$17,Collections,FALSE))/R$16</f>
        <v>2.354679802955665</v>
      </c>
      <c r="S155" s="13">
        <f>INDEX(AllDataValues,MATCH($A155,Paths,FALSE),MATCH(S$17,Collections,FALSE))/S$16</f>
        <v>9.9009900990099011E-3</v>
      </c>
      <c r="T155" s="13">
        <f>INDEX(AllDataValues,MATCH($A155,Paths,FALSE),MATCH(T$17,Collections,FALSE))/T$16</f>
        <v>7.0175438596491224E-2</v>
      </c>
      <c r="U155" s="13">
        <f>INDEX(AllDataValues,MATCH($A155,Paths,FALSE),MATCH(U$17,Collections,FALSE))/U$16</f>
        <v>0</v>
      </c>
      <c r="V155" s="13">
        <f>INDEX(AllDataValues,MATCH($A155,Paths,FALSE),MATCH(V$17,Collections,FALSE))/V$16</f>
        <v>4.4170918367346941</v>
      </c>
      <c r="W155" s="13">
        <f>INDEX(AllDataValues,MATCH($A155,Paths,FALSE),MATCH(W$17,Collections,FALSE))/W$16</f>
        <v>0</v>
      </c>
      <c r="X155" s="13">
        <f>INDEX(AllDataValues,MATCH($A155,Paths,FALSE),MATCH(X$17,Collections,FALSE))/X$16</f>
        <v>0</v>
      </c>
      <c r="Y155" s="13">
        <f>INDEX(AllDataValues,MATCH($A155,Paths,FALSE),MATCH(Y$17,Collections,FALSE))/Y$16</f>
        <v>0</v>
      </c>
      <c r="Z155" s="13">
        <f>INDEX(AllDataValues,MATCH($A155,Paths,FALSE),MATCH(Z$17,Collections,FALSE))/Z$16</f>
        <v>0</v>
      </c>
      <c r="AA155" s="13">
        <f>INDEX(AllDataValues,MATCH($A155,Paths,FALSE),MATCH(AA$17,Collections,FALSE))/AA$16</f>
        <v>0.23267326732673269</v>
      </c>
      <c r="AB155" s="31">
        <f>INDEX(AllDataValues,MATCH($A155,Paths,FALSE),MATCH(AB$17,Collections,FALSE))/AB$16</f>
        <v>0</v>
      </c>
      <c r="AC155" s="13">
        <f>INDEX(AllDataValues,MATCH($A155,Paths,FALSE),MATCH(AC$17,Collections,FALSE))/AC$16</f>
        <v>3.1094177413051973</v>
      </c>
      <c r="AD155" s="13">
        <f>INDEX(AllDataValues,MATCH($A155,Paths,FALSE),MATCH(AD$17,Collections,FALSE))/AD$16</f>
        <v>2.0097087378640777</v>
      </c>
      <c r="AE155" s="13">
        <f>INDEX(AllDataValues,MATCH($A155,Paths,FALSE),MATCH(AE$17,Collections,FALSE))/AE$16</f>
        <v>2.5652173913043477</v>
      </c>
      <c r="AF155" s="13">
        <f>INDEX(AllDataValues,MATCH($A155,Paths,FALSE),MATCH(AF$17,Collections,FALSE))/AF$16</f>
        <v>2</v>
      </c>
      <c r="AG155" s="13">
        <f>INDEX(AllDataValues,MATCH($A155,Paths,FALSE),MATCH(AG$17,Collections,FALSE))/AG$16</f>
        <v>1.5411764705882354</v>
      </c>
      <c r="AH155" s="13">
        <f>INDEX(AllDataValues,MATCH($A155,Paths,FALSE),MATCH(AH$17,Collections,FALSE))/AH$16</f>
        <v>1</v>
      </c>
      <c r="AI155" s="13">
        <f>INDEX(AllDataValues,MATCH($A155,Paths,FALSE),MATCH(AI$17,Collections,FALSE))/AI$16</f>
        <v>2.5825437317784257</v>
      </c>
      <c r="AJ155" s="13">
        <f>INDEX(AllDataValues,MATCH($A155,Paths,FALSE),MATCH(AJ$17,Collections,FALSE))/AJ$16</f>
        <v>1.9076923076923078</v>
      </c>
    </row>
    <row r="156" spans="1:36" hidden="1" x14ac:dyDescent="0.2">
      <c r="A156" s="1" t="s">
        <v>233</v>
      </c>
      <c r="C156" t="str">
        <f>RIGHT(A156,LEN(A156)-FIND("|",SUBSTITUTE(A156,"/","|",LEN(A156)-LEN(SUBSTITUTE(A156,"/","")))))</f>
        <v>gmd:deliveryPoint</v>
      </c>
      <c r="D156" t="str">
        <f>MID(A156,FIND("|",SUBSTITUTE(A156,Delimiter,"|",Start))+1,IF(ISERROR(FIND("|",SUBSTITUTE(A156,Delimiter,"|",End))),255,FIND("|",SUBSTITUTE(A156,Delimiter,"|",End))-FIND("|",SUBSTITUTE(A156,Delimiter,"|",Start))-1))</f>
        <v>gmd:identificationInfo/gmd:pointOfContact/gmd:contactInfo/gmd:address/gmd:deliveryPoint</v>
      </c>
      <c r="E156" s="25">
        <f>COUNTIF(K156:AB156,"&gt;0")</f>
        <v>9</v>
      </c>
      <c r="F156" s="25">
        <f>COUNTIF(K156:AB156,"&gt;=1.0")</f>
        <v>5</v>
      </c>
      <c r="G156" s="25">
        <f>COUNTIF(AC156:AJ156,"&gt;0")</f>
        <v>8</v>
      </c>
      <c r="H156" s="25">
        <f>COUNTIF(AC156:AJ156,"&gt;=1.0")</f>
        <v>8</v>
      </c>
      <c r="I156" s="25">
        <f>COUNTIF(K156:AJ156,"&gt;0")</f>
        <v>17</v>
      </c>
      <c r="J156" s="26">
        <f>COUNTIF(K156:AJ156,"&gt;=1.0")</f>
        <v>13</v>
      </c>
      <c r="K156" s="13">
        <f>INDEX(AllDataValues,MATCH($A156,Paths,FALSE),MATCH(K$17,Collections,FALSE))/K$16</f>
        <v>0</v>
      </c>
      <c r="L156" s="13">
        <f>INDEX(AllDataValues,MATCH($A156,Paths,FALSE),MATCH(L$17,Collections,FALSE))/L$16</f>
        <v>0.42105263157894735</v>
      </c>
      <c r="M156" s="13">
        <f>INDEX(AllDataValues,MATCH($A156,Paths,FALSE),MATCH(M$17,Collections,FALSE))/M$16</f>
        <v>8.3256704980842908</v>
      </c>
      <c r="N156" s="13">
        <f>INDEX(AllDataValues,MATCH($A156,Paths,FALSE),MATCH(N$17,Collections,FALSE))/N$16</f>
        <v>0</v>
      </c>
      <c r="O156" s="13">
        <f>INDEX(AllDataValues,MATCH($A156,Paths,FALSE),MATCH(O$17,Collections,FALSE))/O$16</f>
        <v>3.7153846153846155</v>
      </c>
      <c r="P156" s="13">
        <f>INDEX(AllDataValues,MATCH($A156,Paths,FALSE),MATCH(P$17,Collections,FALSE))/P$16</f>
        <v>0</v>
      </c>
      <c r="Q156" s="13">
        <f>INDEX(AllDataValues,MATCH($A156,Paths,FALSE),MATCH(Q$17,Collections,FALSE))/Q$16</f>
        <v>4.279220779220779</v>
      </c>
      <c r="R156" s="13">
        <f>INDEX(AllDataValues,MATCH($A156,Paths,FALSE),MATCH(R$17,Collections,FALSE))/R$16</f>
        <v>8.3325123152709359</v>
      </c>
      <c r="S156" s="13">
        <f>INDEX(AllDataValues,MATCH($A156,Paths,FALSE),MATCH(S$17,Collections,FALSE))/S$16</f>
        <v>3.3003300330033E-2</v>
      </c>
      <c r="T156" s="13">
        <f>INDEX(AllDataValues,MATCH($A156,Paths,FALSE),MATCH(T$17,Collections,FALSE))/T$16</f>
        <v>0.2807017543859649</v>
      </c>
      <c r="U156" s="13">
        <f>INDEX(AllDataValues,MATCH($A156,Paths,FALSE),MATCH(U$17,Collections,FALSE))/U$16</f>
        <v>0</v>
      </c>
      <c r="V156" s="13">
        <f>INDEX(AllDataValues,MATCH($A156,Paths,FALSE),MATCH(V$17,Collections,FALSE))/V$16</f>
        <v>12.639030612244898</v>
      </c>
      <c r="W156" s="13">
        <f>INDEX(AllDataValues,MATCH($A156,Paths,FALSE),MATCH(W$17,Collections,FALSE))/W$16</f>
        <v>0</v>
      </c>
      <c r="X156" s="13">
        <f>INDEX(AllDataValues,MATCH($A156,Paths,FALSE),MATCH(X$17,Collections,FALSE))/X$16</f>
        <v>0</v>
      </c>
      <c r="Y156" s="13">
        <f>INDEX(AllDataValues,MATCH($A156,Paths,FALSE),MATCH(Y$17,Collections,FALSE))/Y$16</f>
        <v>0</v>
      </c>
      <c r="Z156" s="13">
        <f>INDEX(AllDataValues,MATCH($A156,Paths,FALSE),MATCH(Z$17,Collections,FALSE))/Z$16</f>
        <v>0</v>
      </c>
      <c r="AA156" s="13">
        <f>INDEX(AllDataValues,MATCH($A156,Paths,FALSE),MATCH(AA$17,Collections,FALSE))/AA$16</f>
        <v>0.23267326732673269</v>
      </c>
      <c r="AB156" s="31">
        <f>INDEX(AllDataValues,MATCH($A156,Paths,FALSE),MATCH(AB$17,Collections,FALSE))/AB$16</f>
        <v>0</v>
      </c>
      <c r="AC156" s="13">
        <f>INDEX(AllDataValues,MATCH($A156,Paths,FALSE),MATCH(AC$17,Collections,FALSE))/AC$16</f>
        <v>6.507620164126612</v>
      </c>
      <c r="AD156" s="13">
        <f>INDEX(AllDataValues,MATCH($A156,Paths,FALSE),MATCH(AD$17,Collections,FALSE))/AD$16</f>
        <v>4.0970873786407767</v>
      </c>
      <c r="AE156" s="13">
        <f>INDEX(AllDataValues,MATCH($A156,Paths,FALSE),MATCH(AE$17,Collections,FALSE))/AE$16</f>
        <v>3.9565217391304346</v>
      </c>
      <c r="AF156" s="13">
        <f>INDEX(AllDataValues,MATCH($A156,Paths,FALSE),MATCH(AF$17,Collections,FALSE))/AF$16</f>
        <v>2</v>
      </c>
      <c r="AG156" s="13">
        <f>INDEX(AllDataValues,MATCH($A156,Paths,FALSE),MATCH(AG$17,Collections,FALSE))/AG$16</f>
        <v>2.4294117647058822</v>
      </c>
      <c r="AH156" s="13">
        <f>INDEX(AllDataValues,MATCH($A156,Paths,FALSE),MATCH(AH$17,Collections,FALSE))/AH$16</f>
        <v>3</v>
      </c>
      <c r="AI156" s="13">
        <f>INDEX(AllDataValues,MATCH($A156,Paths,FALSE),MATCH(AI$17,Collections,FALSE))/AI$16</f>
        <v>3.6477769679300294</v>
      </c>
      <c r="AJ156" s="13">
        <f>INDEX(AllDataValues,MATCH($A156,Paths,FALSE),MATCH(AJ$17,Collections,FALSE))/AJ$16</f>
        <v>4.5</v>
      </c>
    </row>
    <row r="157" spans="1:36" hidden="1" x14ac:dyDescent="0.2">
      <c r="A157" s="1" t="s">
        <v>234</v>
      </c>
      <c r="C157" t="str">
        <f>RIGHT(A157,LEN(A157)-FIND("|",SUBSTITUTE(A157,"/","|",LEN(A157)-LEN(SUBSTITUTE(A157,"/","")))))</f>
        <v>gmd:electronicMailAddress</v>
      </c>
      <c r="D157" t="str">
        <f>MID(A157,FIND("|",SUBSTITUTE(A157,Delimiter,"|",Start))+1,IF(ISERROR(FIND("|",SUBSTITUTE(A157,Delimiter,"|",End))),255,FIND("|",SUBSTITUTE(A157,Delimiter,"|",End))-FIND("|",SUBSTITUTE(A157,Delimiter,"|",Start))-1))</f>
        <v>gmd:identificationInfo/gmd:pointOfContact/gmd:contactInfo/gmd:address/gmd:electronicMailAddress</v>
      </c>
      <c r="E157" s="25">
        <f>COUNTIF(K157:AB157,"&gt;0")</f>
        <v>9</v>
      </c>
      <c r="F157" s="25">
        <f>COUNTIF(K157:AB157,"&gt;=1.0")</f>
        <v>5</v>
      </c>
      <c r="G157" s="25">
        <f>COUNTIF(AC157:AJ157,"&gt;0")</f>
        <v>8</v>
      </c>
      <c r="H157" s="25">
        <f>COUNTIF(AC157:AJ157,"&gt;=1.0")</f>
        <v>8</v>
      </c>
      <c r="I157" s="25">
        <f>COUNTIF(K157:AJ157,"&gt;0")</f>
        <v>17</v>
      </c>
      <c r="J157" s="26">
        <f>COUNTIF(K157:AJ157,"&gt;=1.0")</f>
        <v>13</v>
      </c>
      <c r="K157" s="13">
        <f>INDEX(AllDataValues,MATCH($A157,Paths,FALSE),MATCH(K$17,Collections,FALSE))/K$16</f>
        <v>0</v>
      </c>
      <c r="L157" s="13">
        <f>INDEX(AllDataValues,MATCH($A157,Paths,FALSE),MATCH(L$17,Collections,FALSE))/L$16</f>
        <v>0.21052631578947367</v>
      </c>
      <c r="M157" s="13">
        <f>INDEX(AllDataValues,MATCH($A157,Paths,FALSE),MATCH(M$17,Collections,FALSE))/M$16</f>
        <v>3.2538314176245211</v>
      </c>
      <c r="N157" s="13">
        <f>INDEX(AllDataValues,MATCH($A157,Paths,FALSE),MATCH(N$17,Collections,FALSE))/N$16</f>
        <v>0</v>
      </c>
      <c r="O157" s="13">
        <f>INDEX(AllDataValues,MATCH($A157,Paths,FALSE),MATCH(O$17,Collections,FALSE))/O$16</f>
        <v>2.2384615384615385</v>
      </c>
      <c r="P157" s="13">
        <f>INDEX(AllDataValues,MATCH($A157,Paths,FALSE),MATCH(P$17,Collections,FALSE))/P$16</f>
        <v>0</v>
      </c>
      <c r="Q157" s="13">
        <f>INDEX(AllDataValues,MATCH($A157,Paths,FALSE),MATCH(Q$17,Collections,FALSE))/Q$16</f>
        <v>2.1038961038961039</v>
      </c>
      <c r="R157" s="13">
        <f>INDEX(AllDataValues,MATCH($A157,Paths,FALSE),MATCH(R$17,Collections,FALSE))/R$16</f>
        <v>2.354679802955665</v>
      </c>
      <c r="S157" s="13">
        <f>INDEX(AllDataValues,MATCH($A157,Paths,FALSE),MATCH(S$17,Collections,FALSE))/S$16</f>
        <v>9.9009900990099011E-3</v>
      </c>
      <c r="T157" s="13">
        <f>INDEX(AllDataValues,MATCH($A157,Paths,FALSE),MATCH(T$17,Collections,FALSE))/T$16</f>
        <v>7.3684210526315783E-2</v>
      </c>
      <c r="U157" s="13">
        <f>INDEX(AllDataValues,MATCH($A157,Paths,FALSE),MATCH(U$17,Collections,FALSE))/U$16</f>
        <v>0</v>
      </c>
      <c r="V157" s="13">
        <f>INDEX(AllDataValues,MATCH($A157,Paths,FALSE),MATCH(V$17,Collections,FALSE))/V$16</f>
        <v>4.2091836734693882</v>
      </c>
      <c r="W157" s="13">
        <f>INDEX(AllDataValues,MATCH($A157,Paths,FALSE),MATCH(W$17,Collections,FALSE))/W$16</f>
        <v>0</v>
      </c>
      <c r="X157" s="13">
        <f>INDEX(AllDataValues,MATCH($A157,Paths,FALSE),MATCH(X$17,Collections,FALSE))/X$16</f>
        <v>0</v>
      </c>
      <c r="Y157" s="13">
        <f>INDEX(AllDataValues,MATCH($A157,Paths,FALSE),MATCH(Y$17,Collections,FALSE))/Y$16</f>
        <v>0</v>
      </c>
      <c r="Z157" s="13">
        <f>INDEX(AllDataValues,MATCH($A157,Paths,FALSE),MATCH(Z$17,Collections,FALSE))/Z$16</f>
        <v>0</v>
      </c>
      <c r="AA157" s="13">
        <f>INDEX(AllDataValues,MATCH($A157,Paths,FALSE),MATCH(AA$17,Collections,FALSE))/AA$16</f>
        <v>0.23267326732673269</v>
      </c>
      <c r="AB157" s="31">
        <f>INDEX(AllDataValues,MATCH($A157,Paths,FALSE),MATCH(AB$17,Collections,FALSE))/AB$16</f>
        <v>0</v>
      </c>
      <c r="AC157" s="13">
        <f>INDEX(AllDataValues,MATCH($A157,Paths,FALSE),MATCH(AC$17,Collections,FALSE))/AC$16</f>
        <v>2.9660023446658852</v>
      </c>
      <c r="AD157" s="13">
        <f>INDEX(AllDataValues,MATCH($A157,Paths,FALSE),MATCH(AD$17,Collections,FALSE))/AD$16</f>
        <v>1.5242718446601942</v>
      </c>
      <c r="AE157" s="13">
        <f>INDEX(AllDataValues,MATCH($A157,Paths,FALSE),MATCH(AE$17,Collections,FALSE))/AE$16</f>
        <v>1.3913043478260869</v>
      </c>
      <c r="AF157" s="13">
        <f>INDEX(AllDataValues,MATCH($A157,Paths,FALSE),MATCH(AF$17,Collections,FALSE))/AF$16</f>
        <v>2</v>
      </c>
      <c r="AG157" s="13">
        <f>INDEX(AllDataValues,MATCH($A157,Paths,FALSE),MATCH(AG$17,Collections,FALSE))/AG$16</f>
        <v>1.6352941176470588</v>
      </c>
      <c r="AH157" s="13">
        <f>INDEX(AllDataValues,MATCH($A157,Paths,FALSE),MATCH(AH$17,Collections,FALSE))/AH$16</f>
        <v>2</v>
      </c>
      <c r="AI157" s="13">
        <f>INDEX(AllDataValues,MATCH($A157,Paths,FALSE),MATCH(AI$17,Collections,FALSE))/AI$16</f>
        <v>2.5788994169096209</v>
      </c>
      <c r="AJ157" s="13">
        <f>INDEX(AllDataValues,MATCH($A157,Paths,FALSE),MATCH(AJ$17,Collections,FALSE))/AJ$16</f>
        <v>1.9307692307692308</v>
      </c>
    </row>
    <row r="158" spans="1:36" hidden="1" x14ac:dyDescent="0.2">
      <c r="A158" s="1" t="s">
        <v>235</v>
      </c>
      <c r="C158" t="str">
        <f>RIGHT(A158,LEN(A158)-FIND("|",SUBSTITUTE(A158,"/","|",LEN(A158)-LEN(SUBSTITUTE(A158,"/","")))))</f>
        <v>gmd:postalCode</v>
      </c>
      <c r="D158" t="str">
        <f>MID(A158,FIND("|",SUBSTITUTE(A158,Delimiter,"|",Start))+1,IF(ISERROR(FIND("|",SUBSTITUTE(A158,Delimiter,"|",End))),255,FIND("|",SUBSTITUTE(A158,Delimiter,"|",End))-FIND("|",SUBSTITUTE(A158,Delimiter,"|",Start))-1))</f>
        <v>gmd:identificationInfo/gmd:pointOfContact/gmd:contactInfo/gmd:address/gmd:postalCode</v>
      </c>
      <c r="E158" s="25">
        <f>COUNTIF(K158:AB158,"&gt;0")</f>
        <v>9</v>
      </c>
      <c r="F158" s="25">
        <f>COUNTIF(K158:AB158,"&gt;=1.0")</f>
        <v>5</v>
      </c>
      <c r="G158" s="25">
        <f>COUNTIF(AC158:AJ158,"&gt;0")</f>
        <v>8</v>
      </c>
      <c r="H158" s="25">
        <f>COUNTIF(AC158:AJ158,"&gt;=1.0")</f>
        <v>8</v>
      </c>
      <c r="I158" s="25">
        <f>COUNTIF(K158:AJ158,"&gt;0")</f>
        <v>17</v>
      </c>
      <c r="J158" s="26">
        <f>COUNTIF(K158:AJ158,"&gt;=1.0")</f>
        <v>13</v>
      </c>
      <c r="K158" s="13">
        <f>INDEX(AllDataValues,MATCH($A158,Paths,FALSE),MATCH(K$17,Collections,FALSE))/K$16</f>
        <v>0</v>
      </c>
      <c r="L158" s="13">
        <f>INDEX(AllDataValues,MATCH($A158,Paths,FALSE),MATCH(L$17,Collections,FALSE))/L$16</f>
        <v>0.21052631578947367</v>
      </c>
      <c r="M158" s="13">
        <f>INDEX(AllDataValues,MATCH($A158,Paths,FALSE),MATCH(M$17,Collections,FALSE))/M$16</f>
        <v>3.2212643678160919</v>
      </c>
      <c r="N158" s="13">
        <f>INDEX(AllDataValues,MATCH($A158,Paths,FALSE),MATCH(N$17,Collections,FALSE))/N$16</f>
        <v>0</v>
      </c>
      <c r="O158" s="13">
        <f>INDEX(AllDataValues,MATCH($A158,Paths,FALSE),MATCH(O$17,Collections,FALSE))/O$16</f>
        <v>1.2384615384615385</v>
      </c>
      <c r="P158" s="13">
        <f>INDEX(AllDataValues,MATCH($A158,Paths,FALSE),MATCH(P$17,Collections,FALSE))/P$16</f>
        <v>0</v>
      </c>
      <c r="Q158" s="13">
        <f>INDEX(AllDataValues,MATCH($A158,Paths,FALSE),MATCH(Q$17,Collections,FALSE))/Q$16</f>
        <v>1.4350649350649352</v>
      </c>
      <c r="R158" s="13">
        <f>INDEX(AllDataValues,MATCH($A158,Paths,FALSE),MATCH(R$17,Collections,FALSE))/R$16</f>
        <v>2.354679802955665</v>
      </c>
      <c r="S158" s="13">
        <f>INDEX(AllDataValues,MATCH($A158,Paths,FALSE),MATCH(S$17,Collections,FALSE))/S$16</f>
        <v>9.9009900990099011E-3</v>
      </c>
      <c r="T158" s="13">
        <f>INDEX(AllDataValues,MATCH($A158,Paths,FALSE),MATCH(T$17,Collections,FALSE))/T$16</f>
        <v>7.0175438596491224E-2</v>
      </c>
      <c r="U158" s="13">
        <f>INDEX(AllDataValues,MATCH($A158,Paths,FALSE),MATCH(U$17,Collections,FALSE))/U$16</f>
        <v>0</v>
      </c>
      <c r="V158" s="13">
        <f>INDEX(AllDataValues,MATCH($A158,Paths,FALSE),MATCH(V$17,Collections,FALSE))/V$16</f>
        <v>4.4094387755102042</v>
      </c>
      <c r="W158" s="13">
        <f>INDEX(AllDataValues,MATCH($A158,Paths,FALSE),MATCH(W$17,Collections,FALSE))/W$16</f>
        <v>0</v>
      </c>
      <c r="X158" s="13">
        <f>INDEX(AllDataValues,MATCH($A158,Paths,FALSE),MATCH(X$17,Collections,FALSE))/X$16</f>
        <v>0</v>
      </c>
      <c r="Y158" s="13">
        <f>INDEX(AllDataValues,MATCH($A158,Paths,FALSE),MATCH(Y$17,Collections,FALSE))/Y$16</f>
        <v>0</v>
      </c>
      <c r="Z158" s="13">
        <f>INDEX(AllDataValues,MATCH($A158,Paths,FALSE),MATCH(Z$17,Collections,FALSE))/Z$16</f>
        <v>0</v>
      </c>
      <c r="AA158" s="13">
        <f>INDEX(AllDataValues,MATCH($A158,Paths,FALSE),MATCH(AA$17,Collections,FALSE))/AA$16</f>
        <v>0.23267326732673269</v>
      </c>
      <c r="AB158" s="31">
        <f>INDEX(AllDataValues,MATCH($A158,Paths,FALSE),MATCH(AB$17,Collections,FALSE))/AB$16</f>
        <v>0</v>
      </c>
      <c r="AC158" s="13">
        <f>INDEX(AllDataValues,MATCH($A158,Paths,FALSE),MATCH(AC$17,Collections,FALSE))/AC$16</f>
        <v>3.0461117624071905</v>
      </c>
      <c r="AD158" s="13">
        <f>INDEX(AllDataValues,MATCH($A158,Paths,FALSE),MATCH(AD$17,Collections,FALSE))/AD$16</f>
        <v>1.9902912621359223</v>
      </c>
      <c r="AE158" s="13">
        <f>INDEX(AllDataValues,MATCH($A158,Paths,FALSE),MATCH(AE$17,Collections,FALSE))/AE$16</f>
        <v>2.5652173913043477</v>
      </c>
      <c r="AF158" s="13">
        <f>INDEX(AllDataValues,MATCH($A158,Paths,FALSE),MATCH(AF$17,Collections,FALSE))/AF$16</f>
        <v>2</v>
      </c>
      <c r="AG158" s="13">
        <f>INDEX(AllDataValues,MATCH($A158,Paths,FALSE),MATCH(AG$17,Collections,FALSE))/AG$16</f>
        <v>1.5058823529411764</v>
      </c>
      <c r="AH158" s="13">
        <f>INDEX(AllDataValues,MATCH($A158,Paths,FALSE),MATCH(AH$17,Collections,FALSE))/AH$16</f>
        <v>1</v>
      </c>
      <c r="AI158" s="13">
        <f>INDEX(AllDataValues,MATCH($A158,Paths,FALSE),MATCH(AI$17,Collections,FALSE))/AI$16</f>
        <v>2.5286078717201166</v>
      </c>
      <c r="AJ158" s="13">
        <f>INDEX(AllDataValues,MATCH($A158,Paths,FALSE),MATCH(AJ$17,Collections,FALSE))/AJ$16</f>
        <v>1.9076923076923078</v>
      </c>
    </row>
    <row r="159" spans="1:36" hidden="1" x14ac:dyDescent="0.2">
      <c r="A159" s="1" t="s">
        <v>244</v>
      </c>
      <c r="C159" t="str">
        <f>RIGHT(A159,LEN(A159)-FIND("|",SUBSTITUTE(A159,"/","|",LEN(A159)-LEN(SUBSTITUTE(A159,"/","")))))</f>
        <v>gmd:individualName</v>
      </c>
      <c r="D159" t="str">
        <f>MID(A159,FIND("|",SUBSTITUTE(A159,Delimiter,"|",Start))+1,IF(ISERROR(FIND("|",SUBSTITUTE(A159,Delimiter,"|",End))),255,FIND("|",SUBSTITUTE(A159,Delimiter,"|",End))-FIND("|",SUBSTITUTE(A159,Delimiter,"|",Start))-1))</f>
        <v>gmd:identificationInfo/gmd:pointOfContact/gmd:individualName</v>
      </c>
      <c r="E159" s="25">
        <f>COUNTIF(K159:AB159,"&gt;0")</f>
        <v>9</v>
      </c>
      <c r="F159" s="25">
        <f>COUNTIF(K159:AB159,"&gt;=1.0")</f>
        <v>5</v>
      </c>
      <c r="G159" s="25">
        <f>COUNTIF(AC159:AJ159,"&gt;0")</f>
        <v>8</v>
      </c>
      <c r="H159" s="25">
        <f>COUNTIF(AC159:AJ159,"&gt;=1.0")</f>
        <v>8</v>
      </c>
      <c r="I159" s="25">
        <f>COUNTIF(K159:AJ159,"&gt;0")</f>
        <v>17</v>
      </c>
      <c r="J159" s="26">
        <f>COUNTIF(K159:AJ159,"&gt;=1.0")</f>
        <v>13</v>
      </c>
      <c r="K159" s="13">
        <f>INDEX(AllDataValues,MATCH($A159,Paths,FALSE),MATCH(K$17,Collections,FALSE))/K$16</f>
        <v>0</v>
      </c>
      <c r="L159" s="13">
        <f>INDEX(AllDataValues,MATCH($A159,Paths,FALSE),MATCH(L$17,Collections,FALSE))/L$16</f>
        <v>0.10526315789473684</v>
      </c>
      <c r="M159" s="13">
        <f>INDEX(AllDataValues,MATCH($A159,Paths,FALSE),MATCH(M$17,Collections,FALSE))/M$16</f>
        <v>3.3074712643678161</v>
      </c>
      <c r="N159" s="13">
        <f>INDEX(AllDataValues,MATCH($A159,Paths,FALSE),MATCH(N$17,Collections,FALSE))/N$16</f>
        <v>0</v>
      </c>
      <c r="O159" s="13">
        <f>INDEX(AllDataValues,MATCH($A159,Paths,FALSE),MATCH(O$17,Collections,FALSE))/O$16</f>
        <v>1.4307692307692308</v>
      </c>
      <c r="P159" s="13">
        <f>INDEX(AllDataValues,MATCH($A159,Paths,FALSE),MATCH(P$17,Collections,FALSE))/P$16</f>
        <v>0</v>
      </c>
      <c r="Q159" s="13">
        <f>INDEX(AllDataValues,MATCH($A159,Paths,FALSE),MATCH(Q$17,Collections,FALSE))/Q$16</f>
        <v>2.883116883116883</v>
      </c>
      <c r="R159" s="13">
        <f>INDEX(AllDataValues,MATCH($A159,Paths,FALSE),MATCH(R$17,Collections,FALSE))/R$16</f>
        <v>2.354679802955665</v>
      </c>
      <c r="S159" s="13">
        <f>INDEX(AllDataValues,MATCH($A159,Paths,FALSE),MATCH(S$17,Collections,FALSE))/S$16</f>
        <v>9.9009900990099011E-3</v>
      </c>
      <c r="T159" s="13">
        <f>INDEX(AllDataValues,MATCH($A159,Paths,FALSE),MATCH(T$17,Collections,FALSE))/T$16</f>
        <v>8.0701754385964913E-2</v>
      </c>
      <c r="U159" s="13">
        <f>INDEX(AllDataValues,MATCH($A159,Paths,FALSE),MATCH(U$17,Collections,FALSE))/U$16</f>
        <v>0</v>
      </c>
      <c r="V159" s="13">
        <f>INDEX(AllDataValues,MATCH($A159,Paths,FALSE),MATCH(V$17,Collections,FALSE))/V$16</f>
        <v>4.8303571428571432</v>
      </c>
      <c r="W159" s="13">
        <f>INDEX(AllDataValues,MATCH($A159,Paths,FALSE),MATCH(W$17,Collections,FALSE))/W$16</f>
        <v>0</v>
      </c>
      <c r="X159" s="13">
        <f>INDEX(AllDataValues,MATCH($A159,Paths,FALSE),MATCH(X$17,Collections,FALSE))/X$16</f>
        <v>0</v>
      </c>
      <c r="Y159" s="13">
        <f>INDEX(AllDataValues,MATCH($A159,Paths,FALSE),MATCH(Y$17,Collections,FALSE))/Y$16</f>
        <v>0</v>
      </c>
      <c r="Z159" s="13">
        <f>INDEX(AllDataValues,MATCH($A159,Paths,FALSE),MATCH(Z$17,Collections,FALSE))/Z$16</f>
        <v>0</v>
      </c>
      <c r="AA159" s="13">
        <f>INDEX(AllDataValues,MATCH($A159,Paths,FALSE),MATCH(AA$17,Collections,FALSE))/AA$16</f>
        <v>0.23267326732673269</v>
      </c>
      <c r="AB159" s="31">
        <f>INDEX(AllDataValues,MATCH($A159,Paths,FALSE),MATCH(AB$17,Collections,FALSE))/AB$16</f>
        <v>0</v>
      </c>
      <c r="AC159" s="13">
        <f>INDEX(AllDataValues,MATCH($A159,Paths,FALSE),MATCH(AC$17,Collections,FALSE))/AC$16</f>
        <v>3.1445877295818678</v>
      </c>
      <c r="AD159" s="13">
        <f>INDEX(AllDataValues,MATCH($A159,Paths,FALSE),MATCH(AD$17,Collections,FALSE))/AD$16</f>
        <v>2.058252427184466</v>
      </c>
      <c r="AE159" s="13">
        <f>INDEX(AllDataValues,MATCH($A159,Paths,FALSE),MATCH(AE$17,Collections,FALSE))/AE$16</f>
        <v>2.5652173913043477</v>
      </c>
      <c r="AF159" s="13">
        <f>INDEX(AllDataValues,MATCH($A159,Paths,FALSE),MATCH(AF$17,Collections,FALSE))/AF$16</f>
        <v>2</v>
      </c>
      <c r="AG159" s="13">
        <f>INDEX(AllDataValues,MATCH($A159,Paths,FALSE),MATCH(AG$17,Collections,FALSE))/AG$16</f>
        <v>1.5617647058823529</v>
      </c>
      <c r="AH159" s="13">
        <f>INDEX(AllDataValues,MATCH($A159,Paths,FALSE),MATCH(AH$17,Collections,FALSE))/AH$16</f>
        <v>2</v>
      </c>
      <c r="AI159" s="13">
        <f>INDEX(AllDataValues,MATCH($A159,Paths,FALSE),MATCH(AI$17,Collections,FALSE))/AI$16</f>
        <v>2.8186953352769679</v>
      </c>
      <c r="AJ159" s="13">
        <f>INDEX(AllDataValues,MATCH($A159,Paths,FALSE),MATCH(AJ$17,Collections,FALSE))/AJ$16</f>
        <v>1.9307692307692308</v>
      </c>
    </row>
    <row r="160" spans="1:36" hidden="1" x14ac:dyDescent="0.2">
      <c r="A160" s="1" t="s">
        <v>262</v>
      </c>
      <c r="C160" t="str">
        <f>RIGHT(A160,LEN(A160)-FIND("|",SUBSTITUTE(A160,"/","|",LEN(A160)-LEN(SUBSTITUTE(A160,"/","")))))</f>
        <v>gmd:MD_DatatypeCode</v>
      </c>
      <c r="D160" t="str">
        <f>MID(A160,FIND("|",SUBSTITUTE(A160,Delimiter,"|",Start))+1,IF(ISERROR(FIND("|",SUBSTITUTE(A160,Delimiter,"|",End))),255,FIND("|",SUBSTITUTE(A160,Delimiter,"|",End))-FIND("|",SUBSTITUTE(A160,Delimiter,"|",Start))-1))</f>
        <v>gmd:metadataExtensionInfo/gmd:extendedElementInformation/gmd:dataType/gmd:MD_DatatypeCode</v>
      </c>
      <c r="E160" s="25">
        <f>COUNTIF(K160:AB160,"&gt;0")</f>
        <v>9</v>
      </c>
      <c r="F160" s="25">
        <f>COUNTIF(K160:AB160,"&gt;=1.0")</f>
        <v>5</v>
      </c>
      <c r="G160" s="25">
        <f>COUNTIF(AC160:AJ160,"&gt;0")</f>
        <v>8</v>
      </c>
      <c r="H160" s="25">
        <f>COUNTIF(AC160:AJ160,"&gt;=1.0")</f>
        <v>8</v>
      </c>
      <c r="I160" s="25">
        <f>COUNTIF(K160:AJ160,"&gt;0")</f>
        <v>17</v>
      </c>
      <c r="J160" s="26">
        <f>COUNTIF(K160:AJ160,"&gt;=1.0")</f>
        <v>13</v>
      </c>
      <c r="K160" s="13">
        <f>INDEX(AllDataValues,MATCH($A160,Paths,FALSE),MATCH(K$17,Collections,FALSE))/K$16</f>
        <v>0</v>
      </c>
      <c r="L160" s="13">
        <f>INDEX(AllDataValues,MATCH($A160,Paths,FALSE),MATCH(L$17,Collections,FALSE))/L$16</f>
        <v>0.21052631578947367</v>
      </c>
      <c r="M160" s="13">
        <f>INDEX(AllDataValues,MATCH($A160,Paths,FALSE),MATCH(M$17,Collections,FALSE))/M$16</f>
        <v>2</v>
      </c>
      <c r="N160" s="13">
        <f>INDEX(AllDataValues,MATCH($A160,Paths,FALSE),MATCH(N$17,Collections,FALSE))/N$16</f>
        <v>0</v>
      </c>
      <c r="O160" s="13">
        <f>INDEX(AllDataValues,MATCH($A160,Paths,FALSE),MATCH(O$17,Collections,FALSE))/O$16</f>
        <v>2</v>
      </c>
      <c r="P160" s="13">
        <f>INDEX(AllDataValues,MATCH($A160,Paths,FALSE),MATCH(P$17,Collections,FALSE))/P$16</f>
        <v>0</v>
      </c>
      <c r="Q160" s="13">
        <f>INDEX(AllDataValues,MATCH($A160,Paths,FALSE),MATCH(Q$17,Collections,FALSE))/Q$16</f>
        <v>2</v>
      </c>
      <c r="R160" s="13">
        <f>INDEX(AllDataValues,MATCH($A160,Paths,FALSE),MATCH(R$17,Collections,FALSE))/R$16</f>
        <v>1.5024630541871922</v>
      </c>
      <c r="S160" s="13">
        <f>INDEX(AllDataValues,MATCH($A160,Paths,FALSE),MATCH(S$17,Collections,FALSE))/S$16</f>
        <v>6.6006600660066007E-3</v>
      </c>
      <c r="T160" s="13">
        <f>INDEX(AllDataValues,MATCH($A160,Paths,FALSE),MATCH(T$17,Collections,FALSE))/T$16</f>
        <v>7.7192982456140355E-2</v>
      </c>
      <c r="U160" s="13">
        <f>INDEX(AllDataValues,MATCH($A160,Paths,FALSE),MATCH(U$17,Collections,FALSE))/U$16</f>
        <v>0</v>
      </c>
      <c r="V160" s="13">
        <f>INDEX(AllDataValues,MATCH($A160,Paths,FALSE),MATCH(V$17,Collections,FALSE))/V$16</f>
        <v>1.9974489795918366</v>
      </c>
      <c r="W160" s="13">
        <f>INDEX(AllDataValues,MATCH($A160,Paths,FALSE),MATCH(W$17,Collections,FALSE))/W$16</f>
        <v>0</v>
      </c>
      <c r="X160" s="13">
        <f>INDEX(AllDataValues,MATCH($A160,Paths,FALSE),MATCH(X$17,Collections,FALSE))/X$16</f>
        <v>0</v>
      </c>
      <c r="Y160" s="13">
        <f>INDEX(AllDataValues,MATCH($A160,Paths,FALSE),MATCH(Y$17,Collections,FALSE))/Y$16</f>
        <v>0</v>
      </c>
      <c r="Z160" s="13">
        <f>INDEX(AllDataValues,MATCH($A160,Paths,FALSE),MATCH(Z$17,Collections,FALSE))/Z$16</f>
        <v>0</v>
      </c>
      <c r="AA160" s="13">
        <f>INDEX(AllDataValues,MATCH($A160,Paths,FALSE),MATCH(AA$17,Collections,FALSE))/AA$16</f>
        <v>0.15841584158415842</v>
      </c>
      <c r="AB160" s="31">
        <f>INDEX(AllDataValues,MATCH($A160,Paths,FALSE),MATCH(AB$17,Collections,FALSE))/AB$16</f>
        <v>0</v>
      </c>
      <c r="AC160" s="13">
        <f>INDEX(AllDataValues,MATCH($A160,Paths,FALSE),MATCH(AC$17,Collections,FALSE))/AC$16</f>
        <v>2</v>
      </c>
      <c r="AD160" s="13">
        <f>INDEX(AllDataValues,MATCH($A160,Paths,FALSE),MATCH(AD$17,Collections,FALSE))/AD$16</f>
        <v>1.4854368932038835</v>
      </c>
      <c r="AE160" s="13">
        <f>INDEX(AllDataValues,MATCH($A160,Paths,FALSE),MATCH(AE$17,Collections,FALSE))/AE$16</f>
        <v>1.6086956521739131</v>
      </c>
      <c r="AF160" s="13">
        <f>INDEX(AllDataValues,MATCH($A160,Paths,FALSE),MATCH(AF$17,Collections,FALSE))/AF$16</f>
        <v>2</v>
      </c>
      <c r="AG160" s="13">
        <f>INDEX(AllDataValues,MATCH($A160,Paths,FALSE),MATCH(AG$17,Collections,FALSE))/AG$16</f>
        <v>1.9205882352941177</v>
      </c>
      <c r="AH160" s="13">
        <f>INDEX(AllDataValues,MATCH($A160,Paths,FALSE),MATCH(AH$17,Collections,FALSE))/AH$16</f>
        <v>2</v>
      </c>
      <c r="AI160" s="13">
        <f>INDEX(AllDataValues,MATCH($A160,Paths,FALSE),MATCH(AI$17,Collections,FALSE))/AI$16</f>
        <v>1.9661078717201166</v>
      </c>
      <c r="AJ160" s="13">
        <f>INDEX(AllDataValues,MATCH($A160,Paths,FALSE),MATCH(AJ$17,Collections,FALSE))/AJ$16</f>
        <v>1.9307692307692308</v>
      </c>
    </row>
    <row r="161" spans="1:36" hidden="1" x14ac:dyDescent="0.2">
      <c r="A161" s="1" t="s">
        <v>238</v>
      </c>
      <c r="C161" t="str">
        <f>RIGHT(A161,LEN(A161)-FIND("|",SUBSTITUTE(A161,"/","|",LEN(A161)-LEN(SUBSTITUTE(A161,"/","")))))</f>
        <v>@codeList</v>
      </c>
      <c r="D161" t="str">
        <f>MID(A161,FIND("|",SUBSTITUTE(A161,Delimiter,"|",Start))+1,IF(ISERROR(FIND("|",SUBSTITUTE(A161,Delimiter,"|",End))),255,FIND("|",SUBSTITUTE(A161,Delimiter,"|",End))-FIND("|",SUBSTITUTE(A161,Delimiter,"|",Start))-1))</f>
        <v>gmd:identificationInfo/gmd:pointOfContact/gmd:contactInfo/gmd:onlineResource/gmd:function/@codeList</v>
      </c>
      <c r="E161" s="25">
        <f>COUNTIF(K161:AB161,"&gt;0")</f>
        <v>9</v>
      </c>
      <c r="F161" s="25">
        <f>COUNTIF(K161:AB161,"&gt;=1.0")</f>
        <v>4</v>
      </c>
      <c r="G161" s="25">
        <f>COUNTIF(AC161:AJ161,"&gt;0")</f>
        <v>8</v>
      </c>
      <c r="H161" s="25">
        <f>COUNTIF(AC161:AJ161,"&gt;=1.0")</f>
        <v>8</v>
      </c>
      <c r="I161" s="25">
        <f>COUNTIF(K161:AJ161,"&gt;0")</f>
        <v>17</v>
      </c>
      <c r="J161" s="26">
        <f>COUNTIF(K161:AJ161,"&gt;=1.0")</f>
        <v>12</v>
      </c>
      <c r="K161" s="13">
        <f>INDEX(AllDataValues,MATCH($A161,Paths,FALSE),MATCH(K$17,Collections,FALSE))/K$16</f>
        <v>0</v>
      </c>
      <c r="L161" s="13">
        <f>INDEX(AllDataValues,MATCH($A161,Paths,FALSE),MATCH(L$17,Collections,FALSE))/L$16</f>
        <v>0.10526315789473684</v>
      </c>
      <c r="M161" s="13">
        <f>INDEX(AllDataValues,MATCH($A161,Paths,FALSE),MATCH(M$17,Collections,FALSE))/M$16</f>
        <v>1.0086206896551724</v>
      </c>
      <c r="N161" s="13">
        <f>INDEX(AllDataValues,MATCH($A161,Paths,FALSE),MATCH(N$17,Collections,FALSE))/N$16</f>
        <v>0</v>
      </c>
      <c r="O161" s="13">
        <f>INDEX(AllDataValues,MATCH($A161,Paths,FALSE),MATCH(O$17,Collections,FALSE))/O$16</f>
        <v>2.3846153846153846</v>
      </c>
      <c r="P161" s="13">
        <f>INDEX(AllDataValues,MATCH($A161,Paths,FALSE),MATCH(P$17,Collections,FALSE))/P$16</f>
        <v>0</v>
      </c>
      <c r="Q161" s="13">
        <f>INDEX(AllDataValues,MATCH($A161,Paths,FALSE),MATCH(Q$17,Collections,FALSE))/Q$16</f>
        <v>1.9935064935064934</v>
      </c>
      <c r="R161" s="13">
        <f>INDEX(AllDataValues,MATCH($A161,Paths,FALSE),MATCH(R$17,Collections,FALSE))/R$16</f>
        <v>0.75123152709359609</v>
      </c>
      <c r="S161" s="13">
        <f>INDEX(AllDataValues,MATCH($A161,Paths,FALSE),MATCH(S$17,Collections,FALSE))/S$16</f>
        <v>3.3003300330033004E-3</v>
      </c>
      <c r="T161" s="13">
        <f>INDEX(AllDataValues,MATCH($A161,Paths,FALSE),MATCH(T$17,Collections,FALSE))/T$16</f>
        <v>3.5087719298245612E-2</v>
      </c>
      <c r="U161" s="13">
        <f>INDEX(AllDataValues,MATCH($A161,Paths,FALSE),MATCH(U$17,Collections,FALSE))/U$16</f>
        <v>0</v>
      </c>
      <c r="V161" s="13">
        <f>INDEX(AllDataValues,MATCH($A161,Paths,FALSE),MATCH(V$17,Collections,FALSE))/V$16</f>
        <v>3.260204081632653</v>
      </c>
      <c r="W161" s="13">
        <f>INDEX(AllDataValues,MATCH($A161,Paths,FALSE),MATCH(W$17,Collections,FALSE))/W$16</f>
        <v>0</v>
      </c>
      <c r="X161" s="13">
        <f>INDEX(AllDataValues,MATCH($A161,Paths,FALSE),MATCH(X$17,Collections,FALSE))/X$16</f>
        <v>0</v>
      </c>
      <c r="Y161" s="13">
        <f>INDEX(AllDataValues,MATCH($A161,Paths,FALSE),MATCH(Y$17,Collections,FALSE))/Y$16</f>
        <v>0</v>
      </c>
      <c r="Z161" s="13">
        <f>INDEX(AllDataValues,MATCH($A161,Paths,FALSE),MATCH(Z$17,Collections,FALSE))/Z$16</f>
        <v>0</v>
      </c>
      <c r="AA161" s="13">
        <f>INDEX(AllDataValues,MATCH($A161,Paths,FALSE),MATCH(AA$17,Collections,FALSE))/AA$16</f>
        <v>0.15841584158415842</v>
      </c>
      <c r="AB161" s="31">
        <f>INDEX(AllDataValues,MATCH($A161,Paths,FALSE),MATCH(AB$17,Collections,FALSE))/AB$16</f>
        <v>0</v>
      </c>
      <c r="AC161" s="13">
        <f>INDEX(AllDataValues,MATCH($A161,Paths,FALSE),MATCH(AC$17,Collections,FALSE))/AC$16</f>
        <v>2.0211019929660021</v>
      </c>
      <c r="AD161" s="13">
        <f>INDEX(AllDataValues,MATCH($A161,Paths,FALSE),MATCH(AD$17,Collections,FALSE))/AD$16</f>
        <v>2.0776699029126213</v>
      </c>
      <c r="AE161" s="13">
        <f>INDEX(AllDataValues,MATCH($A161,Paths,FALSE),MATCH(AE$17,Collections,FALSE))/AE$16</f>
        <v>2</v>
      </c>
      <c r="AF161" s="13">
        <f>INDEX(AllDataValues,MATCH($A161,Paths,FALSE),MATCH(AF$17,Collections,FALSE))/AF$16</f>
        <v>2</v>
      </c>
      <c r="AG161" s="13">
        <f>INDEX(AllDataValues,MATCH($A161,Paths,FALSE),MATCH(AG$17,Collections,FALSE))/AG$16</f>
        <v>2.0294117647058822</v>
      </c>
      <c r="AH161" s="13">
        <f>INDEX(AllDataValues,MATCH($A161,Paths,FALSE),MATCH(AH$17,Collections,FALSE))/AH$16</f>
        <v>1</v>
      </c>
      <c r="AI161" s="13">
        <f>INDEX(AllDataValues,MATCH($A161,Paths,FALSE),MATCH(AI$17,Collections,FALSE))/AI$16</f>
        <v>2.6818513119533529</v>
      </c>
      <c r="AJ161" s="13">
        <f>INDEX(AllDataValues,MATCH($A161,Paths,FALSE),MATCH(AJ$17,Collections,FALSE))/AJ$16</f>
        <v>2.046153846153846</v>
      </c>
    </row>
    <row r="162" spans="1:36" hidden="1" x14ac:dyDescent="0.2">
      <c r="A162" s="1" t="s">
        <v>239</v>
      </c>
      <c r="C162" t="str">
        <f>RIGHT(A162,LEN(A162)-FIND("|",SUBSTITUTE(A162,"/","|",LEN(A162)-LEN(SUBSTITUTE(A162,"/","")))))</f>
        <v>@codeListValue</v>
      </c>
      <c r="D162" t="str">
        <f>MID(A162,FIND("|",SUBSTITUTE(A162,Delimiter,"|",Start))+1,IF(ISERROR(FIND("|",SUBSTITUTE(A162,Delimiter,"|",End))),255,FIND("|",SUBSTITUTE(A162,Delimiter,"|",End))-FIND("|",SUBSTITUTE(A162,Delimiter,"|",Start))-1))</f>
        <v>gmd:identificationInfo/gmd:pointOfContact/gmd:contactInfo/gmd:onlineResource/gmd:function/@codeListValue</v>
      </c>
      <c r="E162" s="25">
        <f>COUNTIF(K162:AB162,"&gt;0")</f>
        <v>9</v>
      </c>
      <c r="F162" s="25">
        <f>COUNTIF(K162:AB162,"&gt;=1.0")</f>
        <v>4</v>
      </c>
      <c r="G162" s="25">
        <f>COUNTIF(AC162:AJ162,"&gt;0")</f>
        <v>8</v>
      </c>
      <c r="H162" s="25">
        <f>COUNTIF(AC162:AJ162,"&gt;=1.0")</f>
        <v>8</v>
      </c>
      <c r="I162" s="25">
        <f>COUNTIF(K162:AJ162,"&gt;0")</f>
        <v>17</v>
      </c>
      <c r="J162" s="26">
        <f>COUNTIF(K162:AJ162,"&gt;=1.0")</f>
        <v>12</v>
      </c>
      <c r="K162" s="13">
        <f>INDEX(AllDataValues,MATCH($A162,Paths,FALSE),MATCH(K$17,Collections,FALSE))/K$16</f>
        <v>0</v>
      </c>
      <c r="L162" s="13">
        <f>INDEX(AllDataValues,MATCH($A162,Paths,FALSE),MATCH(L$17,Collections,FALSE))/L$16</f>
        <v>0.10526315789473684</v>
      </c>
      <c r="M162" s="13">
        <f>INDEX(AllDataValues,MATCH($A162,Paths,FALSE),MATCH(M$17,Collections,FALSE))/M$16</f>
        <v>1.0086206896551724</v>
      </c>
      <c r="N162" s="13">
        <f>INDEX(AllDataValues,MATCH($A162,Paths,FALSE),MATCH(N$17,Collections,FALSE))/N$16</f>
        <v>0</v>
      </c>
      <c r="O162" s="13">
        <f>INDEX(AllDataValues,MATCH($A162,Paths,FALSE),MATCH(O$17,Collections,FALSE))/O$16</f>
        <v>2.3846153846153846</v>
      </c>
      <c r="P162" s="13">
        <f>INDEX(AllDataValues,MATCH($A162,Paths,FALSE),MATCH(P$17,Collections,FALSE))/P$16</f>
        <v>0</v>
      </c>
      <c r="Q162" s="13">
        <f>INDEX(AllDataValues,MATCH($A162,Paths,FALSE),MATCH(Q$17,Collections,FALSE))/Q$16</f>
        <v>1.9935064935064934</v>
      </c>
      <c r="R162" s="13">
        <f>INDEX(AllDataValues,MATCH($A162,Paths,FALSE),MATCH(R$17,Collections,FALSE))/R$16</f>
        <v>0.75123152709359609</v>
      </c>
      <c r="S162" s="13">
        <f>INDEX(AllDataValues,MATCH($A162,Paths,FALSE),MATCH(S$17,Collections,FALSE))/S$16</f>
        <v>3.3003300330033004E-3</v>
      </c>
      <c r="T162" s="13">
        <f>INDEX(AllDataValues,MATCH($A162,Paths,FALSE),MATCH(T$17,Collections,FALSE))/T$16</f>
        <v>3.5087719298245612E-2</v>
      </c>
      <c r="U162" s="13">
        <f>INDEX(AllDataValues,MATCH($A162,Paths,FALSE),MATCH(U$17,Collections,FALSE))/U$16</f>
        <v>0</v>
      </c>
      <c r="V162" s="13">
        <f>INDEX(AllDataValues,MATCH($A162,Paths,FALSE),MATCH(V$17,Collections,FALSE))/V$16</f>
        <v>3.260204081632653</v>
      </c>
      <c r="W162" s="13">
        <f>INDEX(AllDataValues,MATCH($A162,Paths,FALSE),MATCH(W$17,Collections,FALSE))/W$16</f>
        <v>0</v>
      </c>
      <c r="X162" s="13">
        <f>INDEX(AllDataValues,MATCH($A162,Paths,FALSE),MATCH(X$17,Collections,FALSE))/X$16</f>
        <v>0</v>
      </c>
      <c r="Y162" s="13">
        <f>INDEX(AllDataValues,MATCH($A162,Paths,FALSE),MATCH(Y$17,Collections,FALSE))/Y$16</f>
        <v>0</v>
      </c>
      <c r="Z162" s="13">
        <f>INDEX(AllDataValues,MATCH($A162,Paths,FALSE),MATCH(Z$17,Collections,FALSE))/Z$16</f>
        <v>0</v>
      </c>
      <c r="AA162" s="13">
        <f>INDEX(AllDataValues,MATCH($A162,Paths,FALSE),MATCH(AA$17,Collections,FALSE))/AA$16</f>
        <v>0.15841584158415842</v>
      </c>
      <c r="AB162" s="31">
        <f>INDEX(AllDataValues,MATCH($A162,Paths,FALSE),MATCH(AB$17,Collections,FALSE))/AB$16</f>
        <v>0</v>
      </c>
      <c r="AC162" s="13">
        <f>INDEX(AllDataValues,MATCH($A162,Paths,FALSE),MATCH(AC$17,Collections,FALSE))/AC$16</f>
        <v>2.0211019929660021</v>
      </c>
      <c r="AD162" s="13">
        <f>INDEX(AllDataValues,MATCH($A162,Paths,FALSE),MATCH(AD$17,Collections,FALSE))/AD$16</f>
        <v>2.0776699029126213</v>
      </c>
      <c r="AE162" s="13">
        <f>INDEX(AllDataValues,MATCH($A162,Paths,FALSE),MATCH(AE$17,Collections,FALSE))/AE$16</f>
        <v>2</v>
      </c>
      <c r="AF162" s="13">
        <f>INDEX(AllDataValues,MATCH($A162,Paths,FALSE),MATCH(AF$17,Collections,FALSE))/AF$16</f>
        <v>2</v>
      </c>
      <c r="AG162" s="13">
        <f>INDEX(AllDataValues,MATCH($A162,Paths,FALSE),MATCH(AG$17,Collections,FALSE))/AG$16</f>
        <v>2.0294117647058822</v>
      </c>
      <c r="AH162" s="13">
        <f>INDEX(AllDataValues,MATCH($A162,Paths,FALSE),MATCH(AH$17,Collections,FALSE))/AH$16</f>
        <v>1</v>
      </c>
      <c r="AI162" s="13">
        <f>INDEX(AllDataValues,MATCH($A162,Paths,FALSE),MATCH(AI$17,Collections,FALSE))/AI$16</f>
        <v>2.6818513119533529</v>
      </c>
      <c r="AJ162" s="13">
        <f>INDEX(AllDataValues,MATCH($A162,Paths,FALSE),MATCH(AJ$17,Collections,FALSE))/AJ$16</f>
        <v>2.046153846153846</v>
      </c>
    </row>
    <row r="163" spans="1:36" hidden="1" x14ac:dyDescent="0.2">
      <c r="A163" s="1" t="s">
        <v>263</v>
      </c>
      <c r="C163" t="str">
        <f>RIGHT(A163,LEN(A163)-FIND("|",SUBSTITUTE(A163,"/","|",LEN(A163)-LEN(SUBSTITUTE(A163,"/","")))))</f>
        <v>gmd:definition</v>
      </c>
      <c r="D163" t="str">
        <f>MID(A163,FIND("|",SUBSTITUTE(A163,Delimiter,"|",Start))+1,IF(ISERROR(FIND("|",SUBSTITUTE(A163,Delimiter,"|",End))),255,FIND("|",SUBSTITUTE(A163,Delimiter,"|",End))-FIND("|",SUBSTITUTE(A163,Delimiter,"|",Start))-1))</f>
        <v>gmd:metadataExtensionInfo/gmd:extendedElementInformation/gmd:definition</v>
      </c>
      <c r="E163" s="25">
        <f>COUNTIF(K163:AB163,"&gt;0")</f>
        <v>9</v>
      </c>
      <c r="F163" s="25">
        <f>COUNTIF(K163:AB163,"&gt;=1.0")</f>
        <v>5</v>
      </c>
      <c r="G163" s="25">
        <f>COUNTIF(AC163:AJ163,"&gt;0")</f>
        <v>8</v>
      </c>
      <c r="H163" s="25">
        <f>COUNTIF(AC163:AJ163,"&gt;=1.0")</f>
        <v>8</v>
      </c>
      <c r="I163" s="25">
        <f>COUNTIF(K163:AJ163,"&gt;0")</f>
        <v>17</v>
      </c>
      <c r="J163" s="26">
        <f>COUNTIF(K163:AJ163,"&gt;=1.0")</f>
        <v>13</v>
      </c>
      <c r="K163" s="13">
        <f>INDEX(AllDataValues,MATCH($A163,Paths,FALSE),MATCH(K$17,Collections,FALSE))/K$16</f>
        <v>0</v>
      </c>
      <c r="L163" s="13">
        <f>INDEX(AllDataValues,MATCH($A163,Paths,FALSE),MATCH(L$17,Collections,FALSE))/L$16</f>
        <v>0.21052631578947367</v>
      </c>
      <c r="M163" s="13">
        <f>INDEX(AllDataValues,MATCH($A163,Paths,FALSE),MATCH(M$17,Collections,FALSE))/M$16</f>
        <v>2</v>
      </c>
      <c r="N163" s="13">
        <f>INDEX(AllDataValues,MATCH($A163,Paths,FALSE),MATCH(N$17,Collections,FALSE))/N$16</f>
        <v>0</v>
      </c>
      <c r="O163" s="13">
        <f>INDEX(AllDataValues,MATCH($A163,Paths,FALSE),MATCH(O$17,Collections,FALSE))/O$16</f>
        <v>2</v>
      </c>
      <c r="P163" s="13">
        <f>INDEX(AllDataValues,MATCH($A163,Paths,FALSE),MATCH(P$17,Collections,FALSE))/P$16</f>
        <v>0</v>
      </c>
      <c r="Q163" s="13">
        <f>INDEX(AllDataValues,MATCH($A163,Paths,FALSE),MATCH(Q$17,Collections,FALSE))/Q$16</f>
        <v>2</v>
      </c>
      <c r="R163" s="13">
        <f>INDEX(AllDataValues,MATCH($A163,Paths,FALSE),MATCH(R$17,Collections,FALSE))/R$16</f>
        <v>1.5024630541871922</v>
      </c>
      <c r="S163" s="13">
        <f>INDEX(AllDataValues,MATCH($A163,Paths,FALSE),MATCH(S$17,Collections,FALSE))/S$16</f>
        <v>6.6006600660066007E-3</v>
      </c>
      <c r="T163" s="13">
        <f>INDEX(AllDataValues,MATCH($A163,Paths,FALSE),MATCH(T$17,Collections,FALSE))/T$16</f>
        <v>7.7192982456140355E-2</v>
      </c>
      <c r="U163" s="13">
        <f>INDEX(AllDataValues,MATCH($A163,Paths,FALSE),MATCH(U$17,Collections,FALSE))/U$16</f>
        <v>0</v>
      </c>
      <c r="V163" s="13">
        <f>INDEX(AllDataValues,MATCH($A163,Paths,FALSE),MATCH(V$17,Collections,FALSE))/V$16</f>
        <v>1.9974489795918366</v>
      </c>
      <c r="W163" s="13">
        <f>INDEX(AllDataValues,MATCH($A163,Paths,FALSE),MATCH(W$17,Collections,FALSE))/W$16</f>
        <v>0</v>
      </c>
      <c r="X163" s="13">
        <f>INDEX(AllDataValues,MATCH($A163,Paths,FALSE),MATCH(X$17,Collections,FALSE))/X$16</f>
        <v>0</v>
      </c>
      <c r="Y163" s="13">
        <f>INDEX(AllDataValues,MATCH($A163,Paths,FALSE),MATCH(Y$17,Collections,FALSE))/Y$16</f>
        <v>0</v>
      </c>
      <c r="Z163" s="13">
        <f>INDEX(AllDataValues,MATCH($A163,Paths,FALSE),MATCH(Z$17,Collections,FALSE))/Z$16</f>
        <v>0</v>
      </c>
      <c r="AA163" s="13">
        <f>INDEX(AllDataValues,MATCH($A163,Paths,FALSE),MATCH(AA$17,Collections,FALSE))/AA$16</f>
        <v>0.15841584158415842</v>
      </c>
      <c r="AB163" s="31">
        <f>INDEX(AllDataValues,MATCH($A163,Paths,FALSE),MATCH(AB$17,Collections,FALSE))/AB$16</f>
        <v>0</v>
      </c>
      <c r="AC163" s="13">
        <f>INDEX(AllDataValues,MATCH($A163,Paths,FALSE),MATCH(AC$17,Collections,FALSE))/AC$16</f>
        <v>2</v>
      </c>
      <c r="AD163" s="13">
        <f>INDEX(AllDataValues,MATCH($A163,Paths,FALSE),MATCH(AD$17,Collections,FALSE))/AD$16</f>
        <v>1.4854368932038835</v>
      </c>
      <c r="AE163" s="13">
        <f>INDEX(AllDataValues,MATCH($A163,Paths,FALSE),MATCH(AE$17,Collections,FALSE))/AE$16</f>
        <v>1.6086956521739131</v>
      </c>
      <c r="AF163" s="13">
        <f>INDEX(AllDataValues,MATCH($A163,Paths,FALSE),MATCH(AF$17,Collections,FALSE))/AF$16</f>
        <v>2</v>
      </c>
      <c r="AG163" s="13">
        <f>INDEX(AllDataValues,MATCH($A163,Paths,FALSE),MATCH(AG$17,Collections,FALSE))/AG$16</f>
        <v>1.9205882352941177</v>
      </c>
      <c r="AH163" s="13">
        <f>INDEX(AllDataValues,MATCH($A163,Paths,FALSE),MATCH(AH$17,Collections,FALSE))/AH$16</f>
        <v>2</v>
      </c>
      <c r="AI163" s="13">
        <f>INDEX(AllDataValues,MATCH($A163,Paths,FALSE),MATCH(AI$17,Collections,FALSE))/AI$16</f>
        <v>1.9661078717201166</v>
      </c>
      <c r="AJ163" s="13">
        <f>INDEX(AllDataValues,MATCH($A163,Paths,FALSE),MATCH(AJ$17,Collections,FALSE))/AJ$16</f>
        <v>1.9307692307692308</v>
      </c>
    </row>
    <row r="164" spans="1:36" hidden="1" x14ac:dyDescent="0.2">
      <c r="A164" s="1" t="s">
        <v>264</v>
      </c>
      <c r="C164" t="str">
        <f>RIGHT(A164,LEN(A164)-FIND("|",SUBSTITUTE(A164,"/","|",LEN(A164)-LEN(SUBSTITUTE(A164,"/","")))))</f>
        <v>gmd:domainValue</v>
      </c>
      <c r="D164" t="str">
        <f>MID(A164,FIND("|",SUBSTITUTE(A164,Delimiter,"|",Start))+1,IF(ISERROR(FIND("|",SUBSTITUTE(A164,Delimiter,"|",End))),255,FIND("|",SUBSTITUTE(A164,Delimiter,"|",End))-FIND("|",SUBSTITUTE(A164,Delimiter,"|",Start))-1))</f>
        <v>gmd:metadataExtensionInfo/gmd:extendedElementInformation/gmd:domainValue</v>
      </c>
      <c r="E164" s="25">
        <f>COUNTIF(K164:AB164,"&gt;0")</f>
        <v>9</v>
      </c>
      <c r="F164" s="25">
        <f>COUNTIF(K164:AB164,"&gt;=1.0")</f>
        <v>5</v>
      </c>
      <c r="G164" s="25">
        <f>COUNTIF(AC164:AJ164,"&gt;0")</f>
        <v>8</v>
      </c>
      <c r="H164" s="25">
        <f>COUNTIF(AC164:AJ164,"&gt;=1.0")</f>
        <v>8</v>
      </c>
      <c r="I164" s="25">
        <f>COUNTIF(K164:AJ164,"&gt;0")</f>
        <v>17</v>
      </c>
      <c r="J164" s="26">
        <f>COUNTIF(K164:AJ164,"&gt;=1.0")</f>
        <v>13</v>
      </c>
      <c r="K164" s="13">
        <f>INDEX(AllDataValues,MATCH($A164,Paths,FALSE),MATCH(K$17,Collections,FALSE))/K$16</f>
        <v>0</v>
      </c>
      <c r="L164" s="13">
        <f>INDEX(AllDataValues,MATCH($A164,Paths,FALSE),MATCH(L$17,Collections,FALSE))/L$16</f>
        <v>0.21052631578947367</v>
      </c>
      <c r="M164" s="13">
        <f>INDEX(AllDataValues,MATCH($A164,Paths,FALSE),MATCH(M$17,Collections,FALSE))/M$16</f>
        <v>2</v>
      </c>
      <c r="N164" s="13">
        <f>INDEX(AllDataValues,MATCH($A164,Paths,FALSE),MATCH(N$17,Collections,FALSE))/N$16</f>
        <v>0</v>
      </c>
      <c r="O164" s="13">
        <f>INDEX(AllDataValues,MATCH($A164,Paths,FALSE),MATCH(O$17,Collections,FALSE))/O$16</f>
        <v>2</v>
      </c>
      <c r="P164" s="13">
        <f>INDEX(AllDataValues,MATCH($A164,Paths,FALSE),MATCH(P$17,Collections,FALSE))/P$16</f>
        <v>0</v>
      </c>
      <c r="Q164" s="13">
        <f>INDEX(AllDataValues,MATCH($A164,Paths,FALSE),MATCH(Q$17,Collections,FALSE))/Q$16</f>
        <v>2</v>
      </c>
      <c r="R164" s="13">
        <f>INDEX(AllDataValues,MATCH($A164,Paths,FALSE),MATCH(R$17,Collections,FALSE))/R$16</f>
        <v>1.5024630541871922</v>
      </c>
      <c r="S164" s="13">
        <f>INDEX(AllDataValues,MATCH($A164,Paths,FALSE),MATCH(S$17,Collections,FALSE))/S$16</f>
        <v>6.6006600660066007E-3</v>
      </c>
      <c r="T164" s="13">
        <f>INDEX(AllDataValues,MATCH($A164,Paths,FALSE),MATCH(T$17,Collections,FALSE))/T$16</f>
        <v>7.7192982456140355E-2</v>
      </c>
      <c r="U164" s="13">
        <f>INDEX(AllDataValues,MATCH($A164,Paths,FALSE),MATCH(U$17,Collections,FALSE))/U$16</f>
        <v>0</v>
      </c>
      <c r="V164" s="13">
        <f>INDEX(AllDataValues,MATCH($A164,Paths,FALSE),MATCH(V$17,Collections,FALSE))/V$16</f>
        <v>1.9974489795918366</v>
      </c>
      <c r="W164" s="13">
        <f>INDEX(AllDataValues,MATCH($A164,Paths,FALSE),MATCH(W$17,Collections,FALSE))/W$16</f>
        <v>0</v>
      </c>
      <c r="X164" s="13">
        <f>INDEX(AllDataValues,MATCH($A164,Paths,FALSE),MATCH(X$17,Collections,FALSE))/X$16</f>
        <v>0</v>
      </c>
      <c r="Y164" s="13">
        <f>INDEX(AllDataValues,MATCH($A164,Paths,FALSE),MATCH(Y$17,Collections,FALSE))/Y$16</f>
        <v>0</v>
      </c>
      <c r="Z164" s="13">
        <f>INDEX(AllDataValues,MATCH($A164,Paths,FALSE),MATCH(Z$17,Collections,FALSE))/Z$16</f>
        <v>0</v>
      </c>
      <c r="AA164" s="13">
        <f>INDEX(AllDataValues,MATCH($A164,Paths,FALSE),MATCH(AA$17,Collections,FALSE))/AA$16</f>
        <v>0.15841584158415842</v>
      </c>
      <c r="AB164" s="31">
        <f>INDEX(AllDataValues,MATCH($A164,Paths,FALSE),MATCH(AB$17,Collections,FALSE))/AB$16</f>
        <v>0</v>
      </c>
      <c r="AC164" s="13">
        <f>INDEX(AllDataValues,MATCH($A164,Paths,FALSE),MATCH(AC$17,Collections,FALSE))/AC$16</f>
        <v>2</v>
      </c>
      <c r="AD164" s="13">
        <f>INDEX(AllDataValues,MATCH($A164,Paths,FALSE),MATCH(AD$17,Collections,FALSE))/AD$16</f>
        <v>1.4854368932038835</v>
      </c>
      <c r="AE164" s="13">
        <f>INDEX(AllDataValues,MATCH($A164,Paths,FALSE),MATCH(AE$17,Collections,FALSE))/AE$16</f>
        <v>1.6086956521739131</v>
      </c>
      <c r="AF164" s="13">
        <f>INDEX(AllDataValues,MATCH($A164,Paths,FALSE),MATCH(AF$17,Collections,FALSE))/AF$16</f>
        <v>2</v>
      </c>
      <c r="AG164" s="13">
        <f>INDEX(AllDataValues,MATCH($A164,Paths,FALSE),MATCH(AG$17,Collections,FALSE))/AG$16</f>
        <v>1.9205882352941177</v>
      </c>
      <c r="AH164" s="13">
        <f>INDEX(AllDataValues,MATCH($A164,Paths,FALSE),MATCH(AH$17,Collections,FALSE))/AH$16</f>
        <v>2</v>
      </c>
      <c r="AI164" s="13">
        <f>INDEX(AllDataValues,MATCH($A164,Paths,FALSE),MATCH(AI$17,Collections,FALSE))/AI$16</f>
        <v>1.9661078717201166</v>
      </c>
      <c r="AJ164" s="13">
        <f>INDEX(AllDataValues,MATCH($A164,Paths,FALSE),MATCH(AJ$17,Collections,FALSE))/AJ$16</f>
        <v>1.9307692307692308</v>
      </c>
    </row>
    <row r="165" spans="1:36" hidden="1" x14ac:dyDescent="0.2">
      <c r="A165" s="1" t="s">
        <v>265</v>
      </c>
      <c r="C165" t="str">
        <f>RIGHT(A165,LEN(A165)-FIND("|",SUBSTITUTE(A165,"/","|",LEN(A165)-LEN(SUBSTITUTE(A165,"/","")))))</f>
        <v>gmd:name</v>
      </c>
      <c r="D165" t="str">
        <f>MID(A165,FIND("|",SUBSTITUTE(A165,Delimiter,"|",Start))+1,IF(ISERROR(FIND("|",SUBSTITUTE(A165,Delimiter,"|",End))),255,FIND("|",SUBSTITUTE(A165,Delimiter,"|",End))-FIND("|",SUBSTITUTE(A165,Delimiter,"|",Start))-1))</f>
        <v>gmd:metadataExtensionInfo/gmd:extendedElementInformation/gmd:name</v>
      </c>
      <c r="E165" s="25">
        <f>COUNTIF(K165:AB165,"&gt;0")</f>
        <v>9</v>
      </c>
      <c r="F165" s="25">
        <f>COUNTIF(K165:AB165,"&gt;=1.0")</f>
        <v>5</v>
      </c>
      <c r="G165" s="25">
        <f>COUNTIF(AC165:AJ165,"&gt;0")</f>
        <v>8</v>
      </c>
      <c r="H165" s="25">
        <f>COUNTIF(AC165:AJ165,"&gt;=1.0")</f>
        <v>8</v>
      </c>
      <c r="I165" s="25">
        <f>COUNTIF(K165:AJ165,"&gt;0")</f>
        <v>17</v>
      </c>
      <c r="J165" s="26">
        <f>COUNTIF(K165:AJ165,"&gt;=1.0")</f>
        <v>13</v>
      </c>
      <c r="K165" s="13">
        <f>INDEX(AllDataValues,MATCH($A165,Paths,FALSE),MATCH(K$17,Collections,FALSE))/K$16</f>
        <v>0</v>
      </c>
      <c r="L165" s="13">
        <f>INDEX(AllDataValues,MATCH($A165,Paths,FALSE),MATCH(L$17,Collections,FALSE))/L$16</f>
        <v>0.21052631578947367</v>
      </c>
      <c r="M165" s="13">
        <f>INDEX(AllDataValues,MATCH($A165,Paths,FALSE),MATCH(M$17,Collections,FALSE))/M$16</f>
        <v>2</v>
      </c>
      <c r="N165" s="13">
        <f>INDEX(AllDataValues,MATCH($A165,Paths,FALSE),MATCH(N$17,Collections,FALSE))/N$16</f>
        <v>0</v>
      </c>
      <c r="O165" s="13">
        <f>INDEX(AllDataValues,MATCH($A165,Paths,FALSE),MATCH(O$17,Collections,FALSE))/O$16</f>
        <v>2</v>
      </c>
      <c r="P165" s="13">
        <f>INDEX(AllDataValues,MATCH($A165,Paths,FALSE),MATCH(P$17,Collections,FALSE))/P$16</f>
        <v>0</v>
      </c>
      <c r="Q165" s="13">
        <f>INDEX(AllDataValues,MATCH($A165,Paths,FALSE),MATCH(Q$17,Collections,FALSE))/Q$16</f>
        <v>2</v>
      </c>
      <c r="R165" s="13">
        <f>INDEX(AllDataValues,MATCH($A165,Paths,FALSE),MATCH(R$17,Collections,FALSE))/R$16</f>
        <v>1.5024630541871922</v>
      </c>
      <c r="S165" s="13">
        <f>INDEX(AllDataValues,MATCH($A165,Paths,FALSE),MATCH(S$17,Collections,FALSE))/S$16</f>
        <v>6.6006600660066007E-3</v>
      </c>
      <c r="T165" s="13">
        <f>INDEX(AllDataValues,MATCH($A165,Paths,FALSE),MATCH(T$17,Collections,FALSE))/T$16</f>
        <v>7.7192982456140355E-2</v>
      </c>
      <c r="U165" s="13">
        <f>INDEX(AllDataValues,MATCH($A165,Paths,FALSE),MATCH(U$17,Collections,FALSE))/U$16</f>
        <v>0</v>
      </c>
      <c r="V165" s="13">
        <f>INDEX(AllDataValues,MATCH($A165,Paths,FALSE),MATCH(V$17,Collections,FALSE))/V$16</f>
        <v>1.9974489795918366</v>
      </c>
      <c r="W165" s="13">
        <f>INDEX(AllDataValues,MATCH($A165,Paths,FALSE),MATCH(W$17,Collections,FALSE))/W$16</f>
        <v>0</v>
      </c>
      <c r="X165" s="13">
        <f>INDEX(AllDataValues,MATCH($A165,Paths,FALSE),MATCH(X$17,Collections,FALSE))/X$16</f>
        <v>0</v>
      </c>
      <c r="Y165" s="13">
        <f>INDEX(AllDataValues,MATCH($A165,Paths,FALSE),MATCH(Y$17,Collections,FALSE))/Y$16</f>
        <v>0</v>
      </c>
      <c r="Z165" s="13">
        <f>INDEX(AllDataValues,MATCH($A165,Paths,FALSE),MATCH(Z$17,Collections,FALSE))/Z$16</f>
        <v>0</v>
      </c>
      <c r="AA165" s="13">
        <f>INDEX(AllDataValues,MATCH($A165,Paths,FALSE),MATCH(AA$17,Collections,FALSE))/AA$16</f>
        <v>0.15841584158415842</v>
      </c>
      <c r="AB165" s="31">
        <f>INDEX(AllDataValues,MATCH($A165,Paths,FALSE),MATCH(AB$17,Collections,FALSE))/AB$16</f>
        <v>0</v>
      </c>
      <c r="AC165" s="13">
        <f>INDEX(AllDataValues,MATCH($A165,Paths,FALSE),MATCH(AC$17,Collections,FALSE))/AC$16</f>
        <v>2</v>
      </c>
      <c r="AD165" s="13">
        <f>INDEX(AllDataValues,MATCH($A165,Paths,FALSE),MATCH(AD$17,Collections,FALSE))/AD$16</f>
        <v>1.4854368932038835</v>
      </c>
      <c r="AE165" s="13">
        <f>INDEX(AllDataValues,MATCH($A165,Paths,FALSE),MATCH(AE$17,Collections,FALSE))/AE$16</f>
        <v>1.6086956521739131</v>
      </c>
      <c r="AF165" s="13">
        <f>INDEX(AllDataValues,MATCH($A165,Paths,FALSE),MATCH(AF$17,Collections,FALSE))/AF$16</f>
        <v>2</v>
      </c>
      <c r="AG165" s="13">
        <f>INDEX(AllDataValues,MATCH($A165,Paths,FALSE),MATCH(AG$17,Collections,FALSE))/AG$16</f>
        <v>1.9205882352941177</v>
      </c>
      <c r="AH165" s="13">
        <f>INDEX(AllDataValues,MATCH($A165,Paths,FALSE),MATCH(AH$17,Collections,FALSE))/AH$16</f>
        <v>2</v>
      </c>
      <c r="AI165" s="13">
        <f>INDEX(AllDataValues,MATCH($A165,Paths,FALSE),MATCH(AI$17,Collections,FALSE))/AI$16</f>
        <v>1.9661078717201166</v>
      </c>
      <c r="AJ165" s="13">
        <f>INDEX(AllDataValues,MATCH($A165,Paths,FALSE),MATCH(AJ$17,Collections,FALSE))/AJ$16</f>
        <v>1.9307692307692308</v>
      </c>
    </row>
    <row r="166" spans="1:36" hidden="1" x14ac:dyDescent="0.2">
      <c r="A166" s="1" t="s">
        <v>268</v>
      </c>
      <c r="C166" t="str">
        <f>RIGHT(A166,LEN(A166)-FIND("|",SUBSTITUTE(A166,"/","|",LEN(A166)-LEN(SUBSTITUTE(A166,"/","")))))</f>
        <v>gmd:CI_RoleCode</v>
      </c>
      <c r="D166" t="str">
        <f>MID(A166,FIND("|",SUBSTITUTE(A166,Delimiter,"|",Start))+1,IF(ISERROR(FIND("|",SUBSTITUTE(A166,Delimiter,"|",End))),255,FIND("|",SUBSTITUTE(A166,Delimiter,"|",End))-FIND("|",SUBSTITUTE(A166,Delimiter,"|",Start))-1))</f>
        <v>gmd:metadataExtensionInfo/gmd:extendedElementInformation/gmd:source/gmd:role/gmd:CI_RoleCode</v>
      </c>
      <c r="E166" s="25">
        <f>COUNTIF(K166:AB166,"&gt;0")</f>
        <v>9</v>
      </c>
      <c r="F166" s="25">
        <f>COUNTIF(K166:AB166,"&gt;=1.0")</f>
        <v>5</v>
      </c>
      <c r="G166" s="25">
        <f>COUNTIF(AC166:AJ166,"&gt;0")</f>
        <v>8</v>
      </c>
      <c r="H166" s="25">
        <f>COUNTIF(AC166:AJ166,"&gt;=1.0")</f>
        <v>8</v>
      </c>
      <c r="I166" s="25">
        <f>COUNTIF(K166:AJ166,"&gt;0")</f>
        <v>17</v>
      </c>
      <c r="J166" s="26">
        <f>COUNTIF(K166:AJ166,"&gt;=1.0")</f>
        <v>13</v>
      </c>
      <c r="K166" s="13">
        <f>INDEX(AllDataValues,MATCH($A166,Paths,FALSE),MATCH(K$17,Collections,FALSE))/K$16</f>
        <v>0</v>
      </c>
      <c r="L166" s="13">
        <f>INDEX(AllDataValues,MATCH($A166,Paths,FALSE),MATCH(L$17,Collections,FALSE))/L$16</f>
        <v>0.21052631578947367</v>
      </c>
      <c r="M166" s="13">
        <f>INDEX(AllDataValues,MATCH($A166,Paths,FALSE),MATCH(M$17,Collections,FALSE))/M$16</f>
        <v>2</v>
      </c>
      <c r="N166" s="13">
        <f>INDEX(AllDataValues,MATCH($A166,Paths,FALSE),MATCH(N$17,Collections,FALSE))/N$16</f>
        <v>0</v>
      </c>
      <c r="O166" s="13">
        <f>INDEX(AllDataValues,MATCH($A166,Paths,FALSE),MATCH(O$17,Collections,FALSE))/O$16</f>
        <v>2</v>
      </c>
      <c r="P166" s="13">
        <f>INDEX(AllDataValues,MATCH($A166,Paths,FALSE),MATCH(P$17,Collections,FALSE))/P$16</f>
        <v>0</v>
      </c>
      <c r="Q166" s="13">
        <f>INDEX(AllDataValues,MATCH($A166,Paths,FALSE),MATCH(Q$17,Collections,FALSE))/Q$16</f>
        <v>2</v>
      </c>
      <c r="R166" s="13">
        <f>INDEX(AllDataValues,MATCH($A166,Paths,FALSE),MATCH(R$17,Collections,FALSE))/R$16</f>
        <v>1.5024630541871922</v>
      </c>
      <c r="S166" s="13">
        <f>INDEX(AllDataValues,MATCH($A166,Paths,FALSE),MATCH(S$17,Collections,FALSE))/S$16</f>
        <v>6.6006600660066007E-3</v>
      </c>
      <c r="T166" s="13">
        <f>INDEX(AllDataValues,MATCH($A166,Paths,FALSE),MATCH(T$17,Collections,FALSE))/T$16</f>
        <v>7.7192982456140355E-2</v>
      </c>
      <c r="U166" s="13">
        <f>INDEX(AllDataValues,MATCH($A166,Paths,FALSE),MATCH(U$17,Collections,FALSE))/U$16</f>
        <v>0</v>
      </c>
      <c r="V166" s="13">
        <f>INDEX(AllDataValues,MATCH($A166,Paths,FALSE),MATCH(V$17,Collections,FALSE))/V$16</f>
        <v>1.9974489795918366</v>
      </c>
      <c r="W166" s="13">
        <f>INDEX(AllDataValues,MATCH($A166,Paths,FALSE),MATCH(W$17,Collections,FALSE))/W$16</f>
        <v>0</v>
      </c>
      <c r="X166" s="13">
        <f>INDEX(AllDataValues,MATCH($A166,Paths,FALSE),MATCH(X$17,Collections,FALSE))/X$16</f>
        <v>0</v>
      </c>
      <c r="Y166" s="13">
        <f>INDEX(AllDataValues,MATCH($A166,Paths,FALSE),MATCH(Y$17,Collections,FALSE))/Y$16</f>
        <v>0</v>
      </c>
      <c r="Z166" s="13">
        <f>INDEX(AllDataValues,MATCH($A166,Paths,FALSE),MATCH(Z$17,Collections,FALSE))/Z$16</f>
        <v>0</v>
      </c>
      <c r="AA166" s="13">
        <f>INDEX(AllDataValues,MATCH($A166,Paths,FALSE),MATCH(AA$17,Collections,FALSE))/AA$16</f>
        <v>0.15841584158415842</v>
      </c>
      <c r="AB166" s="31">
        <f>INDEX(AllDataValues,MATCH($A166,Paths,FALSE),MATCH(AB$17,Collections,FALSE))/AB$16</f>
        <v>0</v>
      </c>
      <c r="AC166" s="13">
        <f>INDEX(AllDataValues,MATCH($A166,Paths,FALSE),MATCH(AC$17,Collections,FALSE))/AC$16</f>
        <v>2</v>
      </c>
      <c r="AD166" s="13">
        <f>INDEX(AllDataValues,MATCH($A166,Paths,FALSE),MATCH(AD$17,Collections,FALSE))/AD$16</f>
        <v>1.4854368932038835</v>
      </c>
      <c r="AE166" s="13">
        <f>INDEX(AllDataValues,MATCH($A166,Paths,FALSE),MATCH(AE$17,Collections,FALSE))/AE$16</f>
        <v>1.6086956521739131</v>
      </c>
      <c r="AF166" s="13">
        <f>INDEX(AllDataValues,MATCH($A166,Paths,FALSE),MATCH(AF$17,Collections,FALSE))/AF$16</f>
        <v>2</v>
      </c>
      <c r="AG166" s="13">
        <f>INDEX(AllDataValues,MATCH($A166,Paths,FALSE),MATCH(AG$17,Collections,FALSE))/AG$16</f>
        <v>1.9205882352941177</v>
      </c>
      <c r="AH166" s="13">
        <f>INDEX(AllDataValues,MATCH($A166,Paths,FALSE),MATCH(AH$17,Collections,FALSE))/AH$16</f>
        <v>2</v>
      </c>
      <c r="AI166" s="13">
        <f>INDEX(AllDataValues,MATCH($A166,Paths,FALSE),MATCH(AI$17,Collections,FALSE))/AI$16</f>
        <v>1.9661078717201166</v>
      </c>
      <c r="AJ166" s="13">
        <f>INDEX(AllDataValues,MATCH($A166,Paths,FALSE),MATCH(AJ$17,Collections,FALSE))/AJ$16</f>
        <v>1.9307692307692308</v>
      </c>
    </row>
    <row r="167" spans="1:36" hidden="1" x14ac:dyDescent="0.2">
      <c r="A167" s="1" t="s">
        <v>260</v>
      </c>
      <c r="C167" t="str">
        <f>RIGHT(A167,LEN(A167)-FIND("|",SUBSTITUTE(A167,"/","|",LEN(A167)-LEN(SUBSTITUTE(A167,"/","")))))</f>
        <v>@codeList</v>
      </c>
      <c r="D167" t="str">
        <f>MID(A167,FIND("|",SUBSTITUTE(A167,Delimiter,"|",Start))+1,IF(ISERROR(FIND("|",SUBSTITUTE(A167,Delimiter,"|",End))),255,FIND("|",SUBSTITUTE(A167,Delimiter,"|",End))-FIND("|",SUBSTITUTE(A167,Delimiter,"|",Start))-1))</f>
        <v>gmd:metadataExtensionInfo/gmd:extendedElementInformation/gmd:dataType/@codeList</v>
      </c>
      <c r="E167" s="25">
        <f>COUNTIF(K167:AB167,"&gt;0")</f>
        <v>9</v>
      </c>
      <c r="F167" s="25">
        <f>COUNTIF(K167:AB167,"&gt;=1.0")</f>
        <v>5</v>
      </c>
      <c r="G167" s="25">
        <f>COUNTIF(AC167:AJ167,"&gt;0")</f>
        <v>8</v>
      </c>
      <c r="H167" s="25">
        <f>COUNTIF(AC167:AJ167,"&gt;=1.0")</f>
        <v>8</v>
      </c>
      <c r="I167" s="25">
        <f>COUNTIF(K167:AJ167,"&gt;0")</f>
        <v>17</v>
      </c>
      <c r="J167" s="26">
        <f>COUNTIF(K167:AJ167,"&gt;=1.0")</f>
        <v>13</v>
      </c>
      <c r="K167" s="13">
        <f>INDEX(AllDataValues,MATCH($A167,Paths,FALSE),MATCH(K$17,Collections,FALSE))/K$16</f>
        <v>0</v>
      </c>
      <c r="L167" s="13">
        <f>INDEX(AllDataValues,MATCH($A167,Paths,FALSE),MATCH(L$17,Collections,FALSE))/L$16</f>
        <v>0.21052631578947367</v>
      </c>
      <c r="M167" s="13">
        <f>INDEX(AllDataValues,MATCH($A167,Paths,FALSE),MATCH(M$17,Collections,FALSE))/M$16</f>
        <v>2</v>
      </c>
      <c r="N167" s="13">
        <f>INDEX(AllDataValues,MATCH($A167,Paths,FALSE),MATCH(N$17,Collections,FALSE))/N$16</f>
        <v>0</v>
      </c>
      <c r="O167" s="13">
        <f>INDEX(AllDataValues,MATCH($A167,Paths,FALSE),MATCH(O$17,Collections,FALSE))/O$16</f>
        <v>2</v>
      </c>
      <c r="P167" s="13">
        <f>INDEX(AllDataValues,MATCH($A167,Paths,FALSE),MATCH(P$17,Collections,FALSE))/P$16</f>
        <v>0</v>
      </c>
      <c r="Q167" s="13">
        <f>INDEX(AllDataValues,MATCH($A167,Paths,FALSE),MATCH(Q$17,Collections,FALSE))/Q$16</f>
        <v>2</v>
      </c>
      <c r="R167" s="13">
        <f>INDEX(AllDataValues,MATCH($A167,Paths,FALSE),MATCH(R$17,Collections,FALSE))/R$16</f>
        <v>1.5024630541871922</v>
      </c>
      <c r="S167" s="13">
        <f>INDEX(AllDataValues,MATCH($A167,Paths,FALSE),MATCH(S$17,Collections,FALSE))/S$16</f>
        <v>6.6006600660066007E-3</v>
      </c>
      <c r="T167" s="13">
        <f>INDEX(AllDataValues,MATCH($A167,Paths,FALSE),MATCH(T$17,Collections,FALSE))/T$16</f>
        <v>7.7192982456140355E-2</v>
      </c>
      <c r="U167" s="13">
        <f>INDEX(AllDataValues,MATCH($A167,Paths,FALSE),MATCH(U$17,Collections,FALSE))/U$16</f>
        <v>0</v>
      </c>
      <c r="V167" s="13">
        <f>INDEX(AllDataValues,MATCH($A167,Paths,FALSE),MATCH(V$17,Collections,FALSE))/V$16</f>
        <v>1.9974489795918366</v>
      </c>
      <c r="W167" s="13">
        <f>INDEX(AllDataValues,MATCH($A167,Paths,FALSE),MATCH(W$17,Collections,FALSE))/W$16</f>
        <v>0</v>
      </c>
      <c r="X167" s="13">
        <f>INDEX(AllDataValues,MATCH($A167,Paths,FALSE),MATCH(X$17,Collections,FALSE))/X$16</f>
        <v>0</v>
      </c>
      <c r="Y167" s="13">
        <f>INDEX(AllDataValues,MATCH($A167,Paths,FALSE),MATCH(Y$17,Collections,FALSE))/Y$16</f>
        <v>0</v>
      </c>
      <c r="Z167" s="13">
        <f>INDEX(AllDataValues,MATCH($A167,Paths,FALSE),MATCH(Z$17,Collections,FALSE))/Z$16</f>
        <v>0</v>
      </c>
      <c r="AA167" s="13">
        <f>INDEX(AllDataValues,MATCH($A167,Paths,FALSE),MATCH(AA$17,Collections,FALSE))/AA$16</f>
        <v>0.15841584158415842</v>
      </c>
      <c r="AB167" s="31">
        <f>INDEX(AllDataValues,MATCH($A167,Paths,FALSE),MATCH(AB$17,Collections,FALSE))/AB$16</f>
        <v>0</v>
      </c>
      <c r="AC167" s="13">
        <f>INDEX(AllDataValues,MATCH($A167,Paths,FALSE),MATCH(AC$17,Collections,FALSE))/AC$16</f>
        <v>2</v>
      </c>
      <c r="AD167" s="13">
        <f>INDEX(AllDataValues,MATCH($A167,Paths,FALSE),MATCH(AD$17,Collections,FALSE))/AD$16</f>
        <v>1.4854368932038835</v>
      </c>
      <c r="AE167" s="13">
        <f>INDEX(AllDataValues,MATCH($A167,Paths,FALSE),MATCH(AE$17,Collections,FALSE))/AE$16</f>
        <v>1.6086956521739131</v>
      </c>
      <c r="AF167" s="13">
        <f>INDEX(AllDataValues,MATCH($A167,Paths,FALSE),MATCH(AF$17,Collections,FALSE))/AF$16</f>
        <v>2</v>
      </c>
      <c r="AG167" s="13">
        <f>INDEX(AllDataValues,MATCH($A167,Paths,FALSE),MATCH(AG$17,Collections,FALSE))/AG$16</f>
        <v>1.9205882352941177</v>
      </c>
      <c r="AH167" s="13">
        <f>INDEX(AllDataValues,MATCH($A167,Paths,FALSE),MATCH(AH$17,Collections,FALSE))/AH$16</f>
        <v>2</v>
      </c>
      <c r="AI167" s="13">
        <f>INDEX(AllDataValues,MATCH($A167,Paths,FALSE),MATCH(AI$17,Collections,FALSE))/AI$16</f>
        <v>1.9661078717201166</v>
      </c>
      <c r="AJ167" s="13">
        <f>INDEX(AllDataValues,MATCH($A167,Paths,FALSE),MATCH(AJ$17,Collections,FALSE))/AJ$16</f>
        <v>1.9307692307692308</v>
      </c>
    </row>
    <row r="168" spans="1:36" hidden="1" x14ac:dyDescent="0.2">
      <c r="A168" s="1" t="s">
        <v>261</v>
      </c>
      <c r="C168" t="str">
        <f>RIGHT(A168,LEN(A168)-FIND("|",SUBSTITUTE(A168,"/","|",LEN(A168)-LEN(SUBSTITUTE(A168,"/","")))))</f>
        <v>@codeListValue</v>
      </c>
      <c r="D168" t="str">
        <f>MID(A168,FIND("|",SUBSTITUTE(A168,Delimiter,"|",Start))+1,IF(ISERROR(FIND("|",SUBSTITUTE(A168,Delimiter,"|",End))),255,FIND("|",SUBSTITUTE(A168,Delimiter,"|",End))-FIND("|",SUBSTITUTE(A168,Delimiter,"|",Start))-1))</f>
        <v>gmd:metadataExtensionInfo/gmd:extendedElementInformation/gmd:dataType/@codeListValue</v>
      </c>
      <c r="E168" s="25">
        <f>COUNTIF(K168:AB168,"&gt;0")</f>
        <v>9</v>
      </c>
      <c r="F168" s="25">
        <f>COUNTIF(K168:AB168,"&gt;=1.0")</f>
        <v>5</v>
      </c>
      <c r="G168" s="25">
        <f>COUNTIF(AC168:AJ168,"&gt;0")</f>
        <v>8</v>
      </c>
      <c r="H168" s="25">
        <f>COUNTIF(AC168:AJ168,"&gt;=1.0")</f>
        <v>8</v>
      </c>
      <c r="I168" s="25">
        <f>COUNTIF(K168:AJ168,"&gt;0")</f>
        <v>17</v>
      </c>
      <c r="J168" s="26">
        <f>COUNTIF(K168:AJ168,"&gt;=1.0")</f>
        <v>13</v>
      </c>
      <c r="K168" s="13">
        <f>INDEX(AllDataValues,MATCH($A168,Paths,FALSE),MATCH(K$17,Collections,FALSE))/K$16</f>
        <v>0</v>
      </c>
      <c r="L168" s="13">
        <f>INDEX(AllDataValues,MATCH($A168,Paths,FALSE),MATCH(L$17,Collections,FALSE))/L$16</f>
        <v>0.21052631578947367</v>
      </c>
      <c r="M168" s="13">
        <f>INDEX(AllDataValues,MATCH($A168,Paths,FALSE),MATCH(M$17,Collections,FALSE))/M$16</f>
        <v>2</v>
      </c>
      <c r="N168" s="13">
        <f>INDEX(AllDataValues,MATCH($A168,Paths,FALSE),MATCH(N$17,Collections,FALSE))/N$16</f>
        <v>0</v>
      </c>
      <c r="O168" s="13">
        <f>INDEX(AllDataValues,MATCH($A168,Paths,FALSE),MATCH(O$17,Collections,FALSE))/O$16</f>
        <v>2</v>
      </c>
      <c r="P168" s="13">
        <f>INDEX(AllDataValues,MATCH($A168,Paths,FALSE),MATCH(P$17,Collections,FALSE))/P$16</f>
        <v>0</v>
      </c>
      <c r="Q168" s="13">
        <f>INDEX(AllDataValues,MATCH($A168,Paths,FALSE),MATCH(Q$17,Collections,FALSE))/Q$16</f>
        <v>2</v>
      </c>
      <c r="R168" s="13">
        <f>INDEX(AllDataValues,MATCH($A168,Paths,FALSE),MATCH(R$17,Collections,FALSE))/R$16</f>
        <v>1.5024630541871922</v>
      </c>
      <c r="S168" s="13">
        <f>INDEX(AllDataValues,MATCH($A168,Paths,FALSE),MATCH(S$17,Collections,FALSE))/S$16</f>
        <v>6.6006600660066007E-3</v>
      </c>
      <c r="T168" s="13">
        <f>INDEX(AllDataValues,MATCH($A168,Paths,FALSE),MATCH(T$17,Collections,FALSE))/T$16</f>
        <v>7.7192982456140355E-2</v>
      </c>
      <c r="U168" s="13">
        <f>INDEX(AllDataValues,MATCH($A168,Paths,FALSE),MATCH(U$17,Collections,FALSE))/U$16</f>
        <v>0</v>
      </c>
      <c r="V168" s="13">
        <f>INDEX(AllDataValues,MATCH($A168,Paths,FALSE),MATCH(V$17,Collections,FALSE))/V$16</f>
        <v>1.9974489795918366</v>
      </c>
      <c r="W168" s="13">
        <f>INDEX(AllDataValues,MATCH($A168,Paths,FALSE),MATCH(W$17,Collections,FALSE))/W$16</f>
        <v>0</v>
      </c>
      <c r="X168" s="13">
        <f>INDEX(AllDataValues,MATCH($A168,Paths,FALSE),MATCH(X$17,Collections,FALSE))/X$16</f>
        <v>0</v>
      </c>
      <c r="Y168" s="13">
        <f>INDEX(AllDataValues,MATCH($A168,Paths,FALSE),MATCH(Y$17,Collections,FALSE))/Y$16</f>
        <v>0</v>
      </c>
      <c r="Z168" s="13">
        <f>INDEX(AllDataValues,MATCH($A168,Paths,FALSE),MATCH(Z$17,Collections,FALSE))/Z$16</f>
        <v>0</v>
      </c>
      <c r="AA168" s="13">
        <f>INDEX(AllDataValues,MATCH($A168,Paths,FALSE),MATCH(AA$17,Collections,FALSE))/AA$16</f>
        <v>0.15841584158415842</v>
      </c>
      <c r="AB168" s="31">
        <f>INDEX(AllDataValues,MATCH($A168,Paths,FALSE),MATCH(AB$17,Collections,FALSE))/AB$16</f>
        <v>0</v>
      </c>
      <c r="AC168" s="13">
        <f>INDEX(AllDataValues,MATCH($A168,Paths,FALSE),MATCH(AC$17,Collections,FALSE))/AC$16</f>
        <v>2</v>
      </c>
      <c r="AD168" s="13">
        <f>INDEX(AllDataValues,MATCH($A168,Paths,FALSE),MATCH(AD$17,Collections,FALSE))/AD$16</f>
        <v>1.4854368932038835</v>
      </c>
      <c r="AE168" s="13">
        <f>INDEX(AllDataValues,MATCH($A168,Paths,FALSE),MATCH(AE$17,Collections,FALSE))/AE$16</f>
        <v>1.6086956521739131</v>
      </c>
      <c r="AF168" s="13">
        <f>INDEX(AllDataValues,MATCH($A168,Paths,FALSE),MATCH(AF$17,Collections,FALSE))/AF$16</f>
        <v>2</v>
      </c>
      <c r="AG168" s="13">
        <f>INDEX(AllDataValues,MATCH($A168,Paths,FALSE),MATCH(AG$17,Collections,FALSE))/AG$16</f>
        <v>1.9205882352941177</v>
      </c>
      <c r="AH168" s="13">
        <f>INDEX(AllDataValues,MATCH($A168,Paths,FALSE),MATCH(AH$17,Collections,FALSE))/AH$16</f>
        <v>2</v>
      </c>
      <c r="AI168" s="13">
        <f>INDEX(AllDataValues,MATCH($A168,Paths,FALSE),MATCH(AI$17,Collections,FALSE))/AI$16</f>
        <v>1.9661078717201166</v>
      </c>
      <c r="AJ168" s="13">
        <f>INDEX(AllDataValues,MATCH($A168,Paths,FALSE),MATCH(AJ$17,Collections,FALSE))/AJ$16</f>
        <v>1.9307692307692308</v>
      </c>
    </row>
    <row r="169" spans="1:36" hidden="1" x14ac:dyDescent="0.2">
      <c r="A169" s="1" t="s">
        <v>240</v>
      </c>
      <c r="C169" t="str">
        <f>RIGHT(A169,LEN(A169)-FIND("|",SUBSTITUTE(A169,"/","|",LEN(A169)-LEN(SUBSTITUTE(A169,"/","")))))</f>
        <v>gmd:URL</v>
      </c>
      <c r="D169" t="str">
        <f>MID(A169,FIND("|",SUBSTITUTE(A169,Delimiter,"|",Start))+1,IF(ISERROR(FIND("|",SUBSTITUTE(A169,Delimiter,"|",End))),255,FIND("|",SUBSTITUTE(A169,Delimiter,"|",End))-FIND("|",SUBSTITUTE(A169,Delimiter,"|",Start))-1))</f>
        <v>gmd:identificationInfo/gmd:pointOfContact/gmd:contactInfo/gmd:onlineResource/gmd:linkage/gmd:URL</v>
      </c>
      <c r="E169" s="25">
        <f>COUNTIF(K169:AB169,"&gt;0")</f>
        <v>9</v>
      </c>
      <c r="F169" s="25">
        <f>COUNTIF(K169:AB169,"&gt;=1.0")</f>
        <v>4</v>
      </c>
      <c r="G169" s="25">
        <f>COUNTIF(AC169:AJ169,"&gt;0")</f>
        <v>8</v>
      </c>
      <c r="H169" s="25">
        <f>COUNTIF(AC169:AJ169,"&gt;=1.0")</f>
        <v>8</v>
      </c>
      <c r="I169" s="25">
        <f>COUNTIF(K169:AJ169,"&gt;0")</f>
        <v>17</v>
      </c>
      <c r="J169" s="26">
        <f>COUNTIF(K169:AJ169,"&gt;=1.0")</f>
        <v>12</v>
      </c>
      <c r="K169" s="13">
        <f>INDEX(AllDataValues,MATCH($A169,Paths,FALSE),MATCH(K$17,Collections,FALSE))/K$16</f>
        <v>0</v>
      </c>
      <c r="L169" s="13">
        <f>INDEX(AllDataValues,MATCH($A169,Paths,FALSE),MATCH(L$17,Collections,FALSE))/L$16</f>
        <v>0.10526315789473684</v>
      </c>
      <c r="M169" s="13">
        <f>INDEX(AllDataValues,MATCH($A169,Paths,FALSE),MATCH(M$17,Collections,FALSE))/M$16</f>
        <v>1.0086206896551724</v>
      </c>
      <c r="N169" s="13">
        <f>INDEX(AllDataValues,MATCH($A169,Paths,FALSE),MATCH(N$17,Collections,FALSE))/N$16</f>
        <v>0</v>
      </c>
      <c r="O169" s="13">
        <f>INDEX(AllDataValues,MATCH($A169,Paths,FALSE),MATCH(O$17,Collections,FALSE))/O$16</f>
        <v>2.3846153846153846</v>
      </c>
      <c r="P169" s="13">
        <f>INDEX(AllDataValues,MATCH($A169,Paths,FALSE),MATCH(P$17,Collections,FALSE))/P$16</f>
        <v>0</v>
      </c>
      <c r="Q169" s="13">
        <f>INDEX(AllDataValues,MATCH($A169,Paths,FALSE),MATCH(Q$17,Collections,FALSE))/Q$16</f>
        <v>1.9935064935064934</v>
      </c>
      <c r="R169" s="13">
        <f>INDEX(AllDataValues,MATCH($A169,Paths,FALSE),MATCH(R$17,Collections,FALSE))/R$16</f>
        <v>0.75123152709359609</v>
      </c>
      <c r="S169" s="13">
        <f>INDEX(AllDataValues,MATCH($A169,Paths,FALSE),MATCH(S$17,Collections,FALSE))/S$16</f>
        <v>3.3003300330033004E-3</v>
      </c>
      <c r="T169" s="13">
        <f>INDEX(AllDataValues,MATCH($A169,Paths,FALSE),MATCH(T$17,Collections,FALSE))/T$16</f>
        <v>3.5087719298245612E-2</v>
      </c>
      <c r="U169" s="13">
        <f>INDEX(AllDataValues,MATCH($A169,Paths,FALSE),MATCH(U$17,Collections,FALSE))/U$16</f>
        <v>0</v>
      </c>
      <c r="V169" s="13">
        <f>INDEX(AllDataValues,MATCH($A169,Paths,FALSE),MATCH(V$17,Collections,FALSE))/V$16</f>
        <v>3.260204081632653</v>
      </c>
      <c r="W169" s="13">
        <f>INDEX(AllDataValues,MATCH($A169,Paths,FALSE),MATCH(W$17,Collections,FALSE))/W$16</f>
        <v>0</v>
      </c>
      <c r="X169" s="13">
        <f>INDEX(AllDataValues,MATCH($A169,Paths,FALSE),MATCH(X$17,Collections,FALSE))/X$16</f>
        <v>0</v>
      </c>
      <c r="Y169" s="13">
        <f>INDEX(AllDataValues,MATCH($A169,Paths,FALSE),MATCH(Y$17,Collections,FALSE))/Y$16</f>
        <v>0</v>
      </c>
      <c r="Z169" s="13">
        <f>INDEX(AllDataValues,MATCH($A169,Paths,FALSE),MATCH(Z$17,Collections,FALSE))/Z$16</f>
        <v>0</v>
      </c>
      <c r="AA169" s="13">
        <f>INDEX(AllDataValues,MATCH($A169,Paths,FALSE),MATCH(AA$17,Collections,FALSE))/AA$16</f>
        <v>0.15841584158415842</v>
      </c>
      <c r="AB169" s="31">
        <f>INDEX(AllDataValues,MATCH($A169,Paths,FALSE),MATCH(AB$17,Collections,FALSE))/AB$16</f>
        <v>0</v>
      </c>
      <c r="AC169" s="13">
        <f>INDEX(AllDataValues,MATCH($A169,Paths,FALSE),MATCH(AC$17,Collections,FALSE))/AC$16</f>
        <v>2.0211019929660021</v>
      </c>
      <c r="AD169" s="13">
        <f>INDEX(AllDataValues,MATCH($A169,Paths,FALSE),MATCH(AD$17,Collections,FALSE))/AD$16</f>
        <v>2.0776699029126213</v>
      </c>
      <c r="AE169" s="13">
        <f>INDEX(AllDataValues,MATCH($A169,Paths,FALSE),MATCH(AE$17,Collections,FALSE))/AE$16</f>
        <v>2</v>
      </c>
      <c r="AF169" s="13">
        <f>INDEX(AllDataValues,MATCH($A169,Paths,FALSE),MATCH(AF$17,Collections,FALSE))/AF$16</f>
        <v>2</v>
      </c>
      <c r="AG169" s="13">
        <f>INDEX(AllDataValues,MATCH($A169,Paths,FALSE),MATCH(AG$17,Collections,FALSE))/AG$16</f>
        <v>2.0294117647058822</v>
      </c>
      <c r="AH169" s="13">
        <f>INDEX(AllDataValues,MATCH($A169,Paths,FALSE),MATCH(AH$17,Collections,FALSE))/AH$16</f>
        <v>1</v>
      </c>
      <c r="AI169" s="13">
        <f>INDEX(AllDataValues,MATCH($A169,Paths,FALSE),MATCH(AI$17,Collections,FALSE))/AI$16</f>
        <v>2.6818513119533529</v>
      </c>
      <c r="AJ169" s="13">
        <f>INDEX(AllDataValues,MATCH($A169,Paths,FALSE),MATCH(AJ$17,Collections,FALSE))/AJ$16</f>
        <v>2.046153846153846</v>
      </c>
    </row>
    <row r="170" spans="1:36" hidden="1" x14ac:dyDescent="0.2">
      <c r="A170" s="1" t="s">
        <v>241</v>
      </c>
      <c r="C170" t="str">
        <f>RIGHT(A170,LEN(A170)-FIND("|",SUBSTITUTE(A170,"/","|",LEN(A170)-LEN(SUBSTITUTE(A170,"/","")))))</f>
        <v>gmd:protocol</v>
      </c>
      <c r="D170" t="str">
        <f>MID(A170,FIND("|",SUBSTITUTE(A170,Delimiter,"|",Start))+1,IF(ISERROR(FIND("|",SUBSTITUTE(A170,Delimiter,"|",End))),255,FIND("|",SUBSTITUTE(A170,Delimiter,"|",End))-FIND("|",SUBSTITUTE(A170,Delimiter,"|",Start))-1))</f>
        <v>gmd:identificationInfo/gmd:pointOfContact/gmd:contactInfo/gmd:onlineResource/gmd:protocol</v>
      </c>
      <c r="E170" s="25">
        <f>COUNTIF(K170:AB170,"&gt;0")</f>
        <v>9</v>
      </c>
      <c r="F170" s="25">
        <f>COUNTIF(K170:AB170,"&gt;=1.0")</f>
        <v>4</v>
      </c>
      <c r="G170" s="25">
        <f>COUNTIF(AC170:AJ170,"&gt;0")</f>
        <v>8</v>
      </c>
      <c r="H170" s="25">
        <f>COUNTIF(AC170:AJ170,"&gt;=1.0")</f>
        <v>8</v>
      </c>
      <c r="I170" s="25">
        <f>COUNTIF(K170:AJ170,"&gt;0")</f>
        <v>17</v>
      </c>
      <c r="J170" s="26">
        <f>COUNTIF(K170:AJ170,"&gt;=1.0")</f>
        <v>12</v>
      </c>
      <c r="K170" s="13">
        <f>INDEX(AllDataValues,MATCH($A170,Paths,FALSE),MATCH(K$17,Collections,FALSE))/K$16</f>
        <v>0</v>
      </c>
      <c r="L170" s="13">
        <f>INDEX(AllDataValues,MATCH($A170,Paths,FALSE),MATCH(L$17,Collections,FALSE))/L$16</f>
        <v>0.10526315789473684</v>
      </c>
      <c r="M170" s="13">
        <f>INDEX(AllDataValues,MATCH($A170,Paths,FALSE),MATCH(M$17,Collections,FALSE))/M$16</f>
        <v>1.0086206896551724</v>
      </c>
      <c r="N170" s="13">
        <f>INDEX(AllDataValues,MATCH($A170,Paths,FALSE),MATCH(N$17,Collections,FALSE))/N$16</f>
        <v>0</v>
      </c>
      <c r="O170" s="13">
        <f>INDEX(AllDataValues,MATCH($A170,Paths,FALSE),MATCH(O$17,Collections,FALSE))/O$16</f>
        <v>2.3846153846153846</v>
      </c>
      <c r="P170" s="13">
        <f>INDEX(AllDataValues,MATCH($A170,Paths,FALSE),MATCH(P$17,Collections,FALSE))/P$16</f>
        <v>0</v>
      </c>
      <c r="Q170" s="13">
        <f>INDEX(AllDataValues,MATCH($A170,Paths,FALSE),MATCH(Q$17,Collections,FALSE))/Q$16</f>
        <v>1.9935064935064934</v>
      </c>
      <c r="R170" s="13">
        <f>INDEX(AllDataValues,MATCH($A170,Paths,FALSE),MATCH(R$17,Collections,FALSE))/R$16</f>
        <v>0.75123152709359609</v>
      </c>
      <c r="S170" s="13">
        <f>INDEX(AllDataValues,MATCH($A170,Paths,FALSE),MATCH(S$17,Collections,FALSE))/S$16</f>
        <v>3.3003300330033004E-3</v>
      </c>
      <c r="T170" s="13">
        <f>INDEX(AllDataValues,MATCH($A170,Paths,FALSE),MATCH(T$17,Collections,FALSE))/T$16</f>
        <v>3.5087719298245612E-2</v>
      </c>
      <c r="U170" s="13">
        <f>INDEX(AllDataValues,MATCH($A170,Paths,FALSE),MATCH(U$17,Collections,FALSE))/U$16</f>
        <v>0</v>
      </c>
      <c r="V170" s="13">
        <f>INDEX(AllDataValues,MATCH($A170,Paths,FALSE),MATCH(V$17,Collections,FALSE))/V$16</f>
        <v>3.260204081632653</v>
      </c>
      <c r="W170" s="13">
        <f>INDEX(AllDataValues,MATCH($A170,Paths,FALSE),MATCH(W$17,Collections,FALSE))/W$16</f>
        <v>0</v>
      </c>
      <c r="X170" s="13">
        <f>INDEX(AllDataValues,MATCH($A170,Paths,FALSE),MATCH(X$17,Collections,FALSE))/X$16</f>
        <v>0</v>
      </c>
      <c r="Y170" s="13">
        <f>INDEX(AllDataValues,MATCH($A170,Paths,FALSE),MATCH(Y$17,Collections,FALSE))/Y$16</f>
        <v>0</v>
      </c>
      <c r="Z170" s="13">
        <f>INDEX(AllDataValues,MATCH($A170,Paths,FALSE),MATCH(Z$17,Collections,FALSE))/Z$16</f>
        <v>0</v>
      </c>
      <c r="AA170" s="13">
        <f>INDEX(AllDataValues,MATCH($A170,Paths,FALSE),MATCH(AA$17,Collections,FALSE))/AA$16</f>
        <v>0.15841584158415842</v>
      </c>
      <c r="AB170" s="31">
        <f>INDEX(AllDataValues,MATCH($A170,Paths,FALSE),MATCH(AB$17,Collections,FALSE))/AB$16</f>
        <v>0</v>
      </c>
      <c r="AC170" s="13">
        <f>INDEX(AllDataValues,MATCH($A170,Paths,FALSE),MATCH(AC$17,Collections,FALSE))/AC$16</f>
        <v>2.0211019929660021</v>
      </c>
      <c r="AD170" s="13">
        <f>INDEX(AllDataValues,MATCH($A170,Paths,FALSE),MATCH(AD$17,Collections,FALSE))/AD$16</f>
        <v>2.0776699029126213</v>
      </c>
      <c r="AE170" s="13">
        <f>INDEX(AllDataValues,MATCH($A170,Paths,FALSE),MATCH(AE$17,Collections,FALSE))/AE$16</f>
        <v>2</v>
      </c>
      <c r="AF170" s="13">
        <f>INDEX(AllDataValues,MATCH($A170,Paths,FALSE),MATCH(AF$17,Collections,FALSE))/AF$16</f>
        <v>2</v>
      </c>
      <c r="AG170" s="13">
        <f>INDEX(AllDataValues,MATCH($A170,Paths,FALSE),MATCH(AG$17,Collections,FALSE))/AG$16</f>
        <v>2.0294117647058822</v>
      </c>
      <c r="AH170" s="13">
        <f>INDEX(AllDataValues,MATCH($A170,Paths,FALSE),MATCH(AH$17,Collections,FALSE))/AH$16</f>
        <v>1</v>
      </c>
      <c r="AI170" s="13">
        <f>INDEX(AllDataValues,MATCH($A170,Paths,FALSE),MATCH(AI$17,Collections,FALSE))/AI$16</f>
        <v>2.6818513119533529</v>
      </c>
      <c r="AJ170" s="13">
        <f>INDEX(AllDataValues,MATCH($A170,Paths,FALSE),MATCH(AJ$17,Collections,FALSE))/AJ$16</f>
        <v>2.046153846153846</v>
      </c>
    </row>
    <row r="171" spans="1:36" hidden="1" x14ac:dyDescent="0.2">
      <c r="A171" s="1" t="s">
        <v>254</v>
      </c>
      <c r="C171" t="str">
        <f>RIGHT(A171,LEN(A171)-FIND("|",SUBSTITUTE(A171,"/","|",LEN(A171)-LEN(SUBSTITUTE(A171,"/","")))))</f>
        <v>gmd:useLimitation</v>
      </c>
      <c r="D171" t="str">
        <f>MID(A171,FIND("|",SUBSTITUTE(A171,Delimiter,"|",Start))+1,IF(ISERROR(FIND("|",SUBSTITUTE(A171,Delimiter,"|",End))),255,FIND("|",SUBSTITUTE(A171,Delimiter,"|",End))-FIND("|",SUBSTITUTE(A171,Delimiter,"|",Start))-1))</f>
        <v>gmd:identificationInfo/gmd:resourceConstraints/gmd:useLimitation</v>
      </c>
      <c r="E171" s="25">
        <f>COUNTIF(K171:AB171,"&gt;0")</f>
        <v>9</v>
      </c>
      <c r="F171" s="25">
        <f>COUNTIF(K171:AB171,"&gt;=1.0")</f>
        <v>4</v>
      </c>
      <c r="G171" s="25">
        <f>COUNTIF(AC171:AJ171,"&gt;0")</f>
        <v>8</v>
      </c>
      <c r="H171" s="25">
        <f>COUNTIF(AC171:AJ171,"&gt;=1.0")</f>
        <v>5</v>
      </c>
      <c r="I171" s="25">
        <f>COUNTIF(K171:AJ171,"&gt;0")</f>
        <v>17</v>
      </c>
      <c r="J171" s="26">
        <f>COUNTIF(K171:AJ171,"&gt;=1.0")</f>
        <v>9</v>
      </c>
      <c r="K171" s="13">
        <f>INDEX(AllDataValues,MATCH($A171,Paths,FALSE),MATCH(K$17,Collections,FALSE))/K$16</f>
        <v>0</v>
      </c>
      <c r="L171" s="13">
        <f>INDEX(AllDataValues,MATCH($A171,Paths,FALSE),MATCH(L$17,Collections,FALSE))/L$16</f>
        <v>0</v>
      </c>
      <c r="M171" s="13">
        <f>INDEX(AllDataValues,MATCH($A171,Paths,FALSE),MATCH(M$17,Collections,FALSE))/M$16</f>
        <v>0.76819923371647514</v>
      </c>
      <c r="N171" s="13">
        <f>INDEX(AllDataValues,MATCH($A171,Paths,FALSE),MATCH(N$17,Collections,FALSE))/N$16</f>
        <v>0</v>
      </c>
      <c r="O171" s="13">
        <f>INDEX(AllDataValues,MATCH($A171,Paths,FALSE),MATCH(O$17,Collections,FALSE))/O$16</f>
        <v>1.4461538461538461</v>
      </c>
      <c r="P171" s="13">
        <f>INDEX(AllDataValues,MATCH($A171,Paths,FALSE),MATCH(P$17,Collections,FALSE))/P$16</f>
        <v>0</v>
      </c>
      <c r="Q171" s="13">
        <f>INDEX(AllDataValues,MATCH($A171,Paths,FALSE),MATCH(Q$17,Collections,FALSE))/Q$16</f>
        <v>1.974025974025974</v>
      </c>
      <c r="R171" s="13">
        <f>INDEX(AllDataValues,MATCH($A171,Paths,FALSE),MATCH(R$17,Collections,FALSE))/R$16</f>
        <v>0.93596059113300489</v>
      </c>
      <c r="S171" s="13">
        <f>INDEX(AllDataValues,MATCH($A171,Paths,FALSE),MATCH(S$17,Collections,FALSE))/S$16</f>
        <v>3.3003300330033004E-3</v>
      </c>
      <c r="T171" s="13">
        <f>INDEX(AllDataValues,MATCH($A171,Paths,FALSE),MATCH(T$17,Collections,FALSE))/T$16</f>
        <v>1.0175438596491229</v>
      </c>
      <c r="U171" s="13">
        <f>INDEX(AllDataValues,MATCH($A171,Paths,FALSE),MATCH(U$17,Collections,FALSE))/U$16</f>
        <v>0.7623318385650224</v>
      </c>
      <c r="V171" s="13">
        <f>INDEX(AllDataValues,MATCH($A171,Paths,FALSE),MATCH(V$17,Collections,FALSE))/V$16</f>
        <v>7.9081632653061229E-2</v>
      </c>
      <c r="W171" s="13">
        <f>INDEX(AllDataValues,MATCH($A171,Paths,FALSE),MATCH(W$17,Collections,FALSE))/W$16</f>
        <v>0</v>
      </c>
      <c r="X171" s="13">
        <f>INDEX(AllDataValues,MATCH($A171,Paths,FALSE),MATCH(X$17,Collections,FALSE))/X$16</f>
        <v>0</v>
      </c>
      <c r="Y171" s="13">
        <f>INDEX(AllDataValues,MATCH($A171,Paths,FALSE),MATCH(Y$17,Collections,FALSE))/Y$16</f>
        <v>0</v>
      </c>
      <c r="Z171" s="13">
        <f>INDEX(AllDataValues,MATCH($A171,Paths,FALSE),MATCH(Z$17,Collections,FALSE))/Z$16</f>
        <v>0</v>
      </c>
      <c r="AA171" s="13">
        <f>INDEX(AllDataValues,MATCH($A171,Paths,FALSE),MATCH(AA$17,Collections,FALSE))/AA$16</f>
        <v>1.0792079207920793</v>
      </c>
      <c r="AB171" s="31">
        <f>INDEX(AllDataValues,MATCH($A171,Paths,FALSE),MATCH(AB$17,Collections,FALSE))/AB$16</f>
        <v>0</v>
      </c>
      <c r="AC171" s="13">
        <f>INDEX(AllDataValues,MATCH($A171,Paths,FALSE),MATCH(AC$17,Collections,FALSE))/AC$16</f>
        <v>1.9976553341148886</v>
      </c>
      <c r="AD171" s="13">
        <f>INDEX(AllDataValues,MATCH($A171,Paths,FALSE),MATCH(AD$17,Collections,FALSE))/AD$16</f>
        <v>6.7961165048543687E-2</v>
      </c>
      <c r="AE171" s="13">
        <f>INDEX(AllDataValues,MATCH($A171,Paths,FALSE),MATCH(AE$17,Collections,FALSE))/AE$16</f>
        <v>1.173913043478261</v>
      </c>
      <c r="AF171" s="13">
        <f>INDEX(AllDataValues,MATCH($A171,Paths,FALSE),MATCH(AF$17,Collections,FALSE))/AF$16</f>
        <v>2</v>
      </c>
      <c r="AG171" s="13">
        <f>INDEX(AllDataValues,MATCH($A171,Paths,FALSE),MATCH(AG$17,Collections,FALSE))/AG$16</f>
        <v>2.9411764705882353E-2</v>
      </c>
      <c r="AH171" s="13">
        <f>INDEX(AllDataValues,MATCH($A171,Paths,FALSE),MATCH(AH$17,Collections,FALSE))/AH$16</f>
        <v>2</v>
      </c>
      <c r="AI171" s="13">
        <f>INDEX(AllDataValues,MATCH($A171,Paths,FALSE),MATCH(AI$17,Collections,FALSE))/AI$16</f>
        <v>0.40798104956268222</v>
      </c>
      <c r="AJ171" s="13">
        <f>INDEX(AllDataValues,MATCH($A171,Paths,FALSE),MATCH(AJ$17,Collections,FALSE))/AJ$16</f>
        <v>1.9153846153846155</v>
      </c>
    </row>
    <row r="172" spans="1:36" hidden="1" x14ac:dyDescent="0.2">
      <c r="A172" s="1" t="s">
        <v>379</v>
      </c>
      <c r="C172" t="str">
        <f>RIGHT(A172,LEN(A172)-FIND("|",SUBSTITUTE(A172,"/","|",LEN(A172)-LEN(SUBSTITUTE(A172,"/","")))))</f>
        <v>gmd:name</v>
      </c>
      <c r="D172" t="str">
        <f>MID(A172,FIND("|",SUBSTITUTE(A172,Delimiter,"|",Start))+1,IF(ISERROR(FIND("|",SUBSTITUTE(A172,Delimiter,"|",End))),255,FIND("|",SUBSTITUTE(A172,Delimiter,"|",End))-FIND("|",SUBSTITUTE(A172,Delimiter,"|",Start))-1))</f>
        <v>gmd:identificationInfo/gmd:resourceFormat/gmd:name</v>
      </c>
      <c r="E172" s="25">
        <f>COUNTIF(K172:AB172,"&gt;0")</f>
        <v>9</v>
      </c>
      <c r="F172" s="25">
        <f>COUNTIF(K172:AB172,"&gt;=1.0")</f>
        <v>3</v>
      </c>
      <c r="G172" s="25">
        <f>COUNTIF(AC172:AJ172,"&gt;0")</f>
        <v>0</v>
      </c>
      <c r="H172" s="25">
        <f>COUNTIF(AC172:AJ172,"&gt;=1.0")</f>
        <v>0</v>
      </c>
      <c r="I172" s="25">
        <f>COUNTIF(K172:AJ172,"&gt;0")</f>
        <v>9</v>
      </c>
      <c r="J172" s="26">
        <f>COUNTIF(K172:AJ172,"&gt;=1.0")</f>
        <v>3</v>
      </c>
      <c r="K172" s="13">
        <f>INDEX(AllDataValues,MATCH($A172,Paths,FALSE),MATCH(K$17,Collections,FALSE))/K$16</f>
        <v>0</v>
      </c>
      <c r="L172" s="13">
        <f>INDEX(AllDataValues,MATCH($A172,Paths,FALSE),MATCH(L$17,Collections,FALSE))/L$16</f>
        <v>0</v>
      </c>
      <c r="M172" s="13">
        <f>INDEX(AllDataValues,MATCH($A172,Paths,FALSE),MATCH(M$17,Collections,FALSE))/M$16</f>
        <v>0</v>
      </c>
      <c r="N172" s="13">
        <f>INDEX(AllDataValues,MATCH($A172,Paths,FALSE),MATCH(N$17,Collections,FALSE))/N$16</f>
        <v>0.44598337950138506</v>
      </c>
      <c r="O172" s="13">
        <f>INDEX(AllDataValues,MATCH($A172,Paths,FALSE),MATCH(O$17,Collections,FALSE))/O$16</f>
        <v>0</v>
      </c>
      <c r="P172" s="13">
        <f>INDEX(AllDataValues,MATCH($A172,Paths,FALSE),MATCH(P$17,Collections,FALSE))/P$16</f>
        <v>0.16666666666666666</v>
      </c>
      <c r="Q172" s="13">
        <f>INDEX(AllDataValues,MATCH($A172,Paths,FALSE),MATCH(Q$17,Collections,FALSE))/Q$16</f>
        <v>0</v>
      </c>
      <c r="R172" s="13">
        <f>INDEX(AllDataValues,MATCH($A172,Paths,FALSE),MATCH(R$17,Collections,FALSE))/R$16</f>
        <v>0.21921182266009853</v>
      </c>
      <c r="S172" s="13">
        <f>INDEX(AllDataValues,MATCH($A172,Paths,FALSE),MATCH(S$17,Collections,FALSE))/S$16</f>
        <v>0</v>
      </c>
      <c r="T172" s="13">
        <f>INDEX(AllDataValues,MATCH($A172,Paths,FALSE),MATCH(T$17,Collections,FALSE))/T$16</f>
        <v>0.91929824561403506</v>
      </c>
      <c r="U172" s="13">
        <f>INDEX(AllDataValues,MATCH($A172,Paths,FALSE),MATCH(U$17,Collections,FALSE))/U$16</f>
        <v>0.75784753363228696</v>
      </c>
      <c r="V172" s="13">
        <f>INDEX(AllDataValues,MATCH($A172,Paths,FALSE),MATCH(V$17,Collections,FALSE))/V$16</f>
        <v>0</v>
      </c>
      <c r="W172" s="13">
        <f>INDEX(AllDataValues,MATCH($A172,Paths,FALSE),MATCH(W$17,Collections,FALSE))/W$16</f>
        <v>1</v>
      </c>
      <c r="X172" s="13">
        <f>INDEX(AllDataValues,MATCH($A172,Paths,FALSE),MATCH(X$17,Collections,FALSE))/X$16</f>
        <v>0</v>
      </c>
      <c r="Y172" s="13">
        <f>INDEX(AllDataValues,MATCH($A172,Paths,FALSE),MATCH(Y$17,Collections,FALSE))/Y$16</f>
        <v>0</v>
      </c>
      <c r="Z172" s="13">
        <f>INDEX(AllDataValues,MATCH($A172,Paths,FALSE),MATCH(Z$17,Collections,FALSE))/Z$16</f>
        <v>1</v>
      </c>
      <c r="AA172" s="13">
        <f>INDEX(AllDataValues,MATCH($A172,Paths,FALSE),MATCH(AA$17,Collections,FALSE))/AA$16</f>
        <v>0.91584158415841588</v>
      </c>
      <c r="AB172" s="31">
        <f>INDEX(AllDataValues,MATCH($A172,Paths,FALSE),MATCH(AB$17,Collections,FALSE))/AB$16</f>
        <v>1</v>
      </c>
      <c r="AC172" s="13">
        <f>INDEX(AllDataValues,MATCH($A172,Paths,FALSE),MATCH(AC$17,Collections,FALSE))/AC$16</f>
        <v>0</v>
      </c>
      <c r="AD172" s="13">
        <f>INDEX(AllDataValues,MATCH($A172,Paths,FALSE),MATCH(AD$17,Collections,FALSE))/AD$16</f>
        <v>0</v>
      </c>
      <c r="AE172" s="13">
        <f>INDEX(AllDataValues,MATCH($A172,Paths,FALSE),MATCH(AE$17,Collections,FALSE))/AE$16</f>
        <v>0</v>
      </c>
      <c r="AF172" s="13">
        <f>INDEX(AllDataValues,MATCH($A172,Paths,FALSE),MATCH(AF$17,Collections,FALSE))/AF$16</f>
        <v>0</v>
      </c>
      <c r="AG172" s="13">
        <f>INDEX(AllDataValues,MATCH($A172,Paths,FALSE),MATCH(AG$17,Collections,FALSE))/AG$16</f>
        <v>0</v>
      </c>
      <c r="AH172" s="13">
        <f>INDEX(AllDataValues,MATCH($A172,Paths,FALSE),MATCH(AH$17,Collections,FALSE))/AH$16</f>
        <v>0</v>
      </c>
      <c r="AI172" s="13">
        <f>INDEX(AllDataValues,MATCH($A172,Paths,FALSE),MATCH(AI$17,Collections,FALSE))/AI$16</f>
        <v>0</v>
      </c>
      <c r="AJ172" s="13">
        <f>INDEX(AllDataValues,MATCH($A172,Paths,FALSE),MATCH(AJ$17,Collections,FALSE))/AJ$16</f>
        <v>0</v>
      </c>
    </row>
    <row r="173" spans="1:36" hidden="1" x14ac:dyDescent="0.2">
      <c r="A173" s="1" t="s">
        <v>266</v>
      </c>
      <c r="C173" t="str">
        <f>RIGHT(A173,LEN(A173)-FIND("|",SUBSTITUTE(A173,"/","|",LEN(A173)-LEN(SUBSTITUTE(A173,"/","")))))</f>
        <v>@codeList</v>
      </c>
      <c r="D173" t="str">
        <f>MID(A173,FIND("|",SUBSTITUTE(A173,Delimiter,"|",Start))+1,IF(ISERROR(FIND("|",SUBSTITUTE(A173,Delimiter,"|",End))),255,FIND("|",SUBSTITUTE(A173,Delimiter,"|",End))-FIND("|",SUBSTITUTE(A173,Delimiter,"|",Start))-1))</f>
        <v>gmd:metadataExtensionInfo/gmd:extendedElementInformation/gmd:source/gmd:role/@codeList</v>
      </c>
      <c r="E173" s="25">
        <f>COUNTIF(K173:AB173,"&gt;0")</f>
        <v>9</v>
      </c>
      <c r="F173" s="25">
        <f>COUNTIF(K173:AB173,"&gt;=1.0")</f>
        <v>5</v>
      </c>
      <c r="G173" s="25">
        <f>COUNTIF(AC173:AJ173,"&gt;0")</f>
        <v>8</v>
      </c>
      <c r="H173" s="25">
        <f>COUNTIF(AC173:AJ173,"&gt;=1.0")</f>
        <v>8</v>
      </c>
      <c r="I173" s="25">
        <f>COUNTIF(K173:AJ173,"&gt;0")</f>
        <v>17</v>
      </c>
      <c r="J173" s="26">
        <f>COUNTIF(K173:AJ173,"&gt;=1.0")</f>
        <v>13</v>
      </c>
      <c r="K173" s="13">
        <f>INDEX(AllDataValues,MATCH($A173,Paths,FALSE),MATCH(K$17,Collections,FALSE))/K$16</f>
        <v>0</v>
      </c>
      <c r="L173" s="13">
        <f>INDEX(AllDataValues,MATCH($A173,Paths,FALSE),MATCH(L$17,Collections,FALSE))/L$16</f>
        <v>0.21052631578947367</v>
      </c>
      <c r="M173" s="13">
        <f>INDEX(AllDataValues,MATCH($A173,Paths,FALSE),MATCH(M$17,Collections,FALSE))/M$16</f>
        <v>2</v>
      </c>
      <c r="N173" s="13">
        <f>INDEX(AllDataValues,MATCH($A173,Paths,FALSE),MATCH(N$17,Collections,FALSE))/N$16</f>
        <v>0</v>
      </c>
      <c r="O173" s="13">
        <f>INDEX(AllDataValues,MATCH($A173,Paths,FALSE),MATCH(O$17,Collections,FALSE))/O$16</f>
        <v>2</v>
      </c>
      <c r="P173" s="13">
        <f>INDEX(AllDataValues,MATCH($A173,Paths,FALSE),MATCH(P$17,Collections,FALSE))/P$16</f>
        <v>0</v>
      </c>
      <c r="Q173" s="13">
        <f>INDEX(AllDataValues,MATCH($A173,Paths,FALSE),MATCH(Q$17,Collections,FALSE))/Q$16</f>
        <v>2</v>
      </c>
      <c r="R173" s="13">
        <f>INDEX(AllDataValues,MATCH($A173,Paths,FALSE),MATCH(R$17,Collections,FALSE))/R$16</f>
        <v>1.5024630541871922</v>
      </c>
      <c r="S173" s="13">
        <f>INDEX(AllDataValues,MATCH($A173,Paths,FALSE),MATCH(S$17,Collections,FALSE))/S$16</f>
        <v>6.6006600660066007E-3</v>
      </c>
      <c r="T173" s="13">
        <f>INDEX(AllDataValues,MATCH($A173,Paths,FALSE),MATCH(T$17,Collections,FALSE))/T$16</f>
        <v>7.7192982456140355E-2</v>
      </c>
      <c r="U173" s="13">
        <f>INDEX(AllDataValues,MATCH($A173,Paths,FALSE),MATCH(U$17,Collections,FALSE))/U$16</f>
        <v>0</v>
      </c>
      <c r="V173" s="13">
        <f>INDEX(AllDataValues,MATCH($A173,Paths,FALSE),MATCH(V$17,Collections,FALSE))/V$16</f>
        <v>1.9974489795918366</v>
      </c>
      <c r="W173" s="13">
        <f>INDEX(AllDataValues,MATCH($A173,Paths,FALSE),MATCH(W$17,Collections,FALSE))/W$16</f>
        <v>0</v>
      </c>
      <c r="X173" s="13">
        <f>INDEX(AllDataValues,MATCH($A173,Paths,FALSE),MATCH(X$17,Collections,FALSE))/X$16</f>
        <v>0</v>
      </c>
      <c r="Y173" s="13">
        <f>INDEX(AllDataValues,MATCH($A173,Paths,FALSE),MATCH(Y$17,Collections,FALSE))/Y$16</f>
        <v>0</v>
      </c>
      <c r="Z173" s="13">
        <f>INDEX(AllDataValues,MATCH($A173,Paths,FALSE),MATCH(Z$17,Collections,FALSE))/Z$16</f>
        <v>0</v>
      </c>
      <c r="AA173" s="13">
        <f>INDEX(AllDataValues,MATCH($A173,Paths,FALSE),MATCH(AA$17,Collections,FALSE))/AA$16</f>
        <v>0.15841584158415842</v>
      </c>
      <c r="AB173" s="31">
        <f>INDEX(AllDataValues,MATCH($A173,Paths,FALSE),MATCH(AB$17,Collections,FALSE))/AB$16</f>
        <v>0</v>
      </c>
      <c r="AC173" s="13">
        <f>INDEX(AllDataValues,MATCH($A173,Paths,FALSE),MATCH(AC$17,Collections,FALSE))/AC$16</f>
        <v>2</v>
      </c>
      <c r="AD173" s="13">
        <f>INDEX(AllDataValues,MATCH($A173,Paths,FALSE),MATCH(AD$17,Collections,FALSE))/AD$16</f>
        <v>1.4854368932038835</v>
      </c>
      <c r="AE173" s="13">
        <f>INDEX(AllDataValues,MATCH($A173,Paths,FALSE),MATCH(AE$17,Collections,FALSE))/AE$16</f>
        <v>1.6086956521739131</v>
      </c>
      <c r="AF173" s="13">
        <f>INDEX(AllDataValues,MATCH($A173,Paths,FALSE),MATCH(AF$17,Collections,FALSE))/AF$16</f>
        <v>2</v>
      </c>
      <c r="AG173" s="13">
        <f>INDEX(AllDataValues,MATCH($A173,Paths,FALSE),MATCH(AG$17,Collections,FALSE))/AG$16</f>
        <v>1.9205882352941177</v>
      </c>
      <c r="AH173" s="13">
        <f>INDEX(AllDataValues,MATCH($A173,Paths,FALSE),MATCH(AH$17,Collections,FALSE))/AH$16</f>
        <v>2</v>
      </c>
      <c r="AI173" s="13">
        <f>INDEX(AllDataValues,MATCH($A173,Paths,FALSE),MATCH(AI$17,Collections,FALSE))/AI$16</f>
        <v>1.9661078717201166</v>
      </c>
      <c r="AJ173" s="13">
        <f>INDEX(AllDataValues,MATCH($A173,Paths,FALSE),MATCH(AJ$17,Collections,FALSE))/AJ$16</f>
        <v>1.9307692307692308</v>
      </c>
    </row>
    <row r="174" spans="1:36" hidden="1" x14ac:dyDescent="0.2">
      <c r="A174" s="1" t="s">
        <v>267</v>
      </c>
      <c r="C174" t="str">
        <f>RIGHT(A174,LEN(A174)-FIND("|",SUBSTITUTE(A174,"/","|",LEN(A174)-LEN(SUBSTITUTE(A174,"/","")))))</f>
        <v>@codeListValue</v>
      </c>
      <c r="D174" t="str">
        <f>MID(A174,FIND("|",SUBSTITUTE(A174,Delimiter,"|",Start))+1,IF(ISERROR(FIND("|",SUBSTITUTE(A174,Delimiter,"|",End))),255,FIND("|",SUBSTITUTE(A174,Delimiter,"|",End))-FIND("|",SUBSTITUTE(A174,Delimiter,"|",Start))-1))</f>
        <v>gmd:metadataExtensionInfo/gmd:extendedElementInformation/gmd:source/gmd:role/@codeListValue</v>
      </c>
      <c r="E174" s="25">
        <f>COUNTIF(K174:AB174,"&gt;0")</f>
        <v>9</v>
      </c>
      <c r="F174" s="25">
        <f>COUNTIF(K174:AB174,"&gt;=1.0")</f>
        <v>5</v>
      </c>
      <c r="G174" s="25">
        <f>COUNTIF(AC174:AJ174,"&gt;0")</f>
        <v>8</v>
      </c>
      <c r="H174" s="25">
        <f>COUNTIF(AC174:AJ174,"&gt;=1.0")</f>
        <v>8</v>
      </c>
      <c r="I174" s="25">
        <f>COUNTIF(K174:AJ174,"&gt;0")</f>
        <v>17</v>
      </c>
      <c r="J174" s="26">
        <f>COUNTIF(K174:AJ174,"&gt;=1.0")</f>
        <v>13</v>
      </c>
      <c r="K174" s="13">
        <f>INDEX(AllDataValues,MATCH($A174,Paths,FALSE),MATCH(K$17,Collections,FALSE))/K$16</f>
        <v>0</v>
      </c>
      <c r="L174" s="13">
        <f>INDEX(AllDataValues,MATCH($A174,Paths,FALSE),MATCH(L$17,Collections,FALSE))/L$16</f>
        <v>0.21052631578947367</v>
      </c>
      <c r="M174" s="13">
        <f>INDEX(AllDataValues,MATCH($A174,Paths,FALSE),MATCH(M$17,Collections,FALSE))/M$16</f>
        <v>2</v>
      </c>
      <c r="N174" s="13">
        <f>INDEX(AllDataValues,MATCH($A174,Paths,FALSE),MATCH(N$17,Collections,FALSE))/N$16</f>
        <v>0</v>
      </c>
      <c r="O174" s="13">
        <f>INDEX(AllDataValues,MATCH($A174,Paths,FALSE),MATCH(O$17,Collections,FALSE))/O$16</f>
        <v>2</v>
      </c>
      <c r="P174" s="13">
        <f>INDEX(AllDataValues,MATCH($A174,Paths,FALSE),MATCH(P$17,Collections,FALSE))/P$16</f>
        <v>0</v>
      </c>
      <c r="Q174" s="13">
        <f>INDEX(AllDataValues,MATCH($A174,Paths,FALSE),MATCH(Q$17,Collections,FALSE))/Q$16</f>
        <v>2</v>
      </c>
      <c r="R174" s="13">
        <f>INDEX(AllDataValues,MATCH($A174,Paths,FALSE),MATCH(R$17,Collections,FALSE))/R$16</f>
        <v>1.5024630541871922</v>
      </c>
      <c r="S174" s="13">
        <f>INDEX(AllDataValues,MATCH($A174,Paths,FALSE),MATCH(S$17,Collections,FALSE))/S$16</f>
        <v>6.6006600660066007E-3</v>
      </c>
      <c r="T174" s="13">
        <f>INDEX(AllDataValues,MATCH($A174,Paths,FALSE),MATCH(T$17,Collections,FALSE))/T$16</f>
        <v>7.7192982456140355E-2</v>
      </c>
      <c r="U174" s="13">
        <f>INDEX(AllDataValues,MATCH($A174,Paths,FALSE),MATCH(U$17,Collections,FALSE))/U$16</f>
        <v>0</v>
      </c>
      <c r="V174" s="13">
        <f>INDEX(AllDataValues,MATCH($A174,Paths,FALSE),MATCH(V$17,Collections,FALSE))/V$16</f>
        <v>1.9974489795918366</v>
      </c>
      <c r="W174" s="13">
        <f>INDEX(AllDataValues,MATCH($A174,Paths,FALSE),MATCH(W$17,Collections,FALSE))/W$16</f>
        <v>0</v>
      </c>
      <c r="X174" s="13">
        <f>INDEX(AllDataValues,MATCH($A174,Paths,FALSE),MATCH(X$17,Collections,FALSE))/X$16</f>
        <v>0</v>
      </c>
      <c r="Y174" s="13">
        <f>INDEX(AllDataValues,MATCH($A174,Paths,FALSE),MATCH(Y$17,Collections,FALSE))/Y$16</f>
        <v>0</v>
      </c>
      <c r="Z174" s="13">
        <f>INDEX(AllDataValues,MATCH($A174,Paths,FALSE),MATCH(Z$17,Collections,FALSE))/Z$16</f>
        <v>0</v>
      </c>
      <c r="AA174" s="13">
        <f>INDEX(AllDataValues,MATCH($A174,Paths,FALSE),MATCH(AA$17,Collections,FALSE))/AA$16</f>
        <v>0.15841584158415842</v>
      </c>
      <c r="AB174" s="31">
        <f>INDEX(AllDataValues,MATCH($A174,Paths,FALSE),MATCH(AB$17,Collections,FALSE))/AB$16</f>
        <v>0</v>
      </c>
      <c r="AC174" s="13">
        <f>INDEX(AllDataValues,MATCH($A174,Paths,FALSE),MATCH(AC$17,Collections,FALSE))/AC$16</f>
        <v>2</v>
      </c>
      <c r="AD174" s="13">
        <f>INDEX(AllDataValues,MATCH($A174,Paths,FALSE),MATCH(AD$17,Collections,FALSE))/AD$16</f>
        <v>1.4854368932038835</v>
      </c>
      <c r="AE174" s="13">
        <f>INDEX(AllDataValues,MATCH($A174,Paths,FALSE),MATCH(AE$17,Collections,FALSE))/AE$16</f>
        <v>1.6086956521739131</v>
      </c>
      <c r="AF174" s="13">
        <f>INDEX(AllDataValues,MATCH($A174,Paths,FALSE),MATCH(AF$17,Collections,FALSE))/AF$16</f>
        <v>2</v>
      </c>
      <c r="AG174" s="13">
        <f>INDEX(AllDataValues,MATCH($A174,Paths,FALSE),MATCH(AG$17,Collections,FALSE))/AG$16</f>
        <v>1.9205882352941177</v>
      </c>
      <c r="AH174" s="13">
        <f>INDEX(AllDataValues,MATCH($A174,Paths,FALSE),MATCH(AH$17,Collections,FALSE))/AH$16</f>
        <v>2</v>
      </c>
      <c r="AI174" s="13">
        <f>INDEX(AllDataValues,MATCH($A174,Paths,FALSE),MATCH(AI$17,Collections,FALSE))/AI$16</f>
        <v>1.9661078717201166</v>
      </c>
      <c r="AJ174" s="13">
        <f>INDEX(AllDataValues,MATCH($A174,Paths,FALSE),MATCH(AJ$17,Collections,FALSE))/AJ$16</f>
        <v>1.9307692307692308</v>
      </c>
    </row>
    <row r="175" spans="1:36" hidden="1" x14ac:dyDescent="0.2">
      <c r="A175" s="1" t="s">
        <v>50</v>
      </c>
      <c r="B175" s="12"/>
      <c r="C175" t="str">
        <f>RIGHT(A175,LEN(A175)-FIND("|",SUBSTITUTE(A175,"/","|",LEN(A175)-LEN(SUBSTITUTE(A175,"/","")))))</f>
        <v>gmd:URL</v>
      </c>
      <c r="D175" t="str">
        <f>MID(A175,FIND("|",SUBSTITUTE(A175,Delimiter,"|",Start))+1,IF(ISERROR(FIND("|",SUBSTITUTE(A175,Delimiter,"|",End))),255,FIND("|",SUBSTITUTE(A175,Delimiter,"|",End))-FIND("|",SUBSTITUTE(A175,Delimiter,"|",Start))-1))</f>
        <v>gmd:contact/gmd:contactInfo/gmd:onlineResource/gmd:linkage/gmd:URL</v>
      </c>
      <c r="E175" s="25">
        <f>COUNTIF(K175:AB175,"&gt;0")</f>
        <v>9</v>
      </c>
      <c r="F175" s="25">
        <f>COUNTIF(K175:AB175,"&gt;=1.0")</f>
        <v>2</v>
      </c>
      <c r="G175" s="25">
        <f>COUNTIF(AC175:AJ175,"&gt;0")</f>
        <v>8</v>
      </c>
      <c r="H175" s="25">
        <f>COUNTIF(AC175:AJ175,"&gt;=1.0")</f>
        <v>8</v>
      </c>
      <c r="I175" s="25">
        <f>COUNTIF(K175:AJ175,"&gt;0")</f>
        <v>17</v>
      </c>
      <c r="J175" s="26">
        <f>COUNTIF(K175:AJ175,"&gt;=1.0")</f>
        <v>10</v>
      </c>
      <c r="K175" s="13">
        <f>INDEX(AllDataValues,MATCH($A175,Paths,FALSE),MATCH(K$17,Collections,FALSE))/K$16</f>
        <v>0</v>
      </c>
      <c r="L175" s="13">
        <f>INDEX(AllDataValues,MATCH($A175,Paths,FALSE),MATCH(L$17,Collections,FALSE))/L$16</f>
        <v>0.10526315789473684</v>
      </c>
      <c r="M175" s="13">
        <f>INDEX(AllDataValues,MATCH($A175,Paths,FALSE),MATCH(M$17,Collections,FALSE))/M$16</f>
        <v>1.0086206896551724</v>
      </c>
      <c r="N175" s="13">
        <f>INDEX(AllDataValues,MATCH($A175,Paths,FALSE),MATCH(N$17,Collections,FALSE))/N$16</f>
        <v>0</v>
      </c>
      <c r="O175" s="13">
        <f>INDEX(AllDataValues,MATCH($A175,Paths,FALSE),MATCH(O$17,Collections,FALSE))/O$16</f>
        <v>0.26153846153846155</v>
      </c>
      <c r="P175" s="13">
        <f>INDEX(AllDataValues,MATCH($A175,Paths,FALSE),MATCH(P$17,Collections,FALSE))/P$16</f>
        <v>0</v>
      </c>
      <c r="Q175" s="13">
        <f>INDEX(AllDataValues,MATCH($A175,Paths,FALSE),MATCH(Q$17,Collections,FALSE))/Q$16</f>
        <v>0.5</v>
      </c>
      <c r="R175" s="13">
        <f>INDEX(AllDataValues,MATCH($A175,Paths,FALSE),MATCH(R$17,Collections,FALSE))/R$16</f>
        <v>0.75123152709359609</v>
      </c>
      <c r="S175" s="13">
        <f>INDEX(AllDataValues,MATCH($A175,Paths,FALSE),MATCH(S$17,Collections,FALSE))/S$16</f>
        <v>3.3003300330033004E-3</v>
      </c>
      <c r="T175" s="13">
        <f>INDEX(AllDataValues,MATCH($A175,Paths,FALSE),MATCH(T$17,Collections,FALSE))/T$16</f>
        <v>3.5087719298245612E-2</v>
      </c>
      <c r="U175" s="13">
        <f>INDEX(AllDataValues,MATCH($A175,Paths,FALSE),MATCH(U$17,Collections,FALSE))/U$16</f>
        <v>0</v>
      </c>
      <c r="V175" s="13">
        <f>INDEX(AllDataValues,MATCH($A175,Paths,FALSE),MATCH(V$17,Collections,FALSE))/V$16</f>
        <v>1.6301020408163265</v>
      </c>
      <c r="W175" s="13">
        <f>INDEX(AllDataValues,MATCH($A175,Paths,FALSE),MATCH(W$17,Collections,FALSE))/W$16</f>
        <v>0</v>
      </c>
      <c r="X175" s="13">
        <f>INDEX(AllDataValues,MATCH($A175,Paths,FALSE),MATCH(X$17,Collections,FALSE))/X$16</f>
        <v>0</v>
      </c>
      <c r="Y175" s="13">
        <f>INDEX(AllDataValues,MATCH($A175,Paths,FALSE),MATCH(Y$17,Collections,FALSE))/Y$16</f>
        <v>0</v>
      </c>
      <c r="Z175" s="13">
        <f>INDEX(AllDataValues,MATCH($A175,Paths,FALSE),MATCH(Z$17,Collections,FALSE))/Z$16</f>
        <v>0</v>
      </c>
      <c r="AA175" s="13">
        <f>INDEX(AllDataValues,MATCH($A175,Paths,FALSE),MATCH(AA$17,Collections,FALSE))/AA$16</f>
        <v>7.9207920792079209E-2</v>
      </c>
      <c r="AB175" s="31">
        <f>INDEX(AllDataValues,MATCH($A175,Paths,FALSE),MATCH(AB$17,Collections,FALSE))/AB$16</f>
        <v>0</v>
      </c>
      <c r="AC175" s="13">
        <f>INDEX(AllDataValues,MATCH($A175,Paths,FALSE),MATCH(AC$17,Collections,FALSE))/AC$16</f>
        <v>1.0105509964830011</v>
      </c>
      <c r="AD175" s="13">
        <f>INDEX(AllDataValues,MATCH($A175,Paths,FALSE),MATCH(AD$17,Collections,FALSE))/AD$16</f>
        <v>1.0388349514563107</v>
      </c>
      <c r="AE175" s="13">
        <f>INDEX(AllDataValues,MATCH($A175,Paths,FALSE),MATCH(AE$17,Collections,FALSE))/AE$16</f>
        <v>1</v>
      </c>
      <c r="AF175" s="13">
        <f>INDEX(AllDataValues,MATCH($A175,Paths,FALSE),MATCH(AF$17,Collections,FALSE))/AF$16</f>
        <v>1</v>
      </c>
      <c r="AG175" s="13">
        <f>INDEX(AllDataValues,MATCH($A175,Paths,FALSE),MATCH(AG$17,Collections,FALSE))/AG$16</f>
        <v>1.0147058823529411</v>
      </c>
      <c r="AH175" s="13">
        <f>INDEX(AllDataValues,MATCH($A175,Paths,FALSE),MATCH(AH$17,Collections,FALSE))/AH$16</f>
        <v>1</v>
      </c>
      <c r="AI175" s="13">
        <f>INDEX(AllDataValues,MATCH($A175,Paths,FALSE),MATCH(AI$17,Collections,FALSE))/AI$16</f>
        <v>1.3409256559766765</v>
      </c>
      <c r="AJ175" s="13">
        <f>INDEX(AllDataValues,MATCH($A175,Paths,FALSE),MATCH(AJ$17,Collections,FALSE))/AJ$16</f>
        <v>1.023076923076923</v>
      </c>
    </row>
    <row r="176" spans="1:36" hidden="1" x14ac:dyDescent="0.2">
      <c r="A176" s="1" t="s">
        <v>51</v>
      </c>
      <c r="B176" s="12"/>
      <c r="C176" t="str">
        <f>RIGHT(A176,LEN(A176)-FIND("|",SUBSTITUTE(A176,"/","|",LEN(A176)-LEN(SUBSTITUTE(A176,"/","")))))</f>
        <v>gmd:protocol</v>
      </c>
      <c r="D176" t="str">
        <f>MID(A176,FIND("|",SUBSTITUTE(A176,Delimiter,"|",Start))+1,IF(ISERROR(FIND("|",SUBSTITUTE(A176,Delimiter,"|",End))),255,FIND("|",SUBSTITUTE(A176,Delimiter,"|",End))-FIND("|",SUBSTITUTE(A176,Delimiter,"|",Start))-1))</f>
        <v>gmd:contact/gmd:contactInfo/gmd:onlineResource/gmd:protocol</v>
      </c>
      <c r="E176" s="25">
        <f>COUNTIF(K176:AB176,"&gt;0")</f>
        <v>9</v>
      </c>
      <c r="F176" s="25">
        <f>COUNTIF(K176:AB176,"&gt;=1.0")</f>
        <v>2</v>
      </c>
      <c r="G176" s="25">
        <f>COUNTIF(AC176:AJ176,"&gt;0")</f>
        <v>8</v>
      </c>
      <c r="H176" s="25">
        <f>COUNTIF(AC176:AJ176,"&gt;=1.0")</f>
        <v>8</v>
      </c>
      <c r="I176" s="25">
        <f>COUNTIF(K176:AJ176,"&gt;0")</f>
        <v>17</v>
      </c>
      <c r="J176" s="26">
        <f>COUNTIF(K176:AJ176,"&gt;=1.0")</f>
        <v>10</v>
      </c>
      <c r="K176" s="13">
        <f>INDEX(AllDataValues,MATCH($A176,Paths,FALSE),MATCH(K$17,Collections,FALSE))/K$16</f>
        <v>0</v>
      </c>
      <c r="L176" s="13">
        <f>INDEX(AllDataValues,MATCH($A176,Paths,FALSE),MATCH(L$17,Collections,FALSE))/L$16</f>
        <v>0.10526315789473684</v>
      </c>
      <c r="M176" s="13">
        <f>INDEX(AllDataValues,MATCH($A176,Paths,FALSE),MATCH(M$17,Collections,FALSE))/M$16</f>
        <v>1.0086206896551724</v>
      </c>
      <c r="N176" s="13">
        <f>INDEX(AllDataValues,MATCH($A176,Paths,FALSE),MATCH(N$17,Collections,FALSE))/N$16</f>
        <v>0</v>
      </c>
      <c r="O176" s="13">
        <f>INDEX(AllDataValues,MATCH($A176,Paths,FALSE),MATCH(O$17,Collections,FALSE))/O$16</f>
        <v>0.26153846153846155</v>
      </c>
      <c r="P176" s="13">
        <f>INDEX(AllDataValues,MATCH($A176,Paths,FALSE),MATCH(P$17,Collections,FALSE))/P$16</f>
        <v>0</v>
      </c>
      <c r="Q176" s="13">
        <f>INDEX(AllDataValues,MATCH($A176,Paths,FALSE),MATCH(Q$17,Collections,FALSE))/Q$16</f>
        <v>0.5</v>
      </c>
      <c r="R176" s="13">
        <f>INDEX(AllDataValues,MATCH($A176,Paths,FALSE),MATCH(R$17,Collections,FALSE))/R$16</f>
        <v>0.75123152709359609</v>
      </c>
      <c r="S176" s="13">
        <f>INDEX(AllDataValues,MATCH($A176,Paths,FALSE),MATCH(S$17,Collections,FALSE))/S$16</f>
        <v>3.3003300330033004E-3</v>
      </c>
      <c r="T176" s="13">
        <f>INDEX(AllDataValues,MATCH($A176,Paths,FALSE),MATCH(T$17,Collections,FALSE))/T$16</f>
        <v>3.5087719298245612E-2</v>
      </c>
      <c r="U176" s="13">
        <f>INDEX(AllDataValues,MATCH($A176,Paths,FALSE),MATCH(U$17,Collections,FALSE))/U$16</f>
        <v>0</v>
      </c>
      <c r="V176" s="13">
        <f>INDEX(AllDataValues,MATCH($A176,Paths,FALSE),MATCH(V$17,Collections,FALSE))/V$16</f>
        <v>1.6301020408163265</v>
      </c>
      <c r="W176" s="13">
        <f>INDEX(AllDataValues,MATCH($A176,Paths,FALSE),MATCH(W$17,Collections,FALSE))/W$16</f>
        <v>0</v>
      </c>
      <c r="X176" s="13">
        <f>INDEX(AllDataValues,MATCH($A176,Paths,FALSE),MATCH(X$17,Collections,FALSE))/X$16</f>
        <v>0</v>
      </c>
      <c r="Y176" s="13">
        <f>INDEX(AllDataValues,MATCH($A176,Paths,FALSE),MATCH(Y$17,Collections,FALSE))/Y$16</f>
        <v>0</v>
      </c>
      <c r="Z176" s="13">
        <f>INDEX(AllDataValues,MATCH($A176,Paths,FALSE),MATCH(Z$17,Collections,FALSE))/Z$16</f>
        <v>0</v>
      </c>
      <c r="AA176" s="13">
        <f>INDEX(AllDataValues,MATCH($A176,Paths,FALSE),MATCH(AA$17,Collections,FALSE))/AA$16</f>
        <v>7.9207920792079209E-2</v>
      </c>
      <c r="AB176" s="31">
        <f>INDEX(AllDataValues,MATCH($A176,Paths,FALSE),MATCH(AB$17,Collections,FALSE))/AB$16</f>
        <v>0</v>
      </c>
      <c r="AC176" s="13">
        <f>INDEX(AllDataValues,MATCH($A176,Paths,FALSE),MATCH(AC$17,Collections,FALSE))/AC$16</f>
        <v>1.0105509964830011</v>
      </c>
      <c r="AD176" s="13">
        <f>INDEX(AllDataValues,MATCH($A176,Paths,FALSE),MATCH(AD$17,Collections,FALSE))/AD$16</f>
        <v>1.0388349514563107</v>
      </c>
      <c r="AE176" s="13">
        <f>INDEX(AllDataValues,MATCH($A176,Paths,FALSE),MATCH(AE$17,Collections,FALSE))/AE$16</f>
        <v>1</v>
      </c>
      <c r="AF176" s="13">
        <f>INDEX(AllDataValues,MATCH($A176,Paths,FALSE),MATCH(AF$17,Collections,FALSE))/AF$16</f>
        <v>1</v>
      </c>
      <c r="AG176" s="13">
        <f>INDEX(AllDataValues,MATCH($A176,Paths,FALSE),MATCH(AG$17,Collections,FALSE))/AG$16</f>
        <v>1.0147058823529411</v>
      </c>
      <c r="AH176" s="13">
        <f>INDEX(AllDataValues,MATCH($A176,Paths,FALSE),MATCH(AH$17,Collections,FALSE))/AH$16</f>
        <v>1</v>
      </c>
      <c r="AI176" s="13">
        <f>INDEX(AllDataValues,MATCH($A176,Paths,FALSE),MATCH(AI$17,Collections,FALSE))/AI$16</f>
        <v>1.3409256559766765</v>
      </c>
      <c r="AJ176" s="13">
        <f>INDEX(AllDataValues,MATCH($A176,Paths,FALSE),MATCH(AJ$17,Collections,FALSE))/AJ$16</f>
        <v>1.023076923076923</v>
      </c>
    </row>
    <row r="177" spans="1:36" hidden="1" x14ac:dyDescent="0.2">
      <c r="A177" s="1" t="s">
        <v>47</v>
      </c>
      <c r="B177" s="12"/>
      <c r="C177" t="str">
        <f>RIGHT(A177,LEN(A177)-FIND("|",SUBSTITUTE(A177,"/","|",LEN(A177)-LEN(SUBSTITUTE(A177,"/","")))))</f>
        <v>@gco:nilReason</v>
      </c>
      <c r="D177" t="str">
        <f>MID(A177,FIND("|",SUBSTITUTE(A177,Delimiter,"|",Start))+1,IF(ISERROR(FIND("|",SUBSTITUTE(A177,Delimiter,"|",End))),255,FIND("|",SUBSTITUTE(A177,Delimiter,"|",End))-FIND("|",SUBSTITUTE(A177,Delimiter,"|",Start))-1))</f>
        <v>gmd:contact/gmd:contactInfo/gmd:onlineResource/gmd:description/@gco:nilReason</v>
      </c>
      <c r="E177" s="25">
        <f>COUNTIF(K177:AB177,"&gt;0")</f>
        <v>8</v>
      </c>
      <c r="F177" s="25">
        <f>COUNTIF(K177:AB177,"&gt;=1.0")</f>
        <v>2</v>
      </c>
      <c r="G177" s="25">
        <f>COUNTIF(AC177:AJ177,"&gt;0")</f>
        <v>8</v>
      </c>
      <c r="H177" s="25">
        <f>COUNTIF(AC177:AJ177,"&gt;=1.0")</f>
        <v>8</v>
      </c>
      <c r="I177" s="25">
        <f>COUNTIF(K177:AJ177,"&gt;0")</f>
        <v>16</v>
      </c>
      <c r="J177" s="26">
        <f>COUNTIF(K177:AJ177,"&gt;=1.0")</f>
        <v>10</v>
      </c>
      <c r="K177" s="13">
        <f>INDEX(AllDataValues,MATCH($A177,Paths,FALSE),MATCH(K$17,Collections,FALSE))/K$16</f>
        <v>0</v>
      </c>
      <c r="L177" s="13">
        <f>INDEX(AllDataValues,MATCH($A177,Paths,FALSE),MATCH(L$17,Collections,FALSE))/L$16</f>
        <v>0</v>
      </c>
      <c r="M177" s="13">
        <f>INDEX(AllDataValues,MATCH($A177,Paths,FALSE),MATCH(M$17,Collections,FALSE))/M$16</f>
        <v>1.0086206896551724</v>
      </c>
      <c r="N177" s="13">
        <f>INDEX(AllDataValues,MATCH($A177,Paths,FALSE),MATCH(N$17,Collections,FALSE))/N$16</f>
        <v>0</v>
      </c>
      <c r="O177" s="13">
        <f>INDEX(AllDataValues,MATCH($A177,Paths,FALSE),MATCH(O$17,Collections,FALSE))/O$16</f>
        <v>0.26153846153846155</v>
      </c>
      <c r="P177" s="13">
        <f>INDEX(AllDataValues,MATCH($A177,Paths,FALSE),MATCH(P$17,Collections,FALSE))/P$16</f>
        <v>0</v>
      </c>
      <c r="Q177" s="13">
        <f>INDEX(AllDataValues,MATCH($A177,Paths,FALSE),MATCH(Q$17,Collections,FALSE))/Q$16</f>
        <v>0.5</v>
      </c>
      <c r="R177" s="13">
        <f>INDEX(AllDataValues,MATCH($A177,Paths,FALSE),MATCH(R$17,Collections,FALSE))/R$16</f>
        <v>0.75123152709359609</v>
      </c>
      <c r="S177" s="13">
        <f>INDEX(AllDataValues,MATCH($A177,Paths,FALSE),MATCH(S$17,Collections,FALSE))/S$16</f>
        <v>3.3003300330033004E-3</v>
      </c>
      <c r="T177" s="13">
        <f>INDEX(AllDataValues,MATCH($A177,Paths,FALSE),MATCH(T$17,Collections,FALSE))/T$16</f>
        <v>3.5087719298245612E-2</v>
      </c>
      <c r="U177" s="13">
        <f>INDEX(AllDataValues,MATCH($A177,Paths,FALSE),MATCH(U$17,Collections,FALSE))/U$16</f>
        <v>0</v>
      </c>
      <c r="V177" s="13">
        <f>INDEX(AllDataValues,MATCH($A177,Paths,FALSE),MATCH(V$17,Collections,FALSE))/V$16</f>
        <v>1.6301020408163265</v>
      </c>
      <c r="W177" s="13">
        <f>INDEX(AllDataValues,MATCH($A177,Paths,FALSE),MATCH(W$17,Collections,FALSE))/W$16</f>
        <v>0</v>
      </c>
      <c r="X177" s="13">
        <f>INDEX(AllDataValues,MATCH($A177,Paths,FALSE),MATCH(X$17,Collections,FALSE))/X$16</f>
        <v>0</v>
      </c>
      <c r="Y177" s="13">
        <f>INDEX(AllDataValues,MATCH($A177,Paths,FALSE),MATCH(Y$17,Collections,FALSE))/Y$16</f>
        <v>0</v>
      </c>
      <c r="Z177" s="13">
        <f>INDEX(AllDataValues,MATCH($A177,Paths,FALSE),MATCH(Z$17,Collections,FALSE))/Z$16</f>
        <v>0</v>
      </c>
      <c r="AA177" s="13">
        <f>INDEX(AllDataValues,MATCH($A177,Paths,FALSE),MATCH(AA$17,Collections,FALSE))/AA$16</f>
        <v>7.9207920792079209E-2</v>
      </c>
      <c r="AB177" s="31">
        <f>INDEX(AllDataValues,MATCH($A177,Paths,FALSE),MATCH(AB$17,Collections,FALSE))/AB$16</f>
        <v>0</v>
      </c>
      <c r="AC177" s="13">
        <f>INDEX(AllDataValues,MATCH($A177,Paths,FALSE),MATCH(AC$17,Collections,FALSE))/AC$16</f>
        <v>1.0105509964830011</v>
      </c>
      <c r="AD177" s="13">
        <f>INDEX(AllDataValues,MATCH($A177,Paths,FALSE),MATCH(AD$17,Collections,FALSE))/AD$16</f>
        <v>1.0388349514563107</v>
      </c>
      <c r="AE177" s="13">
        <f>INDEX(AllDataValues,MATCH($A177,Paths,FALSE),MATCH(AE$17,Collections,FALSE))/AE$16</f>
        <v>1</v>
      </c>
      <c r="AF177" s="13">
        <f>INDEX(AllDataValues,MATCH($A177,Paths,FALSE),MATCH(AF$17,Collections,FALSE))/AF$16</f>
        <v>1</v>
      </c>
      <c r="AG177" s="13">
        <f>INDEX(AllDataValues,MATCH($A177,Paths,FALSE),MATCH(AG$17,Collections,FALSE))/AG$16</f>
        <v>1.0147058823529411</v>
      </c>
      <c r="AH177" s="13">
        <f>INDEX(AllDataValues,MATCH($A177,Paths,FALSE),MATCH(AH$17,Collections,FALSE))/AH$16</f>
        <v>1</v>
      </c>
      <c r="AI177" s="13">
        <f>INDEX(AllDataValues,MATCH($A177,Paths,FALSE),MATCH(AI$17,Collections,FALSE))/AI$16</f>
        <v>1.3409256559766765</v>
      </c>
      <c r="AJ177" s="13">
        <f>INDEX(AllDataValues,MATCH($A177,Paths,FALSE),MATCH(AJ$17,Collections,FALSE))/AJ$16</f>
        <v>1.023076923076923</v>
      </c>
    </row>
    <row r="178" spans="1:36" hidden="1" x14ac:dyDescent="0.2">
      <c r="A178" s="1" t="s">
        <v>56</v>
      </c>
      <c r="B178" s="12"/>
      <c r="C178" t="str">
        <f>RIGHT(A178,LEN(A178)-FIND("|",SUBSTITUTE(A178,"/","|",LEN(A178)-LEN(SUBSTITUTE(A178,"/","")))))</f>
        <v>@gco:nilReason</v>
      </c>
      <c r="D178" t="str">
        <f>MID(A178,FIND("|",SUBSTITUTE(A178,Delimiter,"|",Start))+1,IF(ISERROR(FIND("|",SUBSTITUTE(A178,Delimiter,"|",End))),255,FIND("|",SUBSTITUTE(A178,Delimiter,"|",End))-FIND("|",SUBSTITUTE(A178,Delimiter,"|",Start))-1))</f>
        <v>gmd:contentInfo/gmd:attributeDescription/@gco:nilReason</v>
      </c>
      <c r="E178" s="25">
        <f>COUNTIF(K178:AB178,"&gt;0")</f>
        <v>8</v>
      </c>
      <c r="F178" s="25">
        <f>COUNTIF(K178:AB178,"&gt;=1.0")</f>
        <v>0</v>
      </c>
      <c r="G178" s="25">
        <f>COUNTIF(AC178:AJ178,"&gt;0")</f>
        <v>8</v>
      </c>
      <c r="H178" s="25">
        <f>COUNTIF(AC178:AJ178,"&gt;=1.0")</f>
        <v>7</v>
      </c>
      <c r="I178" s="25">
        <f>COUNTIF(K178:AJ178,"&gt;0")</f>
        <v>16</v>
      </c>
      <c r="J178" s="26">
        <f>COUNTIF(K178:AJ178,"&gt;=1.0")</f>
        <v>7</v>
      </c>
      <c r="K178" s="13">
        <f>INDEX(AllDataValues,MATCH($A178,Paths,FALSE),MATCH(K$17,Collections,FALSE))/K$16</f>
        <v>0</v>
      </c>
      <c r="L178" s="13">
        <f>INDEX(AllDataValues,MATCH($A178,Paths,FALSE),MATCH(L$17,Collections,FALSE))/L$16</f>
        <v>0</v>
      </c>
      <c r="M178" s="13">
        <f>INDEX(AllDataValues,MATCH($A178,Paths,FALSE),MATCH(M$17,Collections,FALSE))/M$16</f>
        <v>0.99712643678160917</v>
      </c>
      <c r="N178" s="13">
        <f>INDEX(AllDataValues,MATCH($A178,Paths,FALSE),MATCH(N$17,Collections,FALSE))/N$16</f>
        <v>0</v>
      </c>
      <c r="O178" s="13">
        <f>INDEX(AllDataValues,MATCH($A178,Paths,FALSE),MATCH(O$17,Collections,FALSE))/O$16</f>
        <v>0.69230769230769229</v>
      </c>
      <c r="P178" s="13">
        <f>INDEX(AllDataValues,MATCH($A178,Paths,FALSE),MATCH(P$17,Collections,FALSE))/P$16</f>
        <v>0</v>
      </c>
      <c r="Q178" s="13">
        <f>INDEX(AllDataValues,MATCH($A178,Paths,FALSE),MATCH(Q$17,Collections,FALSE))/Q$16</f>
        <v>0.60389610389610393</v>
      </c>
      <c r="R178" s="13">
        <f>INDEX(AllDataValues,MATCH($A178,Paths,FALSE),MATCH(R$17,Collections,FALSE))/R$16</f>
        <v>0.26108374384236455</v>
      </c>
      <c r="S178" s="13">
        <f>INDEX(AllDataValues,MATCH($A178,Paths,FALSE),MATCH(S$17,Collections,FALSE))/S$16</f>
        <v>0</v>
      </c>
      <c r="T178" s="13">
        <f>INDEX(AllDataValues,MATCH($A178,Paths,FALSE),MATCH(T$17,Collections,FALSE))/T$16</f>
        <v>0.85964912280701755</v>
      </c>
      <c r="U178" s="13">
        <f>INDEX(AllDataValues,MATCH($A178,Paths,FALSE),MATCH(U$17,Collections,FALSE))/U$16</f>
        <v>0.26008968609865468</v>
      </c>
      <c r="V178" s="13">
        <f>INDEX(AllDataValues,MATCH($A178,Paths,FALSE),MATCH(V$17,Collections,FALSE))/V$16</f>
        <v>0.99872448979591832</v>
      </c>
      <c r="W178" s="13">
        <f>INDEX(AllDataValues,MATCH($A178,Paths,FALSE),MATCH(W$17,Collections,FALSE))/W$16</f>
        <v>0</v>
      </c>
      <c r="X178" s="13">
        <f>INDEX(AllDataValues,MATCH($A178,Paths,FALSE),MATCH(X$17,Collections,FALSE))/X$16</f>
        <v>0</v>
      </c>
      <c r="Y178" s="13">
        <f>INDEX(AllDataValues,MATCH($A178,Paths,FALSE),MATCH(Y$17,Collections,FALSE))/Y$16</f>
        <v>0</v>
      </c>
      <c r="Z178" s="13">
        <f>INDEX(AllDataValues,MATCH($A178,Paths,FALSE),MATCH(Z$17,Collections,FALSE))/Z$16</f>
        <v>0</v>
      </c>
      <c r="AA178" s="13">
        <f>INDEX(AllDataValues,MATCH($A178,Paths,FALSE),MATCH(AA$17,Collections,FALSE))/AA$16</f>
        <v>0</v>
      </c>
      <c r="AB178" s="31">
        <f>INDEX(AllDataValues,MATCH($A178,Paths,FALSE),MATCH(AB$17,Collections,FALSE))/AB$16</f>
        <v>0.27272727272727271</v>
      </c>
      <c r="AC178" s="13">
        <f>INDEX(AllDataValues,MATCH($A178,Paths,FALSE),MATCH(AC$17,Collections,FALSE))/AC$16</f>
        <v>1</v>
      </c>
      <c r="AD178" s="13">
        <f>INDEX(AllDataValues,MATCH($A178,Paths,FALSE),MATCH(AD$17,Collections,FALSE))/AD$16</f>
        <v>1</v>
      </c>
      <c r="AE178" s="13">
        <f>INDEX(AllDataValues,MATCH($A178,Paths,FALSE),MATCH(AE$17,Collections,FALSE))/AE$16</f>
        <v>1</v>
      </c>
      <c r="AF178" s="13">
        <f>INDEX(AllDataValues,MATCH($A178,Paths,FALSE),MATCH(AF$17,Collections,FALSE))/AF$16</f>
        <v>1</v>
      </c>
      <c r="AG178" s="13">
        <f>INDEX(AllDataValues,MATCH($A178,Paths,FALSE),MATCH(AG$17,Collections,FALSE))/AG$16</f>
        <v>1</v>
      </c>
      <c r="AH178" s="13">
        <f>INDEX(AllDataValues,MATCH($A178,Paths,FALSE),MATCH(AH$17,Collections,FALSE))/AH$16</f>
        <v>1</v>
      </c>
      <c r="AI178" s="13">
        <f>INDEX(AllDataValues,MATCH($A178,Paths,FALSE),MATCH(AI$17,Collections,FALSE))/AI$16</f>
        <v>0.91927842565597673</v>
      </c>
      <c r="AJ178" s="13">
        <f>INDEX(AllDataValues,MATCH($A178,Paths,FALSE),MATCH(AJ$17,Collections,FALSE))/AJ$16</f>
        <v>1</v>
      </c>
    </row>
    <row r="179" spans="1:36" hidden="1" x14ac:dyDescent="0.2">
      <c r="A179" s="1" t="s">
        <v>57</v>
      </c>
      <c r="B179" s="12" t="s">
        <v>26</v>
      </c>
      <c r="C179" t="str">
        <f>RIGHT(A179,LEN(A179)-FIND("|",SUBSTITUTE(A179,"/","|",LEN(A179)-LEN(SUBSTITUTE(A179,"/","")))))</f>
        <v>@codeList</v>
      </c>
      <c r="D179" t="str">
        <f>MID(A179,FIND("|",SUBSTITUTE(A179,Delimiter,"|",Start))+1,IF(ISERROR(FIND("|",SUBSTITUTE(A179,Delimiter,"|",End))),255,FIND("|",SUBSTITUTE(A179,Delimiter,"|",End))-FIND("|",SUBSTITUTE(A179,Delimiter,"|",Start))-1))</f>
        <v>gmd:contentInfo/gmd:contentType/@codeList</v>
      </c>
      <c r="E179" s="25">
        <f>COUNTIF(K179:AB179,"&gt;0")</f>
        <v>8</v>
      </c>
      <c r="F179" s="25">
        <f>COUNTIF(K179:AB179,"&gt;=1.0")</f>
        <v>0</v>
      </c>
      <c r="G179" s="25">
        <f>COUNTIF(AC179:AJ179,"&gt;0")</f>
        <v>8</v>
      </c>
      <c r="H179" s="25">
        <f>COUNTIF(AC179:AJ179,"&gt;=1.0")</f>
        <v>7</v>
      </c>
      <c r="I179" s="25">
        <f>COUNTIF(K179:AJ179,"&gt;0")</f>
        <v>16</v>
      </c>
      <c r="J179" s="26">
        <f>COUNTIF(K179:AJ179,"&gt;=1.0")</f>
        <v>7</v>
      </c>
      <c r="K179" s="13">
        <f>INDEX(AllDataValues,MATCH($A179,Paths,FALSE),MATCH(K$17,Collections,FALSE))/K$16</f>
        <v>0</v>
      </c>
      <c r="L179" s="13">
        <f>INDEX(AllDataValues,MATCH($A179,Paths,FALSE),MATCH(L$17,Collections,FALSE))/L$16</f>
        <v>0</v>
      </c>
      <c r="M179" s="13">
        <f>INDEX(AllDataValues,MATCH($A179,Paths,FALSE),MATCH(M$17,Collections,FALSE))/M$16</f>
        <v>0.99712643678160917</v>
      </c>
      <c r="N179" s="13">
        <f>INDEX(AllDataValues,MATCH($A179,Paths,FALSE),MATCH(N$17,Collections,FALSE))/N$16</f>
        <v>0</v>
      </c>
      <c r="O179" s="13">
        <f>INDEX(AllDataValues,MATCH($A179,Paths,FALSE),MATCH(O$17,Collections,FALSE))/O$16</f>
        <v>0.69230769230769229</v>
      </c>
      <c r="P179" s="13">
        <f>INDEX(AllDataValues,MATCH($A179,Paths,FALSE),MATCH(P$17,Collections,FALSE))/P$16</f>
        <v>0</v>
      </c>
      <c r="Q179" s="13">
        <f>INDEX(AllDataValues,MATCH($A179,Paths,FALSE),MATCH(Q$17,Collections,FALSE))/Q$16</f>
        <v>0.60389610389610393</v>
      </c>
      <c r="R179" s="13">
        <f>INDEX(AllDataValues,MATCH($A179,Paths,FALSE),MATCH(R$17,Collections,FALSE))/R$16</f>
        <v>0.26108374384236455</v>
      </c>
      <c r="S179" s="13">
        <f>INDEX(AllDataValues,MATCH($A179,Paths,FALSE),MATCH(S$17,Collections,FALSE))/S$16</f>
        <v>0</v>
      </c>
      <c r="T179" s="13">
        <f>INDEX(AllDataValues,MATCH($A179,Paths,FALSE),MATCH(T$17,Collections,FALSE))/T$16</f>
        <v>0.85964912280701755</v>
      </c>
      <c r="U179" s="13">
        <f>INDEX(AllDataValues,MATCH($A179,Paths,FALSE),MATCH(U$17,Collections,FALSE))/U$16</f>
        <v>0.26008968609865468</v>
      </c>
      <c r="V179" s="13">
        <f>INDEX(AllDataValues,MATCH($A179,Paths,FALSE),MATCH(V$17,Collections,FALSE))/V$16</f>
        <v>0.99872448979591832</v>
      </c>
      <c r="W179" s="13">
        <f>INDEX(AllDataValues,MATCH($A179,Paths,FALSE),MATCH(W$17,Collections,FALSE))/W$16</f>
        <v>0</v>
      </c>
      <c r="X179" s="13">
        <f>INDEX(AllDataValues,MATCH($A179,Paths,FALSE),MATCH(X$17,Collections,FALSE))/X$16</f>
        <v>0</v>
      </c>
      <c r="Y179" s="13">
        <f>INDEX(AllDataValues,MATCH($A179,Paths,FALSE),MATCH(Y$17,Collections,FALSE))/Y$16</f>
        <v>0</v>
      </c>
      <c r="Z179" s="13">
        <f>INDEX(AllDataValues,MATCH($A179,Paths,FALSE),MATCH(Z$17,Collections,FALSE))/Z$16</f>
        <v>0</v>
      </c>
      <c r="AA179" s="13">
        <f>INDEX(AllDataValues,MATCH($A179,Paths,FALSE),MATCH(AA$17,Collections,FALSE))/AA$16</f>
        <v>0</v>
      </c>
      <c r="AB179" s="31">
        <f>INDEX(AllDataValues,MATCH($A179,Paths,FALSE),MATCH(AB$17,Collections,FALSE))/AB$16</f>
        <v>0.27272727272727271</v>
      </c>
      <c r="AC179" s="13">
        <f>INDEX(AllDataValues,MATCH($A179,Paths,FALSE),MATCH(AC$17,Collections,FALSE))/AC$16</f>
        <v>1</v>
      </c>
      <c r="AD179" s="13">
        <f>INDEX(AllDataValues,MATCH($A179,Paths,FALSE),MATCH(AD$17,Collections,FALSE))/AD$16</f>
        <v>1</v>
      </c>
      <c r="AE179" s="13">
        <f>INDEX(AllDataValues,MATCH($A179,Paths,FALSE),MATCH(AE$17,Collections,FALSE))/AE$16</f>
        <v>1</v>
      </c>
      <c r="AF179" s="13">
        <f>INDEX(AllDataValues,MATCH($A179,Paths,FALSE),MATCH(AF$17,Collections,FALSE))/AF$16</f>
        <v>1</v>
      </c>
      <c r="AG179" s="13">
        <f>INDEX(AllDataValues,MATCH($A179,Paths,FALSE),MATCH(AG$17,Collections,FALSE))/AG$16</f>
        <v>1</v>
      </c>
      <c r="AH179" s="13">
        <f>INDEX(AllDataValues,MATCH($A179,Paths,FALSE),MATCH(AH$17,Collections,FALSE))/AH$16</f>
        <v>1</v>
      </c>
      <c r="AI179" s="13">
        <f>INDEX(AllDataValues,MATCH($A179,Paths,FALSE),MATCH(AI$17,Collections,FALSE))/AI$16</f>
        <v>0.91927842565597673</v>
      </c>
      <c r="AJ179" s="13">
        <f>INDEX(AllDataValues,MATCH($A179,Paths,FALSE),MATCH(AJ$17,Collections,FALSE))/AJ$16</f>
        <v>1</v>
      </c>
    </row>
    <row r="180" spans="1:36" hidden="1" x14ac:dyDescent="0.2">
      <c r="A180" s="1" t="s">
        <v>58</v>
      </c>
      <c r="B180" s="12" t="s">
        <v>25</v>
      </c>
      <c r="C180" t="str">
        <f>RIGHT(A180,LEN(A180)-FIND("|",SUBSTITUTE(A180,"/","|",LEN(A180)-LEN(SUBSTITUTE(A180,"/","")))))</f>
        <v>@codeListValue</v>
      </c>
      <c r="D180" t="str">
        <f>MID(A180,FIND("|",SUBSTITUTE(A180,Delimiter,"|",Start))+1,IF(ISERROR(FIND("|",SUBSTITUTE(A180,Delimiter,"|",End))),255,FIND("|",SUBSTITUTE(A180,Delimiter,"|",End))-FIND("|",SUBSTITUTE(A180,Delimiter,"|",Start))-1))</f>
        <v>gmd:contentInfo/gmd:contentType/@codeListValue</v>
      </c>
      <c r="E180" s="25">
        <f>COUNTIF(K180:AB180,"&gt;0")</f>
        <v>8</v>
      </c>
      <c r="F180" s="25">
        <f>COUNTIF(K180:AB180,"&gt;=1.0")</f>
        <v>0</v>
      </c>
      <c r="G180" s="25">
        <f>COUNTIF(AC180:AJ180,"&gt;0")</f>
        <v>8</v>
      </c>
      <c r="H180" s="25">
        <f>COUNTIF(AC180:AJ180,"&gt;=1.0")</f>
        <v>7</v>
      </c>
      <c r="I180" s="25">
        <f>COUNTIF(K180:AJ180,"&gt;0")</f>
        <v>16</v>
      </c>
      <c r="J180" s="26">
        <f>COUNTIF(K180:AJ180,"&gt;=1.0")</f>
        <v>7</v>
      </c>
      <c r="K180" s="13">
        <f>INDEX(AllDataValues,MATCH($A180,Paths,FALSE),MATCH(K$17,Collections,FALSE))/K$16</f>
        <v>0</v>
      </c>
      <c r="L180" s="13">
        <f>INDEX(AllDataValues,MATCH($A180,Paths,FALSE),MATCH(L$17,Collections,FALSE))/L$16</f>
        <v>0</v>
      </c>
      <c r="M180" s="13">
        <f>INDEX(AllDataValues,MATCH($A180,Paths,FALSE),MATCH(M$17,Collections,FALSE))/M$16</f>
        <v>0.99712643678160917</v>
      </c>
      <c r="N180" s="13">
        <f>INDEX(AllDataValues,MATCH($A180,Paths,FALSE),MATCH(N$17,Collections,FALSE))/N$16</f>
        <v>0</v>
      </c>
      <c r="O180" s="13">
        <f>INDEX(AllDataValues,MATCH($A180,Paths,FALSE),MATCH(O$17,Collections,FALSE))/O$16</f>
        <v>0.69230769230769229</v>
      </c>
      <c r="P180" s="13">
        <f>INDEX(AllDataValues,MATCH($A180,Paths,FALSE),MATCH(P$17,Collections,FALSE))/P$16</f>
        <v>0</v>
      </c>
      <c r="Q180" s="13">
        <f>INDEX(AllDataValues,MATCH($A180,Paths,FALSE),MATCH(Q$17,Collections,FALSE))/Q$16</f>
        <v>0.60389610389610393</v>
      </c>
      <c r="R180" s="13">
        <f>INDEX(AllDataValues,MATCH($A180,Paths,FALSE),MATCH(R$17,Collections,FALSE))/R$16</f>
        <v>0.26108374384236455</v>
      </c>
      <c r="S180" s="13">
        <f>INDEX(AllDataValues,MATCH($A180,Paths,FALSE),MATCH(S$17,Collections,FALSE))/S$16</f>
        <v>0</v>
      </c>
      <c r="T180" s="13">
        <f>INDEX(AllDataValues,MATCH($A180,Paths,FALSE),MATCH(T$17,Collections,FALSE))/T$16</f>
        <v>0.85964912280701755</v>
      </c>
      <c r="U180" s="13">
        <f>INDEX(AllDataValues,MATCH($A180,Paths,FALSE),MATCH(U$17,Collections,FALSE))/U$16</f>
        <v>0.26008968609865468</v>
      </c>
      <c r="V180" s="13">
        <f>INDEX(AllDataValues,MATCH($A180,Paths,FALSE),MATCH(V$17,Collections,FALSE))/V$16</f>
        <v>0.99872448979591832</v>
      </c>
      <c r="W180" s="13">
        <f>INDEX(AllDataValues,MATCH($A180,Paths,FALSE),MATCH(W$17,Collections,FALSE))/W$16</f>
        <v>0</v>
      </c>
      <c r="X180" s="13">
        <f>INDEX(AllDataValues,MATCH($A180,Paths,FALSE),MATCH(X$17,Collections,FALSE))/X$16</f>
        <v>0</v>
      </c>
      <c r="Y180" s="13">
        <f>INDEX(AllDataValues,MATCH($A180,Paths,FALSE),MATCH(Y$17,Collections,FALSE))/Y$16</f>
        <v>0</v>
      </c>
      <c r="Z180" s="13">
        <f>INDEX(AllDataValues,MATCH($A180,Paths,FALSE),MATCH(Z$17,Collections,FALSE))/Z$16</f>
        <v>0</v>
      </c>
      <c r="AA180" s="13">
        <f>INDEX(AllDataValues,MATCH($A180,Paths,FALSE),MATCH(AA$17,Collections,FALSE))/AA$16</f>
        <v>0</v>
      </c>
      <c r="AB180" s="31">
        <f>INDEX(AllDataValues,MATCH($A180,Paths,FALSE),MATCH(AB$17,Collections,FALSE))/AB$16</f>
        <v>0.27272727272727271</v>
      </c>
      <c r="AC180" s="13">
        <f>INDEX(AllDataValues,MATCH($A180,Paths,FALSE),MATCH(AC$17,Collections,FALSE))/AC$16</f>
        <v>1</v>
      </c>
      <c r="AD180" s="13">
        <f>INDEX(AllDataValues,MATCH($A180,Paths,FALSE),MATCH(AD$17,Collections,FALSE))/AD$16</f>
        <v>1</v>
      </c>
      <c r="AE180" s="13">
        <f>INDEX(AllDataValues,MATCH($A180,Paths,FALSE),MATCH(AE$17,Collections,FALSE))/AE$16</f>
        <v>1</v>
      </c>
      <c r="AF180" s="13">
        <f>INDEX(AllDataValues,MATCH($A180,Paths,FALSE),MATCH(AF$17,Collections,FALSE))/AF$16</f>
        <v>1</v>
      </c>
      <c r="AG180" s="13">
        <f>INDEX(AllDataValues,MATCH($A180,Paths,FALSE),MATCH(AG$17,Collections,FALSE))/AG$16</f>
        <v>1</v>
      </c>
      <c r="AH180" s="13">
        <f>INDEX(AllDataValues,MATCH($A180,Paths,FALSE),MATCH(AH$17,Collections,FALSE))/AH$16</f>
        <v>1</v>
      </c>
      <c r="AI180" s="13">
        <f>INDEX(AllDataValues,MATCH($A180,Paths,FALSE),MATCH(AI$17,Collections,FALSE))/AI$16</f>
        <v>0.91927842565597673</v>
      </c>
      <c r="AJ180" s="13">
        <f>INDEX(AllDataValues,MATCH($A180,Paths,FALSE),MATCH(AJ$17,Collections,FALSE))/AJ$16</f>
        <v>1</v>
      </c>
    </row>
    <row r="181" spans="1:36" hidden="1" x14ac:dyDescent="0.2">
      <c r="A181" s="1" t="s">
        <v>62</v>
      </c>
      <c r="B181" s="12"/>
      <c r="C181" t="str">
        <f>RIGHT(A181,LEN(A181)-FIND("|",SUBSTITUTE(A181,"/","|",LEN(A181)-LEN(SUBSTITUTE(A181,"/","")))))</f>
        <v>eos:EOS_AdditionalAttributeDataTypeCode</v>
      </c>
      <c r="D181" t="str">
        <f>MID(A181,FIND("|",SUBSTITUTE(A181,Delimiter,"|",Start))+1,IF(ISERROR(FIND("|",SUBSTITUTE(A181,Delimiter,"|",End))),255,FIND("|",SUBSTITUTE(A181,Delimiter,"|",End))-FIND("|",SUBSTITUTE(A181,Delimiter,"|",Start))-1))</f>
        <v>gmd:contentInfo/gmd:dimension/gmd:otherProperty/gco:Record/eos:AdditionalAttributes/eos:AdditionalAttribute/eos:reference/eos:dataType/eos:EOS_AdditionalAttributeDataTypeCode</v>
      </c>
      <c r="E181" s="25">
        <f>COUNTIF(K181:AB181,"&gt;0")</f>
        <v>8</v>
      </c>
      <c r="F181" s="25">
        <f>COUNTIF(K181:AB181,"&gt;=1.0")</f>
        <v>7</v>
      </c>
      <c r="G181" s="25">
        <f>COUNTIF(AC181:AJ181,"&gt;0")</f>
        <v>8</v>
      </c>
      <c r="H181" s="25">
        <f>COUNTIF(AC181:AJ181,"&gt;=1.0")</f>
        <v>8</v>
      </c>
      <c r="I181" s="25">
        <f>COUNTIF(K181:AJ181,"&gt;0")</f>
        <v>16</v>
      </c>
      <c r="J181" s="26">
        <f>COUNTIF(K181:AJ181,"&gt;=1.0")</f>
        <v>15</v>
      </c>
      <c r="K181" s="13">
        <f>INDEX(AllDataValues,MATCH($A181,Paths,FALSE),MATCH(K$17,Collections,FALSE))/K$16</f>
        <v>0</v>
      </c>
      <c r="L181" s="13">
        <f>INDEX(AllDataValues,MATCH($A181,Paths,FALSE),MATCH(L$17,Collections,FALSE))/L$16</f>
        <v>0</v>
      </c>
      <c r="M181" s="13">
        <f>INDEX(AllDataValues,MATCH($A181,Paths,FALSE),MATCH(M$17,Collections,FALSE))/M$16</f>
        <v>9.2844827586206904</v>
      </c>
      <c r="N181" s="13">
        <f>INDEX(AllDataValues,MATCH($A181,Paths,FALSE),MATCH(N$17,Collections,FALSE))/N$16</f>
        <v>0</v>
      </c>
      <c r="O181" s="13">
        <f>INDEX(AllDataValues,MATCH($A181,Paths,FALSE),MATCH(O$17,Collections,FALSE))/O$16</f>
        <v>6.384615384615385</v>
      </c>
      <c r="P181" s="13">
        <f>INDEX(AllDataValues,MATCH($A181,Paths,FALSE),MATCH(P$17,Collections,FALSE))/P$16</f>
        <v>0</v>
      </c>
      <c r="Q181" s="13">
        <f>INDEX(AllDataValues,MATCH($A181,Paths,FALSE),MATCH(Q$17,Collections,FALSE))/Q$16</f>
        <v>1.0844155844155845</v>
      </c>
      <c r="R181" s="13">
        <f>INDEX(AllDataValues,MATCH($A181,Paths,FALSE),MATCH(R$17,Collections,FALSE))/R$16</f>
        <v>1.0689655172413792</v>
      </c>
      <c r="S181" s="13">
        <f>INDEX(AllDataValues,MATCH($A181,Paths,FALSE),MATCH(S$17,Collections,FALSE))/S$16</f>
        <v>0</v>
      </c>
      <c r="T181" s="13">
        <f>INDEX(AllDataValues,MATCH($A181,Paths,FALSE),MATCH(T$17,Collections,FALSE))/T$16</f>
        <v>5.6596491228070178</v>
      </c>
      <c r="U181" s="13">
        <f>INDEX(AllDataValues,MATCH($A181,Paths,FALSE),MATCH(U$17,Collections,FALSE))/U$16</f>
        <v>0.68161434977578472</v>
      </c>
      <c r="V181" s="13">
        <f>INDEX(AllDataValues,MATCH($A181,Paths,FALSE),MATCH(V$17,Collections,FALSE))/V$16</f>
        <v>3.1760204081632653</v>
      </c>
      <c r="W181" s="13">
        <f>INDEX(AllDataValues,MATCH($A181,Paths,FALSE),MATCH(W$17,Collections,FALSE))/W$16</f>
        <v>0</v>
      </c>
      <c r="X181" s="13">
        <f>INDEX(AllDataValues,MATCH($A181,Paths,FALSE),MATCH(X$17,Collections,FALSE))/X$16</f>
        <v>0</v>
      </c>
      <c r="Y181" s="13">
        <f>INDEX(AllDataValues,MATCH($A181,Paths,FALSE),MATCH(Y$17,Collections,FALSE))/Y$16</f>
        <v>0</v>
      </c>
      <c r="Z181" s="13">
        <f>INDEX(AllDataValues,MATCH($A181,Paths,FALSE),MATCH(Z$17,Collections,FALSE))/Z$16</f>
        <v>0</v>
      </c>
      <c r="AA181" s="13">
        <f>INDEX(AllDataValues,MATCH($A181,Paths,FALSE),MATCH(AA$17,Collections,FALSE))/AA$16</f>
        <v>0</v>
      </c>
      <c r="AB181" s="31">
        <f>INDEX(AllDataValues,MATCH($A181,Paths,FALSE),MATCH(AB$17,Collections,FALSE))/AB$16</f>
        <v>1.0909090909090908</v>
      </c>
      <c r="AC181" s="13">
        <f>INDEX(AllDataValues,MATCH($A181,Paths,FALSE),MATCH(AC$17,Collections,FALSE))/AC$16</f>
        <v>2.2946463462289959</v>
      </c>
      <c r="AD181" s="13">
        <f>INDEX(AllDataValues,MATCH($A181,Paths,FALSE),MATCH(AD$17,Collections,FALSE))/AD$16</f>
        <v>2.203883495145631</v>
      </c>
      <c r="AE181" s="13">
        <f>INDEX(AllDataValues,MATCH($A181,Paths,FALSE),MATCH(AE$17,Collections,FALSE))/AE$16</f>
        <v>2</v>
      </c>
      <c r="AF181" s="13">
        <f>INDEX(AllDataValues,MATCH($A181,Paths,FALSE),MATCH(AF$17,Collections,FALSE))/AF$16</f>
        <v>3</v>
      </c>
      <c r="AG181" s="13">
        <f>INDEX(AllDataValues,MATCH($A181,Paths,FALSE),MATCH(AG$17,Collections,FALSE))/AG$16</f>
        <v>3.9205882352941175</v>
      </c>
      <c r="AH181" s="13">
        <f>INDEX(AllDataValues,MATCH($A181,Paths,FALSE),MATCH(AH$17,Collections,FALSE))/AH$16</f>
        <v>2</v>
      </c>
      <c r="AI181" s="13">
        <f>INDEX(AllDataValues,MATCH($A181,Paths,FALSE),MATCH(AI$17,Collections,FALSE))/AI$16</f>
        <v>2.5814504373177845</v>
      </c>
      <c r="AJ181" s="13">
        <f>INDEX(AllDataValues,MATCH($A181,Paths,FALSE),MATCH(AJ$17,Collections,FALSE))/AJ$16</f>
        <v>3</v>
      </c>
    </row>
    <row r="182" spans="1:36" hidden="1" x14ac:dyDescent="0.2">
      <c r="A182" s="1" t="s">
        <v>60</v>
      </c>
      <c r="B182" s="12" t="s">
        <v>24</v>
      </c>
      <c r="C182" t="str">
        <f>RIGHT(A182,LEN(A182)-FIND("|",SUBSTITUTE(A182,"/","|",LEN(A182)-LEN(SUBSTITUTE(A182,"/","")))))</f>
        <v>@codeList</v>
      </c>
      <c r="D182" t="str">
        <f>MID(A182,FIND("|",SUBSTITUTE(A182,Delimiter,"|",Start))+1,IF(ISERROR(FIND("|",SUBSTITUTE(A182,Delimiter,"|",End))),255,FIND("|",SUBSTITUTE(A182,Delimiter,"|",End))-FIND("|",SUBSTITUTE(A182,Delimiter,"|",Start))-1))</f>
        <v>gmd:contentInfo/gmd:dimension/gmd:otherProperty/gco:Record/eos:AdditionalAttributes/eos:AdditionalAttribute/eos:reference/eos:dataType/@codeList</v>
      </c>
      <c r="E182" s="25">
        <f>COUNTIF(K182:AB182,"&gt;0")</f>
        <v>8</v>
      </c>
      <c r="F182" s="25">
        <f>COUNTIF(K182:AB182,"&gt;=1.0")</f>
        <v>7</v>
      </c>
      <c r="G182" s="25">
        <f>COUNTIF(AC182:AJ182,"&gt;0")</f>
        <v>8</v>
      </c>
      <c r="H182" s="25">
        <f>COUNTIF(AC182:AJ182,"&gt;=1.0")</f>
        <v>8</v>
      </c>
      <c r="I182" s="25">
        <f>COUNTIF(K182:AJ182,"&gt;0")</f>
        <v>16</v>
      </c>
      <c r="J182" s="26">
        <f>COUNTIF(K182:AJ182,"&gt;=1.0")</f>
        <v>15</v>
      </c>
      <c r="K182" s="13">
        <f>INDEX(AllDataValues,MATCH($A182,Paths,FALSE),MATCH(K$17,Collections,FALSE))/K$16</f>
        <v>0</v>
      </c>
      <c r="L182" s="13">
        <f>INDEX(AllDataValues,MATCH($A182,Paths,FALSE),MATCH(L$17,Collections,FALSE))/L$16</f>
        <v>0</v>
      </c>
      <c r="M182" s="13">
        <f>INDEX(AllDataValues,MATCH($A182,Paths,FALSE),MATCH(M$17,Collections,FALSE))/M$16</f>
        <v>9.2844827586206904</v>
      </c>
      <c r="N182" s="13">
        <f>INDEX(AllDataValues,MATCH($A182,Paths,FALSE),MATCH(N$17,Collections,FALSE))/N$16</f>
        <v>0</v>
      </c>
      <c r="O182" s="13">
        <f>INDEX(AllDataValues,MATCH($A182,Paths,FALSE),MATCH(O$17,Collections,FALSE))/O$16</f>
        <v>6.384615384615385</v>
      </c>
      <c r="P182" s="13">
        <f>INDEX(AllDataValues,MATCH($A182,Paths,FALSE),MATCH(P$17,Collections,FALSE))/P$16</f>
        <v>0</v>
      </c>
      <c r="Q182" s="13">
        <f>INDEX(AllDataValues,MATCH($A182,Paths,FALSE),MATCH(Q$17,Collections,FALSE))/Q$16</f>
        <v>1.0844155844155845</v>
      </c>
      <c r="R182" s="13">
        <f>INDEX(AllDataValues,MATCH($A182,Paths,FALSE),MATCH(R$17,Collections,FALSE))/R$16</f>
        <v>1.0689655172413792</v>
      </c>
      <c r="S182" s="13">
        <f>INDEX(AllDataValues,MATCH($A182,Paths,FALSE),MATCH(S$17,Collections,FALSE))/S$16</f>
        <v>0</v>
      </c>
      <c r="T182" s="13">
        <f>INDEX(AllDataValues,MATCH($A182,Paths,FALSE),MATCH(T$17,Collections,FALSE))/T$16</f>
        <v>5.6596491228070178</v>
      </c>
      <c r="U182" s="13">
        <f>INDEX(AllDataValues,MATCH($A182,Paths,FALSE),MATCH(U$17,Collections,FALSE))/U$16</f>
        <v>0.68161434977578472</v>
      </c>
      <c r="V182" s="13">
        <f>INDEX(AllDataValues,MATCH($A182,Paths,FALSE),MATCH(V$17,Collections,FALSE))/V$16</f>
        <v>3.1760204081632653</v>
      </c>
      <c r="W182" s="13">
        <f>INDEX(AllDataValues,MATCH($A182,Paths,FALSE),MATCH(W$17,Collections,FALSE))/W$16</f>
        <v>0</v>
      </c>
      <c r="X182" s="13">
        <f>INDEX(AllDataValues,MATCH($A182,Paths,FALSE),MATCH(X$17,Collections,FALSE))/X$16</f>
        <v>0</v>
      </c>
      <c r="Y182" s="13">
        <f>INDEX(AllDataValues,MATCH($A182,Paths,FALSE),MATCH(Y$17,Collections,FALSE))/Y$16</f>
        <v>0</v>
      </c>
      <c r="Z182" s="13">
        <f>INDEX(AllDataValues,MATCH($A182,Paths,FALSE),MATCH(Z$17,Collections,FALSE))/Z$16</f>
        <v>0</v>
      </c>
      <c r="AA182" s="13">
        <f>INDEX(AllDataValues,MATCH($A182,Paths,FALSE),MATCH(AA$17,Collections,FALSE))/AA$16</f>
        <v>0</v>
      </c>
      <c r="AB182" s="31">
        <f>INDEX(AllDataValues,MATCH($A182,Paths,FALSE),MATCH(AB$17,Collections,FALSE))/AB$16</f>
        <v>1.0909090909090908</v>
      </c>
      <c r="AC182" s="13">
        <f>INDEX(AllDataValues,MATCH($A182,Paths,FALSE),MATCH(AC$17,Collections,FALSE))/AC$16</f>
        <v>2.2946463462289959</v>
      </c>
      <c r="AD182" s="13">
        <f>INDEX(AllDataValues,MATCH($A182,Paths,FALSE),MATCH(AD$17,Collections,FALSE))/AD$16</f>
        <v>2.203883495145631</v>
      </c>
      <c r="AE182" s="13">
        <f>INDEX(AllDataValues,MATCH($A182,Paths,FALSE),MATCH(AE$17,Collections,FALSE))/AE$16</f>
        <v>2</v>
      </c>
      <c r="AF182" s="13">
        <f>INDEX(AllDataValues,MATCH($A182,Paths,FALSE),MATCH(AF$17,Collections,FALSE))/AF$16</f>
        <v>3</v>
      </c>
      <c r="AG182" s="13">
        <f>INDEX(AllDataValues,MATCH($A182,Paths,FALSE),MATCH(AG$17,Collections,FALSE))/AG$16</f>
        <v>3.9205882352941175</v>
      </c>
      <c r="AH182" s="13">
        <f>INDEX(AllDataValues,MATCH($A182,Paths,FALSE),MATCH(AH$17,Collections,FALSE))/AH$16</f>
        <v>2</v>
      </c>
      <c r="AI182" s="13">
        <f>INDEX(AllDataValues,MATCH($A182,Paths,FALSE),MATCH(AI$17,Collections,FALSE))/AI$16</f>
        <v>2.5814504373177845</v>
      </c>
      <c r="AJ182" s="13">
        <f>INDEX(AllDataValues,MATCH($A182,Paths,FALSE),MATCH(AJ$17,Collections,FALSE))/AJ$16</f>
        <v>3</v>
      </c>
    </row>
    <row r="183" spans="1:36" hidden="1" x14ac:dyDescent="0.2">
      <c r="A183" s="1" t="s">
        <v>61</v>
      </c>
      <c r="B183" s="12"/>
      <c r="C183" t="str">
        <f>RIGHT(A183,LEN(A183)-FIND("|",SUBSTITUTE(A183,"/","|",LEN(A183)-LEN(SUBSTITUTE(A183,"/","")))))</f>
        <v>@codeListValue</v>
      </c>
      <c r="D183" t="str">
        <f>MID(A183,FIND("|",SUBSTITUTE(A183,Delimiter,"|",Start))+1,IF(ISERROR(FIND("|",SUBSTITUTE(A183,Delimiter,"|",End))),255,FIND("|",SUBSTITUTE(A183,Delimiter,"|",End))-FIND("|",SUBSTITUTE(A183,Delimiter,"|",Start))-1))</f>
        <v>gmd:contentInfo/gmd:dimension/gmd:otherProperty/gco:Record/eos:AdditionalAttributes/eos:AdditionalAttribute/eos:reference/eos:dataType/@codeListValue</v>
      </c>
      <c r="E183" s="25">
        <f>COUNTIF(K183:AB183,"&gt;0")</f>
        <v>8</v>
      </c>
      <c r="F183" s="25">
        <f>COUNTIF(K183:AB183,"&gt;=1.0")</f>
        <v>7</v>
      </c>
      <c r="G183" s="25">
        <f>COUNTIF(AC183:AJ183,"&gt;0")</f>
        <v>8</v>
      </c>
      <c r="H183" s="25">
        <f>COUNTIF(AC183:AJ183,"&gt;=1.0")</f>
        <v>8</v>
      </c>
      <c r="I183" s="25">
        <f>COUNTIF(K183:AJ183,"&gt;0")</f>
        <v>16</v>
      </c>
      <c r="J183" s="26">
        <f>COUNTIF(K183:AJ183,"&gt;=1.0")</f>
        <v>15</v>
      </c>
      <c r="K183" s="13">
        <f>INDEX(AllDataValues,MATCH($A183,Paths,FALSE),MATCH(K$17,Collections,FALSE))/K$16</f>
        <v>0</v>
      </c>
      <c r="L183" s="13">
        <f>INDEX(AllDataValues,MATCH($A183,Paths,FALSE),MATCH(L$17,Collections,FALSE))/L$16</f>
        <v>0</v>
      </c>
      <c r="M183" s="13">
        <f>INDEX(AllDataValues,MATCH($A183,Paths,FALSE),MATCH(M$17,Collections,FALSE))/M$16</f>
        <v>9.2844827586206904</v>
      </c>
      <c r="N183" s="13">
        <f>INDEX(AllDataValues,MATCH($A183,Paths,FALSE),MATCH(N$17,Collections,FALSE))/N$16</f>
        <v>0</v>
      </c>
      <c r="O183" s="13">
        <f>INDEX(AllDataValues,MATCH($A183,Paths,FALSE),MATCH(O$17,Collections,FALSE))/O$16</f>
        <v>6.384615384615385</v>
      </c>
      <c r="P183" s="13">
        <f>INDEX(AllDataValues,MATCH($A183,Paths,FALSE),MATCH(P$17,Collections,FALSE))/P$16</f>
        <v>0</v>
      </c>
      <c r="Q183" s="13">
        <f>INDEX(AllDataValues,MATCH($A183,Paths,FALSE),MATCH(Q$17,Collections,FALSE))/Q$16</f>
        <v>1.0844155844155845</v>
      </c>
      <c r="R183" s="13">
        <f>INDEX(AllDataValues,MATCH($A183,Paths,FALSE),MATCH(R$17,Collections,FALSE))/R$16</f>
        <v>1.0689655172413792</v>
      </c>
      <c r="S183" s="13">
        <f>INDEX(AllDataValues,MATCH($A183,Paths,FALSE),MATCH(S$17,Collections,FALSE))/S$16</f>
        <v>0</v>
      </c>
      <c r="T183" s="13">
        <f>INDEX(AllDataValues,MATCH($A183,Paths,FALSE),MATCH(T$17,Collections,FALSE))/T$16</f>
        <v>5.6596491228070178</v>
      </c>
      <c r="U183" s="13">
        <f>INDEX(AllDataValues,MATCH($A183,Paths,FALSE),MATCH(U$17,Collections,FALSE))/U$16</f>
        <v>0.68161434977578472</v>
      </c>
      <c r="V183" s="13">
        <f>INDEX(AllDataValues,MATCH($A183,Paths,FALSE),MATCH(V$17,Collections,FALSE))/V$16</f>
        <v>3.1760204081632653</v>
      </c>
      <c r="W183" s="13">
        <f>INDEX(AllDataValues,MATCH($A183,Paths,FALSE),MATCH(W$17,Collections,FALSE))/W$16</f>
        <v>0</v>
      </c>
      <c r="X183" s="13">
        <f>INDEX(AllDataValues,MATCH($A183,Paths,FALSE),MATCH(X$17,Collections,FALSE))/X$16</f>
        <v>0</v>
      </c>
      <c r="Y183" s="13">
        <f>INDEX(AllDataValues,MATCH($A183,Paths,FALSE),MATCH(Y$17,Collections,FALSE))/Y$16</f>
        <v>0</v>
      </c>
      <c r="Z183" s="13">
        <f>INDEX(AllDataValues,MATCH($A183,Paths,FALSE),MATCH(Z$17,Collections,FALSE))/Z$16</f>
        <v>0</v>
      </c>
      <c r="AA183" s="13">
        <f>INDEX(AllDataValues,MATCH($A183,Paths,FALSE),MATCH(AA$17,Collections,FALSE))/AA$16</f>
        <v>0</v>
      </c>
      <c r="AB183" s="31">
        <f>INDEX(AllDataValues,MATCH($A183,Paths,FALSE),MATCH(AB$17,Collections,FALSE))/AB$16</f>
        <v>1.0909090909090908</v>
      </c>
      <c r="AC183" s="13">
        <f>INDEX(AllDataValues,MATCH($A183,Paths,FALSE),MATCH(AC$17,Collections,FALSE))/AC$16</f>
        <v>2.2946463462289959</v>
      </c>
      <c r="AD183" s="13">
        <f>INDEX(AllDataValues,MATCH($A183,Paths,FALSE),MATCH(AD$17,Collections,FALSE))/AD$16</f>
        <v>2.203883495145631</v>
      </c>
      <c r="AE183" s="13">
        <f>INDEX(AllDataValues,MATCH($A183,Paths,FALSE),MATCH(AE$17,Collections,FALSE))/AE$16</f>
        <v>2</v>
      </c>
      <c r="AF183" s="13">
        <f>INDEX(AllDataValues,MATCH($A183,Paths,FALSE),MATCH(AF$17,Collections,FALSE))/AF$16</f>
        <v>3</v>
      </c>
      <c r="AG183" s="13">
        <f>INDEX(AllDataValues,MATCH($A183,Paths,FALSE),MATCH(AG$17,Collections,FALSE))/AG$16</f>
        <v>3.9205882352941175</v>
      </c>
      <c r="AH183" s="13">
        <f>INDEX(AllDataValues,MATCH($A183,Paths,FALSE),MATCH(AH$17,Collections,FALSE))/AH$16</f>
        <v>2</v>
      </c>
      <c r="AI183" s="13">
        <f>INDEX(AllDataValues,MATCH($A183,Paths,FALSE),MATCH(AI$17,Collections,FALSE))/AI$16</f>
        <v>2.5814504373177845</v>
      </c>
      <c r="AJ183" s="13">
        <f>INDEX(AllDataValues,MATCH($A183,Paths,FALSE),MATCH(AJ$17,Collections,FALSE))/AJ$16</f>
        <v>3</v>
      </c>
    </row>
    <row r="184" spans="1:36" hidden="1" x14ac:dyDescent="0.2">
      <c r="A184" s="1" t="s">
        <v>63</v>
      </c>
      <c r="B184" s="12"/>
      <c r="C184" t="str">
        <f>RIGHT(A184,LEN(A184)-FIND("|",SUBSTITUTE(A184,"/","|",LEN(A184)-LEN(SUBSTITUTE(A184,"/","")))))</f>
        <v>eos:description</v>
      </c>
      <c r="D184" t="str">
        <f>MID(A184,FIND("|",SUBSTITUTE(A184,Delimiter,"|",Start))+1,IF(ISERROR(FIND("|",SUBSTITUTE(A184,Delimiter,"|",End))),255,FIND("|",SUBSTITUTE(A184,Delimiter,"|",End))-FIND("|",SUBSTITUTE(A184,Delimiter,"|",Start))-1))</f>
        <v>gmd:contentInfo/gmd:dimension/gmd:otherProperty/gco:Record/eos:AdditionalAttributes/eos:AdditionalAttribute/eos:reference/eos:description</v>
      </c>
      <c r="E184" s="25">
        <f>COUNTIF(K184:AB184,"&gt;0")</f>
        <v>8</v>
      </c>
      <c r="F184" s="25">
        <f>COUNTIF(K184:AB184,"&gt;=1.0")</f>
        <v>7</v>
      </c>
      <c r="G184" s="25">
        <f>COUNTIF(AC184:AJ184,"&gt;0")</f>
        <v>8</v>
      </c>
      <c r="H184" s="25">
        <f>COUNTIF(AC184:AJ184,"&gt;=1.0")</f>
        <v>8</v>
      </c>
      <c r="I184" s="25">
        <f>COUNTIF(K184:AJ184,"&gt;0")</f>
        <v>16</v>
      </c>
      <c r="J184" s="26">
        <f>COUNTIF(K184:AJ184,"&gt;=1.0")</f>
        <v>15</v>
      </c>
      <c r="K184" s="13">
        <f>INDEX(AllDataValues,MATCH($A184,Paths,FALSE),MATCH(K$17,Collections,FALSE))/K$16</f>
        <v>0</v>
      </c>
      <c r="L184" s="13">
        <f>INDEX(AllDataValues,MATCH($A184,Paths,FALSE),MATCH(L$17,Collections,FALSE))/L$16</f>
        <v>0</v>
      </c>
      <c r="M184" s="13">
        <f>INDEX(AllDataValues,MATCH($A184,Paths,FALSE),MATCH(M$17,Collections,FALSE))/M$16</f>
        <v>9.2844827586206904</v>
      </c>
      <c r="N184" s="13">
        <f>INDEX(AllDataValues,MATCH($A184,Paths,FALSE),MATCH(N$17,Collections,FALSE))/N$16</f>
        <v>0</v>
      </c>
      <c r="O184" s="13">
        <f>INDEX(AllDataValues,MATCH($A184,Paths,FALSE),MATCH(O$17,Collections,FALSE))/O$16</f>
        <v>6.384615384615385</v>
      </c>
      <c r="P184" s="13">
        <f>INDEX(AllDataValues,MATCH($A184,Paths,FALSE),MATCH(P$17,Collections,FALSE))/P$16</f>
        <v>0</v>
      </c>
      <c r="Q184" s="13">
        <f>INDEX(AllDataValues,MATCH($A184,Paths,FALSE),MATCH(Q$17,Collections,FALSE))/Q$16</f>
        <v>1.0844155844155845</v>
      </c>
      <c r="R184" s="13">
        <f>INDEX(AllDataValues,MATCH($A184,Paths,FALSE),MATCH(R$17,Collections,FALSE))/R$16</f>
        <v>1.0689655172413792</v>
      </c>
      <c r="S184" s="13">
        <f>INDEX(AllDataValues,MATCH($A184,Paths,FALSE),MATCH(S$17,Collections,FALSE))/S$16</f>
        <v>0</v>
      </c>
      <c r="T184" s="13">
        <f>INDEX(AllDataValues,MATCH($A184,Paths,FALSE),MATCH(T$17,Collections,FALSE))/T$16</f>
        <v>5.6596491228070178</v>
      </c>
      <c r="U184" s="13">
        <f>INDEX(AllDataValues,MATCH($A184,Paths,FALSE),MATCH(U$17,Collections,FALSE))/U$16</f>
        <v>0.68161434977578472</v>
      </c>
      <c r="V184" s="13">
        <f>INDEX(AllDataValues,MATCH($A184,Paths,FALSE),MATCH(V$17,Collections,FALSE))/V$16</f>
        <v>3.1760204081632653</v>
      </c>
      <c r="W184" s="13">
        <f>INDEX(AllDataValues,MATCH($A184,Paths,FALSE),MATCH(W$17,Collections,FALSE))/W$16</f>
        <v>0</v>
      </c>
      <c r="X184" s="13">
        <f>INDEX(AllDataValues,MATCH($A184,Paths,FALSE),MATCH(X$17,Collections,FALSE))/X$16</f>
        <v>0</v>
      </c>
      <c r="Y184" s="13">
        <f>INDEX(AllDataValues,MATCH($A184,Paths,FALSE),MATCH(Y$17,Collections,FALSE))/Y$16</f>
        <v>0</v>
      </c>
      <c r="Z184" s="13">
        <f>INDEX(AllDataValues,MATCH($A184,Paths,FALSE),MATCH(Z$17,Collections,FALSE))/Z$16</f>
        <v>0</v>
      </c>
      <c r="AA184" s="13">
        <f>INDEX(AllDataValues,MATCH($A184,Paths,FALSE),MATCH(AA$17,Collections,FALSE))/AA$16</f>
        <v>0</v>
      </c>
      <c r="AB184" s="31">
        <f>INDEX(AllDataValues,MATCH($A184,Paths,FALSE),MATCH(AB$17,Collections,FALSE))/AB$16</f>
        <v>1.0909090909090908</v>
      </c>
      <c r="AC184" s="13">
        <f>INDEX(AllDataValues,MATCH($A184,Paths,FALSE),MATCH(AC$17,Collections,FALSE))/AC$16</f>
        <v>2.2946463462289959</v>
      </c>
      <c r="AD184" s="13">
        <f>INDEX(AllDataValues,MATCH($A184,Paths,FALSE),MATCH(AD$17,Collections,FALSE))/AD$16</f>
        <v>2.203883495145631</v>
      </c>
      <c r="AE184" s="13">
        <f>INDEX(AllDataValues,MATCH($A184,Paths,FALSE),MATCH(AE$17,Collections,FALSE))/AE$16</f>
        <v>2</v>
      </c>
      <c r="AF184" s="13">
        <f>INDEX(AllDataValues,MATCH($A184,Paths,FALSE),MATCH(AF$17,Collections,FALSE))/AF$16</f>
        <v>3</v>
      </c>
      <c r="AG184" s="13">
        <f>INDEX(AllDataValues,MATCH($A184,Paths,FALSE),MATCH(AG$17,Collections,FALSE))/AG$16</f>
        <v>3.9205882352941175</v>
      </c>
      <c r="AH184" s="13">
        <f>INDEX(AllDataValues,MATCH($A184,Paths,FALSE),MATCH(AH$17,Collections,FALSE))/AH$16</f>
        <v>2</v>
      </c>
      <c r="AI184" s="13">
        <f>INDEX(AllDataValues,MATCH($A184,Paths,FALSE),MATCH(AI$17,Collections,FALSE))/AI$16</f>
        <v>2.5814504373177845</v>
      </c>
      <c r="AJ184" s="13">
        <f>INDEX(AllDataValues,MATCH($A184,Paths,FALSE),MATCH(AJ$17,Collections,FALSE))/AJ$16</f>
        <v>3</v>
      </c>
    </row>
    <row r="185" spans="1:36" hidden="1" x14ac:dyDescent="0.2">
      <c r="A185" s="1" t="s">
        <v>65</v>
      </c>
      <c r="B185" s="12" t="s">
        <v>25</v>
      </c>
      <c r="C185" t="str">
        <f>RIGHT(A185,LEN(A185)-FIND("|",SUBSTITUTE(A185,"/","|",LEN(A185)-LEN(SUBSTITUTE(A185,"/","")))))</f>
        <v>eos:name</v>
      </c>
      <c r="D185" t="str">
        <f>MID(A185,FIND("|",SUBSTITUTE(A185,Delimiter,"|",Start))+1,IF(ISERROR(FIND("|",SUBSTITUTE(A185,Delimiter,"|",End))),255,FIND("|",SUBSTITUTE(A185,Delimiter,"|",End))-FIND("|",SUBSTITUTE(A185,Delimiter,"|",Start))-1))</f>
        <v>gmd:contentInfo/gmd:dimension/gmd:otherProperty/gco:Record/eos:AdditionalAttributes/eos:AdditionalAttribute/eos:reference/eos:name</v>
      </c>
      <c r="E185" s="25">
        <f>COUNTIF(K185:AB185,"&gt;0")</f>
        <v>8</v>
      </c>
      <c r="F185" s="25">
        <f>COUNTIF(K185:AB185,"&gt;=1.0")</f>
        <v>7</v>
      </c>
      <c r="G185" s="25">
        <f>COUNTIF(AC185:AJ185,"&gt;0")</f>
        <v>8</v>
      </c>
      <c r="H185" s="25">
        <f>COUNTIF(AC185:AJ185,"&gt;=1.0")</f>
        <v>8</v>
      </c>
      <c r="I185" s="25">
        <f>COUNTIF(K185:AJ185,"&gt;0")</f>
        <v>16</v>
      </c>
      <c r="J185" s="26">
        <f>COUNTIF(K185:AJ185,"&gt;=1.0")</f>
        <v>15</v>
      </c>
      <c r="K185" s="13">
        <f>INDEX(AllDataValues,MATCH($A185,Paths,FALSE),MATCH(K$17,Collections,FALSE))/K$16</f>
        <v>0</v>
      </c>
      <c r="L185" s="13">
        <f>INDEX(AllDataValues,MATCH($A185,Paths,FALSE),MATCH(L$17,Collections,FALSE))/L$16</f>
        <v>0</v>
      </c>
      <c r="M185" s="13">
        <f>INDEX(AllDataValues,MATCH($A185,Paths,FALSE),MATCH(M$17,Collections,FALSE))/M$16</f>
        <v>9.2844827586206904</v>
      </c>
      <c r="N185" s="13">
        <f>INDEX(AllDataValues,MATCH($A185,Paths,FALSE),MATCH(N$17,Collections,FALSE))/N$16</f>
        <v>0</v>
      </c>
      <c r="O185" s="13">
        <f>INDEX(AllDataValues,MATCH($A185,Paths,FALSE),MATCH(O$17,Collections,FALSE))/O$16</f>
        <v>6.384615384615385</v>
      </c>
      <c r="P185" s="13">
        <f>INDEX(AllDataValues,MATCH($A185,Paths,FALSE),MATCH(P$17,Collections,FALSE))/P$16</f>
        <v>0</v>
      </c>
      <c r="Q185" s="13">
        <f>INDEX(AllDataValues,MATCH($A185,Paths,FALSE),MATCH(Q$17,Collections,FALSE))/Q$16</f>
        <v>1.0844155844155845</v>
      </c>
      <c r="R185" s="13">
        <f>INDEX(AllDataValues,MATCH($A185,Paths,FALSE),MATCH(R$17,Collections,FALSE))/R$16</f>
        <v>1.0689655172413792</v>
      </c>
      <c r="S185" s="13">
        <f>INDEX(AllDataValues,MATCH($A185,Paths,FALSE),MATCH(S$17,Collections,FALSE))/S$16</f>
        <v>0</v>
      </c>
      <c r="T185" s="13">
        <f>INDEX(AllDataValues,MATCH($A185,Paths,FALSE),MATCH(T$17,Collections,FALSE))/T$16</f>
        <v>5.6596491228070178</v>
      </c>
      <c r="U185" s="13">
        <f>INDEX(AllDataValues,MATCH($A185,Paths,FALSE),MATCH(U$17,Collections,FALSE))/U$16</f>
        <v>0.68161434977578472</v>
      </c>
      <c r="V185" s="13">
        <f>INDEX(AllDataValues,MATCH($A185,Paths,FALSE),MATCH(V$17,Collections,FALSE))/V$16</f>
        <v>3.1760204081632653</v>
      </c>
      <c r="W185" s="13">
        <f>INDEX(AllDataValues,MATCH($A185,Paths,FALSE),MATCH(W$17,Collections,FALSE))/W$16</f>
        <v>0</v>
      </c>
      <c r="X185" s="13">
        <f>INDEX(AllDataValues,MATCH($A185,Paths,FALSE),MATCH(X$17,Collections,FALSE))/X$16</f>
        <v>0</v>
      </c>
      <c r="Y185" s="13">
        <f>INDEX(AllDataValues,MATCH($A185,Paths,FALSE),MATCH(Y$17,Collections,FALSE))/Y$16</f>
        <v>0</v>
      </c>
      <c r="Z185" s="13">
        <f>INDEX(AllDataValues,MATCH($A185,Paths,FALSE),MATCH(Z$17,Collections,FALSE))/Z$16</f>
        <v>0</v>
      </c>
      <c r="AA185" s="13">
        <f>INDEX(AllDataValues,MATCH($A185,Paths,FALSE),MATCH(AA$17,Collections,FALSE))/AA$16</f>
        <v>0</v>
      </c>
      <c r="AB185" s="31">
        <f>INDEX(AllDataValues,MATCH($A185,Paths,FALSE),MATCH(AB$17,Collections,FALSE))/AB$16</f>
        <v>1.0909090909090908</v>
      </c>
      <c r="AC185" s="13">
        <f>INDEX(AllDataValues,MATCH($A185,Paths,FALSE),MATCH(AC$17,Collections,FALSE))/AC$16</f>
        <v>2.2946463462289959</v>
      </c>
      <c r="AD185" s="13">
        <f>INDEX(AllDataValues,MATCH($A185,Paths,FALSE),MATCH(AD$17,Collections,FALSE))/AD$16</f>
        <v>2.203883495145631</v>
      </c>
      <c r="AE185" s="13">
        <f>INDEX(AllDataValues,MATCH($A185,Paths,FALSE),MATCH(AE$17,Collections,FALSE))/AE$16</f>
        <v>2</v>
      </c>
      <c r="AF185" s="13">
        <f>INDEX(AllDataValues,MATCH($A185,Paths,FALSE),MATCH(AF$17,Collections,FALSE))/AF$16</f>
        <v>3</v>
      </c>
      <c r="AG185" s="13">
        <f>INDEX(AllDataValues,MATCH($A185,Paths,FALSE),MATCH(AG$17,Collections,FALSE))/AG$16</f>
        <v>3.9205882352941175</v>
      </c>
      <c r="AH185" s="13">
        <f>INDEX(AllDataValues,MATCH($A185,Paths,FALSE),MATCH(AH$17,Collections,FALSE))/AH$16</f>
        <v>2</v>
      </c>
      <c r="AI185" s="13">
        <f>INDEX(AllDataValues,MATCH($A185,Paths,FALSE),MATCH(AI$17,Collections,FALSE))/AI$16</f>
        <v>2.5814504373177845</v>
      </c>
      <c r="AJ185" s="13">
        <f>INDEX(AllDataValues,MATCH($A185,Paths,FALSE),MATCH(AJ$17,Collections,FALSE))/AJ$16</f>
        <v>3</v>
      </c>
    </row>
    <row r="186" spans="1:36" hidden="1" x14ac:dyDescent="0.2">
      <c r="A186" s="1" t="s">
        <v>68</v>
      </c>
      <c r="B186" s="12"/>
      <c r="C186" t="str">
        <f>RIGHT(A186,LEN(A186)-FIND("|",SUBSTITUTE(A186,"/","|",LEN(A186)-LEN(SUBSTITUTE(A186,"/","")))))</f>
        <v>eos:EOS_AdditionalAttributeTypeCode</v>
      </c>
      <c r="D186" t="str">
        <f>MID(A186,FIND("|",SUBSTITUTE(A186,Delimiter,"|",Start))+1,IF(ISERROR(FIND("|",SUBSTITUTE(A186,Delimiter,"|",End))),255,FIND("|",SUBSTITUTE(A186,Delimiter,"|",End))-FIND("|",SUBSTITUTE(A186,Delimiter,"|",Start))-1))</f>
        <v>gmd:contentInfo/gmd:dimension/gmd:otherProperty/gco:Record/eos:AdditionalAttributes/eos:AdditionalAttribute/eos:reference/eos:type/eos:EOS_AdditionalAttributeTypeCode</v>
      </c>
      <c r="E186" s="25">
        <f>COUNTIF(K186:AB186,"&gt;0")</f>
        <v>8</v>
      </c>
      <c r="F186" s="25">
        <f>COUNTIF(K186:AB186,"&gt;=1.0")</f>
        <v>7</v>
      </c>
      <c r="G186" s="25">
        <f>COUNTIF(AC186:AJ186,"&gt;0")</f>
        <v>8</v>
      </c>
      <c r="H186" s="25">
        <f>COUNTIF(AC186:AJ186,"&gt;=1.0")</f>
        <v>8</v>
      </c>
      <c r="I186" s="25">
        <f>COUNTIF(K186:AJ186,"&gt;0")</f>
        <v>16</v>
      </c>
      <c r="J186" s="26">
        <f>COUNTIF(K186:AJ186,"&gt;=1.0")</f>
        <v>15</v>
      </c>
      <c r="K186" s="13">
        <f>INDEX(AllDataValues,MATCH($A186,Paths,FALSE),MATCH(K$17,Collections,FALSE))/K$16</f>
        <v>0</v>
      </c>
      <c r="L186" s="13">
        <f>INDEX(AllDataValues,MATCH($A186,Paths,FALSE),MATCH(L$17,Collections,FALSE))/L$16</f>
        <v>0</v>
      </c>
      <c r="M186" s="13">
        <f>INDEX(AllDataValues,MATCH($A186,Paths,FALSE),MATCH(M$17,Collections,FALSE))/M$16</f>
        <v>9.2844827586206904</v>
      </c>
      <c r="N186" s="13">
        <f>INDEX(AllDataValues,MATCH($A186,Paths,FALSE),MATCH(N$17,Collections,FALSE))/N$16</f>
        <v>0</v>
      </c>
      <c r="O186" s="13">
        <f>INDEX(AllDataValues,MATCH($A186,Paths,FALSE),MATCH(O$17,Collections,FALSE))/O$16</f>
        <v>6.384615384615385</v>
      </c>
      <c r="P186" s="13">
        <f>INDEX(AllDataValues,MATCH($A186,Paths,FALSE),MATCH(P$17,Collections,FALSE))/P$16</f>
        <v>0</v>
      </c>
      <c r="Q186" s="13">
        <f>INDEX(AllDataValues,MATCH($A186,Paths,FALSE),MATCH(Q$17,Collections,FALSE))/Q$16</f>
        <v>1.0844155844155845</v>
      </c>
      <c r="R186" s="13">
        <f>INDEX(AllDataValues,MATCH($A186,Paths,FALSE),MATCH(R$17,Collections,FALSE))/R$16</f>
        <v>1.0689655172413792</v>
      </c>
      <c r="S186" s="13">
        <f>INDEX(AllDataValues,MATCH($A186,Paths,FALSE),MATCH(S$17,Collections,FALSE))/S$16</f>
        <v>0</v>
      </c>
      <c r="T186" s="13">
        <f>INDEX(AllDataValues,MATCH($A186,Paths,FALSE),MATCH(T$17,Collections,FALSE))/T$16</f>
        <v>5.6596491228070178</v>
      </c>
      <c r="U186" s="13">
        <f>INDEX(AllDataValues,MATCH($A186,Paths,FALSE),MATCH(U$17,Collections,FALSE))/U$16</f>
        <v>0.68161434977578472</v>
      </c>
      <c r="V186" s="13">
        <f>INDEX(AllDataValues,MATCH($A186,Paths,FALSE),MATCH(V$17,Collections,FALSE))/V$16</f>
        <v>3.1760204081632653</v>
      </c>
      <c r="W186" s="13">
        <f>INDEX(AllDataValues,MATCH($A186,Paths,FALSE),MATCH(W$17,Collections,FALSE))/W$16</f>
        <v>0</v>
      </c>
      <c r="X186" s="13">
        <f>INDEX(AllDataValues,MATCH($A186,Paths,FALSE),MATCH(X$17,Collections,FALSE))/X$16</f>
        <v>0</v>
      </c>
      <c r="Y186" s="13">
        <f>INDEX(AllDataValues,MATCH($A186,Paths,FALSE),MATCH(Y$17,Collections,FALSE))/Y$16</f>
        <v>0</v>
      </c>
      <c r="Z186" s="13">
        <f>INDEX(AllDataValues,MATCH($A186,Paths,FALSE),MATCH(Z$17,Collections,FALSE))/Z$16</f>
        <v>0</v>
      </c>
      <c r="AA186" s="13">
        <f>INDEX(AllDataValues,MATCH($A186,Paths,FALSE),MATCH(AA$17,Collections,FALSE))/AA$16</f>
        <v>0</v>
      </c>
      <c r="AB186" s="31">
        <f>INDEX(AllDataValues,MATCH($A186,Paths,FALSE),MATCH(AB$17,Collections,FALSE))/AB$16</f>
        <v>1.0909090909090908</v>
      </c>
      <c r="AC186" s="13">
        <f>INDEX(AllDataValues,MATCH($A186,Paths,FALSE),MATCH(AC$17,Collections,FALSE))/AC$16</f>
        <v>2.2946463462289959</v>
      </c>
      <c r="AD186" s="13">
        <f>INDEX(AllDataValues,MATCH($A186,Paths,FALSE),MATCH(AD$17,Collections,FALSE))/AD$16</f>
        <v>2.203883495145631</v>
      </c>
      <c r="AE186" s="13">
        <f>INDEX(AllDataValues,MATCH($A186,Paths,FALSE),MATCH(AE$17,Collections,FALSE))/AE$16</f>
        <v>2</v>
      </c>
      <c r="AF186" s="13">
        <f>INDEX(AllDataValues,MATCH($A186,Paths,FALSE),MATCH(AF$17,Collections,FALSE))/AF$16</f>
        <v>3</v>
      </c>
      <c r="AG186" s="13">
        <f>INDEX(AllDataValues,MATCH($A186,Paths,FALSE),MATCH(AG$17,Collections,FALSE))/AG$16</f>
        <v>3.9205882352941175</v>
      </c>
      <c r="AH186" s="13">
        <f>INDEX(AllDataValues,MATCH($A186,Paths,FALSE),MATCH(AH$17,Collections,FALSE))/AH$16</f>
        <v>2</v>
      </c>
      <c r="AI186" s="13">
        <f>INDEX(AllDataValues,MATCH($A186,Paths,FALSE),MATCH(AI$17,Collections,FALSE))/AI$16</f>
        <v>2.5814504373177845</v>
      </c>
      <c r="AJ186" s="13">
        <f>INDEX(AllDataValues,MATCH($A186,Paths,FALSE),MATCH(AJ$17,Collections,FALSE))/AJ$16</f>
        <v>3</v>
      </c>
    </row>
    <row r="187" spans="1:36" hidden="1" x14ac:dyDescent="0.2">
      <c r="A187" s="1" t="s">
        <v>66</v>
      </c>
      <c r="B187" s="12" t="s">
        <v>26</v>
      </c>
      <c r="C187" t="str">
        <f>RIGHT(A187,LEN(A187)-FIND("|",SUBSTITUTE(A187,"/","|",LEN(A187)-LEN(SUBSTITUTE(A187,"/","")))))</f>
        <v>@codeList</v>
      </c>
      <c r="D187" t="str">
        <f>MID(A187,FIND("|",SUBSTITUTE(A187,Delimiter,"|",Start))+1,IF(ISERROR(FIND("|",SUBSTITUTE(A187,Delimiter,"|",End))),255,FIND("|",SUBSTITUTE(A187,Delimiter,"|",End))-FIND("|",SUBSTITUTE(A187,Delimiter,"|",Start))-1))</f>
        <v>gmd:contentInfo/gmd:dimension/gmd:otherProperty/gco:Record/eos:AdditionalAttributes/eos:AdditionalAttribute/eos:reference/eos:type/@codeList</v>
      </c>
      <c r="E187" s="25">
        <f>COUNTIF(K187:AB187,"&gt;0")</f>
        <v>8</v>
      </c>
      <c r="F187" s="25">
        <f>COUNTIF(K187:AB187,"&gt;=1.0")</f>
        <v>7</v>
      </c>
      <c r="G187" s="25">
        <f>COUNTIF(AC187:AJ187,"&gt;0")</f>
        <v>8</v>
      </c>
      <c r="H187" s="25">
        <f>COUNTIF(AC187:AJ187,"&gt;=1.0")</f>
        <v>8</v>
      </c>
      <c r="I187" s="25">
        <f>COUNTIF(K187:AJ187,"&gt;0")</f>
        <v>16</v>
      </c>
      <c r="J187" s="26">
        <f>COUNTIF(K187:AJ187,"&gt;=1.0")</f>
        <v>15</v>
      </c>
      <c r="K187" s="13">
        <f>INDEX(AllDataValues,MATCH($A187,Paths,FALSE),MATCH(K$17,Collections,FALSE))/K$16</f>
        <v>0</v>
      </c>
      <c r="L187" s="13">
        <f>INDEX(AllDataValues,MATCH($A187,Paths,FALSE),MATCH(L$17,Collections,FALSE))/L$16</f>
        <v>0</v>
      </c>
      <c r="M187" s="13">
        <f>INDEX(AllDataValues,MATCH($A187,Paths,FALSE),MATCH(M$17,Collections,FALSE))/M$16</f>
        <v>9.2844827586206904</v>
      </c>
      <c r="N187" s="13">
        <f>INDEX(AllDataValues,MATCH($A187,Paths,FALSE),MATCH(N$17,Collections,FALSE))/N$16</f>
        <v>0</v>
      </c>
      <c r="O187" s="13">
        <f>INDEX(AllDataValues,MATCH($A187,Paths,FALSE),MATCH(O$17,Collections,FALSE))/O$16</f>
        <v>6.384615384615385</v>
      </c>
      <c r="P187" s="13">
        <f>INDEX(AllDataValues,MATCH($A187,Paths,FALSE),MATCH(P$17,Collections,FALSE))/P$16</f>
        <v>0</v>
      </c>
      <c r="Q187" s="13">
        <f>INDEX(AllDataValues,MATCH($A187,Paths,FALSE),MATCH(Q$17,Collections,FALSE))/Q$16</f>
        <v>1.0844155844155845</v>
      </c>
      <c r="R187" s="13">
        <f>INDEX(AllDataValues,MATCH($A187,Paths,FALSE),MATCH(R$17,Collections,FALSE))/R$16</f>
        <v>1.0689655172413792</v>
      </c>
      <c r="S187" s="13">
        <f>INDEX(AllDataValues,MATCH($A187,Paths,FALSE),MATCH(S$17,Collections,FALSE))/S$16</f>
        <v>0</v>
      </c>
      <c r="T187" s="13">
        <f>INDEX(AllDataValues,MATCH($A187,Paths,FALSE),MATCH(T$17,Collections,FALSE))/T$16</f>
        <v>5.6596491228070178</v>
      </c>
      <c r="U187" s="13">
        <f>INDEX(AllDataValues,MATCH($A187,Paths,FALSE),MATCH(U$17,Collections,FALSE))/U$16</f>
        <v>0.68161434977578472</v>
      </c>
      <c r="V187" s="13">
        <f>INDEX(AllDataValues,MATCH($A187,Paths,FALSE),MATCH(V$17,Collections,FALSE))/V$16</f>
        <v>3.1760204081632653</v>
      </c>
      <c r="W187" s="13">
        <f>INDEX(AllDataValues,MATCH($A187,Paths,FALSE),MATCH(W$17,Collections,FALSE))/W$16</f>
        <v>0</v>
      </c>
      <c r="X187" s="13">
        <f>INDEX(AllDataValues,MATCH($A187,Paths,FALSE),MATCH(X$17,Collections,FALSE))/X$16</f>
        <v>0</v>
      </c>
      <c r="Y187" s="13">
        <f>INDEX(AllDataValues,MATCH($A187,Paths,FALSE),MATCH(Y$17,Collections,FALSE))/Y$16</f>
        <v>0</v>
      </c>
      <c r="Z187" s="13">
        <f>INDEX(AllDataValues,MATCH($A187,Paths,FALSE),MATCH(Z$17,Collections,FALSE))/Z$16</f>
        <v>0</v>
      </c>
      <c r="AA187" s="13">
        <f>INDEX(AllDataValues,MATCH($A187,Paths,FALSE),MATCH(AA$17,Collections,FALSE))/AA$16</f>
        <v>0</v>
      </c>
      <c r="AB187" s="31">
        <f>INDEX(AllDataValues,MATCH($A187,Paths,FALSE),MATCH(AB$17,Collections,FALSE))/AB$16</f>
        <v>1.0909090909090908</v>
      </c>
      <c r="AC187" s="13">
        <f>INDEX(AllDataValues,MATCH($A187,Paths,FALSE),MATCH(AC$17,Collections,FALSE))/AC$16</f>
        <v>2.2946463462289959</v>
      </c>
      <c r="AD187" s="13">
        <f>INDEX(AllDataValues,MATCH($A187,Paths,FALSE),MATCH(AD$17,Collections,FALSE))/AD$16</f>
        <v>2.203883495145631</v>
      </c>
      <c r="AE187" s="13">
        <f>INDEX(AllDataValues,MATCH($A187,Paths,FALSE),MATCH(AE$17,Collections,FALSE))/AE$16</f>
        <v>2</v>
      </c>
      <c r="AF187" s="13">
        <f>INDEX(AllDataValues,MATCH($A187,Paths,FALSE),MATCH(AF$17,Collections,FALSE))/AF$16</f>
        <v>3</v>
      </c>
      <c r="AG187" s="13">
        <f>INDEX(AllDataValues,MATCH($A187,Paths,FALSE),MATCH(AG$17,Collections,FALSE))/AG$16</f>
        <v>3.9205882352941175</v>
      </c>
      <c r="AH187" s="13">
        <f>INDEX(AllDataValues,MATCH($A187,Paths,FALSE),MATCH(AH$17,Collections,FALSE))/AH$16</f>
        <v>2</v>
      </c>
      <c r="AI187" s="13">
        <f>INDEX(AllDataValues,MATCH($A187,Paths,FALSE),MATCH(AI$17,Collections,FALSE))/AI$16</f>
        <v>2.5814504373177845</v>
      </c>
      <c r="AJ187" s="13">
        <f>INDEX(AllDataValues,MATCH($A187,Paths,FALSE),MATCH(AJ$17,Collections,FALSE))/AJ$16</f>
        <v>3</v>
      </c>
    </row>
    <row r="188" spans="1:36" hidden="1" x14ac:dyDescent="0.2">
      <c r="A188" s="1" t="s">
        <v>67</v>
      </c>
      <c r="B188" s="12"/>
      <c r="C188" t="str">
        <f>RIGHT(A188,LEN(A188)-FIND("|",SUBSTITUTE(A188,"/","|",LEN(A188)-LEN(SUBSTITUTE(A188,"/","")))))</f>
        <v>@codeListValue</v>
      </c>
      <c r="D188" t="str">
        <f>MID(A188,FIND("|",SUBSTITUTE(A188,Delimiter,"|",Start))+1,IF(ISERROR(FIND("|",SUBSTITUTE(A188,Delimiter,"|",End))),255,FIND("|",SUBSTITUTE(A188,Delimiter,"|",End))-FIND("|",SUBSTITUTE(A188,Delimiter,"|",Start))-1))</f>
        <v>gmd:contentInfo/gmd:dimension/gmd:otherProperty/gco:Record/eos:AdditionalAttributes/eos:AdditionalAttribute/eos:reference/eos:type/@codeListValue</v>
      </c>
      <c r="E188" s="25">
        <f>COUNTIF(K188:AB188,"&gt;0")</f>
        <v>8</v>
      </c>
      <c r="F188" s="25">
        <f>COUNTIF(K188:AB188,"&gt;=1.0")</f>
        <v>7</v>
      </c>
      <c r="G188" s="25">
        <f>COUNTIF(AC188:AJ188,"&gt;0")</f>
        <v>8</v>
      </c>
      <c r="H188" s="25">
        <f>COUNTIF(AC188:AJ188,"&gt;=1.0")</f>
        <v>8</v>
      </c>
      <c r="I188" s="25">
        <f>COUNTIF(K188:AJ188,"&gt;0")</f>
        <v>16</v>
      </c>
      <c r="J188" s="26">
        <f>COUNTIF(K188:AJ188,"&gt;=1.0")</f>
        <v>15</v>
      </c>
      <c r="K188" s="13">
        <f>INDEX(AllDataValues,MATCH($A188,Paths,FALSE),MATCH(K$17,Collections,FALSE))/K$16</f>
        <v>0</v>
      </c>
      <c r="L188" s="13">
        <f>INDEX(AllDataValues,MATCH($A188,Paths,FALSE),MATCH(L$17,Collections,FALSE))/L$16</f>
        <v>0</v>
      </c>
      <c r="M188" s="13">
        <f>INDEX(AllDataValues,MATCH($A188,Paths,FALSE),MATCH(M$17,Collections,FALSE))/M$16</f>
        <v>9.2844827586206904</v>
      </c>
      <c r="N188" s="13">
        <f>INDEX(AllDataValues,MATCH($A188,Paths,FALSE),MATCH(N$17,Collections,FALSE))/N$16</f>
        <v>0</v>
      </c>
      <c r="O188" s="13">
        <f>INDEX(AllDataValues,MATCH($A188,Paths,FALSE),MATCH(O$17,Collections,FALSE))/O$16</f>
        <v>6.384615384615385</v>
      </c>
      <c r="P188" s="13">
        <f>INDEX(AllDataValues,MATCH($A188,Paths,FALSE),MATCH(P$17,Collections,FALSE))/P$16</f>
        <v>0</v>
      </c>
      <c r="Q188" s="13">
        <f>INDEX(AllDataValues,MATCH($A188,Paths,FALSE),MATCH(Q$17,Collections,FALSE))/Q$16</f>
        <v>1.0844155844155845</v>
      </c>
      <c r="R188" s="13">
        <f>INDEX(AllDataValues,MATCH($A188,Paths,FALSE),MATCH(R$17,Collections,FALSE))/R$16</f>
        <v>1.0689655172413792</v>
      </c>
      <c r="S188" s="13">
        <f>INDEX(AllDataValues,MATCH($A188,Paths,FALSE),MATCH(S$17,Collections,FALSE))/S$16</f>
        <v>0</v>
      </c>
      <c r="T188" s="13">
        <f>INDEX(AllDataValues,MATCH($A188,Paths,FALSE),MATCH(T$17,Collections,FALSE))/T$16</f>
        <v>5.6596491228070178</v>
      </c>
      <c r="U188" s="13">
        <f>INDEX(AllDataValues,MATCH($A188,Paths,FALSE),MATCH(U$17,Collections,FALSE))/U$16</f>
        <v>0.68161434977578472</v>
      </c>
      <c r="V188" s="13">
        <f>INDEX(AllDataValues,MATCH($A188,Paths,FALSE),MATCH(V$17,Collections,FALSE))/V$16</f>
        <v>3.1760204081632653</v>
      </c>
      <c r="W188" s="13">
        <f>INDEX(AllDataValues,MATCH($A188,Paths,FALSE),MATCH(W$17,Collections,FALSE))/W$16</f>
        <v>0</v>
      </c>
      <c r="X188" s="13">
        <f>INDEX(AllDataValues,MATCH($A188,Paths,FALSE),MATCH(X$17,Collections,FALSE))/X$16</f>
        <v>0</v>
      </c>
      <c r="Y188" s="13">
        <f>INDEX(AllDataValues,MATCH($A188,Paths,FALSE),MATCH(Y$17,Collections,FALSE))/Y$16</f>
        <v>0</v>
      </c>
      <c r="Z188" s="13">
        <f>INDEX(AllDataValues,MATCH($A188,Paths,FALSE),MATCH(Z$17,Collections,FALSE))/Z$16</f>
        <v>0</v>
      </c>
      <c r="AA188" s="13">
        <f>INDEX(AllDataValues,MATCH($A188,Paths,FALSE),MATCH(AA$17,Collections,FALSE))/AA$16</f>
        <v>0</v>
      </c>
      <c r="AB188" s="31">
        <f>INDEX(AllDataValues,MATCH($A188,Paths,FALSE),MATCH(AB$17,Collections,FALSE))/AB$16</f>
        <v>1.0909090909090908</v>
      </c>
      <c r="AC188" s="13">
        <f>INDEX(AllDataValues,MATCH($A188,Paths,FALSE),MATCH(AC$17,Collections,FALSE))/AC$16</f>
        <v>2.2946463462289959</v>
      </c>
      <c r="AD188" s="13">
        <f>INDEX(AllDataValues,MATCH($A188,Paths,FALSE),MATCH(AD$17,Collections,FALSE))/AD$16</f>
        <v>2.203883495145631</v>
      </c>
      <c r="AE188" s="13">
        <f>INDEX(AllDataValues,MATCH($A188,Paths,FALSE),MATCH(AE$17,Collections,FALSE))/AE$16</f>
        <v>2</v>
      </c>
      <c r="AF188" s="13">
        <f>INDEX(AllDataValues,MATCH($A188,Paths,FALSE),MATCH(AF$17,Collections,FALSE))/AF$16</f>
        <v>3</v>
      </c>
      <c r="AG188" s="13">
        <f>INDEX(AllDataValues,MATCH($A188,Paths,FALSE),MATCH(AG$17,Collections,FALSE))/AG$16</f>
        <v>3.9205882352941175</v>
      </c>
      <c r="AH188" s="13">
        <f>INDEX(AllDataValues,MATCH($A188,Paths,FALSE),MATCH(AH$17,Collections,FALSE))/AH$16</f>
        <v>2</v>
      </c>
      <c r="AI188" s="13">
        <f>INDEX(AllDataValues,MATCH($A188,Paths,FALSE),MATCH(AI$17,Collections,FALSE))/AI$16</f>
        <v>2.5814504373177845</v>
      </c>
      <c r="AJ188" s="13">
        <f>INDEX(AllDataValues,MATCH($A188,Paths,FALSE),MATCH(AJ$17,Collections,FALSE))/AJ$16</f>
        <v>3</v>
      </c>
    </row>
    <row r="189" spans="1:36" hidden="1" x14ac:dyDescent="0.2">
      <c r="A189" s="1" t="s">
        <v>392</v>
      </c>
      <c r="C189" t="str">
        <f>RIGHT(A189,LEN(A189)-FIND("|",SUBSTITUTE(A189,"/","|",LEN(A189)-LEN(SUBSTITUTE(A189,"/","")))))</f>
        <v>gmd:description</v>
      </c>
      <c r="D189" t="str">
        <f>MID(A189,FIND("|",SUBSTITUTE(A189,Delimiter,"|",Start))+1,IF(ISERROR(FIND("|",SUBSTITUTE(A189,Delimiter,"|",End))),255,FIND("|",SUBSTITUTE(A189,Delimiter,"|",End))-FIND("|",SUBSTITUTE(A189,Delimiter,"|",Start))-1))</f>
        <v>gmi:acquisitionInformation/gmi:instrument/eos:sensor/eos:identifier/gmd:description</v>
      </c>
      <c r="E189" s="25">
        <f>COUNTIF(K189:AB189,"&gt;0")</f>
        <v>8</v>
      </c>
      <c r="F189" s="25">
        <f>COUNTIF(K189:AB189,"&gt;=1.0")</f>
        <v>6</v>
      </c>
      <c r="G189" s="25">
        <f>COUNTIF(AC189:AJ189,"&gt;0")</f>
        <v>0</v>
      </c>
      <c r="H189" s="25">
        <f>COUNTIF(AC189:AJ189,"&gt;=1.0")</f>
        <v>0</v>
      </c>
      <c r="I189" s="25">
        <f>COUNTIF(K189:AJ189,"&gt;0")</f>
        <v>8</v>
      </c>
      <c r="J189" s="26">
        <f>COUNTIF(K189:AJ189,"&gt;=1.0")</f>
        <v>6</v>
      </c>
      <c r="K189" s="13">
        <f>INDEX(AllDataValues,MATCH($A189,Paths,FALSE),MATCH(K$17,Collections,FALSE))/K$16</f>
        <v>0</v>
      </c>
      <c r="L189" s="13">
        <f>INDEX(AllDataValues,MATCH($A189,Paths,FALSE),MATCH(L$17,Collections,FALSE))/L$16</f>
        <v>0</v>
      </c>
      <c r="M189" s="13">
        <f>INDEX(AllDataValues,MATCH($A189,Paths,FALSE),MATCH(M$17,Collections,FALSE))/M$16</f>
        <v>0</v>
      </c>
      <c r="N189" s="13">
        <f>INDEX(AllDataValues,MATCH($A189,Paths,FALSE),MATCH(N$17,Collections,FALSE))/N$16</f>
        <v>0</v>
      </c>
      <c r="O189" s="13">
        <f>INDEX(AllDataValues,MATCH($A189,Paths,FALSE),MATCH(O$17,Collections,FALSE))/O$16</f>
        <v>0.7</v>
      </c>
      <c r="P189" s="13">
        <f>INDEX(AllDataValues,MATCH($A189,Paths,FALSE),MATCH(P$17,Collections,FALSE))/P$16</f>
        <v>0</v>
      </c>
      <c r="Q189" s="13">
        <f>INDEX(AllDataValues,MATCH($A189,Paths,FALSE),MATCH(Q$17,Collections,FALSE))/Q$16</f>
        <v>0.53896103896103897</v>
      </c>
      <c r="R189" s="13">
        <f>INDEX(AllDataValues,MATCH($A189,Paths,FALSE),MATCH(R$17,Collections,FALSE))/R$16</f>
        <v>1.645320197044335</v>
      </c>
      <c r="S189" s="13">
        <f>INDEX(AllDataValues,MATCH($A189,Paths,FALSE),MATCH(S$17,Collections,FALSE))/S$16</f>
        <v>4.8927392739273925</v>
      </c>
      <c r="T189" s="13">
        <f>INDEX(AllDataValues,MATCH($A189,Paths,FALSE),MATCH(T$17,Collections,FALSE))/T$16</f>
        <v>1.5228070175438597</v>
      </c>
      <c r="U189" s="13">
        <f>INDEX(AllDataValues,MATCH($A189,Paths,FALSE),MATCH(U$17,Collections,FALSE))/U$16</f>
        <v>2.0986547085201792</v>
      </c>
      <c r="V189" s="13">
        <f>INDEX(AllDataValues,MATCH($A189,Paths,FALSE),MATCH(V$17,Collections,FALSE))/V$16</f>
        <v>0</v>
      </c>
      <c r="W189" s="13">
        <f>INDEX(AllDataValues,MATCH($A189,Paths,FALSE),MATCH(W$17,Collections,FALSE))/W$16</f>
        <v>0</v>
      </c>
      <c r="X189" s="13">
        <f>INDEX(AllDataValues,MATCH($A189,Paths,FALSE),MATCH(X$17,Collections,FALSE))/X$16</f>
        <v>0</v>
      </c>
      <c r="Y189" s="13">
        <f>INDEX(AllDataValues,MATCH($A189,Paths,FALSE),MATCH(Y$17,Collections,FALSE))/Y$16</f>
        <v>0</v>
      </c>
      <c r="Z189" s="13">
        <f>INDEX(AllDataValues,MATCH($A189,Paths,FALSE),MATCH(Z$17,Collections,FALSE))/Z$16</f>
        <v>2.5754560530679935</v>
      </c>
      <c r="AA189" s="13">
        <f>INDEX(AllDataValues,MATCH($A189,Paths,FALSE),MATCH(AA$17,Collections,FALSE))/AA$16</f>
        <v>0</v>
      </c>
      <c r="AB189" s="31">
        <f>INDEX(AllDataValues,MATCH($A189,Paths,FALSE),MATCH(AB$17,Collections,FALSE))/AB$16</f>
        <v>2.2727272727272729</v>
      </c>
      <c r="AC189" s="13">
        <f>INDEX(AllDataValues,MATCH($A189,Paths,FALSE),MATCH(AC$17,Collections,FALSE))/AC$16</f>
        <v>0</v>
      </c>
      <c r="AD189" s="13">
        <f>INDEX(AllDataValues,MATCH($A189,Paths,FALSE),MATCH(AD$17,Collections,FALSE))/AD$16</f>
        <v>0</v>
      </c>
      <c r="AE189" s="13">
        <f>INDEX(AllDataValues,MATCH($A189,Paths,FALSE),MATCH(AE$17,Collections,FALSE))/AE$16</f>
        <v>0</v>
      </c>
      <c r="AF189" s="13">
        <f>INDEX(AllDataValues,MATCH($A189,Paths,FALSE),MATCH(AF$17,Collections,FALSE))/AF$16</f>
        <v>0</v>
      </c>
      <c r="AG189" s="13">
        <f>INDEX(AllDataValues,MATCH($A189,Paths,FALSE),MATCH(AG$17,Collections,FALSE))/AG$16</f>
        <v>0</v>
      </c>
      <c r="AH189" s="13">
        <f>INDEX(AllDataValues,MATCH($A189,Paths,FALSE),MATCH(AH$17,Collections,FALSE))/AH$16</f>
        <v>0</v>
      </c>
      <c r="AI189" s="13">
        <f>INDEX(AllDataValues,MATCH($A189,Paths,FALSE),MATCH(AI$17,Collections,FALSE))/AI$16</f>
        <v>0</v>
      </c>
      <c r="AJ189" s="13">
        <f>INDEX(AllDataValues,MATCH($A189,Paths,FALSE),MATCH(AJ$17,Collections,FALSE))/AJ$16</f>
        <v>0</v>
      </c>
    </row>
    <row r="190" spans="1:36" hidden="1" x14ac:dyDescent="0.2">
      <c r="A190" s="1" t="s">
        <v>243</v>
      </c>
      <c r="C190" t="str">
        <f>RIGHT(A190,LEN(A190)-FIND("|",SUBSTITUTE(A190,"/","|",LEN(A190)-LEN(SUBSTITUTE(A190,"/","")))))</f>
        <v>gmd:voice</v>
      </c>
      <c r="D190" t="str">
        <f>MID(A190,FIND("|",SUBSTITUTE(A190,Delimiter,"|",Start))+1,IF(ISERROR(FIND("|",SUBSTITUTE(A190,Delimiter,"|",End))),255,FIND("|",SUBSTITUTE(A190,Delimiter,"|",End))-FIND("|",SUBSTITUTE(A190,Delimiter,"|",Start))-1))</f>
        <v>gmd:identificationInfo/gmd:pointOfContact/gmd:contactInfo/gmd:phone/gmd:voice</v>
      </c>
      <c r="E190" s="25">
        <f>COUNTIF(K190:AB190,"&gt;0")</f>
        <v>8</v>
      </c>
      <c r="F190" s="25">
        <f>COUNTIF(K190:AB190,"&gt;=1.0")</f>
        <v>5</v>
      </c>
      <c r="G190" s="25">
        <f>COUNTIF(AC190:AJ190,"&gt;0")</f>
        <v>8</v>
      </c>
      <c r="H190" s="25">
        <f>COUNTIF(AC190:AJ190,"&gt;=1.0")</f>
        <v>7</v>
      </c>
      <c r="I190" s="25">
        <f>COUNTIF(K190:AJ190,"&gt;0")</f>
        <v>16</v>
      </c>
      <c r="J190" s="26">
        <f>COUNTIF(K190:AJ190,"&gt;=1.0")</f>
        <v>12</v>
      </c>
      <c r="K190" s="13">
        <f>INDEX(AllDataValues,MATCH($A190,Paths,FALSE),MATCH(K$17,Collections,FALSE))/K$16</f>
        <v>0</v>
      </c>
      <c r="L190" s="13">
        <f>INDEX(AllDataValues,MATCH($A190,Paths,FALSE),MATCH(L$17,Collections,FALSE))/L$16</f>
        <v>0</v>
      </c>
      <c r="M190" s="13">
        <f>INDEX(AllDataValues,MATCH($A190,Paths,FALSE),MATCH(M$17,Collections,FALSE))/M$16</f>
        <v>2.7854406130268199</v>
      </c>
      <c r="N190" s="13">
        <f>INDEX(AllDataValues,MATCH($A190,Paths,FALSE),MATCH(N$17,Collections,FALSE))/N$16</f>
        <v>0</v>
      </c>
      <c r="O190" s="13">
        <f>INDEX(AllDataValues,MATCH($A190,Paths,FALSE),MATCH(O$17,Collections,FALSE))/O$16</f>
        <v>1.3461538461538463</v>
      </c>
      <c r="P190" s="13">
        <f>INDEX(AllDataValues,MATCH($A190,Paths,FALSE),MATCH(P$17,Collections,FALSE))/P$16</f>
        <v>0</v>
      </c>
      <c r="Q190" s="13">
        <f>INDEX(AllDataValues,MATCH($A190,Paths,FALSE),MATCH(Q$17,Collections,FALSE))/Q$16</f>
        <v>1.4610389610389611</v>
      </c>
      <c r="R190" s="13">
        <f>INDEX(AllDataValues,MATCH($A190,Paths,FALSE),MATCH(R$17,Collections,FALSE))/R$16</f>
        <v>2.354679802955665</v>
      </c>
      <c r="S190" s="13">
        <f>INDEX(AllDataValues,MATCH($A190,Paths,FALSE),MATCH(S$17,Collections,FALSE))/S$16</f>
        <v>9.9009900990099011E-3</v>
      </c>
      <c r="T190" s="13">
        <f>INDEX(AllDataValues,MATCH($A190,Paths,FALSE),MATCH(T$17,Collections,FALSE))/T$16</f>
        <v>0.14035087719298245</v>
      </c>
      <c r="U190" s="13">
        <f>INDEX(AllDataValues,MATCH($A190,Paths,FALSE),MATCH(U$17,Collections,FALSE))/U$16</f>
        <v>0</v>
      </c>
      <c r="V190" s="13">
        <f>INDEX(AllDataValues,MATCH($A190,Paths,FALSE),MATCH(V$17,Collections,FALSE))/V$16</f>
        <v>3.743622448979592</v>
      </c>
      <c r="W190" s="13">
        <f>INDEX(AllDataValues,MATCH($A190,Paths,FALSE),MATCH(W$17,Collections,FALSE))/W$16</f>
        <v>0</v>
      </c>
      <c r="X190" s="13">
        <f>INDEX(AllDataValues,MATCH($A190,Paths,FALSE),MATCH(X$17,Collections,FALSE))/X$16</f>
        <v>0</v>
      </c>
      <c r="Y190" s="13">
        <f>INDEX(AllDataValues,MATCH($A190,Paths,FALSE),MATCH(Y$17,Collections,FALSE))/Y$16</f>
        <v>0</v>
      </c>
      <c r="Z190" s="13">
        <f>INDEX(AllDataValues,MATCH($A190,Paths,FALSE),MATCH(Z$17,Collections,FALSE))/Z$16</f>
        <v>0</v>
      </c>
      <c r="AA190" s="13">
        <f>INDEX(AllDataValues,MATCH($A190,Paths,FALSE),MATCH(AA$17,Collections,FALSE))/AA$16</f>
        <v>0.23267326732673269</v>
      </c>
      <c r="AB190" s="31">
        <f>INDEX(AllDataValues,MATCH($A190,Paths,FALSE),MATCH(AB$17,Collections,FALSE))/AB$16</f>
        <v>0</v>
      </c>
      <c r="AC190" s="13">
        <f>INDEX(AllDataValues,MATCH($A190,Paths,FALSE),MATCH(AC$17,Collections,FALSE))/AC$16</f>
        <v>2.6830793278624463</v>
      </c>
      <c r="AD190" s="13">
        <f>INDEX(AllDataValues,MATCH($A190,Paths,FALSE),MATCH(AD$17,Collections,FALSE))/AD$16</f>
        <v>2</v>
      </c>
      <c r="AE190" s="13">
        <f>INDEX(AllDataValues,MATCH($A190,Paths,FALSE),MATCH(AE$17,Collections,FALSE))/AE$16</f>
        <v>2.5652173913043477</v>
      </c>
      <c r="AF190" s="13">
        <f>INDEX(AllDataValues,MATCH($A190,Paths,FALSE),MATCH(AF$17,Collections,FALSE))/AF$16</f>
        <v>2</v>
      </c>
      <c r="AG190" s="13">
        <f>INDEX(AllDataValues,MATCH($A190,Paths,FALSE),MATCH(AG$17,Collections,FALSE))/AG$16</f>
        <v>0.12647058823529411</v>
      </c>
      <c r="AH190" s="13">
        <f>INDEX(AllDataValues,MATCH($A190,Paths,FALSE),MATCH(AH$17,Collections,FALSE))/AH$16</f>
        <v>1</v>
      </c>
      <c r="AI190" s="13">
        <f>INDEX(AllDataValues,MATCH($A190,Paths,FALSE),MATCH(AI$17,Collections,FALSE))/AI$16</f>
        <v>2.3126822157434401</v>
      </c>
      <c r="AJ190" s="13">
        <f>INDEX(AllDataValues,MATCH($A190,Paths,FALSE),MATCH(AJ$17,Collections,FALSE))/AJ$16</f>
        <v>1.9076923076923078</v>
      </c>
    </row>
    <row r="191" spans="1:36" hidden="1" x14ac:dyDescent="0.2">
      <c r="A191" s="1" t="s">
        <v>71</v>
      </c>
      <c r="B191" s="12"/>
      <c r="C191" t="str">
        <f>RIGHT(A191,LEN(A191)-FIND("|",SUBSTITUTE(A191,"/","|",LEN(A191)-LEN(SUBSTITUTE(A191,"/","")))))</f>
        <v>@xlink:href</v>
      </c>
      <c r="D191" t="str">
        <f>MID(A191,FIND("|",SUBSTITUTE(A191,Delimiter,"|",Start))+1,IF(ISERROR(FIND("|",SUBSTITUTE(A191,Delimiter,"|",End))),255,FIND("|",SUBSTITUTE(A191,Delimiter,"|",End))-FIND("|",SUBSTITUTE(A191,Delimiter,"|",Start))-1))</f>
        <v>gmd:contentInfo/gmd:dimension/gmd:otherPropertyType/gco:RecordType/@xlink:href</v>
      </c>
      <c r="E191" s="25">
        <f>COUNTIF(K191:AB191,"&gt;0")</f>
        <v>8</v>
      </c>
      <c r="F191" s="25">
        <f>COUNTIF(K191:AB191,"&gt;=1.0")</f>
        <v>0</v>
      </c>
      <c r="G191" s="25">
        <f>COUNTIF(AC191:AJ191,"&gt;0")</f>
        <v>8</v>
      </c>
      <c r="H191" s="25">
        <f>COUNTIF(AC191:AJ191,"&gt;=1.0")</f>
        <v>7</v>
      </c>
      <c r="I191" s="25">
        <f>COUNTIF(K191:AJ191,"&gt;0")</f>
        <v>16</v>
      </c>
      <c r="J191" s="26">
        <f>COUNTIF(K191:AJ191,"&gt;=1.0")</f>
        <v>7</v>
      </c>
      <c r="K191" s="13">
        <f>INDEX(AllDataValues,MATCH($A191,Paths,FALSE),MATCH(K$17,Collections,FALSE))/K$16</f>
        <v>0</v>
      </c>
      <c r="L191" s="13">
        <f>INDEX(AllDataValues,MATCH($A191,Paths,FALSE),MATCH(L$17,Collections,FALSE))/L$16</f>
        <v>0</v>
      </c>
      <c r="M191" s="13">
        <f>INDEX(AllDataValues,MATCH($A191,Paths,FALSE),MATCH(M$17,Collections,FALSE))/M$16</f>
        <v>0.99712643678160917</v>
      </c>
      <c r="N191" s="13">
        <f>INDEX(AllDataValues,MATCH($A191,Paths,FALSE),MATCH(N$17,Collections,FALSE))/N$16</f>
        <v>0</v>
      </c>
      <c r="O191" s="13">
        <f>INDEX(AllDataValues,MATCH($A191,Paths,FALSE),MATCH(O$17,Collections,FALSE))/O$16</f>
        <v>0.69230769230769229</v>
      </c>
      <c r="P191" s="13">
        <f>INDEX(AllDataValues,MATCH($A191,Paths,FALSE),MATCH(P$17,Collections,FALSE))/P$16</f>
        <v>0</v>
      </c>
      <c r="Q191" s="13">
        <f>INDEX(AllDataValues,MATCH($A191,Paths,FALSE),MATCH(Q$17,Collections,FALSE))/Q$16</f>
        <v>0.60389610389610393</v>
      </c>
      <c r="R191" s="13">
        <f>INDEX(AllDataValues,MATCH($A191,Paths,FALSE),MATCH(R$17,Collections,FALSE))/R$16</f>
        <v>0.26108374384236455</v>
      </c>
      <c r="S191" s="13">
        <f>INDEX(AllDataValues,MATCH($A191,Paths,FALSE),MATCH(S$17,Collections,FALSE))/S$16</f>
        <v>0</v>
      </c>
      <c r="T191" s="13">
        <f>INDEX(AllDataValues,MATCH($A191,Paths,FALSE),MATCH(T$17,Collections,FALSE))/T$16</f>
        <v>0.85964912280701755</v>
      </c>
      <c r="U191" s="13">
        <f>INDEX(AllDataValues,MATCH($A191,Paths,FALSE),MATCH(U$17,Collections,FALSE))/U$16</f>
        <v>0.26008968609865468</v>
      </c>
      <c r="V191" s="13">
        <f>INDEX(AllDataValues,MATCH($A191,Paths,FALSE),MATCH(V$17,Collections,FALSE))/V$16</f>
        <v>0.99872448979591832</v>
      </c>
      <c r="W191" s="13">
        <f>INDEX(AllDataValues,MATCH($A191,Paths,FALSE),MATCH(W$17,Collections,FALSE))/W$16</f>
        <v>0</v>
      </c>
      <c r="X191" s="13">
        <f>INDEX(AllDataValues,MATCH($A191,Paths,FALSE),MATCH(X$17,Collections,FALSE))/X$16</f>
        <v>0</v>
      </c>
      <c r="Y191" s="13">
        <f>INDEX(AllDataValues,MATCH($A191,Paths,FALSE),MATCH(Y$17,Collections,FALSE))/Y$16</f>
        <v>0</v>
      </c>
      <c r="Z191" s="13">
        <f>INDEX(AllDataValues,MATCH($A191,Paths,FALSE),MATCH(Z$17,Collections,FALSE))/Z$16</f>
        <v>0</v>
      </c>
      <c r="AA191" s="13">
        <f>INDEX(AllDataValues,MATCH($A191,Paths,FALSE),MATCH(AA$17,Collections,FALSE))/AA$16</f>
        <v>0</v>
      </c>
      <c r="AB191" s="31">
        <f>INDEX(AllDataValues,MATCH($A191,Paths,FALSE),MATCH(AB$17,Collections,FALSE))/AB$16</f>
        <v>0.27272727272727271</v>
      </c>
      <c r="AC191" s="13">
        <f>INDEX(AllDataValues,MATCH($A191,Paths,FALSE),MATCH(AC$17,Collections,FALSE))/AC$16</f>
        <v>1</v>
      </c>
      <c r="AD191" s="13">
        <f>INDEX(AllDataValues,MATCH($A191,Paths,FALSE),MATCH(AD$17,Collections,FALSE))/AD$16</f>
        <v>1</v>
      </c>
      <c r="AE191" s="13">
        <f>INDEX(AllDataValues,MATCH($A191,Paths,FALSE),MATCH(AE$17,Collections,FALSE))/AE$16</f>
        <v>1</v>
      </c>
      <c r="AF191" s="13">
        <f>INDEX(AllDataValues,MATCH($A191,Paths,FALSE),MATCH(AF$17,Collections,FALSE))/AF$16</f>
        <v>1</v>
      </c>
      <c r="AG191" s="13">
        <f>INDEX(AllDataValues,MATCH($A191,Paths,FALSE),MATCH(AG$17,Collections,FALSE))/AG$16</f>
        <v>1</v>
      </c>
      <c r="AH191" s="13">
        <f>INDEX(AllDataValues,MATCH($A191,Paths,FALSE),MATCH(AH$17,Collections,FALSE))/AH$16</f>
        <v>1</v>
      </c>
      <c r="AI191" s="13">
        <f>INDEX(AllDataValues,MATCH($A191,Paths,FALSE),MATCH(AI$17,Collections,FALSE))/AI$16</f>
        <v>0.91927842565597673</v>
      </c>
      <c r="AJ191" s="13">
        <f>INDEX(AllDataValues,MATCH($A191,Paths,FALSE),MATCH(AJ$17,Collections,FALSE))/AJ$16</f>
        <v>1</v>
      </c>
    </row>
    <row r="192" spans="1:36" hidden="1" x14ac:dyDescent="0.2">
      <c r="A192" s="1" t="s">
        <v>237</v>
      </c>
      <c r="C192" t="str">
        <f>RIGHT(A192,LEN(A192)-FIND("|",SUBSTITUTE(A192,"/","|",LEN(A192)-LEN(SUBSTITUTE(A192,"/","")))))</f>
        <v>@gco:nilReason</v>
      </c>
      <c r="D192" t="str">
        <f>MID(A192,FIND("|",SUBSTITUTE(A192,Delimiter,"|",Start))+1,IF(ISERROR(FIND("|",SUBSTITUTE(A192,Delimiter,"|",End))),255,FIND("|",SUBSTITUTE(A192,Delimiter,"|",End))-FIND("|",SUBSTITUTE(A192,Delimiter,"|",Start))-1))</f>
        <v>gmd:identificationInfo/gmd:pointOfContact/gmd:contactInfo/gmd:onlineResource/gmd:description/@gco:nilReason</v>
      </c>
      <c r="E192" s="25">
        <f>COUNTIF(K192:AB192,"&gt;0")</f>
        <v>8</v>
      </c>
      <c r="F192" s="25">
        <f>COUNTIF(K192:AB192,"&gt;=1.0")</f>
        <v>4</v>
      </c>
      <c r="G192" s="25">
        <f>COUNTIF(AC192:AJ192,"&gt;0")</f>
        <v>8</v>
      </c>
      <c r="H192" s="25">
        <f>COUNTIF(AC192:AJ192,"&gt;=1.0")</f>
        <v>8</v>
      </c>
      <c r="I192" s="25">
        <f>COUNTIF(K192:AJ192,"&gt;0")</f>
        <v>16</v>
      </c>
      <c r="J192" s="26">
        <f>COUNTIF(K192:AJ192,"&gt;=1.0")</f>
        <v>12</v>
      </c>
      <c r="K192" s="13">
        <f>INDEX(AllDataValues,MATCH($A192,Paths,FALSE),MATCH(K$17,Collections,FALSE))/K$16</f>
        <v>0</v>
      </c>
      <c r="L192" s="13">
        <f>INDEX(AllDataValues,MATCH($A192,Paths,FALSE),MATCH(L$17,Collections,FALSE))/L$16</f>
        <v>0</v>
      </c>
      <c r="M192" s="13">
        <f>INDEX(AllDataValues,MATCH($A192,Paths,FALSE),MATCH(M$17,Collections,FALSE))/M$16</f>
        <v>1.0086206896551724</v>
      </c>
      <c r="N192" s="13">
        <f>INDEX(AllDataValues,MATCH($A192,Paths,FALSE),MATCH(N$17,Collections,FALSE))/N$16</f>
        <v>0</v>
      </c>
      <c r="O192" s="13">
        <f>INDEX(AllDataValues,MATCH($A192,Paths,FALSE),MATCH(O$17,Collections,FALSE))/O$16</f>
        <v>2.3846153846153846</v>
      </c>
      <c r="P192" s="13">
        <f>INDEX(AllDataValues,MATCH($A192,Paths,FALSE),MATCH(P$17,Collections,FALSE))/P$16</f>
        <v>0</v>
      </c>
      <c r="Q192" s="13">
        <f>INDEX(AllDataValues,MATCH($A192,Paths,FALSE),MATCH(Q$17,Collections,FALSE))/Q$16</f>
        <v>1.9935064935064934</v>
      </c>
      <c r="R192" s="13">
        <f>INDEX(AllDataValues,MATCH($A192,Paths,FALSE),MATCH(R$17,Collections,FALSE))/R$16</f>
        <v>0.75123152709359609</v>
      </c>
      <c r="S192" s="13">
        <f>INDEX(AllDataValues,MATCH($A192,Paths,FALSE),MATCH(S$17,Collections,FALSE))/S$16</f>
        <v>3.3003300330033004E-3</v>
      </c>
      <c r="T192" s="13">
        <f>INDEX(AllDataValues,MATCH($A192,Paths,FALSE),MATCH(T$17,Collections,FALSE))/T$16</f>
        <v>3.5087719298245612E-2</v>
      </c>
      <c r="U192" s="13">
        <f>INDEX(AllDataValues,MATCH($A192,Paths,FALSE),MATCH(U$17,Collections,FALSE))/U$16</f>
        <v>0</v>
      </c>
      <c r="V192" s="13">
        <f>INDEX(AllDataValues,MATCH($A192,Paths,FALSE),MATCH(V$17,Collections,FALSE))/V$16</f>
        <v>3.260204081632653</v>
      </c>
      <c r="W192" s="13">
        <f>INDEX(AllDataValues,MATCH($A192,Paths,FALSE),MATCH(W$17,Collections,FALSE))/W$16</f>
        <v>0</v>
      </c>
      <c r="X192" s="13">
        <f>INDEX(AllDataValues,MATCH($A192,Paths,FALSE),MATCH(X$17,Collections,FALSE))/X$16</f>
        <v>0</v>
      </c>
      <c r="Y192" s="13">
        <f>INDEX(AllDataValues,MATCH($A192,Paths,FALSE),MATCH(Y$17,Collections,FALSE))/Y$16</f>
        <v>0</v>
      </c>
      <c r="Z192" s="13">
        <f>INDEX(AllDataValues,MATCH($A192,Paths,FALSE),MATCH(Z$17,Collections,FALSE))/Z$16</f>
        <v>0</v>
      </c>
      <c r="AA192" s="13">
        <f>INDEX(AllDataValues,MATCH($A192,Paths,FALSE),MATCH(AA$17,Collections,FALSE))/AA$16</f>
        <v>0.15841584158415842</v>
      </c>
      <c r="AB192" s="31">
        <f>INDEX(AllDataValues,MATCH($A192,Paths,FALSE),MATCH(AB$17,Collections,FALSE))/AB$16</f>
        <v>0</v>
      </c>
      <c r="AC192" s="13">
        <f>INDEX(AllDataValues,MATCH($A192,Paths,FALSE),MATCH(AC$17,Collections,FALSE))/AC$16</f>
        <v>2.0211019929660021</v>
      </c>
      <c r="AD192" s="13">
        <f>INDEX(AllDataValues,MATCH($A192,Paths,FALSE),MATCH(AD$17,Collections,FALSE))/AD$16</f>
        <v>2.0776699029126213</v>
      </c>
      <c r="AE192" s="13">
        <f>INDEX(AllDataValues,MATCH($A192,Paths,FALSE),MATCH(AE$17,Collections,FALSE))/AE$16</f>
        <v>2</v>
      </c>
      <c r="AF192" s="13">
        <f>INDEX(AllDataValues,MATCH($A192,Paths,FALSE),MATCH(AF$17,Collections,FALSE))/AF$16</f>
        <v>2</v>
      </c>
      <c r="AG192" s="13">
        <f>INDEX(AllDataValues,MATCH($A192,Paths,FALSE),MATCH(AG$17,Collections,FALSE))/AG$16</f>
        <v>2.0294117647058822</v>
      </c>
      <c r="AH192" s="13">
        <f>INDEX(AllDataValues,MATCH($A192,Paths,FALSE),MATCH(AH$17,Collections,FALSE))/AH$16</f>
        <v>1</v>
      </c>
      <c r="AI192" s="13">
        <f>INDEX(AllDataValues,MATCH($A192,Paths,FALSE),MATCH(AI$17,Collections,FALSE))/AI$16</f>
        <v>2.6818513119533529</v>
      </c>
      <c r="AJ192" s="13">
        <f>INDEX(AllDataValues,MATCH($A192,Paths,FALSE),MATCH(AJ$17,Collections,FALSE))/AJ$16</f>
        <v>2.046153846153846</v>
      </c>
    </row>
    <row r="193" spans="1:36" hidden="1" x14ac:dyDescent="0.2">
      <c r="A193" s="1" t="s">
        <v>258</v>
      </c>
      <c r="C193" t="str">
        <f>RIGHT(A193,LEN(A193)-FIND("|",SUBSTITUTE(A193,"/","|",LEN(A193)-LEN(SUBSTITUTE(A193,"/","")))))</f>
        <v>gmd:MD_TopicCategoryCode</v>
      </c>
      <c r="D193" t="str">
        <f>MID(A193,FIND("|",SUBSTITUTE(A193,Delimiter,"|",Start))+1,IF(ISERROR(FIND("|",SUBSTITUTE(A193,Delimiter,"|",End))),255,FIND("|",SUBSTITUTE(A193,Delimiter,"|",End))-FIND("|",SUBSTITUTE(A193,Delimiter,"|",Start))-1))</f>
        <v>gmd:identificationInfo/gmd:topicCategory/gmd:MD_TopicCategoryCode</v>
      </c>
      <c r="E193" s="25">
        <f>COUNTIF(K193:AB193,"&gt;0")</f>
        <v>8</v>
      </c>
      <c r="F193" s="25">
        <f>COUNTIF(K193:AB193,"&gt;=1.0")</f>
        <v>5</v>
      </c>
      <c r="G193" s="25">
        <f>COUNTIF(AC193:AJ193,"&gt;0")</f>
        <v>8</v>
      </c>
      <c r="H193" s="25">
        <f>COUNTIF(AC193:AJ193,"&gt;=1.0")</f>
        <v>8</v>
      </c>
      <c r="I193" s="25">
        <f>COUNTIF(K193:AJ193,"&gt;0")</f>
        <v>16</v>
      </c>
      <c r="J193" s="26">
        <f>COUNTIF(K193:AJ193,"&gt;=1.0")</f>
        <v>13</v>
      </c>
      <c r="K193" s="13">
        <f>INDEX(AllDataValues,MATCH($A193,Paths,FALSE),MATCH(K$17,Collections,FALSE))/K$16</f>
        <v>0</v>
      </c>
      <c r="L193" s="13">
        <f>INDEX(AllDataValues,MATCH($A193,Paths,FALSE),MATCH(L$17,Collections,FALSE))/L$16</f>
        <v>0</v>
      </c>
      <c r="M193" s="13">
        <f>INDEX(AllDataValues,MATCH($A193,Paths,FALSE),MATCH(M$17,Collections,FALSE))/M$16</f>
        <v>2.4875478927203063</v>
      </c>
      <c r="N193" s="13">
        <f>INDEX(AllDataValues,MATCH($A193,Paths,FALSE),MATCH(N$17,Collections,FALSE))/N$16</f>
        <v>0</v>
      </c>
      <c r="O193" s="13">
        <f>INDEX(AllDataValues,MATCH($A193,Paths,FALSE),MATCH(O$17,Collections,FALSE))/O$16</f>
        <v>1.0153846153846153</v>
      </c>
      <c r="P193" s="13">
        <f>INDEX(AllDataValues,MATCH($A193,Paths,FALSE),MATCH(P$17,Collections,FALSE))/P$16</f>
        <v>0</v>
      </c>
      <c r="Q193" s="13">
        <f>INDEX(AllDataValues,MATCH($A193,Paths,FALSE),MATCH(Q$17,Collections,FALSE))/Q$16</f>
        <v>1.2077922077922079</v>
      </c>
      <c r="R193" s="13">
        <f>INDEX(AllDataValues,MATCH($A193,Paths,FALSE),MATCH(R$17,Collections,FALSE))/R$16</f>
        <v>1.2931034482758621</v>
      </c>
      <c r="S193" s="13">
        <f>INDEX(AllDataValues,MATCH($A193,Paths,FALSE),MATCH(S$17,Collections,FALSE))/S$16</f>
        <v>3.3003300330033004E-3</v>
      </c>
      <c r="T193" s="13">
        <f>INDEX(AllDataValues,MATCH($A193,Paths,FALSE),MATCH(T$17,Collections,FALSE))/T$16</f>
        <v>5.2631578947368418E-2</v>
      </c>
      <c r="U193" s="13">
        <f>INDEX(AllDataValues,MATCH($A193,Paths,FALSE),MATCH(U$17,Collections,FALSE))/U$16</f>
        <v>0</v>
      </c>
      <c r="V193" s="13">
        <f>INDEX(AllDataValues,MATCH($A193,Paths,FALSE),MATCH(V$17,Collections,FALSE))/V$16</f>
        <v>1.0497448979591837</v>
      </c>
      <c r="W193" s="13">
        <f>INDEX(AllDataValues,MATCH($A193,Paths,FALSE),MATCH(W$17,Collections,FALSE))/W$16</f>
        <v>0</v>
      </c>
      <c r="X193" s="13">
        <f>INDEX(AllDataValues,MATCH($A193,Paths,FALSE),MATCH(X$17,Collections,FALSE))/X$16</f>
        <v>0</v>
      </c>
      <c r="Y193" s="13">
        <f>INDEX(AllDataValues,MATCH($A193,Paths,FALSE),MATCH(Y$17,Collections,FALSE))/Y$16</f>
        <v>0</v>
      </c>
      <c r="Z193" s="13">
        <f>INDEX(AllDataValues,MATCH($A193,Paths,FALSE),MATCH(Z$17,Collections,FALSE))/Z$16</f>
        <v>0</v>
      </c>
      <c r="AA193" s="13">
        <f>INDEX(AllDataValues,MATCH($A193,Paths,FALSE),MATCH(AA$17,Collections,FALSE))/AA$16</f>
        <v>9.9009900990099015E-2</v>
      </c>
      <c r="AB193" s="31">
        <f>INDEX(AllDataValues,MATCH($A193,Paths,FALSE),MATCH(AB$17,Collections,FALSE))/AB$16</f>
        <v>0</v>
      </c>
      <c r="AC193" s="13">
        <f>INDEX(AllDataValues,MATCH($A193,Paths,FALSE),MATCH(AC$17,Collections,FALSE))/AC$16</f>
        <v>1.8851113716295429</v>
      </c>
      <c r="AD193" s="13">
        <f>INDEX(AllDataValues,MATCH($A193,Paths,FALSE),MATCH(AD$17,Collections,FALSE))/AD$16</f>
        <v>2.7766990291262137</v>
      </c>
      <c r="AE193" s="13">
        <f>INDEX(AllDataValues,MATCH($A193,Paths,FALSE),MATCH(AE$17,Collections,FALSE))/AE$16</f>
        <v>1.2608695652173914</v>
      </c>
      <c r="AF193" s="13">
        <f>INDEX(AllDataValues,MATCH($A193,Paths,FALSE),MATCH(AF$17,Collections,FALSE))/AF$16</f>
        <v>1</v>
      </c>
      <c r="AG193" s="13">
        <f>INDEX(AllDataValues,MATCH($A193,Paths,FALSE),MATCH(AG$17,Collections,FALSE))/AG$16</f>
        <v>2.3588235294117648</v>
      </c>
      <c r="AH193" s="13">
        <f>INDEX(AllDataValues,MATCH($A193,Paths,FALSE),MATCH(AH$17,Collections,FALSE))/AH$16</f>
        <v>2</v>
      </c>
      <c r="AI193" s="13">
        <f>INDEX(AllDataValues,MATCH($A193,Paths,FALSE),MATCH(AI$17,Collections,FALSE))/AI$16</f>
        <v>1.8451166180758019</v>
      </c>
      <c r="AJ193" s="13">
        <f>INDEX(AllDataValues,MATCH($A193,Paths,FALSE),MATCH(AJ$17,Collections,FALSE))/AJ$16</f>
        <v>2.1538461538461537</v>
      </c>
    </row>
    <row r="194" spans="1:36" hidden="1" x14ac:dyDescent="0.2">
      <c r="A194" s="1" t="s">
        <v>88</v>
      </c>
      <c r="C194" t="str">
        <f>RIGHT(A194,LEN(A194)-FIND("|",SUBSTITUTE(A194,"/","|",LEN(A194)-LEN(SUBSTITUTE(A194,"/","")))))</f>
        <v>gmd:fees</v>
      </c>
      <c r="D194" t="str">
        <f>MID(A194,FIND("|",SUBSTITUTE(A194,Delimiter,"|",Start))+1,IF(ISERROR(FIND("|",SUBSTITUTE(A194,Delimiter,"|",End))),255,FIND("|",SUBSTITUTE(A194,Delimiter,"|",End))-FIND("|",SUBSTITUTE(A194,Delimiter,"|",Start))-1))</f>
        <v>gmd:distributionInfo/gmd:distributor/gmd:distributionOrderProcess/gmd:fees</v>
      </c>
      <c r="E194" s="25">
        <f>COUNTIF(K194:AB194,"&gt;0")</f>
        <v>8</v>
      </c>
      <c r="F194" s="25">
        <f>COUNTIF(K194:AB194,"&gt;=1.0")</f>
        <v>4</v>
      </c>
      <c r="G194" s="25">
        <f>COUNTIF(AC194:AJ194,"&gt;0")</f>
        <v>8</v>
      </c>
      <c r="H194" s="25">
        <f>COUNTIF(AC194:AJ194,"&gt;=1.0")</f>
        <v>2</v>
      </c>
      <c r="I194" s="25">
        <f>COUNTIF(K194:AJ194,"&gt;0")</f>
        <v>16</v>
      </c>
      <c r="J194" s="26">
        <f>COUNTIF(K194:AJ194,"&gt;=1.0")</f>
        <v>6</v>
      </c>
      <c r="K194" s="13">
        <f>INDEX(AllDataValues,MATCH($A194,Paths,FALSE),MATCH(K$17,Collections,FALSE))/K$16</f>
        <v>0</v>
      </c>
      <c r="L194" s="13">
        <f>INDEX(AllDataValues,MATCH($A194,Paths,FALSE),MATCH(L$17,Collections,FALSE))/L$16</f>
        <v>0</v>
      </c>
      <c r="M194" s="13">
        <f>INDEX(AllDataValues,MATCH($A194,Paths,FALSE),MATCH(M$17,Collections,FALSE))/M$16</f>
        <v>0.9568965517241379</v>
      </c>
      <c r="N194" s="13">
        <f>INDEX(AllDataValues,MATCH($A194,Paths,FALSE),MATCH(N$17,Collections,FALSE))/N$16</f>
        <v>1</v>
      </c>
      <c r="O194" s="13">
        <f>INDEX(AllDataValues,MATCH($A194,Paths,FALSE),MATCH(O$17,Collections,FALSE))/O$16</f>
        <v>0.98461538461538467</v>
      </c>
      <c r="P194" s="13">
        <f>INDEX(AllDataValues,MATCH($A194,Paths,FALSE),MATCH(P$17,Collections,FALSE))/P$16</f>
        <v>1</v>
      </c>
      <c r="Q194" s="13">
        <f>INDEX(AllDataValues,MATCH($A194,Paths,FALSE),MATCH(Q$17,Collections,FALSE))/Q$16</f>
        <v>0.97402597402597402</v>
      </c>
      <c r="R194" s="13">
        <f>INDEX(AllDataValues,MATCH($A194,Paths,FALSE),MATCH(R$17,Collections,FALSE))/R$16</f>
        <v>0.70935960591133007</v>
      </c>
      <c r="S194" s="13">
        <f>INDEX(AllDataValues,MATCH($A194,Paths,FALSE),MATCH(S$17,Collections,FALSE))/S$16</f>
        <v>0</v>
      </c>
      <c r="T194" s="13">
        <f>INDEX(AllDataValues,MATCH($A194,Paths,FALSE),MATCH(T$17,Collections,FALSE))/T$16</f>
        <v>0</v>
      </c>
      <c r="U194" s="13">
        <f>INDEX(AllDataValues,MATCH($A194,Paths,FALSE),MATCH(U$17,Collections,FALSE))/U$16</f>
        <v>0</v>
      </c>
      <c r="V194" s="13">
        <f>INDEX(AllDataValues,MATCH($A194,Paths,FALSE),MATCH(V$17,Collections,FALSE))/V$16</f>
        <v>0</v>
      </c>
      <c r="W194" s="13">
        <f>INDEX(AllDataValues,MATCH($A194,Paths,FALSE),MATCH(W$17,Collections,FALSE))/W$16</f>
        <v>0</v>
      </c>
      <c r="X194" s="13">
        <f>INDEX(AllDataValues,MATCH($A194,Paths,FALSE),MATCH(X$17,Collections,FALSE))/X$16</f>
        <v>0</v>
      </c>
      <c r="Y194" s="13">
        <f>INDEX(AllDataValues,MATCH($A194,Paths,FALSE),MATCH(Y$17,Collections,FALSE))/Y$16</f>
        <v>1</v>
      </c>
      <c r="Z194" s="13">
        <f>INDEX(AllDataValues,MATCH($A194,Paths,FALSE),MATCH(Z$17,Collections,FALSE))/Z$16</f>
        <v>0</v>
      </c>
      <c r="AA194" s="13">
        <f>INDEX(AllDataValues,MATCH($A194,Paths,FALSE),MATCH(AA$17,Collections,FALSE))/AA$16</f>
        <v>1.1386138613861385</v>
      </c>
      <c r="AB194" s="31">
        <f>INDEX(AllDataValues,MATCH($A194,Paths,FALSE),MATCH(AB$17,Collections,FALSE))/AB$16</f>
        <v>0</v>
      </c>
      <c r="AC194" s="13">
        <f>INDEX(AllDataValues,MATCH($A194,Paths,FALSE),MATCH(AC$17,Collections,FALSE))/AC$16</f>
        <v>0.89175459163735837</v>
      </c>
      <c r="AD194" s="13">
        <f>INDEX(AllDataValues,MATCH($A194,Paths,FALSE),MATCH(AD$17,Collections,FALSE))/AD$16</f>
        <v>9.7087378640776698E-2</v>
      </c>
      <c r="AE194" s="13">
        <f>INDEX(AllDataValues,MATCH($A194,Paths,FALSE),MATCH(AE$17,Collections,FALSE))/AE$16</f>
        <v>0.60869565217391308</v>
      </c>
      <c r="AF194" s="13">
        <f>INDEX(AllDataValues,MATCH($A194,Paths,FALSE),MATCH(AF$17,Collections,FALSE))/AF$16</f>
        <v>1</v>
      </c>
      <c r="AG194" s="13">
        <f>INDEX(AllDataValues,MATCH($A194,Paths,FALSE),MATCH(AG$17,Collections,FALSE))/AG$16</f>
        <v>1.1764705882352941E-2</v>
      </c>
      <c r="AH194" s="13">
        <f>INDEX(AllDataValues,MATCH($A194,Paths,FALSE),MATCH(AH$17,Collections,FALSE))/AH$16</f>
        <v>1</v>
      </c>
      <c r="AI194" s="13">
        <f>INDEX(AllDataValues,MATCH($A194,Paths,FALSE),MATCH(AI$17,Collections,FALSE))/AI$16</f>
        <v>0.47849854227405247</v>
      </c>
      <c r="AJ194" s="13">
        <f>INDEX(AllDataValues,MATCH($A194,Paths,FALSE),MATCH(AJ$17,Collections,FALSE))/AJ$16</f>
        <v>0.91538461538461535</v>
      </c>
    </row>
    <row r="195" spans="1:36" hidden="1" x14ac:dyDescent="0.2">
      <c r="A195" s="1" t="s">
        <v>211</v>
      </c>
      <c r="C195" t="str">
        <f>RIGHT(A195,LEN(A195)-FIND("|",SUBSTITUTE(A195,"/","|",LEN(A195)-LEN(SUBSTITUTE(A195,"/","")))))</f>
        <v>gmd:description</v>
      </c>
      <c r="D195" t="str">
        <f>MID(A195,FIND("|",SUBSTITUTE(A195,Delimiter,"|",Start))+1,IF(ISERROR(FIND("|",SUBSTITUTE(A195,Delimiter,"|",End))),255,FIND("|",SUBSTITUTE(A195,Delimiter,"|",End))-FIND("|",SUBSTITUTE(A195,Delimiter,"|",Start))-1))</f>
        <v>gmd:identificationInfo/gmd:extent/gmd:geographicElement/gmd:geographicIdentifier/gmd:description</v>
      </c>
      <c r="E195" s="25">
        <f>COUNTIF(K195:AB195,"&gt;0")</f>
        <v>8</v>
      </c>
      <c r="F195" s="25">
        <f>COUNTIF(K195:AB195,"&gt;=1.0")</f>
        <v>4</v>
      </c>
      <c r="G195" s="25">
        <f>COUNTIF(AC195:AJ195,"&gt;0")</f>
        <v>0</v>
      </c>
      <c r="H195" s="25">
        <f>COUNTIF(AC195:AJ195,"&gt;=1.0")</f>
        <v>0</v>
      </c>
      <c r="I195" s="25">
        <f>COUNTIF(K195:AJ195,"&gt;0")</f>
        <v>8</v>
      </c>
      <c r="J195" s="26">
        <f>COUNTIF(K195:AJ195,"&gt;=1.0")</f>
        <v>4</v>
      </c>
      <c r="K195" s="13">
        <f>INDEX(AllDataValues,MATCH($A195,Paths,FALSE),MATCH(K$17,Collections,FALSE))/K$16</f>
        <v>1.6956521739130435</v>
      </c>
      <c r="L195" s="13">
        <f>INDEX(AllDataValues,MATCH($A195,Paths,FALSE),MATCH(L$17,Collections,FALSE))/L$16</f>
        <v>0.86842105263157898</v>
      </c>
      <c r="M195" s="13">
        <f>INDEX(AllDataValues,MATCH($A195,Paths,FALSE),MATCH(M$17,Collections,FALSE))/M$16</f>
        <v>2.2988505747126436E-2</v>
      </c>
      <c r="N195" s="13">
        <f>INDEX(AllDataValues,MATCH($A195,Paths,FALSE),MATCH(N$17,Collections,FALSE))/N$16</f>
        <v>0</v>
      </c>
      <c r="O195" s="13">
        <f>INDEX(AllDataValues,MATCH($A195,Paths,FALSE),MATCH(O$17,Collections,FALSE))/O$16</f>
        <v>0</v>
      </c>
      <c r="P195" s="13">
        <f>INDEX(AllDataValues,MATCH($A195,Paths,FALSE),MATCH(P$17,Collections,FALSE))/P$16</f>
        <v>0</v>
      </c>
      <c r="Q195" s="13">
        <f>INDEX(AllDataValues,MATCH($A195,Paths,FALSE),MATCH(Q$17,Collections,FALSE))/Q$16</f>
        <v>0</v>
      </c>
      <c r="R195" s="13">
        <f>INDEX(AllDataValues,MATCH($A195,Paths,FALSE),MATCH(R$17,Collections,FALSE))/R$16</f>
        <v>0.49507389162561577</v>
      </c>
      <c r="S195" s="13">
        <f>INDEX(AllDataValues,MATCH($A195,Paths,FALSE),MATCH(S$17,Collections,FALSE))/S$16</f>
        <v>0.12211221122112212</v>
      </c>
      <c r="T195" s="13">
        <f>INDEX(AllDataValues,MATCH($A195,Paths,FALSE),MATCH(T$17,Collections,FALSE))/T$16</f>
        <v>2.0771929824561401</v>
      </c>
      <c r="U195" s="13">
        <f>INDEX(AllDataValues,MATCH($A195,Paths,FALSE),MATCH(U$17,Collections,FALSE))/U$16</f>
        <v>1.4843049327354261</v>
      </c>
      <c r="V195" s="13">
        <f>INDEX(AllDataValues,MATCH($A195,Paths,FALSE),MATCH(V$17,Collections,FALSE))/V$16</f>
        <v>0</v>
      </c>
      <c r="W195" s="13">
        <f>INDEX(AllDataValues,MATCH($A195,Paths,FALSE),MATCH(W$17,Collections,FALSE))/W$16</f>
        <v>0</v>
      </c>
      <c r="X195" s="13">
        <f>INDEX(AllDataValues,MATCH($A195,Paths,FALSE),MATCH(X$17,Collections,FALSE))/X$16</f>
        <v>0</v>
      </c>
      <c r="Y195" s="13">
        <f>INDEX(AllDataValues,MATCH($A195,Paths,FALSE),MATCH(Y$17,Collections,FALSE))/Y$16</f>
        <v>0</v>
      </c>
      <c r="Z195" s="13">
        <f>INDEX(AllDataValues,MATCH($A195,Paths,FALSE),MATCH(Z$17,Collections,FALSE))/Z$16</f>
        <v>0</v>
      </c>
      <c r="AA195" s="13">
        <f>INDEX(AllDataValues,MATCH($A195,Paths,FALSE),MATCH(AA$17,Collections,FALSE))/AA$16</f>
        <v>0</v>
      </c>
      <c r="AB195" s="31">
        <f>INDEX(AllDataValues,MATCH($A195,Paths,FALSE),MATCH(AB$17,Collections,FALSE))/AB$16</f>
        <v>3.0909090909090908</v>
      </c>
      <c r="AC195" s="13">
        <f>INDEX(AllDataValues,MATCH($A195,Paths,FALSE),MATCH(AC$17,Collections,FALSE))/AC$16</f>
        <v>0</v>
      </c>
      <c r="AD195" s="13">
        <f>INDEX(AllDataValues,MATCH($A195,Paths,FALSE),MATCH(AD$17,Collections,FALSE))/AD$16</f>
        <v>0</v>
      </c>
      <c r="AE195" s="13">
        <f>INDEX(AllDataValues,MATCH($A195,Paths,FALSE),MATCH(AE$17,Collections,FALSE))/AE$16</f>
        <v>0</v>
      </c>
      <c r="AF195" s="13">
        <f>INDEX(AllDataValues,MATCH($A195,Paths,FALSE),MATCH(AF$17,Collections,FALSE))/AF$16</f>
        <v>0</v>
      </c>
      <c r="AG195" s="13">
        <f>INDEX(AllDataValues,MATCH($A195,Paths,FALSE),MATCH(AG$17,Collections,FALSE))/AG$16</f>
        <v>0</v>
      </c>
      <c r="AH195" s="13">
        <f>INDEX(AllDataValues,MATCH($A195,Paths,FALSE),MATCH(AH$17,Collections,FALSE))/AH$16</f>
        <v>0</v>
      </c>
      <c r="AI195" s="13">
        <f>INDEX(AllDataValues,MATCH($A195,Paths,FALSE),MATCH(AI$17,Collections,FALSE))/AI$16</f>
        <v>0</v>
      </c>
      <c r="AJ195" s="13">
        <f>INDEX(AllDataValues,MATCH($A195,Paths,FALSE),MATCH(AJ$17,Collections,FALSE))/AJ$16</f>
        <v>0</v>
      </c>
    </row>
    <row r="196" spans="1:36" hidden="1" x14ac:dyDescent="0.2">
      <c r="A196" s="1" t="s">
        <v>73</v>
      </c>
      <c r="B196" s="12" t="s">
        <v>25</v>
      </c>
      <c r="C196" t="str">
        <f>RIGHT(A196,LEN(A196)-FIND("|",SUBSTITUTE(A196,"/","|",LEN(A196)-LEN(SUBSTITUTE(A196,"/","")))))</f>
        <v>gmd:description</v>
      </c>
      <c r="D196" t="str">
        <f>MID(A196,FIND("|",SUBSTITUTE(A196,Delimiter,"|",Start))+1,IF(ISERROR(FIND("|",SUBSTITUTE(A196,Delimiter,"|",End))),255,FIND("|",SUBSTITUTE(A196,Delimiter,"|",End))-FIND("|",SUBSTITUTE(A196,Delimiter,"|",Start))-1))</f>
        <v>gmd:contentInfo/gmd:processingLevelCode/gmd:description</v>
      </c>
      <c r="E196" s="25">
        <f>COUNTIF(K196:AB196,"&gt;0")</f>
        <v>8</v>
      </c>
      <c r="F196" s="25">
        <f>COUNTIF(K196:AB196,"&gt;=1.0")</f>
        <v>2</v>
      </c>
      <c r="G196" s="25">
        <f>COUNTIF(AC196:AJ196,"&gt;0")</f>
        <v>0</v>
      </c>
      <c r="H196" s="25">
        <f>COUNTIF(AC196:AJ196,"&gt;=1.0")</f>
        <v>0</v>
      </c>
      <c r="I196" s="25">
        <f>COUNTIF(K196:AJ196,"&gt;0")</f>
        <v>8</v>
      </c>
      <c r="J196" s="26">
        <f>COUNTIF(K196:AJ196,"&gt;=1.0")</f>
        <v>2</v>
      </c>
      <c r="K196" s="13">
        <f>INDEX(AllDataValues,MATCH($A196,Paths,FALSE),MATCH(K$17,Collections,FALSE))/K$16</f>
        <v>1</v>
      </c>
      <c r="L196" s="13">
        <f>INDEX(AllDataValues,MATCH($A196,Paths,FALSE),MATCH(L$17,Collections,FALSE))/L$16</f>
        <v>0</v>
      </c>
      <c r="M196" s="13">
        <f>INDEX(AllDataValues,MATCH($A196,Paths,FALSE),MATCH(M$17,Collections,FALSE))/M$16</f>
        <v>0</v>
      </c>
      <c r="N196" s="13">
        <f>INDEX(AllDataValues,MATCH($A196,Paths,FALSE),MATCH(N$17,Collections,FALSE))/N$16</f>
        <v>0</v>
      </c>
      <c r="O196" s="13">
        <f>INDEX(AllDataValues,MATCH($A196,Paths,FALSE),MATCH(O$17,Collections,FALSE))/O$16</f>
        <v>0</v>
      </c>
      <c r="P196" s="13">
        <f>INDEX(AllDataValues,MATCH($A196,Paths,FALSE),MATCH(P$17,Collections,FALSE))/P$16</f>
        <v>0</v>
      </c>
      <c r="Q196" s="13">
        <f>INDEX(AllDataValues,MATCH($A196,Paths,FALSE),MATCH(Q$17,Collections,FALSE))/Q$16</f>
        <v>0</v>
      </c>
      <c r="R196" s="13">
        <f>INDEX(AllDataValues,MATCH($A196,Paths,FALSE),MATCH(R$17,Collections,FALSE))/R$16</f>
        <v>0.24630541871921183</v>
      </c>
      <c r="S196" s="13">
        <f>INDEX(AllDataValues,MATCH($A196,Paths,FALSE),MATCH(S$17,Collections,FALSE))/S$16</f>
        <v>0.99669966996699666</v>
      </c>
      <c r="T196" s="13">
        <f>INDEX(AllDataValues,MATCH($A196,Paths,FALSE),MATCH(T$17,Collections,FALSE))/T$16</f>
        <v>0.96140350877192982</v>
      </c>
      <c r="U196" s="13">
        <f>INDEX(AllDataValues,MATCH($A196,Paths,FALSE),MATCH(U$17,Collections,FALSE))/U$16</f>
        <v>0.7847533632286996</v>
      </c>
      <c r="V196" s="13">
        <f>INDEX(AllDataValues,MATCH($A196,Paths,FALSE),MATCH(V$17,Collections,FALSE))/V$16</f>
        <v>0</v>
      </c>
      <c r="W196" s="13">
        <f>INDEX(AllDataValues,MATCH($A196,Paths,FALSE),MATCH(W$17,Collections,FALSE))/W$16</f>
        <v>0</v>
      </c>
      <c r="X196" s="13">
        <f>INDEX(AllDataValues,MATCH($A196,Paths,FALSE),MATCH(X$17,Collections,FALSE))/X$16</f>
        <v>0</v>
      </c>
      <c r="Y196" s="13">
        <f>INDEX(AllDataValues,MATCH($A196,Paths,FALSE),MATCH(Y$17,Collections,FALSE))/Y$16</f>
        <v>1</v>
      </c>
      <c r="Z196" s="13">
        <f>INDEX(AllDataValues,MATCH($A196,Paths,FALSE),MATCH(Z$17,Collections,FALSE))/Z$16</f>
        <v>0</v>
      </c>
      <c r="AA196" s="13">
        <f>INDEX(AllDataValues,MATCH($A196,Paths,FALSE),MATCH(AA$17,Collections,FALSE))/AA$16</f>
        <v>0.34158415841584161</v>
      </c>
      <c r="AB196" s="31">
        <f>INDEX(AllDataValues,MATCH($A196,Paths,FALSE),MATCH(AB$17,Collections,FALSE))/AB$16</f>
        <v>0.54545454545454541</v>
      </c>
      <c r="AC196" s="13">
        <f>INDEX(AllDataValues,MATCH($A196,Paths,FALSE),MATCH(AC$17,Collections,FALSE))/AC$16</f>
        <v>0</v>
      </c>
      <c r="AD196" s="13">
        <f>INDEX(AllDataValues,MATCH($A196,Paths,FALSE),MATCH(AD$17,Collections,FALSE))/AD$16</f>
        <v>0</v>
      </c>
      <c r="AE196" s="13">
        <f>INDEX(AllDataValues,MATCH($A196,Paths,FALSE),MATCH(AE$17,Collections,FALSE))/AE$16</f>
        <v>0</v>
      </c>
      <c r="AF196" s="13">
        <f>INDEX(AllDataValues,MATCH($A196,Paths,FALSE),MATCH(AF$17,Collections,FALSE))/AF$16</f>
        <v>0</v>
      </c>
      <c r="AG196" s="13">
        <f>INDEX(AllDataValues,MATCH($A196,Paths,FALSE),MATCH(AG$17,Collections,FALSE))/AG$16</f>
        <v>0</v>
      </c>
      <c r="AH196" s="13">
        <f>INDEX(AllDataValues,MATCH($A196,Paths,FALSE),MATCH(AH$17,Collections,FALSE))/AH$16</f>
        <v>0</v>
      </c>
      <c r="AI196" s="13">
        <f>INDEX(AllDataValues,MATCH($A196,Paths,FALSE),MATCH(AI$17,Collections,FALSE))/AI$16</f>
        <v>0</v>
      </c>
      <c r="AJ196" s="13">
        <f>INDEX(AllDataValues,MATCH($A196,Paths,FALSE),MATCH(AJ$17,Collections,FALSE))/AJ$16</f>
        <v>0</v>
      </c>
    </row>
    <row r="197" spans="1:36" hidden="1" x14ac:dyDescent="0.2">
      <c r="A197" s="1" t="s">
        <v>162</v>
      </c>
      <c r="C197" t="str">
        <f>RIGHT(A197,LEN(A197)-FIND("|",SUBSTITUTE(A197,"/","|",LEN(A197)-LEN(SUBSTITUTE(A197,"/","")))))</f>
        <v>@codeList</v>
      </c>
      <c r="D197" t="str">
        <f>MID(A197,FIND("|",SUBSTITUTE(A197,Delimiter,"|",Start))+1,IF(ISERROR(FIND("|",SUBSTITUTE(A197,Delimiter,"|",End))),255,FIND("|",SUBSTITUTE(A197,Delimiter,"|",End))-FIND("|",SUBSTITUTE(A197,Delimiter,"|",Start))-1))</f>
        <v>gmd:identificationInfo/gmd:aggregationInfo/gmd:associationType/@codeList</v>
      </c>
      <c r="E197" s="25">
        <f>COUNTIF(K197:AB197,"&gt;0")</f>
        <v>8</v>
      </c>
      <c r="F197" s="25">
        <f>COUNTIF(K197:AB197,"&gt;=1.0")</f>
        <v>1</v>
      </c>
      <c r="G197" s="25">
        <f>COUNTIF(AC197:AJ197,"&gt;0")</f>
        <v>5</v>
      </c>
      <c r="H197" s="25">
        <f>COUNTIF(AC197:AJ197,"&gt;=1.0")</f>
        <v>1</v>
      </c>
      <c r="I197" s="25">
        <f>COUNTIF(K197:AJ197,"&gt;0")</f>
        <v>13</v>
      </c>
      <c r="J197" s="26">
        <f>COUNTIF(K197:AJ197,"&gt;=1.0")</f>
        <v>2</v>
      </c>
      <c r="K197" s="13">
        <f>INDEX(AllDataValues,MATCH($A197,Paths,FALSE),MATCH(K$17,Collections,FALSE))/K$16</f>
        <v>0</v>
      </c>
      <c r="L197" s="13">
        <f>INDEX(AllDataValues,MATCH($A197,Paths,FALSE),MATCH(L$17,Collections,FALSE))/L$16</f>
        <v>0</v>
      </c>
      <c r="M197" s="13">
        <f>INDEX(AllDataValues,MATCH($A197,Paths,FALSE),MATCH(M$17,Collections,FALSE))/M$16</f>
        <v>1.7528735632183907</v>
      </c>
      <c r="N197" s="13">
        <f>INDEX(AllDataValues,MATCH($A197,Paths,FALSE),MATCH(N$17,Collections,FALSE))/N$16</f>
        <v>0</v>
      </c>
      <c r="O197" s="13">
        <f>INDEX(AllDataValues,MATCH($A197,Paths,FALSE),MATCH(O$17,Collections,FALSE))/O$16</f>
        <v>0</v>
      </c>
      <c r="P197" s="13">
        <f>INDEX(AllDataValues,MATCH($A197,Paths,FALSE),MATCH(P$17,Collections,FALSE))/P$16</f>
        <v>0</v>
      </c>
      <c r="Q197" s="13">
        <f>INDEX(AllDataValues,MATCH($A197,Paths,FALSE),MATCH(Q$17,Collections,FALSE))/Q$16</f>
        <v>4.5454545454545456E-2</v>
      </c>
      <c r="R197" s="13">
        <f>INDEX(AllDataValues,MATCH($A197,Paths,FALSE),MATCH(R$17,Collections,FALSE))/R$16</f>
        <v>4.9261083743842365E-3</v>
      </c>
      <c r="S197" s="13">
        <f>INDEX(AllDataValues,MATCH($A197,Paths,FALSE),MATCH(S$17,Collections,FALSE))/S$16</f>
        <v>3.3003300330033004E-3</v>
      </c>
      <c r="T197" s="13">
        <f>INDEX(AllDataValues,MATCH($A197,Paths,FALSE),MATCH(T$17,Collections,FALSE))/T$16</f>
        <v>7.0175438596491229E-3</v>
      </c>
      <c r="U197" s="13">
        <f>INDEX(AllDataValues,MATCH($A197,Paths,FALSE),MATCH(U$17,Collections,FALSE))/U$16</f>
        <v>0.5829596412556054</v>
      </c>
      <c r="V197" s="13">
        <f>INDEX(AllDataValues,MATCH($A197,Paths,FALSE),MATCH(V$17,Collections,FALSE))/V$16</f>
        <v>7.2704081632653059E-2</v>
      </c>
      <c r="W197" s="13">
        <f>INDEX(AllDataValues,MATCH($A197,Paths,FALSE),MATCH(W$17,Collections,FALSE))/W$16</f>
        <v>0</v>
      </c>
      <c r="X197" s="13">
        <f>INDEX(AllDataValues,MATCH($A197,Paths,FALSE),MATCH(X$17,Collections,FALSE))/X$16</f>
        <v>0</v>
      </c>
      <c r="Y197" s="13">
        <f>INDEX(AllDataValues,MATCH($A197,Paths,FALSE),MATCH(Y$17,Collections,FALSE))/Y$16</f>
        <v>0</v>
      </c>
      <c r="Z197" s="13">
        <f>INDEX(AllDataValues,MATCH($A197,Paths,FALSE),MATCH(Z$17,Collections,FALSE))/Z$16</f>
        <v>0</v>
      </c>
      <c r="AA197" s="13">
        <f>INDEX(AllDataValues,MATCH($A197,Paths,FALSE),MATCH(AA$17,Collections,FALSE))/AA$16</f>
        <v>0.3910891089108911</v>
      </c>
      <c r="AB197" s="31">
        <f>INDEX(AllDataValues,MATCH($A197,Paths,FALSE),MATCH(AB$17,Collections,FALSE))/AB$16</f>
        <v>0</v>
      </c>
      <c r="AC197" s="13">
        <f>INDEX(AllDataValues,MATCH($A197,Paths,FALSE),MATCH(AC$17,Collections,FALSE))/AC$16</f>
        <v>1.1590465025400547</v>
      </c>
      <c r="AD197" s="13">
        <f>INDEX(AllDataValues,MATCH($A197,Paths,FALSE),MATCH(AD$17,Collections,FALSE))/AD$16</f>
        <v>7.7669902912621352E-2</v>
      </c>
      <c r="AE197" s="13">
        <f>INDEX(AllDataValues,MATCH($A197,Paths,FALSE),MATCH(AE$17,Collections,FALSE))/AE$16</f>
        <v>0.52173913043478259</v>
      </c>
      <c r="AF197" s="13">
        <f>INDEX(AllDataValues,MATCH($A197,Paths,FALSE),MATCH(AF$17,Collections,FALSE))/AF$16</f>
        <v>0</v>
      </c>
      <c r="AG197" s="13">
        <f>INDEX(AllDataValues,MATCH($A197,Paths,FALSE),MATCH(AG$17,Collections,FALSE))/AG$16</f>
        <v>0</v>
      </c>
      <c r="AH197" s="13">
        <f>INDEX(AllDataValues,MATCH($A197,Paths,FALSE),MATCH(AH$17,Collections,FALSE))/AH$16</f>
        <v>0</v>
      </c>
      <c r="AI197" s="13">
        <f>INDEX(AllDataValues,MATCH($A197,Paths,FALSE),MATCH(AI$17,Collections,FALSE))/AI$16</f>
        <v>0.63775510204081631</v>
      </c>
      <c r="AJ197" s="13">
        <f>INDEX(AllDataValues,MATCH($A197,Paths,FALSE),MATCH(AJ$17,Collections,FALSE))/AJ$16</f>
        <v>3.8461538461538464E-2</v>
      </c>
    </row>
    <row r="198" spans="1:36" hidden="1" x14ac:dyDescent="0.2">
      <c r="A198" s="1" t="s">
        <v>163</v>
      </c>
      <c r="C198" t="str">
        <f>RIGHT(A198,LEN(A198)-FIND("|",SUBSTITUTE(A198,"/","|",LEN(A198)-LEN(SUBSTITUTE(A198,"/","")))))</f>
        <v>@codeListValue</v>
      </c>
      <c r="D198" t="str">
        <f>MID(A198,FIND("|",SUBSTITUTE(A198,Delimiter,"|",Start))+1,IF(ISERROR(FIND("|",SUBSTITUTE(A198,Delimiter,"|",End))),255,FIND("|",SUBSTITUTE(A198,Delimiter,"|",End))-FIND("|",SUBSTITUTE(A198,Delimiter,"|",Start))-1))</f>
        <v>gmd:identificationInfo/gmd:aggregationInfo/gmd:associationType/@codeListValue</v>
      </c>
      <c r="E198" s="25">
        <f>COUNTIF(K198:AB198,"&gt;0")</f>
        <v>8</v>
      </c>
      <c r="F198" s="25">
        <f>COUNTIF(K198:AB198,"&gt;=1.0")</f>
        <v>1</v>
      </c>
      <c r="G198" s="25">
        <f>COUNTIF(AC198:AJ198,"&gt;0")</f>
        <v>5</v>
      </c>
      <c r="H198" s="25">
        <f>COUNTIF(AC198:AJ198,"&gt;=1.0")</f>
        <v>1</v>
      </c>
      <c r="I198" s="25">
        <f>COUNTIF(K198:AJ198,"&gt;0")</f>
        <v>13</v>
      </c>
      <c r="J198" s="26">
        <f>COUNTIF(K198:AJ198,"&gt;=1.0")</f>
        <v>2</v>
      </c>
      <c r="K198" s="13">
        <f>INDEX(AllDataValues,MATCH($A198,Paths,FALSE),MATCH(K$17,Collections,FALSE))/K$16</f>
        <v>0</v>
      </c>
      <c r="L198" s="13">
        <f>INDEX(AllDataValues,MATCH($A198,Paths,FALSE),MATCH(L$17,Collections,FALSE))/L$16</f>
        <v>0</v>
      </c>
      <c r="M198" s="13">
        <f>INDEX(AllDataValues,MATCH($A198,Paths,FALSE),MATCH(M$17,Collections,FALSE))/M$16</f>
        <v>1.7528735632183907</v>
      </c>
      <c r="N198" s="13">
        <f>INDEX(AllDataValues,MATCH($A198,Paths,FALSE),MATCH(N$17,Collections,FALSE))/N$16</f>
        <v>0</v>
      </c>
      <c r="O198" s="13">
        <f>INDEX(AllDataValues,MATCH($A198,Paths,FALSE),MATCH(O$17,Collections,FALSE))/O$16</f>
        <v>0</v>
      </c>
      <c r="P198" s="13">
        <f>INDEX(AllDataValues,MATCH($A198,Paths,FALSE),MATCH(P$17,Collections,FALSE))/P$16</f>
        <v>0</v>
      </c>
      <c r="Q198" s="13">
        <f>INDEX(AllDataValues,MATCH($A198,Paths,FALSE),MATCH(Q$17,Collections,FALSE))/Q$16</f>
        <v>4.5454545454545456E-2</v>
      </c>
      <c r="R198" s="13">
        <f>INDEX(AllDataValues,MATCH($A198,Paths,FALSE),MATCH(R$17,Collections,FALSE))/R$16</f>
        <v>4.9261083743842365E-3</v>
      </c>
      <c r="S198" s="13">
        <f>INDEX(AllDataValues,MATCH($A198,Paths,FALSE),MATCH(S$17,Collections,FALSE))/S$16</f>
        <v>3.3003300330033004E-3</v>
      </c>
      <c r="T198" s="13">
        <f>INDEX(AllDataValues,MATCH($A198,Paths,FALSE),MATCH(T$17,Collections,FALSE))/T$16</f>
        <v>7.0175438596491229E-3</v>
      </c>
      <c r="U198" s="13">
        <f>INDEX(AllDataValues,MATCH($A198,Paths,FALSE),MATCH(U$17,Collections,FALSE))/U$16</f>
        <v>0.5829596412556054</v>
      </c>
      <c r="V198" s="13">
        <f>INDEX(AllDataValues,MATCH($A198,Paths,FALSE),MATCH(V$17,Collections,FALSE))/V$16</f>
        <v>7.2704081632653059E-2</v>
      </c>
      <c r="W198" s="13">
        <f>INDEX(AllDataValues,MATCH($A198,Paths,FALSE),MATCH(W$17,Collections,FALSE))/W$16</f>
        <v>0</v>
      </c>
      <c r="X198" s="13">
        <f>INDEX(AllDataValues,MATCH($A198,Paths,FALSE),MATCH(X$17,Collections,FALSE))/X$16</f>
        <v>0</v>
      </c>
      <c r="Y198" s="13">
        <f>INDEX(AllDataValues,MATCH($A198,Paths,FALSE),MATCH(Y$17,Collections,FALSE))/Y$16</f>
        <v>0</v>
      </c>
      <c r="Z198" s="13">
        <f>INDEX(AllDataValues,MATCH($A198,Paths,FALSE),MATCH(Z$17,Collections,FALSE))/Z$16</f>
        <v>0</v>
      </c>
      <c r="AA198" s="13">
        <f>INDEX(AllDataValues,MATCH($A198,Paths,FALSE),MATCH(AA$17,Collections,FALSE))/AA$16</f>
        <v>0.3910891089108911</v>
      </c>
      <c r="AB198" s="31">
        <f>INDEX(AllDataValues,MATCH($A198,Paths,FALSE),MATCH(AB$17,Collections,FALSE))/AB$16</f>
        <v>0</v>
      </c>
      <c r="AC198" s="13">
        <f>INDEX(AllDataValues,MATCH($A198,Paths,FALSE),MATCH(AC$17,Collections,FALSE))/AC$16</f>
        <v>1.1590465025400547</v>
      </c>
      <c r="AD198" s="13">
        <f>INDEX(AllDataValues,MATCH($A198,Paths,FALSE),MATCH(AD$17,Collections,FALSE))/AD$16</f>
        <v>7.7669902912621352E-2</v>
      </c>
      <c r="AE198" s="13">
        <f>INDEX(AllDataValues,MATCH($A198,Paths,FALSE),MATCH(AE$17,Collections,FALSE))/AE$16</f>
        <v>0.52173913043478259</v>
      </c>
      <c r="AF198" s="13">
        <f>INDEX(AllDataValues,MATCH($A198,Paths,FALSE),MATCH(AF$17,Collections,FALSE))/AF$16</f>
        <v>0</v>
      </c>
      <c r="AG198" s="13">
        <f>INDEX(AllDataValues,MATCH($A198,Paths,FALSE),MATCH(AG$17,Collections,FALSE))/AG$16</f>
        <v>0</v>
      </c>
      <c r="AH198" s="13">
        <f>INDEX(AllDataValues,MATCH($A198,Paths,FALSE),MATCH(AH$17,Collections,FALSE))/AH$16</f>
        <v>0</v>
      </c>
      <c r="AI198" s="13">
        <f>INDEX(AllDataValues,MATCH($A198,Paths,FALSE),MATCH(AI$17,Collections,FALSE))/AI$16</f>
        <v>0.63775510204081631</v>
      </c>
      <c r="AJ198" s="13">
        <f>INDEX(AllDataValues,MATCH($A198,Paths,FALSE),MATCH(AJ$17,Collections,FALSE))/AJ$16</f>
        <v>3.8461538461538464E-2</v>
      </c>
    </row>
    <row r="199" spans="1:36" hidden="1" x14ac:dyDescent="0.2">
      <c r="A199" s="1" t="s">
        <v>91</v>
      </c>
      <c r="C199" t="str">
        <f>RIGHT(A199,LEN(A199)-FIND("|",SUBSTITUTE(A199,"/","|",LEN(A199)-LEN(SUBSTITUTE(A199,"/","")))))</f>
        <v>gmd:administrativeArea</v>
      </c>
      <c r="D199" t="str">
        <f>MID(A199,FIND("|",SUBSTITUTE(A199,Delimiter,"|",Start))+1,IF(ISERROR(FIND("|",SUBSTITUTE(A199,Delimiter,"|",End))),255,FIND("|",SUBSTITUTE(A199,Delimiter,"|",End))-FIND("|",SUBSTITUTE(A199,Delimiter,"|",Start))-1))</f>
        <v>gmd:distributionInfo/gmd:distributor/gmd:distributorContact/gmd:contactInfo/gmd:address/gmd:administrativeArea</v>
      </c>
      <c r="E199" s="25">
        <f>COUNTIF(K199:AB199,"&gt;0")</f>
        <v>8</v>
      </c>
      <c r="F199" s="25">
        <f>COUNTIF(K199:AB199,"&gt;=1.0")</f>
        <v>2</v>
      </c>
      <c r="G199" s="25">
        <f>COUNTIF(AC199:AJ199,"&gt;0")</f>
        <v>0</v>
      </c>
      <c r="H199" s="25">
        <f>COUNTIF(AC199:AJ199,"&gt;=1.0")</f>
        <v>0</v>
      </c>
      <c r="I199" s="25">
        <f>COUNTIF(K199:AJ199,"&gt;0")</f>
        <v>8</v>
      </c>
      <c r="J199" s="26">
        <f>COUNTIF(K199:AJ199,"&gt;=1.0")</f>
        <v>2</v>
      </c>
      <c r="K199" s="13">
        <f>INDEX(AllDataValues,MATCH($A199,Paths,FALSE),MATCH(K$17,Collections,FALSE))/K$16</f>
        <v>0</v>
      </c>
      <c r="L199" s="13">
        <f>INDEX(AllDataValues,MATCH($A199,Paths,FALSE),MATCH(L$17,Collections,FALSE))/L$16</f>
        <v>0.89473684210526316</v>
      </c>
      <c r="M199" s="13">
        <f>INDEX(AllDataValues,MATCH($A199,Paths,FALSE),MATCH(M$17,Collections,FALSE))/M$16</f>
        <v>0</v>
      </c>
      <c r="N199" s="13">
        <f>INDEX(AllDataValues,MATCH($A199,Paths,FALSE),MATCH(N$17,Collections,FALSE))/N$16</f>
        <v>0</v>
      </c>
      <c r="O199" s="13">
        <f>INDEX(AllDataValues,MATCH($A199,Paths,FALSE),MATCH(O$17,Collections,FALSE))/O$16</f>
        <v>0</v>
      </c>
      <c r="P199" s="13">
        <f>INDEX(AllDataValues,MATCH($A199,Paths,FALSE),MATCH(P$17,Collections,FALSE))/P$16</f>
        <v>0</v>
      </c>
      <c r="Q199" s="13">
        <f>INDEX(AllDataValues,MATCH($A199,Paths,FALSE),MATCH(Q$17,Collections,FALSE))/Q$16</f>
        <v>0</v>
      </c>
      <c r="R199" s="13">
        <f>INDEX(AllDataValues,MATCH($A199,Paths,FALSE),MATCH(R$17,Collections,FALSE))/R$16</f>
        <v>0.35960591133004927</v>
      </c>
      <c r="S199" s="13">
        <f>INDEX(AllDataValues,MATCH($A199,Paths,FALSE),MATCH(S$17,Collections,FALSE))/S$16</f>
        <v>0.99669966996699666</v>
      </c>
      <c r="T199" s="13">
        <f>INDEX(AllDataValues,MATCH($A199,Paths,FALSE),MATCH(T$17,Collections,FALSE))/T$16</f>
        <v>0.96140350877192982</v>
      </c>
      <c r="U199" s="13">
        <f>INDEX(AllDataValues,MATCH($A199,Paths,FALSE),MATCH(U$17,Collections,FALSE))/U$16</f>
        <v>0.91479820627802688</v>
      </c>
      <c r="V199" s="13">
        <f>INDEX(AllDataValues,MATCH($A199,Paths,FALSE),MATCH(V$17,Collections,FALSE))/V$16</f>
        <v>0</v>
      </c>
      <c r="W199" s="13">
        <f>INDEX(AllDataValues,MATCH($A199,Paths,FALSE),MATCH(W$17,Collections,FALSE))/W$16</f>
        <v>0</v>
      </c>
      <c r="X199" s="13">
        <f>INDEX(AllDataValues,MATCH($A199,Paths,FALSE),MATCH(X$17,Collections,FALSE))/X$16</f>
        <v>0</v>
      </c>
      <c r="Y199" s="13">
        <f>INDEX(AllDataValues,MATCH($A199,Paths,FALSE),MATCH(Y$17,Collections,FALSE))/Y$16</f>
        <v>1</v>
      </c>
      <c r="Z199" s="13">
        <f>INDEX(AllDataValues,MATCH($A199,Paths,FALSE),MATCH(Z$17,Collections,FALSE))/Z$16</f>
        <v>0</v>
      </c>
      <c r="AA199" s="13">
        <f>INDEX(AllDataValues,MATCH($A199,Paths,FALSE),MATCH(AA$17,Collections,FALSE))/AA$16</f>
        <v>0.92079207920792083</v>
      </c>
      <c r="AB199" s="31">
        <f>INDEX(AllDataValues,MATCH($A199,Paths,FALSE),MATCH(AB$17,Collections,FALSE))/AB$16</f>
        <v>1</v>
      </c>
      <c r="AC199" s="13">
        <f>INDEX(AllDataValues,MATCH($A199,Paths,FALSE),MATCH(AC$17,Collections,FALSE))/AC$16</f>
        <v>0</v>
      </c>
      <c r="AD199" s="13">
        <f>INDEX(AllDataValues,MATCH($A199,Paths,FALSE),MATCH(AD$17,Collections,FALSE))/AD$16</f>
        <v>0</v>
      </c>
      <c r="AE199" s="13">
        <f>INDEX(AllDataValues,MATCH($A199,Paths,FALSE),MATCH(AE$17,Collections,FALSE))/AE$16</f>
        <v>0</v>
      </c>
      <c r="AF199" s="13">
        <f>INDEX(AllDataValues,MATCH($A199,Paths,FALSE),MATCH(AF$17,Collections,FALSE))/AF$16</f>
        <v>0</v>
      </c>
      <c r="AG199" s="13">
        <f>INDEX(AllDataValues,MATCH($A199,Paths,FALSE),MATCH(AG$17,Collections,FALSE))/AG$16</f>
        <v>0</v>
      </c>
      <c r="AH199" s="13">
        <f>INDEX(AllDataValues,MATCH($A199,Paths,FALSE),MATCH(AH$17,Collections,FALSE))/AH$16</f>
        <v>0</v>
      </c>
      <c r="AI199" s="13">
        <f>INDEX(AllDataValues,MATCH($A199,Paths,FALSE),MATCH(AI$17,Collections,FALSE))/AI$16</f>
        <v>0</v>
      </c>
      <c r="AJ199" s="13">
        <f>INDEX(AllDataValues,MATCH($A199,Paths,FALSE),MATCH(AJ$17,Collections,FALSE))/AJ$16</f>
        <v>0</v>
      </c>
    </row>
    <row r="200" spans="1:36" hidden="1" x14ac:dyDescent="0.2">
      <c r="A200" s="1" t="s">
        <v>93</v>
      </c>
      <c r="C200" t="str">
        <f>RIGHT(A200,LEN(A200)-FIND("|",SUBSTITUTE(A200,"/","|",LEN(A200)-LEN(SUBSTITUTE(A200,"/","")))))</f>
        <v>gmd:city</v>
      </c>
      <c r="D200" t="str">
        <f>MID(A200,FIND("|",SUBSTITUTE(A200,Delimiter,"|",Start))+1,IF(ISERROR(FIND("|",SUBSTITUTE(A200,Delimiter,"|",End))),255,FIND("|",SUBSTITUTE(A200,Delimiter,"|",End))-FIND("|",SUBSTITUTE(A200,Delimiter,"|",Start))-1))</f>
        <v>gmd:distributionInfo/gmd:distributor/gmd:distributorContact/gmd:contactInfo/gmd:address/gmd:city</v>
      </c>
      <c r="E200" s="25">
        <f>COUNTIF(K200:AB200,"&gt;0")</f>
        <v>8</v>
      </c>
      <c r="F200" s="25">
        <f>COUNTIF(K200:AB200,"&gt;=1.0")</f>
        <v>2</v>
      </c>
      <c r="G200" s="25">
        <f>COUNTIF(AC200:AJ200,"&gt;0")</f>
        <v>0</v>
      </c>
      <c r="H200" s="25">
        <f>COUNTIF(AC200:AJ200,"&gt;=1.0")</f>
        <v>0</v>
      </c>
      <c r="I200" s="25">
        <f>COUNTIF(K200:AJ200,"&gt;0")</f>
        <v>8</v>
      </c>
      <c r="J200" s="26">
        <f>COUNTIF(K200:AJ200,"&gt;=1.0")</f>
        <v>2</v>
      </c>
      <c r="K200" s="13">
        <f>INDEX(AllDataValues,MATCH($A200,Paths,FALSE),MATCH(K$17,Collections,FALSE))/K$16</f>
        <v>0</v>
      </c>
      <c r="L200" s="13">
        <f>INDEX(AllDataValues,MATCH($A200,Paths,FALSE),MATCH(L$17,Collections,FALSE))/L$16</f>
        <v>0.89473684210526316</v>
      </c>
      <c r="M200" s="13">
        <f>INDEX(AllDataValues,MATCH($A200,Paths,FALSE),MATCH(M$17,Collections,FALSE))/M$16</f>
        <v>0</v>
      </c>
      <c r="N200" s="13">
        <f>INDEX(AllDataValues,MATCH($A200,Paths,FALSE),MATCH(N$17,Collections,FALSE))/N$16</f>
        <v>0</v>
      </c>
      <c r="O200" s="13">
        <f>INDEX(AllDataValues,MATCH($A200,Paths,FALSE),MATCH(O$17,Collections,FALSE))/O$16</f>
        <v>0</v>
      </c>
      <c r="P200" s="13">
        <f>INDEX(AllDataValues,MATCH($A200,Paths,FALSE),MATCH(P$17,Collections,FALSE))/P$16</f>
        <v>0</v>
      </c>
      <c r="Q200" s="13">
        <f>INDEX(AllDataValues,MATCH($A200,Paths,FALSE),MATCH(Q$17,Collections,FALSE))/Q$16</f>
        <v>0</v>
      </c>
      <c r="R200" s="13">
        <f>INDEX(AllDataValues,MATCH($A200,Paths,FALSE),MATCH(R$17,Collections,FALSE))/R$16</f>
        <v>0.35960591133004927</v>
      </c>
      <c r="S200" s="13">
        <f>INDEX(AllDataValues,MATCH($A200,Paths,FALSE),MATCH(S$17,Collections,FALSE))/S$16</f>
        <v>0.99669966996699666</v>
      </c>
      <c r="T200" s="13">
        <f>INDEX(AllDataValues,MATCH($A200,Paths,FALSE),MATCH(T$17,Collections,FALSE))/T$16</f>
        <v>0.96140350877192982</v>
      </c>
      <c r="U200" s="13">
        <f>INDEX(AllDataValues,MATCH($A200,Paths,FALSE),MATCH(U$17,Collections,FALSE))/U$16</f>
        <v>0.91479820627802688</v>
      </c>
      <c r="V200" s="13">
        <f>INDEX(AllDataValues,MATCH($A200,Paths,FALSE),MATCH(V$17,Collections,FALSE))/V$16</f>
        <v>0</v>
      </c>
      <c r="W200" s="13">
        <f>INDEX(AllDataValues,MATCH($A200,Paths,FALSE),MATCH(W$17,Collections,FALSE))/W$16</f>
        <v>0</v>
      </c>
      <c r="X200" s="13">
        <f>INDEX(AllDataValues,MATCH($A200,Paths,FALSE),MATCH(X$17,Collections,FALSE))/X$16</f>
        <v>0</v>
      </c>
      <c r="Y200" s="13">
        <f>INDEX(AllDataValues,MATCH($A200,Paths,FALSE),MATCH(Y$17,Collections,FALSE))/Y$16</f>
        <v>1</v>
      </c>
      <c r="Z200" s="13">
        <f>INDEX(AllDataValues,MATCH($A200,Paths,FALSE),MATCH(Z$17,Collections,FALSE))/Z$16</f>
        <v>0</v>
      </c>
      <c r="AA200" s="13">
        <f>INDEX(AllDataValues,MATCH($A200,Paths,FALSE),MATCH(AA$17,Collections,FALSE))/AA$16</f>
        <v>0.92079207920792083</v>
      </c>
      <c r="AB200" s="31">
        <f>INDEX(AllDataValues,MATCH($A200,Paths,FALSE),MATCH(AB$17,Collections,FALSE))/AB$16</f>
        <v>1</v>
      </c>
      <c r="AC200" s="13">
        <f>INDEX(AllDataValues,MATCH($A200,Paths,FALSE),MATCH(AC$17,Collections,FALSE))/AC$16</f>
        <v>0</v>
      </c>
      <c r="AD200" s="13">
        <f>INDEX(AllDataValues,MATCH($A200,Paths,FALSE),MATCH(AD$17,Collections,FALSE))/AD$16</f>
        <v>0</v>
      </c>
      <c r="AE200" s="13">
        <f>INDEX(AllDataValues,MATCH($A200,Paths,FALSE),MATCH(AE$17,Collections,FALSE))/AE$16</f>
        <v>0</v>
      </c>
      <c r="AF200" s="13">
        <f>INDEX(AllDataValues,MATCH($A200,Paths,FALSE),MATCH(AF$17,Collections,FALSE))/AF$16</f>
        <v>0</v>
      </c>
      <c r="AG200" s="13">
        <f>INDEX(AllDataValues,MATCH($A200,Paths,FALSE),MATCH(AG$17,Collections,FALSE))/AG$16</f>
        <v>0</v>
      </c>
      <c r="AH200" s="13">
        <f>INDEX(AllDataValues,MATCH($A200,Paths,FALSE),MATCH(AH$17,Collections,FALSE))/AH$16</f>
        <v>0</v>
      </c>
      <c r="AI200" s="13">
        <f>INDEX(AllDataValues,MATCH($A200,Paths,FALSE),MATCH(AI$17,Collections,FALSE))/AI$16</f>
        <v>0</v>
      </c>
      <c r="AJ200" s="13">
        <f>INDEX(AllDataValues,MATCH($A200,Paths,FALSE),MATCH(AJ$17,Collections,FALSE))/AJ$16</f>
        <v>0</v>
      </c>
    </row>
    <row r="201" spans="1:36" hidden="1" x14ac:dyDescent="0.2">
      <c r="A201" s="1" t="s">
        <v>95</v>
      </c>
      <c r="C201" t="str">
        <f>RIGHT(A201,LEN(A201)-FIND("|",SUBSTITUTE(A201,"/","|",LEN(A201)-LEN(SUBSTITUTE(A201,"/","")))))</f>
        <v>gmd:country</v>
      </c>
      <c r="D201" t="str">
        <f>MID(A201,FIND("|",SUBSTITUTE(A201,Delimiter,"|",Start))+1,IF(ISERROR(FIND("|",SUBSTITUTE(A201,Delimiter,"|",End))),255,FIND("|",SUBSTITUTE(A201,Delimiter,"|",End))-FIND("|",SUBSTITUTE(A201,Delimiter,"|",Start))-1))</f>
        <v>gmd:distributionInfo/gmd:distributor/gmd:distributorContact/gmd:contactInfo/gmd:address/gmd:country</v>
      </c>
      <c r="E201" s="25">
        <f>COUNTIF(K201:AB201,"&gt;0")</f>
        <v>8</v>
      </c>
      <c r="F201" s="25">
        <f>COUNTIF(K201:AB201,"&gt;=1.0")</f>
        <v>2</v>
      </c>
      <c r="G201" s="25">
        <f>COUNTIF(AC201:AJ201,"&gt;0")</f>
        <v>0</v>
      </c>
      <c r="H201" s="25">
        <f>COUNTIF(AC201:AJ201,"&gt;=1.0")</f>
        <v>0</v>
      </c>
      <c r="I201" s="25">
        <f>COUNTIF(K201:AJ201,"&gt;0")</f>
        <v>8</v>
      </c>
      <c r="J201" s="26">
        <f>COUNTIF(K201:AJ201,"&gt;=1.0")</f>
        <v>2</v>
      </c>
      <c r="K201" s="13">
        <f>INDEX(AllDataValues,MATCH($A201,Paths,FALSE),MATCH(K$17,Collections,FALSE))/K$16</f>
        <v>0</v>
      </c>
      <c r="L201" s="13">
        <f>INDEX(AllDataValues,MATCH($A201,Paths,FALSE),MATCH(L$17,Collections,FALSE))/L$16</f>
        <v>0.89473684210526316</v>
      </c>
      <c r="M201" s="13">
        <f>INDEX(AllDataValues,MATCH($A201,Paths,FALSE),MATCH(M$17,Collections,FALSE))/M$16</f>
        <v>0</v>
      </c>
      <c r="N201" s="13">
        <f>INDEX(AllDataValues,MATCH($A201,Paths,FALSE),MATCH(N$17,Collections,FALSE))/N$16</f>
        <v>0</v>
      </c>
      <c r="O201" s="13">
        <f>INDEX(AllDataValues,MATCH($A201,Paths,FALSE),MATCH(O$17,Collections,FALSE))/O$16</f>
        <v>0</v>
      </c>
      <c r="P201" s="13">
        <f>INDEX(AllDataValues,MATCH($A201,Paths,FALSE),MATCH(P$17,Collections,FALSE))/P$16</f>
        <v>0</v>
      </c>
      <c r="Q201" s="13">
        <f>INDEX(AllDataValues,MATCH($A201,Paths,FALSE),MATCH(Q$17,Collections,FALSE))/Q$16</f>
        <v>0</v>
      </c>
      <c r="R201" s="13">
        <f>INDEX(AllDataValues,MATCH($A201,Paths,FALSE),MATCH(R$17,Collections,FALSE))/R$16</f>
        <v>0.35960591133004927</v>
      </c>
      <c r="S201" s="13">
        <f>INDEX(AllDataValues,MATCH($A201,Paths,FALSE),MATCH(S$17,Collections,FALSE))/S$16</f>
        <v>0.99669966996699666</v>
      </c>
      <c r="T201" s="13">
        <f>INDEX(AllDataValues,MATCH($A201,Paths,FALSE),MATCH(T$17,Collections,FALSE))/T$16</f>
        <v>0.96140350877192982</v>
      </c>
      <c r="U201" s="13">
        <f>INDEX(AllDataValues,MATCH($A201,Paths,FALSE),MATCH(U$17,Collections,FALSE))/U$16</f>
        <v>0.91479820627802688</v>
      </c>
      <c r="V201" s="13">
        <f>INDEX(AllDataValues,MATCH($A201,Paths,FALSE),MATCH(V$17,Collections,FALSE))/V$16</f>
        <v>0</v>
      </c>
      <c r="W201" s="13">
        <f>INDEX(AllDataValues,MATCH($A201,Paths,FALSE),MATCH(W$17,Collections,FALSE))/W$16</f>
        <v>0</v>
      </c>
      <c r="X201" s="13">
        <f>INDEX(AllDataValues,MATCH($A201,Paths,FALSE),MATCH(X$17,Collections,FALSE))/X$16</f>
        <v>0</v>
      </c>
      <c r="Y201" s="13">
        <f>INDEX(AllDataValues,MATCH($A201,Paths,FALSE),MATCH(Y$17,Collections,FALSE))/Y$16</f>
        <v>1</v>
      </c>
      <c r="Z201" s="13">
        <f>INDEX(AllDataValues,MATCH($A201,Paths,FALSE),MATCH(Z$17,Collections,FALSE))/Z$16</f>
        <v>0</v>
      </c>
      <c r="AA201" s="13">
        <f>INDEX(AllDataValues,MATCH($A201,Paths,FALSE),MATCH(AA$17,Collections,FALSE))/AA$16</f>
        <v>0.92079207920792083</v>
      </c>
      <c r="AB201" s="31">
        <f>INDEX(AllDataValues,MATCH($A201,Paths,FALSE),MATCH(AB$17,Collections,FALSE))/AB$16</f>
        <v>1</v>
      </c>
      <c r="AC201" s="13">
        <f>INDEX(AllDataValues,MATCH($A201,Paths,FALSE),MATCH(AC$17,Collections,FALSE))/AC$16</f>
        <v>0</v>
      </c>
      <c r="AD201" s="13">
        <f>INDEX(AllDataValues,MATCH($A201,Paths,FALSE),MATCH(AD$17,Collections,FALSE))/AD$16</f>
        <v>0</v>
      </c>
      <c r="AE201" s="13">
        <f>INDEX(AllDataValues,MATCH($A201,Paths,FALSE),MATCH(AE$17,Collections,FALSE))/AE$16</f>
        <v>0</v>
      </c>
      <c r="AF201" s="13">
        <f>INDEX(AllDataValues,MATCH($A201,Paths,FALSE),MATCH(AF$17,Collections,FALSE))/AF$16</f>
        <v>0</v>
      </c>
      <c r="AG201" s="13">
        <f>INDEX(AllDataValues,MATCH($A201,Paths,FALSE),MATCH(AG$17,Collections,FALSE))/AG$16</f>
        <v>0</v>
      </c>
      <c r="AH201" s="13">
        <f>INDEX(AllDataValues,MATCH($A201,Paths,FALSE),MATCH(AH$17,Collections,FALSE))/AH$16</f>
        <v>0</v>
      </c>
      <c r="AI201" s="13">
        <f>INDEX(AllDataValues,MATCH($A201,Paths,FALSE),MATCH(AI$17,Collections,FALSE))/AI$16</f>
        <v>0</v>
      </c>
      <c r="AJ201" s="13">
        <f>INDEX(AllDataValues,MATCH($A201,Paths,FALSE),MATCH(AJ$17,Collections,FALSE))/AJ$16</f>
        <v>0</v>
      </c>
    </row>
    <row r="202" spans="1:36" hidden="1" x14ac:dyDescent="0.2">
      <c r="A202" s="1" t="s">
        <v>97</v>
      </c>
      <c r="C202" t="str">
        <f>RIGHT(A202,LEN(A202)-FIND("|",SUBSTITUTE(A202,"/","|",LEN(A202)-LEN(SUBSTITUTE(A202,"/","")))))</f>
        <v>gmd:deliveryPoint</v>
      </c>
      <c r="D202" t="str">
        <f>MID(A202,FIND("|",SUBSTITUTE(A202,Delimiter,"|",Start))+1,IF(ISERROR(FIND("|",SUBSTITUTE(A202,Delimiter,"|",End))),255,FIND("|",SUBSTITUTE(A202,Delimiter,"|",End))-FIND("|",SUBSTITUTE(A202,Delimiter,"|",Start))-1))</f>
        <v>gmd:distributionInfo/gmd:distributor/gmd:distributorContact/gmd:contactInfo/gmd:address/gmd:deliveryPoint</v>
      </c>
      <c r="E202" s="25">
        <f>COUNTIF(K202:AB202,"&gt;0")</f>
        <v>8</v>
      </c>
      <c r="F202" s="25">
        <f>COUNTIF(K202:AB202,"&gt;=1.0")</f>
        <v>2</v>
      </c>
      <c r="G202" s="25">
        <f>COUNTIF(AC202:AJ202,"&gt;0")</f>
        <v>0</v>
      </c>
      <c r="H202" s="25">
        <f>COUNTIF(AC202:AJ202,"&gt;=1.0")</f>
        <v>0</v>
      </c>
      <c r="I202" s="25">
        <f>COUNTIF(K202:AJ202,"&gt;0")</f>
        <v>8</v>
      </c>
      <c r="J202" s="26">
        <f>COUNTIF(K202:AJ202,"&gt;=1.0")</f>
        <v>2</v>
      </c>
      <c r="K202" s="13">
        <f>INDEX(AllDataValues,MATCH($A202,Paths,FALSE),MATCH(K$17,Collections,FALSE))/K$16</f>
        <v>0</v>
      </c>
      <c r="L202" s="13">
        <f>INDEX(AllDataValues,MATCH($A202,Paths,FALSE),MATCH(L$17,Collections,FALSE))/L$16</f>
        <v>0.89473684210526316</v>
      </c>
      <c r="M202" s="13">
        <f>INDEX(AllDataValues,MATCH($A202,Paths,FALSE),MATCH(M$17,Collections,FALSE))/M$16</f>
        <v>0</v>
      </c>
      <c r="N202" s="13">
        <f>INDEX(AllDataValues,MATCH($A202,Paths,FALSE),MATCH(N$17,Collections,FALSE))/N$16</f>
        <v>0</v>
      </c>
      <c r="O202" s="13">
        <f>INDEX(AllDataValues,MATCH($A202,Paths,FALSE),MATCH(O$17,Collections,FALSE))/O$16</f>
        <v>0</v>
      </c>
      <c r="P202" s="13">
        <f>INDEX(AllDataValues,MATCH($A202,Paths,FALSE),MATCH(P$17,Collections,FALSE))/P$16</f>
        <v>0</v>
      </c>
      <c r="Q202" s="13">
        <f>INDEX(AllDataValues,MATCH($A202,Paths,FALSE),MATCH(Q$17,Collections,FALSE))/Q$16</f>
        <v>0</v>
      </c>
      <c r="R202" s="13">
        <f>INDEX(AllDataValues,MATCH($A202,Paths,FALSE),MATCH(R$17,Collections,FALSE))/R$16</f>
        <v>0.35960591133004927</v>
      </c>
      <c r="S202" s="13">
        <f>INDEX(AllDataValues,MATCH($A202,Paths,FALSE),MATCH(S$17,Collections,FALSE))/S$16</f>
        <v>0.99669966996699666</v>
      </c>
      <c r="T202" s="13">
        <f>INDEX(AllDataValues,MATCH($A202,Paths,FALSE),MATCH(T$17,Collections,FALSE))/T$16</f>
        <v>0.96140350877192982</v>
      </c>
      <c r="U202" s="13">
        <f>INDEX(AllDataValues,MATCH($A202,Paths,FALSE),MATCH(U$17,Collections,FALSE))/U$16</f>
        <v>0.91479820627802688</v>
      </c>
      <c r="V202" s="13">
        <f>INDEX(AllDataValues,MATCH($A202,Paths,FALSE),MATCH(V$17,Collections,FALSE))/V$16</f>
        <v>0</v>
      </c>
      <c r="W202" s="13">
        <f>INDEX(AllDataValues,MATCH($A202,Paths,FALSE),MATCH(W$17,Collections,FALSE))/W$16</f>
        <v>0</v>
      </c>
      <c r="X202" s="13">
        <f>INDEX(AllDataValues,MATCH($A202,Paths,FALSE),MATCH(X$17,Collections,FALSE))/X$16</f>
        <v>0</v>
      </c>
      <c r="Y202" s="13">
        <f>INDEX(AllDataValues,MATCH($A202,Paths,FALSE),MATCH(Y$17,Collections,FALSE))/Y$16</f>
        <v>1</v>
      </c>
      <c r="Z202" s="13">
        <f>INDEX(AllDataValues,MATCH($A202,Paths,FALSE),MATCH(Z$17,Collections,FALSE))/Z$16</f>
        <v>0</v>
      </c>
      <c r="AA202" s="13">
        <f>INDEX(AllDataValues,MATCH($A202,Paths,FALSE),MATCH(AA$17,Collections,FALSE))/AA$16</f>
        <v>0.92079207920792083</v>
      </c>
      <c r="AB202" s="31">
        <f>INDEX(AllDataValues,MATCH($A202,Paths,FALSE),MATCH(AB$17,Collections,FALSE))/AB$16</f>
        <v>1</v>
      </c>
      <c r="AC202" s="13">
        <f>INDEX(AllDataValues,MATCH($A202,Paths,FALSE),MATCH(AC$17,Collections,FALSE))/AC$16</f>
        <v>0</v>
      </c>
      <c r="AD202" s="13">
        <f>INDEX(AllDataValues,MATCH($A202,Paths,FALSE),MATCH(AD$17,Collections,FALSE))/AD$16</f>
        <v>0</v>
      </c>
      <c r="AE202" s="13">
        <f>INDEX(AllDataValues,MATCH($A202,Paths,FALSE),MATCH(AE$17,Collections,FALSE))/AE$16</f>
        <v>0</v>
      </c>
      <c r="AF202" s="13">
        <f>INDEX(AllDataValues,MATCH($A202,Paths,FALSE),MATCH(AF$17,Collections,FALSE))/AF$16</f>
        <v>0</v>
      </c>
      <c r="AG202" s="13">
        <f>INDEX(AllDataValues,MATCH($A202,Paths,FALSE),MATCH(AG$17,Collections,FALSE))/AG$16</f>
        <v>0</v>
      </c>
      <c r="AH202" s="13">
        <f>INDEX(AllDataValues,MATCH($A202,Paths,FALSE),MATCH(AH$17,Collections,FALSE))/AH$16</f>
        <v>0</v>
      </c>
      <c r="AI202" s="13">
        <f>INDEX(AllDataValues,MATCH($A202,Paths,FALSE),MATCH(AI$17,Collections,FALSE))/AI$16</f>
        <v>0</v>
      </c>
      <c r="AJ202" s="13">
        <f>INDEX(AllDataValues,MATCH($A202,Paths,FALSE),MATCH(AJ$17,Collections,FALSE))/AJ$16</f>
        <v>0</v>
      </c>
    </row>
    <row r="203" spans="1:36" hidden="1" x14ac:dyDescent="0.2">
      <c r="A203" s="1" t="s">
        <v>100</v>
      </c>
      <c r="C203" t="str">
        <f>RIGHT(A203,LEN(A203)-FIND("|",SUBSTITUTE(A203,"/","|",LEN(A203)-LEN(SUBSTITUTE(A203,"/","")))))</f>
        <v>gmd:postalCode</v>
      </c>
      <c r="D203" t="str">
        <f>MID(A203,FIND("|",SUBSTITUTE(A203,Delimiter,"|",Start))+1,IF(ISERROR(FIND("|",SUBSTITUTE(A203,Delimiter,"|",End))),255,FIND("|",SUBSTITUTE(A203,Delimiter,"|",End))-FIND("|",SUBSTITUTE(A203,Delimiter,"|",Start))-1))</f>
        <v>gmd:distributionInfo/gmd:distributor/gmd:distributorContact/gmd:contactInfo/gmd:address/gmd:postalCode</v>
      </c>
      <c r="E203" s="25">
        <f>COUNTIF(K203:AB203,"&gt;0")</f>
        <v>8</v>
      </c>
      <c r="F203" s="25">
        <f>COUNTIF(K203:AB203,"&gt;=1.0")</f>
        <v>2</v>
      </c>
      <c r="G203" s="25">
        <f>COUNTIF(AC203:AJ203,"&gt;0")</f>
        <v>0</v>
      </c>
      <c r="H203" s="25">
        <f>COUNTIF(AC203:AJ203,"&gt;=1.0")</f>
        <v>0</v>
      </c>
      <c r="I203" s="25">
        <f>COUNTIF(K203:AJ203,"&gt;0")</f>
        <v>8</v>
      </c>
      <c r="J203" s="26">
        <f>COUNTIF(K203:AJ203,"&gt;=1.0")</f>
        <v>2</v>
      </c>
      <c r="K203" s="13">
        <f>INDEX(AllDataValues,MATCH($A203,Paths,FALSE),MATCH(K$17,Collections,FALSE))/K$16</f>
        <v>0</v>
      </c>
      <c r="L203" s="13">
        <f>INDEX(AllDataValues,MATCH($A203,Paths,FALSE),MATCH(L$17,Collections,FALSE))/L$16</f>
        <v>0.89473684210526316</v>
      </c>
      <c r="M203" s="13">
        <f>INDEX(AllDataValues,MATCH($A203,Paths,FALSE),MATCH(M$17,Collections,FALSE))/M$16</f>
        <v>0</v>
      </c>
      <c r="N203" s="13">
        <f>INDEX(AllDataValues,MATCH($A203,Paths,FALSE),MATCH(N$17,Collections,FALSE))/N$16</f>
        <v>0</v>
      </c>
      <c r="O203" s="13">
        <f>INDEX(AllDataValues,MATCH($A203,Paths,FALSE),MATCH(O$17,Collections,FALSE))/O$16</f>
        <v>0</v>
      </c>
      <c r="P203" s="13">
        <f>INDEX(AllDataValues,MATCH($A203,Paths,FALSE),MATCH(P$17,Collections,FALSE))/P$16</f>
        <v>0</v>
      </c>
      <c r="Q203" s="13">
        <f>INDEX(AllDataValues,MATCH($A203,Paths,FALSE),MATCH(Q$17,Collections,FALSE))/Q$16</f>
        <v>0</v>
      </c>
      <c r="R203" s="13">
        <f>INDEX(AllDataValues,MATCH($A203,Paths,FALSE),MATCH(R$17,Collections,FALSE))/R$16</f>
        <v>0.35960591133004927</v>
      </c>
      <c r="S203" s="13">
        <f>INDEX(AllDataValues,MATCH($A203,Paths,FALSE),MATCH(S$17,Collections,FALSE))/S$16</f>
        <v>0.99669966996699666</v>
      </c>
      <c r="T203" s="13">
        <f>INDEX(AllDataValues,MATCH($A203,Paths,FALSE),MATCH(T$17,Collections,FALSE))/T$16</f>
        <v>0.96140350877192982</v>
      </c>
      <c r="U203" s="13">
        <f>INDEX(AllDataValues,MATCH($A203,Paths,FALSE),MATCH(U$17,Collections,FALSE))/U$16</f>
        <v>0.91479820627802688</v>
      </c>
      <c r="V203" s="13">
        <f>INDEX(AllDataValues,MATCH($A203,Paths,FALSE),MATCH(V$17,Collections,FALSE))/V$16</f>
        <v>0</v>
      </c>
      <c r="W203" s="13">
        <f>INDEX(AllDataValues,MATCH($A203,Paths,FALSE),MATCH(W$17,Collections,FALSE))/W$16</f>
        <v>0</v>
      </c>
      <c r="X203" s="13">
        <f>INDEX(AllDataValues,MATCH($A203,Paths,FALSE),MATCH(X$17,Collections,FALSE))/X$16</f>
        <v>0</v>
      </c>
      <c r="Y203" s="13">
        <f>INDEX(AllDataValues,MATCH($A203,Paths,FALSE),MATCH(Y$17,Collections,FALSE))/Y$16</f>
        <v>1</v>
      </c>
      <c r="Z203" s="13">
        <f>INDEX(AllDataValues,MATCH($A203,Paths,FALSE),MATCH(Z$17,Collections,FALSE))/Z$16</f>
        <v>0</v>
      </c>
      <c r="AA203" s="13">
        <f>INDEX(AllDataValues,MATCH($A203,Paths,FALSE),MATCH(AA$17,Collections,FALSE))/AA$16</f>
        <v>0.92079207920792083</v>
      </c>
      <c r="AB203" s="31">
        <f>INDEX(AllDataValues,MATCH($A203,Paths,FALSE),MATCH(AB$17,Collections,FALSE))/AB$16</f>
        <v>1</v>
      </c>
      <c r="AC203" s="13">
        <f>INDEX(AllDataValues,MATCH($A203,Paths,FALSE),MATCH(AC$17,Collections,FALSE))/AC$16</f>
        <v>0</v>
      </c>
      <c r="AD203" s="13">
        <f>INDEX(AllDataValues,MATCH($A203,Paths,FALSE),MATCH(AD$17,Collections,FALSE))/AD$16</f>
        <v>0</v>
      </c>
      <c r="AE203" s="13">
        <f>INDEX(AllDataValues,MATCH($A203,Paths,FALSE),MATCH(AE$17,Collections,FALSE))/AE$16</f>
        <v>0</v>
      </c>
      <c r="AF203" s="13">
        <f>INDEX(AllDataValues,MATCH($A203,Paths,FALSE),MATCH(AF$17,Collections,FALSE))/AF$16</f>
        <v>0</v>
      </c>
      <c r="AG203" s="13">
        <f>INDEX(AllDataValues,MATCH($A203,Paths,FALSE),MATCH(AG$17,Collections,FALSE))/AG$16</f>
        <v>0</v>
      </c>
      <c r="AH203" s="13">
        <f>INDEX(AllDataValues,MATCH($A203,Paths,FALSE),MATCH(AH$17,Collections,FALSE))/AH$16</f>
        <v>0</v>
      </c>
      <c r="AI203" s="13">
        <f>INDEX(AllDataValues,MATCH($A203,Paths,FALSE),MATCH(AI$17,Collections,FALSE))/AI$16</f>
        <v>0</v>
      </c>
      <c r="AJ203" s="13">
        <f>INDEX(AllDataValues,MATCH($A203,Paths,FALSE),MATCH(AJ$17,Collections,FALSE))/AJ$16</f>
        <v>0</v>
      </c>
    </row>
    <row r="204" spans="1:36" hidden="1" x14ac:dyDescent="0.2">
      <c r="A204" s="1" t="s">
        <v>250</v>
      </c>
      <c r="C204" t="str">
        <f>RIGHT(A204,LEN(A204)-FIND("|",SUBSTITUTE(A204,"/","|",LEN(A204)-LEN(SUBSTITUTE(A204,"/","")))))</f>
        <v>gmd:description</v>
      </c>
      <c r="D204" t="str">
        <f>MID(A204,FIND("|",SUBSTITUTE(A204,Delimiter,"|",Start))+1,IF(ISERROR(FIND("|",SUBSTITUTE(A204,Delimiter,"|",End))),255,FIND("|",SUBSTITUTE(A204,Delimiter,"|",End))-FIND("|",SUBSTITUTE(A204,Delimiter,"|",Start))-1))</f>
        <v>gmd:identificationInfo/gmd:processingLevel/gmd:description</v>
      </c>
      <c r="E204" s="25">
        <f>COUNTIF(K204:AB204,"&gt;0")</f>
        <v>8</v>
      </c>
      <c r="F204" s="25">
        <f>COUNTIF(K204:AB204,"&gt;=1.0")</f>
        <v>2</v>
      </c>
      <c r="G204" s="25">
        <f>COUNTIF(AC204:AJ204,"&gt;0")</f>
        <v>0</v>
      </c>
      <c r="H204" s="25">
        <f>COUNTIF(AC204:AJ204,"&gt;=1.0")</f>
        <v>0</v>
      </c>
      <c r="I204" s="25">
        <f>COUNTIF(K204:AJ204,"&gt;0")</f>
        <v>8</v>
      </c>
      <c r="J204" s="26">
        <f>COUNTIF(K204:AJ204,"&gt;=1.0")</f>
        <v>2</v>
      </c>
      <c r="K204" s="13">
        <f>INDEX(AllDataValues,MATCH($A204,Paths,FALSE),MATCH(K$17,Collections,FALSE))/K$16</f>
        <v>1</v>
      </c>
      <c r="L204" s="13">
        <f>INDEX(AllDataValues,MATCH($A204,Paths,FALSE),MATCH(L$17,Collections,FALSE))/L$16</f>
        <v>0</v>
      </c>
      <c r="M204" s="13">
        <f>INDEX(AllDataValues,MATCH($A204,Paths,FALSE),MATCH(M$17,Collections,FALSE))/M$16</f>
        <v>0</v>
      </c>
      <c r="N204" s="13">
        <f>INDEX(AllDataValues,MATCH($A204,Paths,FALSE),MATCH(N$17,Collections,FALSE))/N$16</f>
        <v>0</v>
      </c>
      <c r="O204" s="13">
        <f>INDEX(AllDataValues,MATCH($A204,Paths,FALSE),MATCH(O$17,Collections,FALSE))/O$16</f>
        <v>0</v>
      </c>
      <c r="P204" s="13">
        <f>INDEX(AllDataValues,MATCH($A204,Paths,FALSE),MATCH(P$17,Collections,FALSE))/P$16</f>
        <v>0</v>
      </c>
      <c r="Q204" s="13">
        <f>INDEX(AllDataValues,MATCH($A204,Paths,FALSE),MATCH(Q$17,Collections,FALSE))/Q$16</f>
        <v>0</v>
      </c>
      <c r="R204" s="13">
        <f>INDEX(AllDataValues,MATCH($A204,Paths,FALSE),MATCH(R$17,Collections,FALSE))/R$16</f>
        <v>0.24630541871921183</v>
      </c>
      <c r="S204" s="13">
        <f>INDEX(AllDataValues,MATCH($A204,Paths,FALSE),MATCH(S$17,Collections,FALSE))/S$16</f>
        <v>0.99669966996699666</v>
      </c>
      <c r="T204" s="13">
        <f>INDEX(AllDataValues,MATCH($A204,Paths,FALSE),MATCH(T$17,Collections,FALSE))/T$16</f>
        <v>0.96140350877192982</v>
      </c>
      <c r="U204" s="13">
        <f>INDEX(AllDataValues,MATCH($A204,Paths,FALSE),MATCH(U$17,Collections,FALSE))/U$16</f>
        <v>0.7847533632286996</v>
      </c>
      <c r="V204" s="13">
        <f>INDEX(AllDataValues,MATCH($A204,Paths,FALSE),MATCH(V$17,Collections,FALSE))/V$16</f>
        <v>0</v>
      </c>
      <c r="W204" s="13">
        <f>INDEX(AllDataValues,MATCH($A204,Paths,FALSE),MATCH(W$17,Collections,FALSE))/W$16</f>
        <v>0</v>
      </c>
      <c r="X204" s="13">
        <f>INDEX(AllDataValues,MATCH($A204,Paths,FALSE),MATCH(X$17,Collections,FALSE))/X$16</f>
        <v>0</v>
      </c>
      <c r="Y204" s="13">
        <f>INDEX(AllDataValues,MATCH($A204,Paths,FALSE),MATCH(Y$17,Collections,FALSE))/Y$16</f>
        <v>1</v>
      </c>
      <c r="Z204" s="13">
        <f>INDEX(AllDataValues,MATCH($A204,Paths,FALSE),MATCH(Z$17,Collections,FALSE))/Z$16</f>
        <v>0</v>
      </c>
      <c r="AA204" s="13">
        <f>INDEX(AllDataValues,MATCH($A204,Paths,FALSE),MATCH(AA$17,Collections,FALSE))/AA$16</f>
        <v>0.34158415841584161</v>
      </c>
      <c r="AB204" s="31">
        <f>INDEX(AllDataValues,MATCH($A204,Paths,FALSE),MATCH(AB$17,Collections,FALSE))/AB$16</f>
        <v>0.54545454545454541</v>
      </c>
      <c r="AC204" s="13">
        <f>INDEX(AllDataValues,MATCH($A204,Paths,FALSE),MATCH(AC$17,Collections,FALSE))/AC$16</f>
        <v>0</v>
      </c>
      <c r="AD204" s="13">
        <f>INDEX(AllDataValues,MATCH($A204,Paths,FALSE),MATCH(AD$17,Collections,FALSE))/AD$16</f>
        <v>0</v>
      </c>
      <c r="AE204" s="13">
        <f>INDEX(AllDataValues,MATCH($A204,Paths,FALSE),MATCH(AE$17,Collections,FALSE))/AE$16</f>
        <v>0</v>
      </c>
      <c r="AF204" s="13">
        <f>INDEX(AllDataValues,MATCH($A204,Paths,FALSE),MATCH(AF$17,Collections,FALSE))/AF$16</f>
        <v>0</v>
      </c>
      <c r="AG204" s="13">
        <f>INDEX(AllDataValues,MATCH($A204,Paths,FALSE),MATCH(AG$17,Collections,FALSE))/AG$16</f>
        <v>0</v>
      </c>
      <c r="AH204" s="13">
        <f>INDEX(AllDataValues,MATCH($A204,Paths,FALSE),MATCH(AH$17,Collections,FALSE))/AH$16</f>
        <v>0</v>
      </c>
      <c r="AI204" s="13">
        <f>INDEX(AllDataValues,MATCH($A204,Paths,FALSE),MATCH(AI$17,Collections,FALSE))/AI$16</f>
        <v>0</v>
      </c>
      <c r="AJ204" s="13">
        <f>INDEX(AllDataValues,MATCH($A204,Paths,FALSE),MATCH(AJ$17,Collections,FALSE))/AJ$16</f>
        <v>0</v>
      </c>
    </row>
    <row r="205" spans="1:36" hidden="1" x14ac:dyDescent="0.2">
      <c r="A205" s="1" t="s">
        <v>161</v>
      </c>
      <c r="C205" t="str">
        <f>RIGHT(A205,LEN(A205)-FIND("|",SUBSTITUTE(A205,"/","|",LEN(A205)-LEN(SUBSTITUTE(A205,"/","")))))</f>
        <v>gmd:title</v>
      </c>
      <c r="D205" t="str">
        <f>MID(A205,FIND("|",SUBSTITUTE(A205,Delimiter,"|",Start))+1,IF(ISERROR(FIND("|",SUBSTITUTE(A205,Delimiter,"|",End))),255,FIND("|",SUBSTITUTE(A205,Delimiter,"|",End))-FIND("|",SUBSTITUTE(A205,Delimiter,"|",Start))-1))</f>
        <v>gmd:identificationInfo/gmd:aggregationInfo/gmd:aggregateDataSetName/gmd:title</v>
      </c>
      <c r="E205" s="25">
        <f>COUNTIF(K205:AB205,"&gt;0")</f>
        <v>8</v>
      </c>
      <c r="F205" s="25">
        <f>COUNTIF(K205:AB205,"&gt;=1.0")</f>
        <v>1</v>
      </c>
      <c r="G205" s="25">
        <f>COUNTIF(AC205:AJ205,"&gt;0")</f>
        <v>5</v>
      </c>
      <c r="H205" s="25">
        <f>COUNTIF(AC205:AJ205,"&gt;=1.0")</f>
        <v>1</v>
      </c>
      <c r="I205" s="25">
        <f>COUNTIF(K205:AJ205,"&gt;0")</f>
        <v>13</v>
      </c>
      <c r="J205" s="26">
        <f>COUNTIF(K205:AJ205,"&gt;=1.0")</f>
        <v>2</v>
      </c>
      <c r="K205" s="13">
        <f>INDEX(AllDataValues,MATCH($A205,Paths,FALSE),MATCH(K$17,Collections,FALSE))/K$16</f>
        <v>0</v>
      </c>
      <c r="L205" s="13">
        <f>INDEX(AllDataValues,MATCH($A205,Paths,FALSE),MATCH(L$17,Collections,FALSE))/L$16</f>
        <v>0</v>
      </c>
      <c r="M205" s="13">
        <f>INDEX(AllDataValues,MATCH($A205,Paths,FALSE),MATCH(M$17,Collections,FALSE))/M$16</f>
        <v>1.7528735632183907</v>
      </c>
      <c r="N205" s="13">
        <f>INDEX(AllDataValues,MATCH($A205,Paths,FALSE),MATCH(N$17,Collections,FALSE))/N$16</f>
        <v>0</v>
      </c>
      <c r="O205" s="13">
        <f>INDEX(AllDataValues,MATCH($A205,Paths,FALSE),MATCH(O$17,Collections,FALSE))/O$16</f>
        <v>0</v>
      </c>
      <c r="P205" s="13">
        <f>INDEX(AllDataValues,MATCH($A205,Paths,FALSE),MATCH(P$17,Collections,FALSE))/P$16</f>
        <v>0</v>
      </c>
      <c r="Q205" s="13">
        <f>INDEX(AllDataValues,MATCH($A205,Paths,FALSE),MATCH(Q$17,Collections,FALSE))/Q$16</f>
        <v>4.5454545454545456E-2</v>
      </c>
      <c r="R205" s="13">
        <f>INDEX(AllDataValues,MATCH($A205,Paths,FALSE),MATCH(R$17,Collections,FALSE))/R$16</f>
        <v>4.9261083743842365E-3</v>
      </c>
      <c r="S205" s="13">
        <f>INDEX(AllDataValues,MATCH($A205,Paths,FALSE),MATCH(S$17,Collections,FALSE))/S$16</f>
        <v>3.3003300330033004E-3</v>
      </c>
      <c r="T205" s="13">
        <f>INDEX(AllDataValues,MATCH($A205,Paths,FALSE),MATCH(T$17,Collections,FALSE))/T$16</f>
        <v>7.0175438596491229E-3</v>
      </c>
      <c r="U205" s="13">
        <f>INDEX(AllDataValues,MATCH($A205,Paths,FALSE),MATCH(U$17,Collections,FALSE))/U$16</f>
        <v>0.5829596412556054</v>
      </c>
      <c r="V205" s="13">
        <f>INDEX(AllDataValues,MATCH($A205,Paths,FALSE),MATCH(V$17,Collections,FALSE))/V$16</f>
        <v>7.2704081632653059E-2</v>
      </c>
      <c r="W205" s="13">
        <f>INDEX(AllDataValues,MATCH($A205,Paths,FALSE),MATCH(W$17,Collections,FALSE))/W$16</f>
        <v>0</v>
      </c>
      <c r="X205" s="13">
        <f>INDEX(AllDataValues,MATCH($A205,Paths,FALSE),MATCH(X$17,Collections,FALSE))/X$16</f>
        <v>0</v>
      </c>
      <c r="Y205" s="13">
        <f>INDEX(AllDataValues,MATCH($A205,Paths,FALSE),MATCH(Y$17,Collections,FALSE))/Y$16</f>
        <v>0</v>
      </c>
      <c r="Z205" s="13">
        <f>INDEX(AllDataValues,MATCH($A205,Paths,FALSE),MATCH(Z$17,Collections,FALSE))/Z$16</f>
        <v>0</v>
      </c>
      <c r="AA205" s="13">
        <f>INDEX(AllDataValues,MATCH($A205,Paths,FALSE),MATCH(AA$17,Collections,FALSE))/AA$16</f>
        <v>0.3910891089108911</v>
      </c>
      <c r="AB205" s="31">
        <f>INDEX(AllDataValues,MATCH($A205,Paths,FALSE),MATCH(AB$17,Collections,FALSE))/AB$16</f>
        <v>0</v>
      </c>
      <c r="AC205" s="13">
        <f>INDEX(AllDataValues,MATCH($A205,Paths,FALSE),MATCH(AC$17,Collections,FALSE))/AC$16</f>
        <v>1.1590465025400547</v>
      </c>
      <c r="AD205" s="13">
        <f>INDEX(AllDataValues,MATCH($A205,Paths,FALSE),MATCH(AD$17,Collections,FALSE))/AD$16</f>
        <v>7.7669902912621352E-2</v>
      </c>
      <c r="AE205" s="13">
        <f>INDEX(AllDataValues,MATCH($A205,Paths,FALSE),MATCH(AE$17,Collections,FALSE))/AE$16</f>
        <v>0.52173913043478259</v>
      </c>
      <c r="AF205" s="13">
        <f>INDEX(AllDataValues,MATCH($A205,Paths,FALSE),MATCH(AF$17,Collections,FALSE))/AF$16</f>
        <v>0</v>
      </c>
      <c r="AG205" s="13">
        <f>INDEX(AllDataValues,MATCH($A205,Paths,FALSE),MATCH(AG$17,Collections,FALSE))/AG$16</f>
        <v>0</v>
      </c>
      <c r="AH205" s="13">
        <f>INDEX(AllDataValues,MATCH($A205,Paths,FALSE),MATCH(AH$17,Collections,FALSE))/AH$16</f>
        <v>0</v>
      </c>
      <c r="AI205" s="13">
        <f>INDEX(AllDataValues,MATCH($A205,Paths,FALSE),MATCH(AI$17,Collections,FALSE))/AI$16</f>
        <v>0.63775510204081631</v>
      </c>
      <c r="AJ205" s="13">
        <f>INDEX(AllDataValues,MATCH($A205,Paths,FALSE),MATCH(AJ$17,Collections,FALSE))/AJ$16</f>
        <v>3.8461538461538464E-2</v>
      </c>
    </row>
    <row r="206" spans="1:36" hidden="1" x14ac:dyDescent="0.2">
      <c r="A206" s="1" t="s">
        <v>164</v>
      </c>
      <c r="C206" t="str">
        <f>RIGHT(A206,LEN(A206)-FIND("|",SUBSTITUTE(A206,"/","|",LEN(A206)-LEN(SUBSTITUTE(A206,"/","")))))</f>
        <v>gmd:DS_AssociationTypeCode</v>
      </c>
      <c r="D206" t="str">
        <f>MID(A206,FIND("|",SUBSTITUTE(A206,Delimiter,"|",Start))+1,IF(ISERROR(FIND("|",SUBSTITUTE(A206,Delimiter,"|",End))),255,FIND("|",SUBSTITUTE(A206,Delimiter,"|",End))-FIND("|",SUBSTITUTE(A206,Delimiter,"|",Start))-1))</f>
        <v>gmd:identificationInfo/gmd:aggregationInfo/gmd:associationType/gmd:DS_AssociationTypeCode</v>
      </c>
      <c r="E206" s="25">
        <f>COUNTIF(K206:AB206,"&gt;0")</f>
        <v>8</v>
      </c>
      <c r="F206" s="25">
        <f>COUNTIF(K206:AB206,"&gt;=1.0")</f>
        <v>1</v>
      </c>
      <c r="G206" s="25">
        <f>COUNTIF(AC206:AJ206,"&gt;0")</f>
        <v>3</v>
      </c>
      <c r="H206" s="25">
        <f>COUNTIF(AC206:AJ206,"&gt;=1.0")</f>
        <v>0</v>
      </c>
      <c r="I206" s="25">
        <f>COUNTIF(K206:AJ206,"&gt;0")</f>
        <v>11</v>
      </c>
      <c r="J206" s="26">
        <f>COUNTIF(K206:AJ206,"&gt;=1.0")</f>
        <v>1</v>
      </c>
      <c r="K206" s="13">
        <f>INDEX(AllDataValues,MATCH($A206,Paths,FALSE),MATCH(K$17,Collections,FALSE))/K$16</f>
        <v>0</v>
      </c>
      <c r="L206" s="13">
        <f>INDEX(AllDataValues,MATCH($A206,Paths,FALSE),MATCH(L$17,Collections,FALSE))/L$16</f>
        <v>0</v>
      </c>
      <c r="M206" s="13">
        <f>INDEX(AllDataValues,MATCH($A206,Paths,FALSE),MATCH(M$17,Collections,FALSE))/M$16</f>
        <v>1.7528735632183907</v>
      </c>
      <c r="N206" s="13">
        <f>INDEX(AllDataValues,MATCH($A206,Paths,FALSE),MATCH(N$17,Collections,FALSE))/N$16</f>
        <v>0</v>
      </c>
      <c r="O206" s="13">
        <f>INDEX(AllDataValues,MATCH($A206,Paths,FALSE),MATCH(O$17,Collections,FALSE))/O$16</f>
        <v>0</v>
      </c>
      <c r="P206" s="13">
        <f>INDEX(AllDataValues,MATCH($A206,Paths,FALSE),MATCH(P$17,Collections,FALSE))/P$16</f>
        <v>0</v>
      </c>
      <c r="Q206" s="13">
        <f>INDEX(AllDataValues,MATCH($A206,Paths,FALSE),MATCH(Q$17,Collections,FALSE))/Q$16</f>
        <v>4.5454545454545456E-2</v>
      </c>
      <c r="R206" s="13">
        <f>INDEX(AllDataValues,MATCH($A206,Paths,FALSE),MATCH(R$17,Collections,FALSE))/R$16</f>
        <v>4.9261083743842365E-3</v>
      </c>
      <c r="S206" s="13">
        <f>INDEX(AllDataValues,MATCH($A206,Paths,FALSE),MATCH(S$17,Collections,FALSE))/S$16</f>
        <v>3.3003300330033004E-3</v>
      </c>
      <c r="T206" s="13">
        <f>INDEX(AllDataValues,MATCH($A206,Paths,FALSE),MATCH(T$17,Collections,FALSE))/T$16</f>
        <v>7.0175438596491229E-3</v>
      </c>
      <c r="U206" s="13">
        <f>INDEX(AllDataValues,MATCH($A206,Paths,FALSE),MATCH(U$17,Collections,FALSE))/U$16</f>
        <v>0.5829596412556054</v>
      </c>
      <c r="V206" s="13">
        <f>INDEX(AllDataValues,MATCH($A206,Paths,FALSE),MATCH(V$17,Collections,FALSE))/V$16</f>
        <v>7.2704081632653059E-2</v>
      </c>
      <c r="W206" s="13">
        <f>INDEX(AllDataValues,MATCH($A206,Paths,FALSE),MATCH(W$17,Collections,FALSE))/W$16</f>
        <v>0</v>
      </c>
      <c r="X206" s="13">
        <f>INDEX(AllDataValues,MATCH($A206,Paths,FALSE),MATCH(X$17,Collections,FALSE))/X$16</f>
        <v>0</v>
      </c>
      <c r="Y206" s="13">
        <f>INDEX(AllDataValues,MATCH($A206,Paths,FALSE),MATCH(Y$17,Collections,FALSE))/Y$16</f>
        <v>0</v>
      </c>
      <c r="Z206" s="13">
        <f>INDEX(AllDataValues,MATCH($A206,Paths,FALSE),MATCH(Z$17,Collections,FALSE))/Z$16</f>
        <v>0</v>
      </c>
      <c r="AA206" s="13">
        <f>INDEX(AllDataValues,MATCH($A206,Paths,FALSE),MATCH(AA$17,Collections,FALSE))/AA$16</f>
        <v>0.3910891089108911</v>
      </c>
      <c r="AB206" s="31">
        <f>INDEX(AllDataValues,MATCH($A206,Paths,FALSE),MATCH(AB$17,Collections,FALSE))/AB$16</f>
        <v>0</v>
      </c>
      <c r="AC206" s="13">
        <f>INDEX(AllDataValues,MATCH($A206,Paths,FALSE),MATCH(AC$17,Collections,FALSE))/AC$16</f>
        <v>0.86674482219617033</v>
      </c>
      <c r="AD206" s="13">
        <f>INDEX(AllDataValues,MATCH($A206,Paths,FALSE),MATCH(AD$17,Collections,FALSE))/AD$16</f>
        <v>0</v>
      </c>
      <c r="AE206" s="13">
        <f>INDEX(AllDataValues,MATCH($A206,Paths,FALSE),MATCH(AE$17,Collections,FALSE))/AE$16</f>
        <v>0</v>
      </c>
      <c r="AF206" s="13">
        <f>INDEX(AllDataValues,MATCH($A206,Paths,FALSE),MATCH(AF$17,Collections,FALSE))/AF$16</f>
        <v>0</v>
      </c>
      <c r="AG206" s="13">
        <f>INDEX(AllDataValues,MATCH($A206,Paths,FALSE),MATCH(AG$17,Collections,FALSE))/AG$16</f>
        <v>0</v>
      </c>
      <c r="AH206" s="13">
        <f>INDEX(AllDataValues,MATCH($A206,Paths,FALSE),MATCH(AH$17,Collections,FALSE))/AH$16</f>
        <v>0</v>
      </c>
      <c r="AI206" s="13">
        <f>INDEX(AllDataValues,MATCH($A206,Paths,FALSE),MATCH(AI$17,Collections,FALSE))/AI$16</f>
        <v>4.1909620991253645E-3</v>
      </c>
      <c r="AJ206" s="13">
        <f>INDEX(AllDataValues,MATCH($A206,Paths,FALSE),MATCH(AJ$17,Collections,FALSE))/AJ$16</f>
        <v>3.8461538461538464E-2</v>
      </c>
    </row>
    <row r="207" spans="1:36" hidden="1" x14ac:dyDescent="0.2">
      <c r="A207" s="1" t="s">
        <v>83</v>
      </c>
      <c r="B207" s="12"/>
      <c r="C207" t="str">
        <f>RIGHT(A207,LEN(A207)-FIND("|",SUBSTITUTE(A207,"/","|",LEN(A207)-LEN(SUBSTITUTE(A207,"/","")))))</f>
        <v>gco:Real</v>
      </c>
      <c r="D207" t="str">
        <f>MID(A207,FIND("|",SUBSTITUTE(A207,Delimiter,"|",Start))+1,IF(ISERROR(FIND("|",SUBSTITUTE(A207,Delimiter,"|",End))),255,FIND("|",SUBSTITUTE(A207,Delimiter,"|",End))-FIND("|",SUBSTITUTE(A207,Delimiter,"|",Start))-1))</f>
        <v>gmd:dataQualityInfo/gmd:report/gmd:result/gmd:value/gco:Record/gco:Real</v>
      </c>
      <c r="E207" s="25">
        <f>COUNTIF(K207:AB207,"&gt;0")</f>
        <v>8</v>
      </c>
      <c r="F207" s="25">
        <f>COUNTIF(K207:AB207,"&gt;=1.0")</f>
        <v>1</v>
      </c>
      <c r="G207" s="25">
        <f>COUNTIF(AC207:AJ207,"&gt;0")</f>
        <v>0</v>
      </c>
      <c r="H207" s="25">
        <f>COUNTIF(AC207:AJ207,"&gt;=1.0")</f>
        <v>0</v>
      </c>
      <c r="I207" s="25">
        <f>COUNTIF(K207:AJ207,"&gt;0")</f>
        <v>8</v>
      </c>
      <c r="J207" s="26">
        <f>COUNTIF(K207:AJ207,"&gt;=1.0")</f>
        <v>1</v>
      </c>
      <c r="K207" s="13">
        <f>INDEX(AllDataValues,MATCH($A207,Paths,FALSE),MATCH(K$17,Collections,FALSE))/K$16</f>
        <v>0.98136645962732916</v>
      </c>
      <c r="L207" s="13">
        <f>INDEX(AllDataValues,MATCH($A207,Paths,FALSE),MATCH(L$17,Collections,FALSE))/L$16</f>
        <v>0</v>
      </c>
      <c r="M207" s="13">
        <f>INDEX(AllDataValues,MATCH($A207,Paths,FALSE),MATCH(M$17,Collections,FALSE))/M$16</f>
        <v>0</v>
      </c>
      <c r="N207" s="13">
        <f>INDEX(AllDataValues,MATCH($A207,Paths,FALSE),MATCH(N$17,Collections,FALSE))/N$16</f>
        <v>0</v>
      </c>
      <c r="O207" s="13">
        <f>INDEX(AllDataValues,MATCH($A207,Paths,FALSE),MATCH(O$17,Collections,FALSE))/O$16</f>
        <v>0.68461538461538463</v>
      </c>
      <c r="P207" s="13">
        <f>INDEX(AllDataValues,MATCH($A207,Paths,FALSE),MATCH(P$17,Collections,FALSE))/P$16</f>
        <v>0</v>
      </c>
      <c r="Q207" s="13">
        <f>INDEX(AllDataValues,MATCH($A207,Paths,FALSE),MATCH(Q$17,Collections,FALSE))/Q$16</f>
        <v>0.53896103896103897</v>
      </c>
      <c r="R207" s="13">
        <f>INDEX(AllDataValues,MATCH($A207,Paths,FALSE),MATCH(R$17,Collections,FALSE))/R$16</f>
        <v>0.24876847290640394</v>
      </c>
      <c r="S207" s="13">
        <f>INDEX(AllDataValues,MATCH($A207,Paths,FALSE),MATCH(S$17,Collections,FALSE))/S$16</f>
        <v>0</v>
      </c>
      <c r="T207" s="13">
        <f>INDEX(AllDataValues,MATCH($A207,Paths,FALSE),MATCH(T$17,Collections,FALSE))/T$16</f>
        <v>0.95789473684210524</v>
      </c>
      <c r="U207" s="13">
        <f>INDEX(AllDataValues,MATCH($A207,Paths,FALSE),MATCH(U$17,Collections,FALSE))/U$16</f>
        <v>0.91479820627802688</v>
      </c>
      <c r="V207" s="13">
        <f>INDEX(AllDataValues,MATCH($A207,Paths,FALSE),MATCH(V$17,Collections,FALSE))/V$16</f>
        <v>0</v>
      </c>
      <c r="W207" s="13">
        <f>INDEX(AllDataValues,MATCH($A207,Paths,FALSE),MATCH(W$17,Collections,FALSE))/W$16</f>
        <v>0</v>
      </c>
      <c r="X207" s="13">
        <f>INDEX(AllDataValues,MATCH($A207,Paths,FALSE),MATCH(X$17,Collections,FALSE))/X$16</f>
        <v>0</v>
      </c>
      <c r="Y207" s="13">
        <f>INDEX(AllDataValues,MATCH($A207,Paths,FALSE),MATCH(Y$17,Collections,FALSE))/Y$16</f>
        <v>0</v>
      </c>
      <c r="Z207" s="13">
        <f>INDEX(AllDataValues,MATCH($A207,Paths,FALSE),MATCH(Z$17,Collections,FALSE))/Z$16</f>
        <v>0</v>
      </c>
      <c r="AA207" s="13">
        <f>INDEX(AllDataValues,MATCH($A207,Paths,FALSE),MATCH(AA$17,Collections,FALSE))/AA$16</f>
        <v>0.89603960396039606</v>
      </c>
      <c r="AB207" s="31">
        <f>INDEX(AllDataValues,MATCH($A207,Paths,FALSE),MATCH(AB$17,Collections,FALSE))/AB$16</f>
        <v>1</v>
      </c>
      <c r="AC207" s="13">
        <f>INDEX(AllDataValues,MATCH($A207,Paths,FALSE),MATCH(AC$17,Collections,FALSE))/AC$16</f>
        <v>0</v>
      </c>
      <c r="AD207" s="13">
        <f>INDEX(AllDataValues,MATCH($A207,Paths,FALSE),MATCH(AD$17,Collections,FALSE))/AD$16</f>
        <v>0</v>
      </c>
      <c r="AE207" s="13">
        <f>INDEX(AllDataValues,MATCH($A207,Paths,FALSE),MATCH(AE$17,Collections,FALSE))/AE$16</f>
        <v>0</v>
      </c>
      <c r="AF207" s="13">
        <f>INDEX(AllDataValues,MATCH($A207,Paths,FALSE),MATCH(AF$17,Collections,FALSE))/AF$16</f>
        <v>0</v>
      </c>
      <c r="AG207" s="13">
        <f>INDEX(AllDataValues,MATCH($A207,Paths,FALSE),MATCH(AG$17,Collections,FALSE))/AG$16</f>
        <v>0</v>
      </c>
      <c r="AH207" s="13">
        <f>INDEX(AllDataValues,MATCH($A207,Paths,FALSE),MATCH(AH$17,Collections,FALSE))/AH$16</f>
        <v>0</v>
      </c>
      <c r="AI207" s="13">
        <f>INDEX(AllDataValues,MATCH($A207,Paths,FALSE),MATCH(AI$17,Collections,FALSE))/AI$16</f>
        <v>0</v>
      </c>
      <c r="AJ207" s="13">
        <f>INDEX(AllDataValues,MATCH($A207,Paths,FALSE),MATCH(AJ$17,Collections,FALSE))/AJ$16</f>
        <v>0</v>
      </c>
    </row>
    <row r="208" spans="1:36" hidden="1" x14ac:dyDescent="0.2">
      <c r="A208" s="1" t="s">
        <v>59</v>
      </c>
      <c r="B208" s="12" t="s">
        <v>27</v>
      </c>
      <c r="C208" t="str">
        <f>RIGHT(A208,LEN(A208)-FIND("|",SUBSTITUTE(A208,"/","|",LEN(A208)-LEN(SUBSTITUTE(A208,"/","")))))</f>
        <v>gmd:MD_CoverageContentTypeCode</v>
      </c>
      <c r="D208" t="str">
        <f>MID(A208,FIND("|",SUBSTITUTE(A208,Delimiter,"|",Start))+1,IF(ISERROR(FIND("|",SUBSTITUTE(A208,Delimiter,"|",End))),255,FIND("|",SUBSTITUTE(A208,Delimiter,"|",End))-FIND("|",SUBSTITUTE(A208,Delimiter,"|",Start))-1))</f>
        <v>gmd:contentInfo/gmd:contentType/gmd:MD_CoverageContentTypeCode</v>
      </c>
      <c r="E208" s="25">
        <f>COUNTIF(K208:AB208,"&gt;0")</f>
        <v>8</v>
      </c>
      <c r="F208" s="25">
        <f>COUNTIF(K208:AB208,"&gt;=1.0")</f>
        <v>0</v>
      </c>
      <c r="G208" s="25">
        <f>COUNTIF(AC208:AJ208,"&gt;0")</f>
        <v>8</v>
      </c>
      <c r="H208" s="25">
        <f>COUNTIF(AC208:AJ208,"&gt;=1.0")</f>
        <v>7</v>
      </c>
      <c r="I208" s="25">
        <f>COUNTIF(K208:AJ208,"&gt;0")</f>
        <v>16</v>
      </c>
      <c r="J208" s="26">
        <f>COUNTIF(K208:AJ208,"&gt;=1.0")</f>
        <v>7</v>
      </c>
      <c r="K208" s="13">
        <f>INDEX(AllDataValues,MATCH($A208,Paths,FALSE),MATCH(K$17,Collections,FALSE))/K$16</f>
        <v>0</v>
      </c>
      <c r="L208" s="13">
        <f>INDEX(AllDataValues,MATCH($A208,Paths,FALSE),MATCH(L$17,Collections,FALSE))/L$16</f>
        <v>0</v>
      </c>
      <c r="M208" s="13">
        <f>INDEX(AllDataValues,MATCH($A208,Paths,FALSE),MATCH(M$17,Collections,FALSE))/M$16</f>
        <v>0.99712643678160917</v>
      </c>
      <c r="N208" s="13">
        <f>INDEX(AllDataValues,MATCH($A208,Paths,FALSE),MATCH(N$17,Collections,FALSE))/N$16</f>
        <v>0</v>
      </c>
      <c r="O208" s="13">
        <f>INDEX(AllDataValues,MATCH($A208,Paths,FALSE),MATCH(O$17,Collections,FALSE))/O$16</f>
        <v>0.69230769230769229</v>
      </c>
      <c r="P208" s="13">
        <f>INDEX(AllDataValues,MATCH($A208,Paths,FALSE),MATCH(P$17,Collections,FALSE))/P$16</f>
        <v>0</v>
      </c>
      <c r="Q208" s="13">
        <f>INDEX(AllDataValues,MATCH($A208,Paths,FALSE),MATCH(Q$17,Collections,FALSE))/Q$16</f>
        <v>0.60389610389610393</v>
      </c>
      <c r="R208" s="13">
        <f>INDEX(AllDataValues,MATCH($A208,Paths,FALSE),MATCH(R$17,Collections,FALSE))/R$16</f>
        <v>0.26108374384236455</v>
      </c>
      <c r="S208" s="13">
        <f>INDEX(AllDataValues,MATCH($A208,Paths,FALSE),MATCH(S$17,Collections,FALSE))/S$16</f>
        <v>0</v>
      </c>
      <c r="T208" s="13">
        <f>INDEX(AllDataValues,MATCH($A208,Paths,FALSE),MATCH(T$17,Collections,FALSE))/T$16</f>
        <v>0.85964912280701755</v>
      </c>
      <c r="U208" s="13">
        <f>INDEX(AllDataValues,MATCH($A208,Paths,FALSE),MATCH(U$17,Collections,FALSE))/U$16</f>
        <v>0.26008968609865468</v>
      </c>
      <c r="V208" s="13">
        <f>INDEX(AllDataValues,MATCH($A208,Paths,FALSE),MATCH(V$17,Collections,FALSE))/V$16</f>
        <v>0.99872448979591832</v>
      </c>
      <c r="W208" s="13">
        <f>INDEX(AllDataValues,MATCH($A208,Paths,FALSE),MATCH(W$17,Collections,FALSE))/W$16</f>
        <v>0</v>
      </c>
      <c r="X208" s="13">
        <f>INDEX(AllDataValues,MATCH($A208,Paths,FALSE),MATCH(X$17,Collections,FALSE))/X$16</f>
        <v>0</v>
      </c>
      <c r="Y208" s="13">
        <f>INDEX(AllDataValues,MATCH($A208,Paths,FALSE),MATCH(Y$17,Collections,FALSE))/Y$16</f>
        <v>0</v>
      </c>
      <c r="Z208" s="13">
        <f>INDEX(AllDataValues,MATCH($A208,Paths,FALSE),MATCH(Z$17,Collections,FALSE))/Z$16</f>
        <v>0</v>
      </c>
      <c r="AA208" s="13">
        <f>INDEX(AllDataValues,MATCH($A208,Paths,FALSE),MATCH(AA$17,Collections,FALSE))/AA$16</f>
        <v>0</v>
      </c>
      <c r="AB208" s="31">
        <f>INDEX(AllDataValues,MATCH($A208,Paths,FALSE),MATCH(AB$17,Collections,FALSE))/AB$16</f>
        <v>0.27272727272727271</v>
      </c>
      <c r="AC208" s="13">
        <f>INDEX(AllDataValues,MATCH($A208,Paths,FALSE),MATCH(AC$17,Collections,FALSE))/AC$16</f>
        <v>1</v>
      </c>
      <c r="AD208" s="13">
        <f>INDEX(AllDataValues,MATCH($A208,Paths,FALSE),MATCH(AD$17,Collections,FALSE))/AD$16</f>
        <v>1</v>
      </c>
      <c r="AE208" s="13">
        <f>INDEX(AllDataValues,MATCH($A208,Paths,FALSE),MATCH(AE$17,Collections,FALSE))/AE$16</f>
        <v>1</v>
      </c>
      <c r="AF208" s="13">
        <f>INDEX(AllDataValues,MATCH($A208,Paths,FALSE),MATCH(AF$17,Collections,FALSE))/AF$16</f>
        <v>1</v>
      </c>
      <c r="AG208" s="13">
        <f>INDEX(AllDataValues,MATCH($A208,Paths,FALSE),MATCH(AG$17,Collections,FALSE))/AG$16</f>
        <v>1</v>
      </c>
      <c r="AH208" s="13">
        <f>INDEX(AllDataValues,MATCH($A208,Paths,FALSE),MATCH(AH$17,Collections,FALSE))/AH$16</f>
        <v>1</v>
      </c>
      <c r="AI208" s="13">
        <f>INDEX(AllDataValues,MATCH($A208,Paths,FALSE),MATCH(AI$17,Collections,FALSE))/AI$16</f>
        <v>0.91927842565597673</v>
      </c>
      <c r="AJ208" s="13">
        <f>INDEX(AllDataValues,MATCH($A208,Paths,FALSE),MATCH(AJ$17,Collections,FALSE))/AJ$16</f>
        <v>1</v>
      </c>
    </row>
    <row r="209" spans="1:36" hidden="1" x14ac:dyDescent="0.2">
      <c r="A209" s="1" t="s">
        <v>70</v>
      </c>
      <c r="B209" s="12"/>
      <c r="C209" t="str">
        <f>RIGHT(A209,LEN(A209)-FIND("|",SUBSTITUTE(A209,"/","|",LEN(A209)-LEN(SUBSTITUTE(A209,"/","")))))</f>
        <v>gco:RecordType</v>
      </c>
      <c r="D209" t="str">
        <f>MID(A209,FIND("|",SUBSTITUTE(A209,Delimiter,"|",Start))+1,IF(ISERROR(FIND("|",SUBSTITUTE(A209,Delimiter,"|",End))),255,FIND("|",SUBSTITUTE(A209,Delimiter,"|",End))-FIND("|",SUBSTITUTE(A209,Delimiter,"|",Start))-1))</f>
        <v>gmd:contentInfo/gmd:dimension/gmd:otherPropertyType/gco:RecordType</v>
      </c>
      <c r="E209" s="25">
        <f>COUNTIF(K209:AB209,"&gt;0")</f>
        <v>8</v>
      </c>
      <c r="F209" s="25">
        <f>COUNTIF(K209:AB209,"&gt;=1.0")</f>
        <v>0</v>
      </c>
      <c r="G209" s="25">
        <f>COUNTIF(AC209:AJ209,"&gt;0")</f>
        <v>8</v>
      </c>
      <c r="H209" s="25">
        <f>COUNTIF(AC209:AJ209,"&gt;=1.0")</f>
        <v>7</v>
      </c>
      <c r="I209" s="25">
        <f>COUNTIF(K209:AJ209,"&gt;0")</f>
        <v>16</v>
      </c>
      <c r="J209" s="26">
        <f>COUNTIF(K209:AJ209,"&gt;=1.0")</f>
        <v>7</v>
      </c>
      <c r="K209" s="13">
        <f>INDEX(AllDataValues,MATCH($A209,Paths,FALSE),MATCH(K$17,Collections,FALSE))/K$16</f>
        <v>0</v>
      </c>
      <c r="L209" s="13">
        <f>INDEX(AllDataValues,MATCH($A209,Paths,FALSE),MATCH(L$17,Collections,FALSE))/L$16</f>
        <v>0</v>
      </c>
      <c r="M209" s="13">
        <f>INDEX(AllDataValues,MATCH($A209,Paths,FALSE),MATCH(M$17,Collections,FALSE))/M$16</f>
        <v>0.99712643678160917</v>
      </c>
      <c r="N209" s="13">
        <f>INDEX(AllDataValues,MATCH($A209,Paths,FALSE),MATCH(N$17,Collections,FALSE))/N$16</f>
        <v>0</v>
      </c>
      <c r="O209" s="13">
        <f>INDEX(AllDataValues,MATCH($A209,Paths,FALSE),MATCH(O$17,Collections,FALSE))/O$16</f>
        <v>0.69230769230769229</v>
      </c>
      <c r="P209" s="13">
        <f>INDEX(AllDataValues,MATCH($A209,Paths,FALSE),MATCH(P$17,Collections,FALSE))/P$16</f>
        <v>0</v>
      </c>
      <c r="Q209" s="13">
        <f>INDEX(AllDataValues,MATCH($A209,Paths,FALSE),MATCH(Q$17,Collections,FALSE))/Q$16</f>
        <v>0.60389610389610393</v>
      </c>
      <c r="R209" s="13">
        <f>INDEX(AllDataValues,MATCH($A209,Paths,FALSE),MATCH(R$17,Collections,FALSE))/R$16</f>
        <v>0.26108374384236455</v>
      </c>
      <c r="S209" s="13">
        <f>INDEX(AllDataValues,MATCH($A209,Paths,FALSE),MATCH(S$17,Collections,FALSE))/S$16</f>
        <v>0</v>
      </c>
      <c r="T209" s="13">
        <f>INDEX(AllDataValues,MATCH($A209,Paths,FALSE),MATCH(T$17,Collections,FALSE))/T$16</f>
        <v>0.85964912280701755</v>
      </c>
      <c r="U209" s="13">
        <f>INDEX(AllDataValues,MATCH($A209,Paths,FALSE),MATCH(U$17,Collections,FALSE))/U$16</f>
        <v>0.26008968609865468</v>
      </c>
      <c r="V209" s="13">
        <f>INDEX(AllDataValues,MATCH($A209,Paths,FALSE),MATCH(V$17,Collections,FALSE))/V$16</f>
        <v>0.99872448979591832</v>
      </c>
      <c r="W209" s="13">
        <f>INDEX(AllDataValues,MATCH($A209,Paths,FALSE),MATCH(W$17,Collections,FALSE))/W$16</f>
        <v>0</v>
      </c>
      <c r="X209" s="13">
        <f>INDEX(AllDataValues,MATCH($A209,Paths,FALSE),MATCH(X$17,Collections,FALSE))/X$16</f>
        <v>0</v>
      </c>
      <c r="Y209" s="13">
        <f>INDEX(AllDataValues,MATCH($A209,Paths,FALSE),MATCH(Y$17,Collections,FALSE))/Y$16</f>
        <v>0</v>
      </c>
      <c r="Z209" s="13">
        <f>INDEX(AllDataValues,MATCH($A209,Paths,FALSE),MATCH(Z$17,Collections,FALSE))/Z$16</f>
        <v>0</v>
      </c>
      <c r="AA209" s="13">
        <f>INDEX(AllDataValues,MATCH($A209,Paths,FALSE),MATCH(AA$17,Collections,FALSE))/AA$16</f>
        <v>0</v>
      </c>
      <c r="AB209" s="31">
        <f>INDEX(AllDataValues,MATCH($A209,Paths,FALSE),MATCH(AB$17,Collections,FALSE))/AB$16</f>
        <v>0.27272727272727271</v>
      </c>
      <c r="AC209" s="13">
        <f>INDEX(AllDataValues,MATCH($A209,Paths,FALSE),MATCH(AC$17,Collections,FALSE))/AC$16</f>
        <v>1</v>
      </c>
      <c r="AD209" s="13">
        <f>INDEX(AllDataValues,MATCH($A209,Paths,FALSE),MATCH(AD$17,Collections,FALSE))/AD$16</f>
        <v>1</v>
      </c>
      <c r="AE209" s="13">
        <f>INDEX(AllDataValues,MATCH($A209,Paths,FALSE),MATCH(AE$17,Collections,FALSE))/AE$16</f>
        <v>1</v>
      </c>
      <c r="AF209" s="13">
        <f>INDEX(AllDataValues,MATCH($A209,Paths,FALSE),MATCH(AF$17,Collections,FALSE))/AF$16</f>
        <v>1</v>
      </c>
      <c r="AG209" s="13">
        <f>INDEX(AllDataValues,MATCH($A209,Paths,FALSE),MATCH(AG$17,Collections,FALSE))/AG$16</f>
        <v>1</v>
      </c>
      <c r="AH209" s="13">
        <f>INDEX(AllDataValues,MATCH($A209,Paths,FALSE),MATCH(AH$17,Collections,FALSE))/AH$16</f>
        <v>1</v>
      </c>
      <c r="AI209" s="13">
        <f>INDEX(AllDataValues,MATCH($A209,Paths,FALSE),MATCH(AI$17,Collections,FALSE))/AI$16</f>
        <v>0.91927842565597673</v>
      </c>
      <c r="AJ209" s="13">
        <f>INDEX(AllDataValues,MATCH($A209,Paths,FALSE),MATCH(AJ$17,Collections,FALSE))/AJ$16</f>
        <v>1</v>
      </c>
    </row>
    <row r="210" spans="1:36" hidden="1" x14ac:dyDescent="0.2">
      <c r="A210" s="1" t="s">
        <v>251</v>
      </c>
      <c r="C210" t="str">
        <f>RIGHT(A210,LEN(A210)-FIND("|",SUBSTITUTE(A210,"/","|",LEN(A210)-LEN(SUBSTITUTE(A210,"/","")))))</f>
        <v>gmd:purpose</v>
      </c>
      <c r="D210" t="str">
        <f>MID(A210,FIND("|",SUBSTITUTE(A210,Delimiter,"|",Start))+1,IF(ISERROR(FIND("|",SUBSTITUTE(A210,Delimiter,"|",End))),255,FIND("|",SUBSTITUTE(A210,Delimiter,"|",End))-FIND("|",SUBSTITUTE(A210,Delimiter,"|",Start))-1))</f>
        <v>gmd:identificationInfo/gmd:purpose</v>
      </c>
      <c r="E210" s="25">
        <f>COUNTIF(K210:AB210,"&gt;0")</f>
        <v>8</v>
      </c>
      <c r="F210" s="25">
        <f>COUNTIF(K210:AB210,"&gt;=1.0")</f>
        <v>0</v>
      </c>
      <c r="G210" s="25">
        <f>COUNTIF(AC210:AJ210,"&gt;0")</f>
        <v>5</v>
      </c>
      <c r="H210" s="25">
        <f>COUNTIF(AC210:AJ210,"&gt;=1.0")</f>
        <v>2</v>
      </c>
      <c r="I210" s="25">
        <f>COUNTIF(K210:AJ210,"&gt;0")</f>
        <v>13</v>
      </c>
      <c r="J210" s="26">
        <f>COUNTIF(K210:AJ210,"&gt;=1.0")</f>
        <v>2</v>
      </c>
      <c r="K210" s="13">
        <f>INDEX(AllDataValues,MATCH($A210,Paths,FALSE),MATCH(K$17,Collections,FALSE))/K$16</f>
        <v>0</v>
      </c>
      <c r="L210" s="13">
        <f>INDEX(AllDataValues,MATCH($A210,Paths,FALSE),MATCH(L$17,Collections,FALSE))/L$16</f>
        <v>0.10526315789473684</v>
      </c>
      <c r="M210" s="13">
        <f>INDEX(AllDataValues,MATCH($A210,Paths,FALSE),MATCH(M$17,Collections,FALSE))/M$16</f>
        <v>6.5134099616858232E-2</v>
      </c>
      <c r="N210" s="13">
        <f>INDEX(AllDataValues,MATCH($A210,Paths,FALSE),MATCH(N$17,Collections,FALSE))/N$16</f>
        <v>0</v>
      </c>
      <c r="O210" s="13">
        <f>INDEX(AllDataValues,MATCH($A210,Paths,FALSE),MATCH(O$17,Collections,FALSE))/O$16</f>
        <v>0.6</v>
      </c>
      <c r="P210" s="13">
        <f>INDEX(AllDataValues,MATCH($A210,Paths,FALSE),MATCH(P$17,Collections,FALSE))/P$16</f>
        <v>0</v>
      </c>
      <c r="Q210" s="13">
        <f>INDEX(AllDataValues,MATCH($A210,Paths,FALSE),MATCH(Q$17,Collections,FALSE))/Q$16</f>
        <v>3.896103896103896E-2</v>
      </c>
      <c r="R210" s="13">
        <f>INDEX(AllDataValues,MATCH($A210,Paths,FALSE),MATCH(R$17,Collections,FALSE))/R$16</f>
        <v>0.19950738916256158</v>
      </c>
      <c r="S210" s="13">
        <f>INDEX(AllDataValues,MATCH($A210,Paths,FALSE),MATCH(S$17,Collections,FALSE))/S$16</f>
        <v>0</v>
      </c>
      <c r="T210" s="13">
        <f>INDEX(AllDataValues,MATCH($A210,Paths,FALSE),MATCH(T$17,Collections,FALSE))/T$16</f>
        <v>0.90877192982456145</v>
      </c>
      <c r="U210" s="13">
        <f>INDEX(AllDataValues,MATCH($A210,Paths,FALSE),MATCH(U$17,Collections,FALSE))/U$16</f>
        <v>0.39461883408071746</v>
      </c>
      <c r="V210" s="13">
        <f>INDEX(AllDataValues,MATCH($A210,Paths,FALSE),MATCH(V$17,Collections,FALSE))/V$16</f>
        <v>0</v>
      </c>
      <c r="W210" s="13">
        <f>INDEX(AllDataValues,MATCH($A210,Paths,FALSE),MATCH(W$17,Collections,FALSE))/W$16</f>
        <v>0</v>
      </c>
      <c r="X210" s="13">
        <f>INDEX(AllDataValues,MATCH($A210,Paths,FALSE),MATCH(X$17,Collections,FALSE))/X$16</f>
        <v>0</v>
      </c>
      <c r="Y210" s="13">
        <f>INDEX(AllDataValues,MATCH($A210,Paths,FALSE),MATCH(Y$17,Collections,FALSE))/Y$16</f>
        <v>0</v>
      </c>
      <c r="Z210" s="13">
        <f>INDEX(AllDataValues,MATCH($A210,Paths,FALSE),MATCH(Z$17,Collections,FALSE))/Z$16</f>
        <v>0</v>
      </c>
      <c r="AA210" s="13">
        <f>INDEX(AllDataValues,MATCH($A210,Paths,FALSE),MATCH(AA$17,Collections,FALSE))/AA$16</f>
        <v>0.91584158415841588</v>
      </c>
      <c r="AB210" s="31">
        <f>INDEX(AllDataValues,MATCH($A210,Paths,FALSE),MATCH(AB$17,Collections,FALSE))/AB$16</f>
        <v>0</v>
      </c>
      <c r="AC210" s="13">
        <f>INDEX(AllDataValues,MATCH($A210,Paths,FALSE),MATCH(AC$17,Collections,FALSE))/AC$16</f>
        <v>4.3767096522078934E-2</v>
      </c>
      <c r="AD210" s="13">
        <f>INDEX(AllDataValues,MATCH($A210,Paths,FALSE),MATCH(AD$17,Collections,FALSE))/AD$16</f>
        <v>0</v>
      </c>
      <c r="AE210" s="13">
        <f>INDEX(AllDataValues,MATCH($A210,Paths,FALSE),MATCH(AE$17,Collections,FALSE))/AE$16</f>
        <v>0</v>
      </c>
      <c r="AF210" s="13">
        <f>INDEX(AllDataValues,MATCH($A210,Paths,FALSE),MATCH(AF$17,Collections,FALSE))/AF$16</f>
        <v>1</v>
      </c>
      <c r="AG210" s="13">
        <f>INDEX(AllDataValues,MATCH($A210,Paths,FALSE),MATCH(AG$17,Collections,FALSE))/AG$16</f>
        <v>0</v>
      </c>
      <c r="AH210" s="13">
        <f>INDEX(AllDataValues,MATCH($A210,Paths,FALSE),MATCH(AH$17,Collections,FALSE))/AH$16</f>
        <v>1</v>
      </c>
      <c r="AI210" s="13">
        <f>INDEX(AllDataValues,MATCH($A210,Paths,FALSE),MATCH(AI$17,Collections,FALSE))/AI$16</f>
        <v>0.81213556851311952</v>
      </c>
      <c r="AJ210" s="13">
        <f>INDEX(AllDataValues,MATCH($A210,Paths,FALSE),MATCH(AJ$17,Collections,FALSE))/AJ$16</f>
        <v>0.75384615384615383</v>
      </c>
    </row>
    <row r="211" spans="1:36" hidden="1" x14ac:dyDescent="0.2">
      <c r="A211" s="1" t="s">
        <v>103</v>
      </c>
      <c r="C211" t="str">
        <f>RIGHT(A211,LEN(A211)-FIND("|",SUBSTITUTE(A211,"/","|",LEN(A211)-LEN(SUBSTITUTE(A211,"/","")))))</f>
        <v>@gco:nilReason</v>
      </c>
      <c r="D211" t="str">
        <f>MID(A211,FIND("|",SUBSTITUTE(A211,Delimiter,"|",Start))+1,IF(ISERROR(FIND("|",SUBSTITUTE(A211,Delimiter,"|",End))),255,FIND("|",SUBSTITUTE(A211,Delimiter,"|",End))-FIND("|",SUBSTITUTE(A211,Delimiter,"|",Start))-1))</f>
        <v>gmd:distributionInfo/gmd:distributor/gmd:distributorContact/gmd:contactInfo/gmd:hoursOfService/@gco:nilReason</v>
      </c>
      <c r="E211" s="25">
        <f>COUNTIF(K211:AB211,"&gt;0")</f>
        <v>8</v>
      </c>
      <c r="F211" s="25">
        <f>COUNTIF(K211:AB211,"&gt;=1.0")</f>
        <v>6</v>
      </c>
      <c r="G211" s="25">
        <f>COUNTIF(AC211:AJ211,"&gt;0")</f>
        <v>0</v>
      </c>
      <c r="H211" s="25">
        <f>COUNTIF(AC211:AJ211,"&gt;=1.0")</f>
        <v>0</v>
      </c>
      <c r="I211" s="25">
        <f>COUNTIF(K211:AJ211,"&gt;0")</f>
        <v>8</v>
      </c>
      <c r="J211" s="26">
        <f>COUNTIF(K211:AJ211,"&gt;=1.0")</f>
        <v>6</v>
      </c>
      <c r="K211" s="13">
        <f>INDEX(AllDataValues,MATCH($A211,Paths,FALSE),MATCH(K$17,Collections,FALSE))/K$16</f>
        <v>1</v>
      </c>
      <c r="L211" s="13">
        <f>INDEX(AllDataValues,MATCH($A211,Paths,FALSE),MATCH(L$17,Collections,FALSE))/L$16</f>
        <v>0.89473684210526316</v>
      </c>
      <c r="M211" s="13">
        <f>INDEX(AllDataValues,MATCH($A211,Paths,FALSE),MATCH(M$17,Collections,FALSE))/M$16</f>
        <v>0</v>
      </c>
      <c r="N211" s="13">
        <f>INDEX(AllDataValues,MATCH($A211,Paths,FALSE),MATCH(N$17,Collections,FALSE))/N$16</f>
        <v>1</v>
      </c>
      <c r="O211" s="13">
        <f>INDEX(AllDataValues,MATCH($A211,Paths,FALSE),MATCH(O$17,Collections,FALSE))/O$16</f>
        <v>0</v>
      </c>
      <c r="P211" s="13">
        <f>INDEX(AllDataValues,MATCH($A211,Paths,FALSE),MATCH(P$17,Collections,FALSE))/P$16</f>
        <v>1</v>
      </c>
      <c r="Q211" s="13">
        <f>INDEX(AllDataValues,MATCH($A211,Paths,FALSE),MATCH(Q$17,Collections,FALSE))/Q$16</f>
        <v>0</v>
      </c>
      <c r="R211" s="13">
        <f>INDEX(AllDataValues,MATCH($A211,Paths,FALSE),MATCH(R$17,Collections,FALSE))/R$16</f>
        <v>0</v>
      </c>
      <c r="S211" s="13">
        <f>INDEX(AllDataValues,MATCH($A211,Paths,FALSE),MATCH(S$17,Collections,FALSE))/S$16</f>
        <v>0.99669966996699666</v>
      </c>
      <c r="T211" s="13">
        <f>INDEX(AllDataValues,MATCH($A211,Paths,FALSE),MATCH(T$17,Collections,FALSE))/T$16</f>
        <v>0</v>
      </c>
      <c r="U211" s="13">
        <f>INDEX(AllDataValues,MATCH($A211,Paths,FALSE),MATCH(U$17,Collections,FALSE))/U$16</f>
        <v>0</v>
      </c>
      <c r="V211" s="13">
        <f>INDEX(AllDataValues,MATCH($A211,Paths,FALSE),MATCH(V$17,Collections,FALSE))/V$16</f>
        <v>0</v>
      </c>
      <c r="W211" s="13">
        <f>INDEX(AllDataValues,MATCH($A211,Paths,FALSE),MATCH(W$17,Collections,FALSE))/W$16</f>
        <v>1</v>
      </c>
      <c r="X211" s="13">
        <f>INDEX(AllDataValues,MATCH($A211,Paths,FALSE),MATCH(X$17,Collections,FALSE))/X$16</f>
        <v>0</v>
      </c>
      <c r="Y211" s="13">
        <f>INDEX(AllDataValues,MATCH($A211,Paths,FALSE),MATCH(Y$17,Collections,FALSE))/Y$16</f>
        <v>1</v>
      </c>
      <c r="Z211" s="13">
        <f>INDEX(AllDataValues,MATCH($A211,Paths,FALSE),MATCH(Z$17,Collections,FALSE))/Z$16</f>
        <v>1.0862354892205639</v>
      </c>
      <c r="AA211" s="13">
        <f>INDEX(AllDataValues,MATCH($A211,Paths,FALSE),MATCH(AA$17,Collections,FALSE))/AA$16</f>
        <v>0</v>
      </c>
      <c r="AB211" s="31">
        <f>INDEX(AllDataValues,MATCH($A211,Paths,FALSE),MATCH(AB$17,Collections,FALSE))/AB$16</f>
        <v>0</v>
      </c>
      <c r="AC211" s="13">
        <f>INDEX(AllDataValues,MATCH($A211,Paths,FALSE),MATCH(AC$17,Collections,FALSE))/AC$16</f>
        <v>0</v>
      </c>
      <c r="AD211" s="13">
        <f>INDEX(AllDataValues,MATCH($A211,Paths,FALSE),MATCH(AD$17,Collections,FALSE))/AD$16</f>
        <v>0</v>
      </c>
      <c r="AE211" s="13">
        <f>INDEX(AllDataValues,MATCH($A211,Paths,FALSE),MATCH(AE$17,Collections,FALSE))/AE$16</f>
        <v>0</v>
      </c>
      <c r="AF211" s="13">
        <f>INDEX(AllDataValues,MATCH($A211,Paths,FALSE),MATCH(AF$17,Collections,FALSE))/AF$16</f>
        <v>0</v>
      </c>
      <c r="AG211" s="13">
        <f>INDEX(AllDataValues,MATCH($A211,Paths,FALSE),MATCH(AG$17,Collections,FALSE))/AG$16</f>
        <v>0</v>
      </c>
      <c r="AH211" s="13">
        <f>INDEX(AllDataValues,MATCH($A211,Paths,FALSE),MATCH(AH$17,Collections,FALSE))/AH$16</f>
        <v>0</v>
      </c>
      <c r="AI211" s="13">
        <f>INDEX(AllDataValues,MATCH($A211,Paths,FALSE),MATCH(AI$17,Collections,FALSE))/AI$16</f>
        <v>0</v>
      </c>
      <c r="AJ211" s="13">
        <f>INDEX(AllDataValues,MATCH($A211,Paths,FALSE),MATCH(AJ$17,Collections,FALSE))/AJ$16</f>
        <v>0</v>
      </c>
    </row>
    <row r="212" spans="1:36" hidden="1" x14ac:dyDescent="0.2">
      <c r="A212" s="1" t="s">
        <v>288</v>
      </c>
      <c r="C212" t="str">
        <f>RIGHT(A212,LEN(A212)-FIND("|",SUBSTITUTE(A212,"/","|",LEN(A212)-LEN(SUBSTITUTE(A212,"/","")))))</f>
        <v>@gco:nilReason</v>
      </c>
      <c r="D212" t="str">
        <f>MID(A212,FIND("|",SUBSTITUTE(A212,Delimiter,"|",Start))+1,IF(ISERROR(FIND("|",SUBSTITUTE(A212,Delimiter,"|",End))),255,FIND("|",SUBSTITUTE(A212,Delimiter,"|",End))-FIND("|",SUBSTITUTE(A212,Delimiter,"|",Start))-1))</f>
        <v>gmi:acquisitionInformation/gmi:instrument/eos:sensor/eos:type/@gco:nilReason</v>
      </c>
      <c r="E212" s="25">
        <f>COUNTIF(K212:AB212,"&gt;0")</f>
        <v>8</v>
      </c>
      <c r="F212" s="25">
        <f>COUNTIF(K212:AB212,"&gt;=1.0")</f>
        <v>5</v>
      </c>
      <c r="G212" s="25">
        <f>COUNTIF(AC212:AJ212,"&gt;0")</f>
        <v>0</v>
      </c>
      <c r="H212" s="25">
        <f>COUNTIF(AC212:AJ212,"&gt;=1.0")</f>
        <v>0</v>
      </c>
      <c r="I212" s="25">
        <f>COUNTIF(K212:AJ212,"&gt;0")</f>
        <v>8</v>
      </c>
      <c r="J212" s="26">
        <f>COUNTIF(K212:AJ212,"&gt;=1.0")</f>
        <v>5</v>
      </c>
      <c r="K212" s="13">
        <f>INDEX(AllDataValues,MATCH($A212,Paths,FALSE),MATCH(K$17,Collections,FALSE))/K$16</f>
        <v>3.1242236024844718</v>
      </c>
      <c r="L212" s="13">
        <f>INDEX(AllDataValues,MATCH($A212,Paths,FALSE),MATCH(L$17,Collections,FALSE))/L$16</f>
        <v>0</v>
      </c>
      <c r="M212" s="13">
        <f>INDEX(AllDataValues,MATCH($A212,Paths,FALSE),MATCH(M$17,Collections,FALSE))/M$16</f>
        <v>0</v>
      </c>
      <c r="N212" s="13">
        <f>INDEX(AllDataValues,MATCH($A212,Paths,FALSE),MATCH(N$17,Collections,FALSE))/N$16</f>
        <v>0.86149584487534625</v>
      </c>
      <c r="O212" s="13">
        <f>INDEX(AllDataValues,MATCH($A212,Paths,FALSE),MATCH(O$17,Collections,FALSE))/O$16</f>
        <v>0</v>
      </c>
      <c r="P212" s="13">
        <f>INDEX(AllDataValues,MATCH($A212,Paths,FALSE),MATCH(P$17,Collections,FALSE))/P$16</f>
        <v>0.83333333333333337</v>
      </c>
      <c r="Q212" s="13">
        <f>INDEX(AllDataValues,MATCH($A212,Paths,FALSE),MATCH(Q$17,Collections,FALSE))/Q$16</f>
        <v>0</v>
      </c>
      <c r="R212" s="13">
        <f>INDEX(AllDataValues,MATCH($A212,Paths,FALSE),MATCH(R$17,Collections,FALSE))/R$16</f>
        <v>0</v>
      </c>
      <c r="S212" s="13">
        <f>INDEX(AllDataValues,MATCH($A212,Paths,FALSE),MATCH(S$17,Collections,FALSE))/S$16</f>
        <v>4.9240924092409237</v>
      </c>
      <c r="T212" s="13">
        <f>INDEX(AllDataValues,MATCH($A212,Paths,FALSE),MATCH(T$17,Collections,FALSE))/T$16</f>
        <v>0</v>
      </c>
      <c r="U212" s="13">
        <f>INDEX(AllDataValues,MATCH($A212,Paths,FALSE),MATCH(U$17,Collections,FALSE))/U$16</f>
        <v>0</v>
      </c>
      <c r="V212" s="13">
        <f>INDEX(AllDataValues,MATCH($A212,Paths,FALSE),MATCH(V$17,Collections,FALSE))/V$16</f>
        <v>0</v>
      </c>
      <c r="W212" s="13">
        <f>INDEX(AllDataValues,MATCH($A212,Paths,FALSE),MATCH(W$17,Collections,FALSE))/W$16</f>
        <v>0</v>
      </c>
      <c r="X212" s="13">
        <f>INDEX(AllDataValues,MATCH($A212,Paths,FALSE),MATCH(X$17,Collections,FALSE))/X$16</f>
        <v>2</v>
      </c>
      <c r="Y212" s="13">
        <f>INDEX(AllDataValues,MATCH($A212,Paths,FALSE),MATCH(Y$17,Collections,FALSE))/Y$16</f>
        <v>2.4161184210526314</v>
      </c>
      <c r="Z212" s="13">
        <f>INDEX(AllDataValues,MATCH($A212,Paths,FALSE),MATCH(Z$17,Collections,FALSE))/Z$16</f>
        <v>2.5754560530679935</v>
      </c>
      <c r="AA212" s="13">
        <f>INDEX(AllDataValues,MATCH($A212,Paths,FALSE),MATCH(AA$17,Collections,FALSE))/AA$16</f>
        <v>0</v>
      </c>
      <c r="AB212" s="31">
        <f>INDEX(AllDataValues,MATCH($A212,Paths,FALSE),MATCH(AB$17,Collections,FALSE))/AB$16</f>
        <v>0.63636363636363635</v>
      </c>
      <c r="AC212" s="13">
        <f>INDEX(AllDataValues,MATCH($A212,Paths,FALSE),MATCH(AC$17,Collections,FALSE))/AC$16</f>
        <v>0</v>
      </c>
      <c r="AD212" s="13">
        <f>INDEX(AllDataValues,MATCH($A212,Paths,FALSE),MATCH(AD$17,Collections,FALSE))/AD$16</f>
        <v>0</v>
      </c>
      <c r="AE212" s="13">
        <f>INDEX(AllDataValues,MATCH($A212,Paths,FALSE),MATCH(AE$17,Collections,FALSE))/AE$16</f>
        <v>0</v>
      </c>
      <c r="AF212" s="13">
        <f>INDEX(AllDataValues,MATCH($A212,Paths,FALSE),MATCH(AF$17,Collections,FALSE))/AF$16</f>
        <v>0</v>
      </c>
      <c r="AG212" s="13">
        <f>INDEX(AllDataValues,MATCH($A212,Paths,FALSE),MATCH(AG$17,Collections,FALSE))/AG$16</f>
        <v>0</v>
      </c>
      <c r="AH212" s="13">
        <f>INDEX(AllDataValues,MATCH($A212,Paths,FALSE),MATCH(AH$17,Collections,FALSE))/AH$16</f>
        <v>0</v>
      </c>
      <c r="AI212" s="13">
        <f>INDEX(AllDataValues,MATCH($A212,Paths,FALSE),MATCH(AI$17,Collections,FALSE))/AI$16</f>
        <v>0</v>
      </c>
      <c r="AJ212" s="13">
        <f>INDEX(AllDataValues,MATCH($A212,Paths,FALSE),MATCH(AJ$17,Collections,FALSE))/AJ$16</f>
        <v>0</v>
      </c>
    </row>
    <row r="213" spans="1:36" hidden="1" x14ac:dyDescent="0.2">
      <c r="A213" s="1" t="s">
        <v>381</v>
      </c>
      <c r="C213" t="str">
        <f>RIGHT(A213,LEN(A213)-FIND("|",SUBSTITUTE(A213,"/","|",LEN(A213)-LEN(SUBSTITUTE(A213,"/","")))))</f>
        <v>@gco:nilReason</v>
      </c>
      <c r="D213" t="str">
        <f>MID(A213,FIND("|",SUBSTITUTE(A213,Delimiter,"|",Start))+1,IF(ISERROR(FIND("|",SUBSTITUTE(A213,Delimiter,"|",End))),255,FIND("|",SUBSTITUTE(A213,Delimiter,"|",End))-FIND("|",SUBSTITUTE(A213,Delimiter,"|",Start))-1))</f>
        <v>gmd:identificationInfo/gmd:resourceFormat/gmd:version/@gco:nilReason</v>
      </c>
      <c r="E213" s="25">
        <f>COUNTIF(K213:AB213,"&gt;0")</f>
        <v>8</v>
      </c>
      <c r="F213" s="25">
        <f>COUNTIF(K213:AB213,"&gt;=1.0")</f>
        <v>1</v>
      </c>
      <c r="G213" s="25">
        <f>COUNTIF(AC213:AJ213,"&gt;0")</f>
        <v>0</v>
      </c>
      <c r="H213" s="25">
        <f>COUNTIF(AC213:AJ213,"&gt;=1.0")</f>
        <v>0</v>
      </c>
      <c r="I213" s="25">
        <f>COUNTIF(K213:AJ213,"&gt;0")</f>
        <v>8</v>
      </c>
      <c r="J213" s="26">
        <f>COUNTIF(K213:AJ213,"&gt;=1.0")</f>
        <v>1</v>
      </c>
      <c r="K213" s="13">
        <f>INDEX(AllDataValues,MATCH($A213,Paths,FALSE),MATCH(K$17,Collections,FALSE))/K$16</f>
        <v>0</v>
      </c>
      <c r="L213" s="13">
        <f>INDEX(AllDataValues,MATCH($A213,Paths,FALSE),MATCH(L$17,Collections,FALSE))/L$16</f>
        <v>0</v>
      </c>
      <c r="M213" s="13">
        <f>INDEX(AllDataValues,MATCH($A213,Paths,FALSE),MATCH(M$17,Collections,FALSE))/M$16</f>
        <v>0</v>
      </c>
      <c r="N213" s="13">
        <f>INDEX(AllDataValues,MATCH($A213,Paths,FALSE),MATCH(N$17,Collections,FALSE))/N$16</f>
        <v>0.40720221606648199</v>
      </c>
      <c r="O213" s="13">
        <f>INDEX(AllDataValues,MATCH($A213,Paths,FALSE),MATCH(O$17,Collections,FALSE))/O$16</f>
        <v>0</v>
      </c>
      <c r="P213" s="13">
        <f>INDEX(AllDataValues,MATCH($A213,Paths,FALSE),MATCH(P$17,Collections,FALSE))/P$16</f>
        <v>0</v>
      </c>
      <c r="Q213" s="13">
        <f>INDEX(AllDataValues,MATCH($A213,Paths,FALSE),MATCH(Q$17,Collections,FALSE))/Q$16</f>
        <v>0</v>
      </c>
      <c r="R213" s="13">
        <f>INDEX(AllDataValues,MATCH($A213,Paths,FALSE),MATCH(R$17,Collections,FALSE))/R$16</f>
        <v>0.21921182266009853</v>
      </c>
      <c r="S213" s="13">
        <f>INDEX(AllDataValues,MATCH($A213,Paths,FALSE),MATCH(S$17,Collections,FALSE))/S$16</f>
        <v>0</v>
      </c>
      <c r="T213" s="13">
        <f>INDEX(AllDataValues,MATCH($A213,Paths,FALSE),MATCH(T$17,Collections,FALSE))/T$16</f>
        <v>0.91929824561403506</v>
      </c>
      <c r="U213" s="13">
        <f>INDEX(AllDataValues,MATCH($A213,Paths,FALSE),MATCH(U$17,Collections,FALSE))/U$16</f>
        <v>0.75784753363228696</v>
      </c>
      <c r="V213" s="13">
        <f>INDEX(AllDataValues,MATCH($A213,Paths,FALSE),MATCH(V$17,Collections,FALSE))/V$16</f>
        <v>0</v>
      </c>
      <c r="W213" s="13">
        <f>INDEX(AllDataValues,MATCH($A213,Paths,FALSE),MATCH(W$17,Collections,FALSE))/W$16</f>
        <v>7.575757575757576E-3</v>
      </c>
      <c r="X213" s="13">
        <f>INDEX(AllDataValues,MATCH($A213,Paths,FALSE),MATCH(X$17,Collections,FALSE))/X$16</f>
        <v>0</v>
      </c>
      <c r="Y213" s="13">
        <f>INDEX(AllDataValues,MATCH($A213,Paths,FALSE),MATCH(Y$17,Collections,FALSE))/Y$16</f>
        <v>0</v>
      </c>
      <c r="Z213" s="13">
        <f>INDEX(AllDataValues,MATCH($A213,Paths,FALSE),MATCH(Z$17,Collections,FALSE))/Z$16</f>
        <v>0.83416252072968489</v>
      </c>
      <c r="AA213" s="13">
        <f>INDEX(AllDataValues,MATCH($A213,Paths,FALSE),MATCH(AA$17,Collections,FALSE))/AA$16</f>
        <v>0.91584158415841588</v>
      </c>
      <c r="AB213" s="31">
        <f>INDEX(AllDataValues,MATCH($A213,Paths,FALSE),MATCH(AB$17,Collections,FALSE))/AB$16</f>
        <v>1</v>
      </c>
      <c r="AC213" s="13">
        <f>INDEX(AllDataValues,MATCH($A213,Paths,FALSE),MATCH(AC$17,Collections,FALSE))/AC$16</f>
        <v>0</v>
      </c>
      <c r="AD213" s="13">
        <f>INDEX(AllDataValues,MATCH($A213,Paths,FALSE),MATCH(AD$17,Collections,FALSE))/AD$16</f>
        <v>0</v>
      </c>
      <c r="AE213" s="13">
        <f>INDEX(AllDataValues,MATCH($A213,Paths,FALSE),MATCH(AE$17,Collections,FALSE))/AE$16</f>
        <v>0</v>
      </c>
      <c r="AF213" s="13">
        <f>INDEX(AllDataValues,MATCH($A213,Paths,FALSE),MATCH(AF$17,Collections,FALSE))/AF$16</f>
        <v>0</v>
      </c>
      <c r="AG213" s="13">
        <f>INDEX(AllDataValues,MATCH($A213,Paths,FALSE),MATCH(AG$17,Collections,FALSE))/AG$16</f>
        <v>0</v>
      </c>
      <c r="AH213" s="13">
        <f>INDEX(AllDataValues,MATCH($A213,Paths,FALSE),MATCH(AH$17,Collections,FALSE))/AH$16</f>
        <v>0</v>
      </c>
      <c r="AI213" s="13">
        <f>INDEX(AllDataValues,MATCH($A213,Paths,FALSE),MATCH(AI$17,Collections,FALSE))/AI$16</f>
        <v>0</v>
      </c>
      <c r="AJ213" s="13">
        <f>INDEX(AllDataValues,MATCH($A213,Paths,FALSE),MATCH(AJ$17,Collections,FALSE))/AJ$16</f>
        <v>0</v>
      </c>
    </row>
    <row r="214" spans="1:36" hidden="1" x14ac:dyDescent="0.2">
      <c r="A214" s="1" t="s">
        <v>369</v>
      </c>
      <c r="C214" t="str">
        <f>RIGHT(A214,LEN(A214)-FIND("|",SUBSTITUTE(A214,"/","|",LEN(A214)-LEN(SUBSTITUTE(A214,"/","")))))</f>
        <v>gmd:administrativeArea</v>
      </c>
      <c r="D214" t="str">
        <f>MID(A214,FIND("|",SUBSTITUTE(A214,Delimiter,"|",Start))+1,IF(ISERROR(FIND("|",SUBSTITUTE(A214,Delimiter,"|",End))),255,FIND("|",SUBSTITUTE(A214,Delimiter,"|",End))-FIND("|",SUBSTITUTE(A214,Delimiter,"|",Start))-1))</f>
        <v>gmd:identificationInfo/gmd:descriptiveKeywords/gmd:thesaurusName/gmd:citedResponsibleParty/gmd:contactInfo/gmd:address/gmd:administrativeArea</v>
      </c>
      <c r="E214" s="25">
        <f>COUNTIF(K214:AB214,"&gt;0")</f>
        <v>7</v>
      </c>
      <c r="F214" s="25">
        <f>COUNTIF(K214:AB214,"&gt;=1.0")</f>
        <v>5</v>
      </c>
      <c r="G214" s="25">
        <f>COUNTIF(AC214:AJ214,"&gt;0")</f>
        <v>0</v>
      </c>
      <c r="H214" s="25">
        <f>COUNTIF(AC214:AJ214,"&gt;=1.0")</f>
        <v>0</v>
      </c>
      <c r="I214" s="25">
        <f>COUNTIF(K214:AJ214,"&gt;0")</f>
        <v>7</v>
      </c>
      <c r="J214" s="26">
        <f>COUNTIF(K214:AJ214,"&gt;=1.0")</f>
        <v>5</v>
      </c>
      <c r="K214" s="13">
        <f>INDEX(AllDataValues,MATCH($A214,Paths,FALSE),MATCH(K$17,Collections,FALSE))/K$16</f>
        <v>0</v>
      </c>
      <c r="L214" s="13">
        <f>INDEX(AllDataValues,MATCH($A214,Paths,FALSE),MATCH(L$17,Collections,FALSE))/L$16</f>
        <v>0</v>
      </c>
      <c r="M214" s="13">
        <f>INDEX(AllDataValues,MATCH($A214,Paths,FALSE),MATCH(M$17,Collections,FALSE))/M$16</f>
        <v>0</v>
      </c>
      <c r="N214" s="13">
        <f>INDEX(AllDataValues,MATCH($A214,Paths,FALSE),MATCH(N$17,Collections,FALSE))/N$16</f>
        <v>2</v>
      </c>
      <c r="O214" s="13">
        <f>INDEX(AllDataValues,MATCH($A214,Paths,FALSE),MATCH(O$17,Collections,FALSE))/O$16</f>
        <v>0</v>
      </c>
      <c r="P214" s="13">
        <f>INDEX(AllDataValues,MATCH($A214,Paths,FALSE),MATCH(P$17,Collections,FALSE))/P$16</f>
        <v>2</v>
      </c>
      <c r="Q214" s="13">
        <f>INDEX(AllDataValues,MATCH($A214,Paths,FALSE),MATCH(Q$17,Collections,FALSE))/Q$16</f>
        <v>0</v>
      </c>
      <c r="R214" s="13">
        <f>INDEX(AllDataValues,MATCH($A214,Paths,FALSE),MATCH(R$17,Collections,FALSE))/R$16</f>
        <v>0.17733990147783252</v>
      </c>
      <c r="S214" s="13">
        <f>INDEX(AllDataValues,MATCH($A214,Paths,FALSE),MATCH(S$17,Collections,FALSE))/S$16</f>
        <v>0</v>
      </c>
      <c r="T214" s="13">
        <f>INDEX(AllDataValues,MATCH($A214,Paths,FALSE),MATCH(T$17,Collections,FALSE))/T$16</f>
        <v>0</v>
      </c>
      <c r="U214" s="13">
        <f>INDEX(AllDataValues,MATCH($A214,Paths,FALSE),MATCH(U$17,Collections,FALSE))/U$16</f>
        <v>0.29596412556053814</v>
      </c>
      <c r="V214" s="13">
        <f>INDEX(AllDataValues,MATCH($A214,Paths,FALSE),MATCH(V$17,Collections,FALSE))/V$16</f>
        <v>0</v>
      </c>
      <c r="W214" s="13">
        <f>INDEX(AllDataValues,MATCH($A214,Paths,FALSE),MATCH(W$17,Collections,FALSE))/W$16</f>
        <v>2</v>
      </c>
      <c r="X214" s="13">
        <f>INDEX(AllDataValues,MATCH($A214,Paths,FALSE),MATCH(X$17,Collections,FALSE))/X$16</f>
        <v>0</v>
      </c>
      <c r="Y214" s="13">
        <f>INDEX(AllDataValues,MATCH($A214,Paths,FALSE),MATCH(Y$17,Collections,FALSE))/Y$16</f>
        <v>0</v>
      </c>
      <c r="Z214" s="13">
        <f>INDEX(AllDataValues,MATCH($A214,Paths,FALSE),MATCH(Z$17,Collections,FALSE))/Z$16</f>
        <v>2</v>
      </c>
      <c r="AA214" s="13">
        <f>INDEX(AllDataValues,MATCH($A214,Paths,FALSE),MATCH(AA$17,Collections,FALSE))/AA$16</f>
        <v>1.8415841584158417</v>
      </c>
      <c r="AB214" s="31">
        <f>INDEX(AllDataValues,MATCH($A214,Paths,FALSE),MATCH(AB$17,Collections,FALSE))/AB$16</f>
        <v>0</v>
      </c>
      <c r="AC214" s="13">
        <f>INDEX(AllDataValues,MATCH($A214,Paths,FALSE),MATCH(AC$17,Collections,FALSE))/AC$16</f>
        <v>0</v>
      </c>
      <c r="AD214" s="13">
        <f>INDEX(AllDataValues,MATCH($A214,Paths,FALSE),MATCH(AD$17,Collections,FALSE))/AD$16</f>
        <v>0</v>
      </c>
      <c r="AE214" s="13">
        <f>INDEX(AllDataValues,MATCH($A214,Paths,FALSE),MATCH(AE$17,Collections,FALSE))/AE$16</f>
        <v>0</v>
      </c>
      <c r="AF214" s="13">
        <f>INDEX(AllDataValues,MATCH($A214,Paths,FALSE),MATCH(AF$17,Collections,FALSE))/AF$16</f>
        <v>0</v>
      </c>
      <c r="AG214" s="13">
        <f>INDEX(AllDataValues,MATCH($A214,Paths,FALSE),MATCH(AG$17,Collections,FALSE))/AG$16</f>
        <v>0</v>
      </c>
      <c r="AH214" s="13">
        <f>INDEX(AllDataValues,MATCH($A214,Paths,FALSE),MATCH(AH$17,Collections,FALSE))/AH$16</f>
        <v>0</v>
      </c>
      <c r="AI214" s="13">
        <f>INDEX(AllDataValues,MATCH($A214,Paths,FALSE),MATCH(AI$17,Collections,FALSE))/AI$16</f>
        <v>0</v>
      </c>
      <c r="AJ214" s="13">
        <f>INDEX(AllDataValues,MATCH($A214,Paths,FALSE),MATCH(AJ$17,Collections,FALSE))/AJ$16</f>
        <v>0</v>
      </c>
    </row>
    <row r="215" spans="1:36" hidden="1" x14ac:dyDescent="0.2">
      <c r="A215" s="1" t="s">
        <v>370</v>
      </c>
      <c r="C215" t="str">
        <f>RIGHT(A215,LEN(A215)-FIND("|",SUBSTITUTE(A215,"/","|",LEN(A215)-LEN(SUBSTITUTE(A215,"/","")))))</f>
        <v>gmd:city</v>
      </c>
      <c r="D215" t="str">
        <f>MID(A215,FIND("|",SUBSTITUTE(A215,Delimiter,"|",Start))+1,IF(ISERROR(FIND("|",SUBSTITUTE(A215,Delimiter,"|",End))),255,FIND("|",SUBSTITUTE(A215,Delimiter,"|",End))-FIND("|",SUBSTITUTE(A215,Delimiter,"|",Start))-1))</f>
        <v>gmd:identificationInfo/gmd:descriptiveKeywords/gmd:thesaurusName/gmd:citedResponsibleParty/gmd:contactInfo/gmd:address/gmd:city</v>
      </c>
      <c r="E215" s="25">
        <f>COUNTIF(K215:AB215,"&gt;0")</f>
        <v>7</v>
      </c>
      <c r="F215" s="25">
        <f>COUNTIF(K215:AB215,"&gt;=1.0")</f>
        <v>5</v>
      </c>
      <c r="G215" s="25">
        <f>COUNTIF(AC215:AJ215,"&gt;0")</f>
        <v>0</v>
      </c>
      <c r="H215" s="25">
        <f>COUNTIF(AC215:AJ215,"&gt;=1.0")</f>
        <v>0</v>
      </c>
      <c r="I215" s="25">
        <f>COUNTIF(K215:AJ215,"&gt;0")</f>
        <v>7</v>
      </c>
      <c r="J215" s="26">
        <f>COUNTIF(K215:AJ215,"&gt;=1.0")</f>
        <v>5</v>
      </c>
      <c r="K215" s="13">
        <f>INDEX(AllDataValues,MATCH($A215,Paths,FALSE),MATCH(K$17,Collections,FALSE))/K$16</f>
        <v>0</v>
      </c>
      <c r="L215" s="13">
        <f>INDEX(AllDataValues,MATCH($A215,Paths,FALSE),MATCH(L$17,Collections,FALSE))/L$16</f>
        <v>0</v>
      </c>
      <c r="M215" s="13">
        <f>INDEX(AllDataValues,MATCH($A215,Paths,FALSE),MATCH(M$17,Collections,FALSE))/M$16</f>
        <v>0</v>
      </c>
      <c r="N215" s="13">
        <f>INDEX(AllDataValues,MATCH($A215,Paths,FALSE),MATCH(N$17,Collections,FALSE))/N$16</f>
        <v>2</v>
      </c>
      <c r="O215" s="13">
        <f>INDEX(AllDataValues,MATCH($A215,Paths,FALSE),MATCH(O$17,Collections,FALSE))/O$16</f>
        <v>0</v>
      </c>
      <c r="P215" s="13">
        <f>INDEX(AllDataValues,MATCH($A215,Paths,FALSE),MATCH(P$17,Collections,FALSE))/P$16</f>
        <v>2</v>
      </c>
      <c r="Q215" s="13">
        <f>INDEX(AllDataValues,MATCH($A215,Paths,FALSE),MATCH(Q$17,Collections,FALSE))/Q$16</f>
        <v>0</v>
      </c>
      <c r="R215" s="13">
        <f>INDEX(AllDataValues,MATCH($A215,Paths,FALSE),MATCH(R$17,Collections,FALSE))/R$16</f>
        <v>0.17733990147783252</v>
      </c>
      <c r="S215" s="13">
        <f>INDEX(AllDataValues,MATCH($A215,Paths,FALSE),MATCH(S$17,Collections,FALSE))/S$16</f>
        <v>0</v>
      </c>
      <c r="T215" s="13">
        <f>INDEX(AllDataValues,MATCH($A215,Paths,FALSE),MATCH(T$17,Collections,FALSE))/T$16</f>
        <v>0</v>
      </c>
      <c r="U215" s="13">
        <f>INDEX(AllDataValues,MATCH($A215,Paths,FALSE),MATCH(U$17,Collections,FALSE))/U$16</f>
        <v>0.29596412556053814</v>
      </c>
      <c r="V215" s="13">
        <f>INDEX(AllDataValues,MATCH($A215,Paths,FALSE),MATCH(V$17,Collections,FALSE))/V$16</f>
        <v>0</v>
      </c>
      <c r="W215" s="13">
        <f>INDEX(AllDataValues,MATCH($A215,Paths,FALSE),MATCH(W$17,Collections,FALSE))/W$16</f>
        <v>2</v>
      </c>
      <c r="X215" s="13">
        <f>INDEX(AllDataValues,MATCH($A215,Paths,FALSE),MATCH(X$17,Collections,FALSE))/X$16</f>
        <v>0</v>
      </c>
      <c r="Y215" s="13">
        <f>INDEX(AllDataValues,MATCH($A215,Paths,FALSE),MATCH(Y$17,Collections,FALSE))/Y$16</f>
        <v>0</v>
      </c>
      <c r="Z215" s="13">
        <f>INDEX(AllDataValues,MATCH($A215,Paths,FALSE),MATCH(Z$17,Collections,FALSE))/Z$16</f>
        <v>2</v>
      </c>
      <c r="AA215" s="13">
        <f>INDEX(AllDataValues,MATCH($A215,Paths,FALSE),MATCH(AA$17,Collections,FALSE))/AA$16</f>
        <v>1.8415841584158417</v>
      </c>
      <c r="AB215" s="31">
        <f>INDEX(AllDataValues,MATCH($A215,Paths,FALSE),MATCH(AB$17,Collections,FALSE))/AB$16</f>
        <v>0</v>
      </c>
      <c r="AC215" s="13">
        <f>INDEX(AllDataValues,MATCH($A215,Paths,FALSE),MATCH(AC$17,Collections,FALSE))/AC$16</f>
        <v>0</v>
      </c>
      <c r="AD215" s="13">
        <f>INDEX(AllDataValues,MATCH($A215,Paths,FALSE),MATCH(AD$17,Collections,FALSE))/AD$16</f>
        <v>0</v>
      </c>
      <c r="AE215" s="13">
        <f>INDEX(AllDataValues,MATCH($A215,Paths,FALSE),MATCH(AE$17,Collections,FALSE))/AE$16</f>
        <v>0</v>
      </c>
      <c r="AF215" s="13">
        <f>INDEX(AllDataValues,MATCH($A215,Paths,FALSE),MATCH(AF$17,Collections,FALSE))/AF$16</f>
        <v>0</v>
      </c>
      <c r="AG215" s="13">
        <f>INDEX(AllDataValues,MATCH($A215,Paths,FALSE),MATCH(AG$17,Collections,FALSE))/AG$16</f>
        <v>0</v>
      </c>
      <c r="AH215" s="13">
        <f>INDEX(AllDataValues,MATCH($A215,Paths,FALSE),MATCH(AH$17,Collections,FALSE))/AH$16</f>
        <v>0</v>
      </c>
      <c r="AI215" s="13">
        <f>INDEX(AllDataValues,MATCH($A215,Paths,FALSE),MATCH(AI$17,Collections,FALSE))/AI$16</f>
        <v>0</v>
      </c>
      <c r="AJ215" s="13">
        <f>INDEX(AllDataValues,MATCH($A215,Paths,FALSE),MATCH(AJ$17,Collections,FALSE))/AJ$16</f>
        <v>0</v>
      </c>
    </row>
    <row r="216" spans="1:36" hidden="1" x14ac:dyDescent="0.2">
      <c r="A216" s="1" t="s">
        <v>371</v>
      </c>
      <c r="C216" t="str">
        <f>RIGHT(A216,LEN(A216)-FIND("|",SUBSTITUTE(A216,"/","|",LEN(A216)-LEN(SUBSTITUTE(A216,"/","")))))</f>
        <v>gmd:country</v>
      </c>
      <c r="D216" t="str">
        <f>MID(A216,FIND("|",SUBSTITUTE(A216,Delimiter,"|",Start))+1,IF(ISERROR(FIND("|",SUBSTITUTE(A216,Delimiter,"|",End))),255,FIND("|",SUBSTITUTE(A216,Delimiter,"|",End))-FIND("|",SUBSTITUTE(A216,Delimiter,"|",Start))-1))</f>
        <v>gmd:identificationInfo/gmd:descriptiveKeywords/gmd:thesaurusName/gmd:citedResponsibleParty/gmd:contactInfo/gmd:address/gmd:country</v>
      </c>
      <c r="E216" s="25">
        <f>COUNTIF(K216:AB216,"&gt;0")</f>
        <v>7</v>
      </c>
      <c r="F216" s="25">
        <f>COUNTIF(K216:AB216,"&gt;=1.0")</f>
        <v>5</v>
      </c>
      <c r="G216" s="25">
        <f>COUNTIF(AC216:AJ216,"&gt;0")</f>
        <v>0</v>
      </c>
      <c r="H216" s="25">
        <f>COUNTIF(AC216:AJ216,"&gt;=1.0")</f>
        <v>0</v>
      </c>
      <c r="I216" s="25">
        <f>COUNTIF(K216:AJ216,"&gt;0")</f>
        <v>7</v>
      </c>
      <c r="J216" s="26">
        <f>COUNTIF(K216:AJ216,"&gt;=1.0")</f>
        <v>5</v>
      </c>
      <c r="K216" s="13">
        <f>INDEX(AllDataValues,MATCH($A216,Paths,FALSE),MATCH(K$17,Collections,FALSE))/K$16</f>
        <v>0</v>
      </c>
      <c r="L216" s="13">
        <f>INDEX(AllDataValues,MATCH($A216,Paths,FALSE),MATCH(L$17,Collections,FALSE))/L$16</f>
        <v>0</v>
      </c>
      <c r="M216" s="13">
        <f>INDEX(AllDataValues,MATCH($A216,Paths,FALSE),MATCH(M$17,Collections,FALSE))/M$16</f>
        <v>0</v>
      </c>
      <c r="N216" s="13">
        <f>INDEX(AllDataValues,MATCH($A216,Paths,FALSE),MATCH(N$17,Collections,FALSE))/N$16</f>
        <v>2</v>
      </c>
      <c r="O216" s="13">
        <f>INDEX(AllDataValues,MATCH($A216,Paths,FALSE),MATCH(O$17,Collections,FALSE))/O$16</f>
        <v>0</v>
      </c>
      <c r="P216" s="13">
        <f>INDEX(AllDataValues,MATCH($A216,Paths,FALSE),MATCH(P$17,Collections,FALSE))/P$16</f>
        <v>2</v>
      </c>
      <c r="Q216" s="13">
        <f>INDEX(AllDataValues,MATCH($A216,Paths,FALSE),MATCH(Q$17,Collections,FALSE))/Q$16</f>
        <v>0</v>
      </c>
      <c r="R216" s="13">
        <f>INDEX(AllDataValues,MATCH($A216,Paths,FALSE),MATCH(R$17,Collections,FALSE))/R$16</f>
        <v>0.17733990147783252</v>
      </c>
      <c r="S216" s="13">
        <f>INDEX(AllDataValues,MATCH($A216,Paths,FALSE),MATCH(S$17,Collections,FALSE))/S$16</f>
        <v>0</v>
      </c>
      <c r="T216" s="13">
        <f>INDEX(AllDataValues,MATCH($A216,Paths,FALSE),MATCH(T$17,Collections,FALSE))/T$16</f>
        <v>0</v>
      </c>
      <c r="U216" s="13">
        <f>INDEX(AllDataValues,MATCH($A216,Paths,FALSE),MATCH(U$17,Collections,FALSE))/U$16</f>
        <v>0.29596412556053814</v>
      </c>
      <c r="V216" s="13">
        <f>INDEX(AllDataValues,MATCH($A216,Paths,FALSE),MATCH(V$17,Collections,FALSE))/V$16</f>
        <v>0</v>
      </c>
      <c r="W216" s="13">
        <f>INDEX(AllDataValues,MATCH($A216,Paths,FALSE),MATCH(W$17,Collections,FALSE))/W$16</f>
        <v>2</v>
      </c>
      <c r="X216" s="13">
        <f>INDEX(AllDataValues,MATCH($A216,Paths,FALSE),MATCH(X$17,Collections,FALSE))/X$16</f>
        <v>0</v>
      </c>
      <c r="Y216" s="13">
        <f>INDEX(AllDataValues,MATCH($A216,Paths,FALSE),MATCH(Y$17,Collections,FALSE))/Y$16</f>
        <v>0</v>
      </c>
      <c r="Z216" s="13">
        <f>INDEX(AllDataValues,MATCH($A216,Paths,FALSE),MATCH(Z$17,Collections,FALSE))/Z$16</f>
        <v>2</v>
      </c>
      <c r="AA216" s="13">
        <f>INDEX(AllDataValues,MATCH($A216,Paths,FALSE),MATCH(AA$17,Collections,FALSE))/AA$16</f>
        <v>1.8415841584158417</v>
      </c>
      <c r="AB216" s="31">
        <f>INDEX(AllDataValues,MATCH($A216,Paths,FALSE),MATCH(AB$17,Collections,FALSE))/AB$16</f>
        <v>0</v>
      </c>
      <c r="AC216" s="13">
        <f>INDEX(AllDataValues,MATCH($A216,Paths,FALSE),MATCH(AC$17,Collections,FALSE))/AC$16</f>
        <v>0</v>
      </c>
      <c r="AD216" s="13">
        <f>INDEX(AllDataValues,MATCH($A216,Paths,FALSE),MATCH(AD$17,Collections,FALSE))/AD$16</f>
        <v>0</v>
      </c>
      <c r="AE216" s="13">
        <f>INDEX(AllDataValues,MATCH($A216,Paths,FALSE),MATCH(AE$17,Collections,FALSE))/AE$16</f>
        <v>0</v>
      </c>
      <c r="AF216" s="13">
        <f>INDEX(AllDataValues,MATCH($A216,Paths,FALSE),MATCH(AF$17,Collections,FALSE))/AF$16</f>
        <v>0</v>
      </c>
      <c r="AG216" s="13">
        <f>INDEX(AllDataValues,MATCH($A216,Paths,FALSE),MATCH(AG$17,Collections,FALSE))/AG$16</f>
        <v>0</v>
      </c>
      <c r="AH216" s="13">
        <f>INDEX(AllDataValues,MATCH($A216,Paths,FALSE),MATCH(AH$17,Collections,FALSE))/AH$16</f>
        <v>0</v>
      </c>
      <c r="AI216" s="13">
        <f>INDEX(AllDataValues,MATCH($A216,Paths,FALSE),MATCH(AI$17,Collections,FALSE))/AI$16</f>
        <v>0</v>
      </c>
      <c r="AJ216" s="13">
        <f>INDEX(AllDataValues,MATCH($A216,Paths,FALSE),MATCH(AJ$17,Collections,FALSE))/AJ$16</f>
        <v>0</v>
      </c>
    </row>
    <row r="217" spans="1:36" hidden="1" x14ac:dyDescent="0.2">
      <c r="A217" s="1" t="s">
        <v>225</v>
      </c>
      <c r="C217" t="str">
        <f>RIGHT(A217,LEN(A217)-FIND("|",SUBSTITUTE(A217,"/","|",LEN(A217)-LEN(SUBSTITUTE(A217,"/","")))))</f>
        <v>@indeterminatePosition</v>
      </c>
      <c r="D217" t="str">
        <f>MID(A217,FIND("|",SUBSTITUTE(A217,Delimiter,"|",Start))+1,IF(ISERROR(FIND("|",SUBSTITUTE(A217,Delimiter,"|",End))),255,FIND("|",SUBSTITUTE(A217,Delimiter,"|",End))-FIND("|",SUBSTITUTE(A217,Delimiter,"|",Start))-1))</f>
        <v>gmd:identificationInfo/gmd:extent/gmd:temporalElement/gmd:extent/gml:TimePeriod/gml:endPosition/@indeterminatePosition</v>
      </c>
      <c r="E217" s="25">
        <f>COUNTIF(K217:AB217,"&gt;0")</f>
        <v>7</v>
      </c>
      <c r="F217" s="25">
        <f>COUNTIF(K217:AB217,"&gt;=1.0")</f>
        <v>2</v>
      </c>
      <c r="G217" s="25">
        <f>COUNTIF(AC217:AJ217,"&gt;0")</f>
        <v>0</v>
      </c>
      <c r="H217" s="25">
        <f>COUNTIF(AC217:AJ217,"&gt;=1.0")</f>
        <v>0</v>
      </c>
      <c r="I217" s="25">
        <f>COUNTIF(K217:AJ217,"&gt;0")</f>
        <v>7</v>
      </c>
      <c r="J217" s="26">
        <f>COUNTIF(K217:AJ217,"&gt;=1.0")</f>
        <v>2</v>
      </c>
      <c r="K217" s="13">
        <f>INDEX(AllDataValues,MATCH($A217,Paths,FALSE),MATCH(K$17,Collections,FALSE))/K$16</f>
        <v>0.33540372670807456</v>
      </c>
      <c r="L217" s="13">
        <f>INDEX(AllDataValues,MATCH($A217,Paths,FALSE),MATCH(L$17,Collections,FALSE))/L$16</f>
        <v>1</v>
      </c>
      <c r="M217" s="13">
        <f>INDEX(AllDataValues,MATCH($A217,Paths,FALSE),MATCH(M$17,Collections,FALSE))/M$16</f>
        <v>0</v>
      </c>
      <c r="N217" s="13">
        <f>INDEX(AllDataValues,MATCH($A217,Paths,FALSE),MATCH(N$17,Collections,FALSE))/N$16</f>
        <v>0</v>
      </c>
      <c r="O217" s="13">
        <f>INDEX(AllDataValues,MATCH($A217,Paths,FALSE),MATCH(O$17,Collections,FALSE))/O$16</f>
        <v>0</v>
      </c>
      <c r="P217" s="13">
        <f>INDEX(AllDataValues,MATCH($A217,Paths,FALSE),MATCH(P$17,Collections,FALSE))/P$16</f>
        <v>0</v>
      </c>
      <c r="Q217" s="13">
        <f>INDEX(AllDataValues,MATCH($A217,Paths,FALSE),MATCH(Q$17,Collections,FALSE))/Q$16</f>
        <v>0</v>
      </c>
      <c r="R217" s="13">
        <f>INDEX(AllDataValues,MATCH($A217,Paths,FALSE),MATCH(R$17,Collections,FALSE))/R$16</f>
        <v>0.20935960591133004</v>
      </c>
      <c r="S217" s="13">
        <f>INDEX(AllDataValues,MATCH($A217,Paths,FALSE),MATCH(S$17,Collections,FALSE))/S$16</f>
        <v>0</v>
      </c>
      <c r="T217" s="13">
        <f>INDEX(AllDataValues,MATCH($A217,Paths,FALSE),MATCH(T$17,Collections,FALSE))/T$16</f>
        <v>0.84912280701754383</v>
      </c>
      <c r="U217" s="13">
        <f>INDEX(AllDataValues,MATCH($A217,Paths,FALSE),MATCH(U$17,Collections,FALSE))/U$16</f>
        <v>0.3811659192825112</v>
      </c>
      <c r="V217" s="13">
        <f>INDEX(AllDataValues,MATCH($A217,Paths,FALSE),MATCH(V$17,Collections,FALSE))/V$16</f>
        <v>0</v>
      </c>
      <c r="W217" s="13">
        <f>INDEX(AllDataValues,MATCH($A217,Paths,FALSE),MATCH(W$17,Collections,FALSE))/W$16</f>
        <v>0</v>
      </c>
      <c r="X217" s="13">
        <f>INDEX(AllDataValues,MATCH($A217,Paths,FALSE),MATCH(X$17,Collections,FALSE))/X$16</f>
        <v>0</v>
      </c>
      <c r="Y217" s="13">
        <f>INDEX(AllDataValues,MATCH($A217,Paths,FALSE),MATCH(Y$17,Collections,FALSE))/Y$16</f>
        <v>0</v>
      </c>
      <c r="Z217" s="13">
        <f>INDEX(AllDataValues,MATCH($A217,Paths,FALSE),MATCH(Z$17,Collections,FALSE))/Z$16</f>
        <v>0</v>
      </c>
      <c r="AA217" s="13">
        <f>INDEX(AllDataValues,MATCH($A217,Paths,FALSE),MATCH(AA$17,Collections,FALSE))/AA$16</f>
        <v>0.48019801980198018</v>
      </c>
      <c r="AB217" s="31">
        <f>INDEX(AllDataValues,MATCH($A217,Paths,FALSE),MATCH(AB$17,Collections,FALSE))/AB$16</f>
        <v>1</v>
      </c>
      <c r="AC217" s="13">
        <f>INDEX(AllDataValues,MATCH($A217,Paths,FALSE),MATCH(AC$17,Collections,FALSE))/AC$16</f>
        <v>0</v>
      </c>
      <c r="AD217" s="13">
        <f>INDEX(AllDataValues,MATCH($A217,Paths,FALSE),MATCH(AD$17,Collections,FALSE))/AD$16</f>
        <v>0</v>
      </c>
      <c r="AE217" s="13">
        <f>INDEX(AllDataValues,MATCH($A217,Paths,FALSE),MATCH(AE$17,Collections,FALSE))/AE$16</f>
        <v>0</v>
      </c>
      <c r="AF217" s="13">
        <f>INDEX(AllDataValues,MATCH($A217,Paths,FALSE),MATCH(AF$17,Collections,FALSE))/AF$16</f>
        <v>0</v>
      </c>
      <c r="AG217" s="13">
        <f>INDEX(AllDataValues,MATCH($A217,Paths,FALSE),MATCH(AG$17,Collections,FALSE))/AG$16</f>
        <v>0</v>
      </c>
      <c r="AH217" s="13">
        <f>INDEX(AllDataValues,MATCH($A217,Paths,FALSE),MATCH(AH$17,Collections,FALSE))/AH$16</f>
        <v>0</v>
      </c>
      <c r="AI217" s="13">
        <f>INDEX(AllDataValues,MATCH($A217,Paths,FALSE),MATCH(AI$17,Collections,FALSE))/AI$16</f>
        <v>0</v>
      </c>
      <c r="AJ217" s="13">
        <f>INDEX(AllDataValues,MATCH($A217,Paths,FALSE),MATCH(AJ$17,Collections,FALSE))/AJ$16</f>
        <v>0</v>
      </c>
    </row>
    <row r="218" spans="1:36" hidden="1" x14ac:dyDescent="0.2">
      <c r="A218" s="1" t="s">
        <v>372</v>
      </c>
      <c r="C218" t="str">
        <f>RIGHT(A218,LEN(A218)-FIND("|",SUBSTITUTE(A218,"/","|",LEN(A218)-LEN(SUBSTITUTE(A218,"/","")))))</f>
        <v>gmd:deliveryPoint</v>
      </c>
      <c r="D218" t="str">
        <f>MID(A218,FIND("|",SUBSTITUTE(A218,Delimiter,"|",Start))+1,IF(ISERROR(FIND("|",SUBSTITUTE(A218,Delimiter,"|",End))),255,FIND("|",SUBSTITUTE(A218,Delimiter,"|",End))-FIND("|",SUBSTITUTE(A218,Delimiter,"|",Start))-1))</f>
        <v>gmd:identificationInfo/gmd:descriptiveKeywords/gmd:thesaurusName/gmd:citedResponsibleParty/gmd:contactInfo/gmd:address/gmd:deliveryPoint</v>
      </c>
      <c r="E218" s="25">
        <f>COUNTIF(K218:AB218,"&gt;0")</f>
        <v>7</v>
      </c>
      <c r="F218" s="25">
        <f>COUNTIF(K218:AB218,"&gt;=1.0")</f>
        <v>5</v>
      </c>
      <c r="G218" s="25">
        <f>COUNTIF(AC218:AJ218,"&gt;0")</f>
        <v>0</v>
      </c>
      <c r="H218" s="25">
        <f>COUNTIF(AC218:AJ218,"&gt;=1.0")</f>
        <v>0</v>
      </c>
      <c r="I218" s="25">
        <f>COUNTIF(K218:AJ218,"&gt;0")</f>
        <v>7</v>
      </c>
      <c r="J218" s="26">
        <f>COUNTIF(K218:AJ218,"&gt;=1.0")</f>
        <v>5</v>
      </c>
      <c r="K218" s="13">
        <f>INDEX(AllDataValues,MATCH($A218,Paths,FALSE),MATCH(K$17,Collections,FALSE))/K$16</f>
        <v>0</v>
      </c>
      <c r="L218" s="13">
        <f>INDEX(AllDataValues,MATCH($A218,Paths,FALSE),MATCH(L$17,Collections,FALSE))/L$16</f>
        <v>0</v>
      </c>
      <c r="M218" s="13">
        <f>INDEX(AllDataValues,MATCH($A218,Paths,FALSE),MATCH(M$17,Collections,FALSE))/M$16</f>
        <v>0</v>
      </c>
      <c r="N218" s="13">
        <f>INDEX(AllDataValues,MATCH($A218,Paths,FALSE),MATCH(N$17,Collections,FALSE))/N$16</f>
        <v>2</v>
      </c>
      <c r="O218" s="13">
        <f>INDEX(AllDataValues,MATCH($A218,Paths,FALSE),MATCH(O$17,Collections,FALSE))/O$16</f>
        <v>0</v>
      </c>
      <c r="P218" s="13">
        <f>INDEX(AllDataValues,MATCH($A218,Paths,FALSE),MATCH(P$17,Collections,FALSE))/P$16</f>
        <v>2</v>
      </c>
      <c r="Q218" s="13">
        <f>INDEX(AllDataValues,MATCH($A218,Paths,FALSE),MATCH(Q$17,Collections,FALSE))/Q$16</f>
        <v>0</v>
      </c>
      <c r="R218" s="13">
        <f>INDEX(AllDataValues,MATCH($A218,Paths,FALSE),MATCH(R$17,Collections,FALSE))/R$16</f>
        <v>0.17733990147783252</v>
      </c>
      <c r="S218" s="13">
        <f>INDEX(AllDataValues,MATCH($A218,Paths,FALSE),MATCH(S$17,Collections,FALSE))/S$16</f>
        <v>0</v>
      </c>
      <c r="T218" s="13">
        <f>INDEX(AllDataValues,MATCH($A218,Paths,FALSE),MATCH(T$17,Collections,FALSE))/T$16</f>
        <v>0</v>
      </c>
      <c r="U218" s="13">
        <f>INDEX(AllDataValues,MATCH($A218,Paths,FALSE),MATCH(U$17,Collections,FALSE))/U$16</f>
        <v>0.29596412556053814</v>
      </c>
      <c r="V218" s="13">
        <f>INDEX(AllDataValues,MATCH($A218,Paths,FALSE),MATCH(V$17,Collections,FALSE))/V$16</f>
        <v>0</v>
      </c>
      <c r="W218" s="13">
        <f>INDEX(AllDataValues,MATCH($A218,Paths,FALSE),MATCH(W$17,Collections,FALSE))/W$16</f>
        <v>2</v>
      </c>
      <c r="X218" s="13">
        <f>INDEX(AllDataValues,MATCH($A218,Paths,FALSE),MATCH(X$17,Collections,FALSE))/X$16</f>
        <v>0</v>
      </c>
      <c r="Y218" s="13">
        <f>INDEX(AllDataValues,MATCH($A218,Paths,FALSE),MATCH(Y$17,Collections,FALSE))/Y$16</f>
        <v>0</v>
      </c>
      <c r="Z218" s="13">
        <f>INDEX(AllDataValues,MATCH($A218,Paths,FALSE),MATCH(Z$17,Collections,FALSE))/Z$16</f>
        <v>2</v>
      </c>
      <c r="AA218" s="13">
        <f>INDEX(AllDataValues,MATCH($A218,Paths,FALSE),MATCH(AA$17,Collections,FALSE))/AA$16</f>
        <v>1.8415841584158417</v>
      </c>
      <c r="AB218" s="31">
        <f>INDEX(AllDataValues,MATCH($A218,Paths,FALSE),MATCH(AB$17,Collections,FALSE))/AB$16</f>
        <v>0</v>
      </c>
      <c r="AC218" s="13">
        <f>INDEX(AllDataValues,MATCH($A218,Paths,FALSE),MATCH(AC$17,Collections,FALSE))/AC$16</f>
        <v>0</v>
      </c>
      <c r="AD218" s="13">
        <f>INDEX(AllDataValues,MATCH($A218,Paths,FALSE),MATCH(AD$17,Collections,FALSE))/AD$16</f>
        <v>0</v>
      </c>
      <c r="AE218" s="13">
        <f>INDEX(AllDataValues,MATCH($A218,Paths,FALSE),MATCH(AE$17,Collections,FALSE))/AE$16</f>
        <v>0</v>
      </c>
      <c r="AF218" s="13">
        <f>INDEX(AllDataValues,MATCH($A218,Paths,FALSE),MATCH(AF$17,Collections,FALSE))/AF$16</f>
        <v>0</v>
      </c>
      <c r="AG218" s="13">
        <f>INDEX(AllDataValues,MATCH($A218,Paths,FALSE),MATCH(AG$17,Collections,FALSE))/AG$16</f>
        <v>0</v>
      </c>
      <c r="AH218" s="13">
        <f>INDEX(AllDataValues,MATCH($A218,Paths,FALSE),MATCH(AH$17,Collections,FALSE))/AH$16</f>
        <v>0</v>
      </c>
      <c r="AI218" s="13">
        <f>INDEX(AllDataValues,MATCH($A218,Paths,FALSE),MATCH(AI$17,Collections,FALSE))/AI$16</f>
        <v>0</v>
      </c>
      <c r="AJ218" s="13">
        <f>INDEX(AllDataValues,MATCH($A218,Paths,FALSE),MATCH(AJ$17,Collections,FALSE))/AJ$16</f>
        <v>0</v>
      </c>
    </row>
    <row r="219" spans="1:36" hidden="1" x14ac:dyDescent="0.2">
      <c r="A219" s="1" t="s">
        <v>397</v>
      </c>
      <c r="C219" t="str">
        <f>RIGHT(A219,LEN(A219)-FIND("|",SUBSTITUTE(A219,"/","|",LEN(A219)-LEN(SUBSTITUTE(A219,"/","")))))</f>
        <v>@codeList</v>
      </c>
      <c r="D219" t="str">
        <f>MID(A219,FIND("|",SUBSTITUTE(A219,Delimiter,"|",Start))+1,IF(ISERROR(FIND("|",SUBSTITUTE(A219,Delimiter,"|",End))),255,FIND("|",SUBSTITUTE(A219,Delimiter,"|",End))-FIND("|",SUBSTITUTE(A219,Delimiter,"|",Start))-1))</f>
        <v>gmi:acquisitionInformation/gmi:platform/eos:otherProperty/gco:Record/eos:AdditionalAttributes/eos:AdditionalAttribute/eos:reference/eos:dataType/@codeList</v>
      </c>
      <c r="E219" s="25">
        <f>COUNTIF(K219:AB219,"&gt;0")</f>
        <v>7</v>
      </c>
      <c r="F219" s="25">
        <f>COUNTIF(K219:AB219,"&gt;=1.0")</f>
        <v>2</v>
      </c>
      <c r="G219" s="25">
        <f>COUNTIF(AC219:AJ219,"&gt;0")</f>
        <v>0</v>
      </c>
      <c r="H219" s="25">
        <f>COUNTIF(AC219:AJ219,"&gt;=1.0")</f>
        <v>0</v>
      </c>
      <c r="I219" s="25">
        <f>COUNTIF(K219:AJ219,"&gt;0")</f>
        <v>7</v>
      </c>
      <c r="J219" s="26">
        <f>COUNTIF(K219:AJ219,"&gt;=1.0")</f>
        <v>2</v>
      </c>
      <c r="K219" s="13">
        <f>INDEX(AllDataValues,MATCH($A219,Paths,FALSE),MATCH(K$17,Collections,FALSE))/K$16</f>
        <v>0</v>
      </c>
      <c r="L219" s="13">
        <f>INDEX(AllDataValues,MATCH($A219,Paths,FALSE),MATCH(L$17,Collections,FALSE))/L$16</f>
        <v>0</v>
      </c>
      <c r="M219" s="13">
        <f>INDEX(AllDataValues,MATCH($A219,Paths,FALSE),MATCH(M$17,Collections,FALSE))/M$16</f>
        <v>9.5785440613026815E-4</v>
      </c>
      <c r="N219" s="13">
        <f>INDEX(AllDataValues,MATCH($A219,Paths,FALSE),MATCH(N$17,Collections,FALSE))/N$16</f>
        <v>0</v>
      </c>
      <c r="O219" s="13">
        <f>INDEX(AllDataValues,MATCH($A219,Paths,FALSE),MATCH(O$17,Collections,FALSE))/O$16</f>
        <v>0.7</v>
      </c>
      <c r="P219" s="13">
        <f>INDEX(AllDataValues,MATCH($A219,Paths,FALSE),MATCH(P$17,Collections,FALSE))/P$16</f>
        <v>0</v>
      </c>
      <c r="Q219" s="13">
        <f>INDEX(AllDataValues,MATCH($A219,Paths,FALSE),MATCH(Q$17,Collections,FALSE))/Q$16</f>
        <v>0.53246753246753242</v>
      </c>
      <c r="R219" s="13">
        <f>INDEX(AllDataValues,MATCH($A219,Paths,FALSE),MATCH(R$17,Collections,FALSE))/R$16</f>
        <v>0.3251231527093596</v>
      </c>
      <c r="S219" s="13">
        <f>INDEX(AllDataValues,MATCH($A219,Paths,FALSE),MATCH(S$17,Collections,FALSE))/S$16</f>
        <v>0</v>
      </c>
      <c r="T219" s="13">
        <f>INDEX(AllDataValues,MATCH($A219,Paths,FALSE),MATCH(T$17,Collections,FALSE))/T$16</f>
        <v>1.2035087719298245</v>
      </c>
      <c r="U219" s="13">
        <f>INDEX(AllDataValues,MATCH($A219,Paths,FALSE),MATCH(U$17,Collections,FALSE))/U$16</f>
        <v>0.547085201793722</v>
      </c>
      <c r="V219" s="13">
        <f>INDEX(AllDataValues,MATCH($A219,Paths,FALSE),MATCH(V$17,Collections,FALSE))/V$16</f>
        <v>0</v>
      </c>
      <c r="W219" s="13">
        <f>INDEX(AllDataValues,MATCH($A219,Paths,FALSE),MATCH(W$17,Collections,FALSE))/W$16</f>
        <v>0</v>
      </c>
      <c r="X219" s="13">
        <f>INDEX(AllDataValues,MATCH($A219,Paths,FALSE),MATCH(X$17,Collections,FALSE))/X$16</f>
        <v>0</v>
      </c>
      <c r="Y219" s="13">
        <f>INDEX(AllDataValues,MATCH($A219,Paths,FALSE),MATCH(Y$17,Collections,FALSE))/Y$16</f>
        <v>0</v>
      </c>
      <c r="Z219" s="13">
        <f>INDEX(AllDataValues,MATCH($A219,Paths,FALSE),MATCH(Z$17,Collections,FALSE))/Z$16</f>
        <v>0</v>
      </c>
      <c r="AA219" s="13">
        <f>INDEX(AllDataValues,MATCH($A219,Paths,FALSE),MATCH(AA$17,Collections,FALSE))/AA$16</f>
        <v>0</v>
      </c>
      <c r="AB219" s="31">
        <f>INDEX(AllDataValues,MATCH($A219,Paths,FALSE),MATCH(AB$17,Collections,FALSE))/AB$16</f>
        <v>2</v>
      </c>
      <c r="AC219" s="13">
        <f>INDEX(AllDataValues,MATCH($A219,Paths,FALSE),MATCH(AC$17,Collections,FALSE))/AC$16</f>
        <v>0</v>
      </c>
      <c r="AD219" s="13">
        <f>INDEX(AllDataValues,MATCH($A219,Paths,FALSE),MATCH(AD$17,Collections,FALSE))/AD$16</f>
        <v>0</v>
      </c>
      <c r="AE219" s="13">
        <f>INDEX(AllDataValues,MATCH($A219,Paths,FALSE),MATCH(AE$17,Collections,FALSE))/AE$16</f>
        <v>0</v>
      </c>
      <c r="AF219" s="13">
        <f>INDEX(AllDataValues,MATCH($A219,Paths,FALSE),MATCH(AF$17,Collections,FALSE))/AF$16</f>
        <v>0</v>
      </c>
      <c r="AG219" s="13">
        <f>INDEX(AllDataValues,MATCH($A219,Paths,FALSE),MATCH(AG$17,Collections,FALSE))/AG$16</f>
        <v>0</v>
      </c>
      <c r="AH219" s="13">
        <f>INDEX(AllDataValues,MATCH($A219,Paths,FALSE),MATCH(AH$17,Collections,FALSE))/AH$16</f>
        <v>0</v>
      </c>
      <c r="AI219" s="13">
        <f>INDEX(AllDataValues,MATCH($A219,Paths,FALSE),MATCH(AI$17,Collections,FALSE))/AI$16</f>
        <v>0</v>
      </c>
      <c r="AJ219" s="13">
        <f>INDEX(AllDataValues,MATCH($A219,Paths,FALSE),MATCH(AJ$17,Collections,FALSE))/AJ$16</f>
        <v>0</v>
      </c>
    </row>
    <row r="220" spans="1:36" hidden="1" x14ac:dyDescent="0.2">
      <c r="A220" s="1" t="s">
        <v>398</v>
      </c>
      <c r="C220" t="str">
        <f>RIGHT(A220,LEN(A220)-FIND("|",SUBSTITUTE(A220,"/","|",LEN(A220)-LEN(SUBSTITUTE(A220,"/","")))))</f>
        <v>@codeListValue</v>
      </c>
      <c r="D220" t="str">
        <f>MID(A220,FIND("|",SUBSTITUTE(A220,Delimiter,"|",Start))+1,IF(ISERROR(FIND("|",SUBSTITUTE(A220,Delimiter,"|",End))),255,FIND("|",SUBSTITUTE(A220,Delimiter,"|",End))-FIND("|",SUBSTITUTE(A220,Delimiter,"|",Start))-1))</f>
        <v>gmi:acquisitionInformation/gmi:platform/eos:otherProperty/gco:Record/eos:AdditionalAttributes/eos:AdditionalAttribute/eos:reference/eos:dataType/@codeListValue</v>
      </c>
      <c r="E220" s="25">
        <f>COUNTIF(K220:AB220,"&gt;0")</f>
        <v>7</v>
      </c>
      <c r="F220" s="25">
        <f>COUNTIF(K220:AB220,"&gt;=1.0")</f>
        <v>2</v>
      </c>
      <c r="G220" s="25">
        <f>COUNTIF(AC220:AJ220,"&gt;0")</f>
        <v>0</v>
      </c>
      <c r="H220" s="25">
        <f>COUNTIF(AC220:AJ220,"&gt;=1.0")</f>
        <v>0</v>
      </c>
      <c r="I220" s="25">
        <f>COUNTIF(K220:AJ220,"&gt;0")</f>
        <v>7</v>
      </c>
      <c r="J220" s="26">
        <f>COUNTIF(K220:AJ220,"&gt;=1.0")</f>
        <v>2</v>
      </c>
      <c r="K220" s="13">
        <f>INDEX(AllDataValues,MATCH($A220,Paths,FALSE),MATCH(K$17,Collections,FALSE))/K$16</f>
        <v>0</v>
      </c>
      <c r="L220" s="13">
        <f>INDEX(AllDataValues,MATCH($A220,Paths,FALSE),MATCH(L$17,Collections,FALSE))/L$16</f>
        <v>0</v>
      </c>
      <c r="M220" s="13">
        <f>INDEX(AllDataValues,MATCH($A220,Paths,FALSE),MATCH(M$17,Collections,FALSE))/M$16</f>
        <v>9.5785440613026815E-4</v>
      </c>
      <c r="N220" s="13">
        <f>INDEX(AllDataValues,MATCH($A220,Paths,FALSE),MATCH(N$17,Collections,FALSE))/N$16</f>
        <v>0</v>
      </c>
      <c r="O220" s="13">
        <f>INDEX(AllDataValues,MATCH($A220,Paths,FALSE),MATCH(O$17,Collections,FALSE))/O$16</f>
        <v>0.7</v>
      </c>
      <c r="P220" s="13">
        <f>INDEX(AllDataValues,MATCH($A220,Paths,FALSE),MATCH(P$17,Collections,FALSE))/P$16</f>
        <v>0</v>
      </c>
      <c r="Q220" s="13">
        <f>INDEX(AllDataValues,MATCH($A220,Paths,FALSE),MATCH(Q$17,Collections,FALSE))/Q$16</f>
        <v>0.53246753246753242</v>
      </c>
      <c r="R220" s="13">
        <f>INDEX(AllDataValues,MATCH($A220,Paths,FALSE),MATCH(R$17,Collections,FALSE))/R$16</f>
        <v>0.3251231527093596</v>
      </c>
      <c r="S220" s="13">
        <f>INDEX(AllDataValues,MATCH($A220,Paths,FALSE),MATCH(S$17,Collections,FALSE))/S$16</f>
        <v>0</v>
      </c>
      <c r="T220" s="13">
        <f>INDEX(AllDataValues,MATCH($A220,Paths,FALSE),MATCH(T$17,Collections,FALSE))/T$16</f>
        <v>1.2035087719298245</v>
      </c>
      <c r="U220" s="13">
        <f>INDEX(AllDataValues,MATCH($A220,Paths,FALSE),MATCH(U$17,Collections,FALSE))/U$16</f>
        <v>0.547085201793722</v>
      </c>
      <c r="V220" s="13">
        <f>INDEX(AllDataValues,MATCH($A220,Paths,FALSE),MATCH(V$17,Collections,FALSE))/V$16</f>
        <v>0</v>
      </c>
      <c r="W220" s="13">
        <f>INDEX(AllDataValues,MATCH($A220,Paths,FALSE),MATCH(W$17,Collections,FALSE))/W$16</f>
        <v>0</v>
      </c>
      <c r="X220" s="13">
        <f>INDEX(AllDataValues,MATCH($A220,Paths,FALSE),MATCH(X$17,Collections,FALSE))/X$16</f>
        <v>0</v>
      </c>
      <c r="Y220" s="13">
        <f>INDEX(AllDataValues,MATCH($A220,Paths,FALSE),MATCH(Y$17,Collections,FALSE))/Y$16</f>
        <v>0</v>
      </c>
      <c r="Z220" s="13">
        <f>INDEX(AllDataValues,MATCH($A220,Paths,FALSE),MATCH(Z$17,Collections,FALSE))/Z$16</f>
        <v>0</v>
      </c>
      <c r="AA220" s="13">
        <f>INDEX(AllDataValues,MATCH($A220,Paths,FALSE),MATCH(AA$17,Collections,FALSE))/AA$16</f>
        <v>0</v>
      </c>
      <c r="AB220" s="31">
        <f>INDEX(AllDataValues,MATCH($A220,Paths,FALSE),MATCH(AB$17,Collections,FALSE))/AB$16</f>
        <v>2</v>
      </c>
      <c r="AC220" s="13">
        <f>INDEX(AllDataValues,MATCH($A220,Paths,FALSE),MATCH(AC$17,Collections,FALSE))/AC$16</f>
        <v>0</v>
      </c>
      <c r="AD220" s="13">
        <f>INDEX(AllDataValues,MATCH($A220,Paths,FALSE),MATCH(AD$17,Collections,FALSE))/AD$16</f>
        <v>0</v>
      </c>
      <c r="AE220" s="13">
        <f>INDEX(AllDataValues,MATCH($A220,Paths,FALSE),MATCH(AE$17,Collections,FALSE))/AE$16</f>
        <v>0</v>
      </c>
      <c r="AF220" s="13">
        <f>INDEX(AllDataValues,MATCH($A220,Paths,FALSE),MATCH(AF$17,Collections,FALSE))/AF$16</f>
        <v>0</v>
      </c>
      <c r="AG220" s="13">
        <f>INDEX(AllDataValues,MATCH($A220,Paths,FALSE),MATCH(AG$17,Collections,FALSE))/AG$16</f>
        <v>0</v>
      </c>
      <c r="AH220" s="13">
        <f>INDEX(AllDataValues,MATCH($A220,Paths,FALSE),MATCH(AH$17,Collections,FALSE))/AH$16</f>
        <v>0</v>
      </c>
      <c r="AI220" s="13">
        <f>INDEX(AllDataValues,MATCH($A220,Paths,FALSE),MATCH(AI$17,Collections,FALSE))/AI$16</f>
        <v>0</v>
      </c>
      <c r="AJ220" s="13">
        <f>INDEX(AllDataValues,MATCH($A220,Paths,FALSE),MATCH(AJ$17,Collections,FALSE))/AJ$16</f>
        <v>0</v>
      </c>
    </row>
    <row r="221" spans="1:36" hidden="1" x14ac:dyDescent="0.2">
      <c r="A221" s="1" t="s">
        <v>373</v>
      </c>
      <c r="C221" t="str">
        <f>RIGHT(A221,LEN(A221)-FIND("|",SUBSTITUTE(A221,"/","|",LEN(A221)-LEN(SUBSTITUTE(A221,"/","")))))</f>
        <v>gmd:postalCode</v>
      </c>
      <c r="D221" t="str">
        <f>MID(A221,FIND("|",SUBSTITUTE(A221,Delimiter,"|",Start))+1,IF(ISERROR(FIND("|",SUBSTITUTE(A221,Delimiter,"|",End))),255,FIND("|",SUBSTITUTE(A221,Delimiter,"|",End))-FIND("|",SUBSTITUTE(A221,Delimiter,"|",Start))-1))</f>
        <v>gmd:identificationInfo/gmd:descriptiveKeywords/gmd:thesaurusName/gmd:citedResponsibleParty/gmd:contactInfo/gmd:address/gmd:postalCode</v>
      </c>
      <c r="E221" s="25">
        <f>COUNTIF(K221:AB221,"&gt;0")</f>
        <v>7</v>
      </c>
      <c r="F221" s="25">
        <f>COUNTIF(K221:AB221,"&gt;=1.0")</f>
        <v>5</v>
      </c>
      <c r="G221" s="25">
        <f>COUNTIF(AC221:AJ221,"&gt;0")</f>
        <v>0</v>
      </c>
      <c r="H221" s="25">
        <f>COUNTIF(AC221:AJ221,"&gt;=1.0")</f>
        <v>0</v>
      </c>
      <c r="I221" s="25">
        <f>COUNTIF(K221:AJ221,"&gt;0")</f>
        <v>7</v>
      </c>
      <c r="J221" s="26">
        <f>COUNTIF(K221:AJ221,"&gt;=1.0")</f>
        <v>5</v>
      </c>
      <c r="K221" s="13">
        <f>INDEX(AllDataValues,MATCH($A221,Paths,FALSE),MATCH(K$17,Collections,FALSE))/K$16</f>
        <v>0</v>
      </c>
      <c r="L221" s="13">
        <f>INDEX(AllDataValues,MATCH($A221,Paths,FALSE),MATCH(L$17,Collections,FALSE))/L$16</f>
        <v>0</v>
      </c>
      <c r="M221" s="13">
        <f>INDEX(AllDataValues,MATCH($A221,Paths,FALSE),MATCH(M$17,Collections,FALSE))/M$16</f>
        <v>0</v>
      </c>
      <c r="N221" s="13">
        <f>INDEX(AllDataValues,MATCH($A221,Paths,FALSE),MATCH(N$17,Collections,FALSE))/N$16</f>
        <v>2</v>
      </c>
      <c r="O221" s="13">
        <f>INDEX(AllDataValues,MATCH($A221,Paths,FALSE),MATCH(O$17,Collections,FALSE))/O$16</f>
        <v>0</v>
      </c>
      <c r="P221" s="13">
        <f>INDEX(AllDataValues,MATCH($A221,Paths,FALSE),MATCH(P$17,Collections,FALSE))/P$16</f>
        <v>2</v>
      </c>
      <c r="Q221" s="13">
        <f>INDEX(AllDataValues,MATCH($A221,Paths,FALSE),MATCH(Q$17,Collections,FALSE))/Q$16</f>
        <v>0</v>
      </c>
      <c r="R221" s="13">
        <f>INDEX(AllDataValues,MATCH($A221,Paths,FALSE),MATCH(R$17,Collections,FALSE))/R$16</f>
        <v>0.17733990147783252</v>
      </c>
      <c r="S221" s="13">
        <f>INDEX(AllDataValues,MATCH($A221,Paths,FALSE),MATCH(S$17,Collections,FALSE))/S$16</f>
        <v>0</v>
      </c>
      <c r="T221" s="13">
        <f>INDEX(AllDataValues,MATCH($A221,Paths,FALSE),MATCH(T$17,Collections,FALSE))/T$16</f>
        <v>0</v>
      </c>
      <c r="U221" s="13">
        <f>INDEX(AllDataValues,MATCH($A221,Paths,FALSE),MATCH(U$17,Collections,FALSE))/U$16</f>
        <v>0.29596412556053814</v>
      </c>
      <c r="V221" s="13">
        <f>INDEX(AllDataValues,MATCH($A221,Paths,FALSE),MATCH(V$17,Collections,FALSE))/V$16</f>
        <v>0</v>
      </c>
      <c r="W221" s="13">
        <f>INDEX(AllDataValues,MATCH($A221,Paths,FALSE),MATCH(W$17,Collections,FALSE))/W$16</f>
        <v>2</v>
      </c>
      <c r="X221" s="13">
        <f>INDEX(AllDataValues,MATCH($A221,Paths,FALSE),MATCH(X$17,Collections,FALSE))/X$16</f>
        <v>0</v>
      </c>
      <c r="Y221" s="13">
        <f>INDEX(AllDataValues,MATCH($A221,Paths,FALSE),MATCH(Y$17,Collections,FALSE))/Y$16</f>
        <v>0</v>
      </c>
      <c r="Z221" s="13">
        <f>INDEX(AllDataValues,MATCH($A221,Paths,FALSE),MATCH(Z$17,Collections,FALSE))/Z$16</f>
        <v>2</v>
      </c>
      <c r="AA221" s="13">
        <f>INDEX(AllDataValues,MATCH($A221,Paths,FALSE),MATCH(AA$17,Collections,FALSE))/AA$16</f>
        <v>1.8415841584158417</v>
      </c>
      <c r="AB221" s="31">
        <f>INDEX(AllDataValues,MATCH($A221,Paths,FALSE),MATCH(AB$17,Collections,FALSE))/AB$16</f>
        <v>0</v>
      </c>
      <c r="AC221" s="13">
        <f>INDEX(AllDataValues,MATCH($A221,Paths,FALSE),MATCH(AC$17,Collections,FALSE))/AC$16</f>
        <v>0</v>
      </c>
      <c r="AD221" s="13">
        <f>INDEX(AllDataValues,MATCH($A221,Paths,FALSE),MATCH(AD$17,Collections,FALSE))/AD$16</f>
        <v>0</v>
      </c>
      <c r="AE221" s="13">
        <f>INDEX(AllDataValues,MATCH($A221,Paths,FALSE),MATCH(AE$17,Collections,FALSE))/AE$16</f>
        <v>0</v>
      </c>
      <c r="AF221" s="13">
        <f>INDEX(AllDataValues,MATCH($A221,Paths,FALSE),MATCH(AF$17,Collections,FALSE))/AF$16</f>
        <v>0</v>
      </c>
      <c r="AG221" s="13">
        <f>INDEX(AllDataValues,MATCH($A221,Paths,FALSE),MATCH(AG$17,Collections,FALSE))/AG$16</f>
        <v>0</v>
      </c>
      <c r="AH221" s="13">
        <f>INDEX(AllDataValues,MATCH($A221,Paths,FALSE),MATCH(AH$17,Collections,FALSE))/AH$16</f>
        <v>0</v>
      </c>
      <c r="AI221" s="13">
        <f>INDEX(AllDataValues,MATCH($A221,Paths,FALSE),MATCH(AI$17,Collections,FALSE))/AI$16</f>
        <v>0</v>
      </c>
      <c r="AJ221" s="13">
        <f>INDEX(AllDataValues,MATCH($A221,Paths,FALSE),MATCH(AJ$17,Collections,FALSE))/AJ$16</f>
        <v>0</v>
      </c>
    </row>
    <row r="222" spans="1:36" hidden="1" x14ac:dyDescent="0.2">
      <c r="A222" s="1" t="s">
        <v>374</v>
      </c>
      <c r="C222" t="str">
        <f>RIGHT(A222,LEN(A222)-FIND("|",SUBSTITUTE(A222,"/","|",LEN(A222)-LEN(SUBSTITUTE(A222,"/","")))))</f>
        <v>gmd:contactInstructions</v>
      </c>
      <c r="D222" t="str">
        <f>MID(A222,FIND("|",SUBSTITUTE(A222,Delimiter,"|",Start))+1,IF(ISERROR(FIND("|",SUBSTITUTE(A222,Delimiter,"|",End))),255,FIND("|",SUBSTITUTE(A222,Delimiter,"|",End))-FIND("|",SUBSTITUTE(A222,Delimiter,"|",Start))-1))</f>
        <v>gmd:identificationInfo/gmd:descriptiveKeywords/gmd:thesaurusName/gmd:citedResponsibleParty/gmd:contactInfo/gmd:contactInstructions</v>
      </c>
      <c r="E222" s="25">
        <f>COUNTIF(K222:AB222,"&gt;0")</f>
        <v>7</v>
      </c>
      <c r="F222" s="25">
        <f>COUNTIF(K222:AB222,"&gt;=1.0")</f>
        <v>5</v>
      </c>
      <c r="G222" s="25">
        <f>COUNTIF(AC222:AJ222,"&gt;0")</f>
        <v>0</v>
      </c>
      <c r="H222" s="25">
        <f>COUNTIF(AC222:AJ222,"&gt;=1.0")</f>
        <v>0</v>
      </c>
      <c r="I222" s="25">
        <f>COUNTIF(K222:AJ222,"&gt;0")</f>
        <v>7</v>
      </c>
      <c r="J222" s="26">
        <f>COUNTIF(K222:AJ222,"&gt;=1.0")</f>
        <v>5</v>
      </c>
      <c r="K222" s="13">
        <f>INDEX(AllDataValues,MATCH($A222,Paths,FALSE),MATCH(K$17,Collections,FALSE))/K$16</f>
        <v>0</v>
      </c>
      <c r="L222" s="13">
        <f>INDEX(AllDataValues,MATCH($A222,Paths,FALSE),MATCH(L$17,Collections,FALSE))/L$16</f>
        <v>0</v>
      </c>
      <c r="M222" s="13">
        <f>INDEX(AllDataValues,MATCH($A222,Paths,FALSE),MATCH(M$17,Collections,FALSE))/M$16</f>
        <v>0</v>
      </c>
      <c r="N222" s="13">
        <f>INDEX(AllDataValues,MATCH($A222,Paths,FALSE),MATCH(N$17,Collections,FALSE))/N$16</f>
        <v>2</v>
      </c>
      <c r="O222" s="13">
        <f>INDEX(AllDataValues,MATCH($A222,Paths,FALSE),MATCH(O$17,Collections,FALSE))/O$16</f>
        <v>0</v>
      </c>
      <c r="P222" s="13">
        <f>INDEX(AllDataValues,MATCH($A222,Paths,FALSE),MATCH(P$17,Collections,FALSE))/P$16</f>
        <v>2</v>
      </c>
      <c r="Q222" s="13">
        <f>INDEX(AllDataValues,MATCH($A222,Paths,FALSE),MATCH(Q$17,Collections,FALSE))/Q$16</f>
        <v>0</v>
      </c>
      <c r="R222" s="13">
        <f>INDEX(AllDataValues,MATCH($A222,Paths,FALSE),MATCH(R$17,Collections,FALSE))/R$16</f>
        <v>0.17733990147783252</v>
      </c>
      <c r="S222" s="13">
        <f>INDEX(AllDataValues,MATCH($A222,Paths,FALSE),MATCH(S$17,Collections,FALSE))/S$16</f>
        <v>0</v>
      </c>
      <c r="T222" s="13">
        <f>INDEX(AllDataValues,MATCH($A222,Paths,FALSE),MATCH(T$17,Collections,FALSE))/T$16</f>
        <v>0</v>
      </c>
      <c r="U222" s="13">
        <f>INDEX(AllDataValues,MATCH($A222,Paths,FALSE),MATCH(U$17,Collections,FALSE))/U$16</f>
        <v>0.29596412556053814</v>
      </c>
      <c r="V222" s="13">
        <f>INDEX(AllDataValues,MATCH($A222,Paths,FALSE),MATCH(V$17,Collections,FALSE))/V$16</f>
        <v>0</v>
      </c>
      <c r="W222" s="13">
        <f>INDEX(AllDataValues,MATCH($A222,Paths,FALSE),MATCH(W$17,Collections,FALSE))/W$16</f>
        <v>2</v>
      </c>
      <c r="X222" s="13">
        <f>INDEX(AllDataValues,MATCH($A222,Paths,FALSE),MATCH(X$17,Collections,FALSE))/X$16</f>
        <v>0</v>
      </c>
      <c r="Y222" s="13">
        <f>INDEX(AllDataValues,MATCH($A222,Paths,FALSE),MATCH(Y$17,Collections,FALSE))/Y$16</f>
        <v>0</v>
      </c>
      <c r="Z222" s="13">
        <f>INDEX(AllDataValues,MATCH($A222,Paths,FALSE),MATCH(Z$17,Collections,FALSE))/Z$16</f>
        <v>2</v>
      </c>
      <c r="AA222" s="13">
        <f>INDEX(AllDataValues,MATCH($A222,Paths,FALSE),MATCH(AA$17,Collections,FALSE))/AA$16</f>
        <v>1.8415841584158417</v>
      </c>
      <c r="AB222" s="31">
        <f>INDEX(AllDataValues,MATCH($A222,Paths,FALSE),MATCH(AB$17,Collections,FALSE))/AB$16</f>
        <v>0</v>
      </c>
      <c r="AC222" s="13">
        <f>INDEX(AllDataValues,MATCH($A222,Paths,FALSE),MATCH(AC$17,Collections,FALSE))/AC$16</f>
        <v>0</v>
      </c>
      <c r="AD222" s="13">
        <f>INDEX(AllDataValues,MATCH($A222,Paths,FALSE),MATCH(AD$17,Collections,FALSE))/AD$16</f>
        <v>0</v>
      </c>
      <c r="AE222" s="13">
        <f>INDEX(AllDataValues,MATCH($A222,Paths,FALSE),MATCH(AE$17,Collections,FALSE))/AE$16</f>
        <v>0</v>
      </c>
      <c r="AF222" s="13">
        <f>INDEX(AllDataValues,MATCH($A222,Paths,FALSE),MATCH(AF$17,Collections,FALSE))/AF$16</f>
        <v>0</v>
      </c>
      <c r="AG222" s="13">
        <f>INDEX(AllDataValues,MATCH($A222,Paths,FALSE),MATCH(AG$17,Collections,FALSE))/AG$16</f>
        <v>0</v>
      </c>
      <c r="AH222" s="13">
        <f>INDEX(AllDataValues,MATCH($A222,Paths,FALSE),MATCH(AH$17,Collections,FALSE))/AH$16</f>
        <v>0</v>
      </c>
      <c r="AI222" s="13">
        <f>INDEX(AllDataValues,MATCH($A222,Paths,FALSE),MATCH(AI$17,Collections,FALSE))/AI$16</f>
        <v>0</v>
      </c>
      <c r="AJ222" s="13">
        <f>INDEX(AllDataValues,MATCH($A222,Paths,FALSE),MATCH(AJ$17,Collections,FALSE))/AJ$16</f>
        <v>0</v>
      </c>
    </row>
    <row r="223" spans="1:36" hidden="1" x14ac:dyDescent="0.2">
      <c r="A223" s="1" t="s">
        <v>375</v>
      </c>
      <c r="C223" t="str">
        <f>RIGHT(A223,LEN(A223)-FIND("|",SUBSTITUTE(A223,"/","|",LEN(A223)-LEN(SUBSTITUTE(A223,"/","")))))</f>
        <v>gmd:applicationProfile</v>
      </c>
      <c r="D223" t="str">
        <f>MID(A223,FIND("|",SUBSTITUTE(A223,Delimiter,"|",Start))+1,IF(ISERROR(FIND("|",SUBSTITUTE(A223,Delimiter,"|",End))),255,FIND("|",SUBSTITUTE(A223,Delimiter,"|",End))-FIND("|",SUBSTITUTE(A223,Delimiter,"|",Start))-1))</f>
        <v>gmd:identificationInfo/gmd:descriptiveKeywords/gmd:thesaurusName/gmd:citedResponsibleParty/gmd:contactInfo/gmd:onlineResource/gmd:applicationProfile</v>
      </c>
      <c r="E223" s="25">
        <f>COUNTIF(K223:AB223,"&gt;0")</f>
        <v>7</v>
      </c>
      <c r="F223" s="25">
        <f>COUNTIF(K223:AB223,"&gt;=1.0")</f>
        <v>5</v>
      </c>
      <c r="G223" s="25">
        <f>COUNTIF(AC223:AJ223,"&gt;0")</f>
        <v>0</v>
      </c>
      <c r="H223" s="25">
        <f>COUNTIF(AC223:AJ223,"&gt;=1.0")</f>
        <v>0</v>
      </c>
      <c r="I223" s="25">
        <f>COUNTIF(K223:AJ223,"&gt;0")</f>
        <v>7</v>
      </c>
      <c r="J223" s="26">
        <f>COUNTIF(K223:AJ223,"&gt;=1.0")</f>
        <v>5</v>
      </c>
      <c r="K223" s="13">
        <f>INDEX(AllDataValues,MATCH($A223,Paths,FALSE),MATCH(K$17,Collections,FALSE))/K$16</f>
        <v>0</v>
      </c>
      <c r="L223" s="13">
        <f>INDEX(AllDataValues,MATCH($A223,Paths,FALSE),MATCH(L$17,Collections,FALSE))/L$16</f>
        <v>0</v>
      </c>
      <c r="M223" s="13">
        <f>INDEX(AllDataValues,MATCH($A223,Paths,FALSE),MATCH(M$17,Collections,FALSE))/M$16</f>
        <v>0</v>
      </c>
      <c r="N223" s="13">
        <f>INDEX(AllDataValues,MATCH($A223,Paths,FALSE),MATCH(N$17,Collections,FALSE))/N$16</f>
        <v>2</v>
      </c>
      <c r="O223" s="13">
        <f>INDEX(AllDataValues,MATCH($A223,Paths,FALSE),MATCH(O$17,Collections,FALSE))/O$16</f>
        <v>0</v>
      </c>
      <c r="P223" s="13">
        <f>INDEX(AllDataValues,MATCH($A223,Paths,FALSE),MATCH(P$17,Collections,FALSE))/P$16</f>
        <v>2</v>
      </c>
      <c r="Q223" s="13">
        <f>INDEX(AllDataValues,MATCH($A223,Paths,FALSE),MATCH(Q$17,Collections,FALSE))/Q$16</f>
        <v>0</v>
      </c>
      <c r="R223" s="13">
        <f>INDEX(AllDataValues,MATCH($A223,Paths,FALSE),MATCH(R$17,Collections,FALSE))/R$16</f>
        <v>0.17733990147783252</v>
      </c>
      <c r="S223" s="13">
        <f>INDEX(AllDataValues,MATCH($A223,Paths,FALSE),MATCH(S$17,Collections,FALSE))/S$16</f>
        <v>0</v>
      </c>
      <c r="T223" s="13">
        <f>INDEX(AllDataValues,MATCH($A223,Paths,FALSE),MATCH(T$17,Collections,FALSE))/T$16</f>
        <v>0</v>
      </c>
      <c r="U223" s="13">
        <f>INDEX(AllDataValues,MATCH($A223,Paths,FALSE),MATCH(U$17,Collections,FALSE))/U$16</f>
        <v>0.29596412556053814</v>
      </c>
      <c r="V223" s="13">
        <f>INDEX(AllDataValues,MATCH($A223,Paths,FALSE),MATCH(V$17,Collections,FALSE))/V$16</f>
        <v>0</v>
      </c>
      <c r="W223" s="13">
        <f>INDEX(AllDataValues,MATCH($A223,Paths,FALSE),MATCH(W$17,Collections,FALSE))/W$16</f>
        <v>2</v>
      </c>
      <c r="X223" s="13">
        <f>INDEX(AllDataValues,MATCH($A223,Paths,FALSE),MATCH(X$17,Collections,FALSE))/X$16</f>
        <v>0</v>
      </c>
      <c r="Y223" s="13">
        <f>INDEX(AllDataValues,MATCH($A223,Paths,FALSE),MATCH(Y$17,Collections,FALSE))/Y$16</f>
        <v>0</v>
      </c>
      <c r="Z223" s="13">
        <f>INDEX(AllDataValues,MATCH($A223,Paths,FALSE),MATCH(Z$17,Collections,FALSE))/Z$16</f>
        <v>2</v>
      </c>
      <c r="AA223" s="13">
        <f>INDEX(AllDataValues,MATCH($A223,Paths,FALSE),MATCH(AA$17,Collections,FALSE))/AA$16</f>
        <v>1.8415841584158417</v>
      </c>
      <c r="AB223" s="31">
        <f>INDEX(AllDataValues,MATCH($A223,Paths,FALSE),MATCH(AB$17,Collections,FALSE))/AB$16</f>
        <v>0</v>
      </c>
      <c r="AC223" s="13">
        <f>INDEX(AllDataValues,MATCH($A223,Paths,FALSE),MATCH(AC$17,Collections,FALSE))/AC$16</f>
        <v>0</v>
      </c>
      <c r="AD223" s="13">
        <f>INDEX(AllDataValues,MATCH($A223,Paths,FALSE),MATCH(AD$17,Collections,FALSE))/AD$16</f>
        <v>0</v>
      </c>
      <c r="AE223" s="13">
        <f>INDEX(AllDataValues,MATCH($A223,Paths,FALSE),MATCH(AE$17,Collections,FALSE))/AE$16</f>
        <v>0</v>
      </c>
      <c r="AF223" s="13">
        <f>INDEX(AllDataValues,MATCH($A223,Paths,FALSE),MATCH(AF$17,Collections,FALSE))/AF$16</f>
        <v>0</v>
      </c>
      <c r="AG223" s="13">
        <f>INDEX(AllDataValues,MATCH($A223,Paths,FALSE),MATCH(AG$17,Collections,FALSE))/AG$16</f>
        <v>0</v>
      </c>
      <c r="AH223" s="13">
        <f>INDEX(AllDataValues,MATCH($A223,Paths,FALSE),MATCH(AH$17,Collections,FALSE))/AH$16</f>
        <v>0</v>
      </c>
      <c r="AI223" s="13">
        <f>INDEX(AllDataValues,MATCH($A223,Paths,FALSE),MATCH(AI$17,Collections,FALSE))/AI$16</f>
        <v>0</v>
      </c>
      <c r="AJ223" s="13">
        <f>INDEX(AllDataValues,MATCH($A223,Paths,FALSE),MATCH(AJ$17,Collections,FALSE))/AJ$16</f>
        <v>0</v>
      </c>
    </row>
    <row r="224" spans="1:36" hidden="1" x14ac:dyDescent="0.2">
      <c r="A224" s="1" t="s">
        <v>376</v>
      </c>
      <c r="C224" t="str">
        <f>RIGHT(A224,LEN(A224)-FIND("|",SUBSTITUTE(A224,"/","|",LEN(A224)-LEN(SUBSTITUTE(A224,"/","")))))</f>
        <v>gmd:protocol</v>
      </c>
      <c r="D224" t="str">
        <f>MID(A224,FIND("|",SUBSTITUTE(A224,Delimiter,"|",Start))+1,IF(ISERROR(FIND("|",SUBSTITUTE(A224,Delimiter,"|",End))),255,FIND("|",SUBSTITUTE(A224,Delimiter,"|",End))-FIND("|",SUBSTITUTE(A224,Delimiter,"|",Start))-1))</f>
        <v>gmd:identificationInfo/gmd:descriptiveKeywords/gmd:thesaurusName/gmd:citedResponsibleParty/gmd:contactInfo/gmd:onlineResource/gmd:protocol</v>
      </c>
      <c r="E224" s="25">
        <f>COUNTIF(K224:AB224,"&gt;0")</f>
        <v>7</v>
      </c>
      <c r="F224" s="25">
        <f>COUNTIF(K224:AB224,"&gt;=1.0")</f>
        <v>5</v>
      </c>
      <c r="G224" s="25">
        <f>COUNTIF(AC224:AJ224,"&gt;0")</f>
        <v>0</v>
      </c>
      <c r="H224" s="25">
        <f>COUNTIF(AC224:AJ224,"&gt;=1.0")</f>
        <v>0</v>
      </c>
      <c r="I224" s="25">
        <f>COUNTIF(K224:AJ224,"&gt;0")</f>
        <v>7</v>
      </c>
      <c r="J224" s="26">
        <f>COUNTIF(K224:AJ224,"&gt;=1.0")</f>
        <v>5</v>
      </c>
      <c r="K224" s="13">
        <f>INDEX(AllDataValues,MATCH($A224,Paths,FALSE),MATCH(K$17,Collections,FALSE))/K$16</f>
        <v>0</v>
      </c>
      <c r="L224" s="13">
        <f>INDEX(AllDataValues,MATCH($A224,Paths,FALSE),MATCH(L$17,Collections,FALSE))/L$16</f>
        <v>0</v>
      </c>
      <c r="M224" s="13">
        <f>INDEX(AllDataValues,MATCH($A224,Paths,FALSE),MATCH(M$17,Collections,FALSE))/M$16</f>
        <v>0</v>
      </c>
      <c r="N224" s="13">
        <f>INDEX(AllDataValues,MATCH($A224,Paths,FALSE),MATCH(N$17,Collections,FALSE))/N$16</f>
        <v>2</v>
      </c>
      <c r="O224" s="13">
        <f>INDEX(AllDataValues,MATCH($A224,Paths,FALSE),MATCH(O$17,Collections,FALSE))/O$16</f>
        <v>0</v>
      </c>
      <c r="P224" s="13">
        <f>INDEX(AllDataValues,MATCH($A224,Paths,FALSE),MATCH(P$17,Collections,FALSE))/P$16</f>
        <v>2</v>
      </c>
      <c r="Q224" s="13">
        <f>INDEX(AllDataValues,MATCH($A224,Paths,FALSE),MATCH(Q$17,Collections,FALSE))/Q$16</f>
        <v>0</v>
      </c>
      <c r="R224" s="13">
        <f>INDEX(AllDataValues,MATCH($A224,Paths,FALSE),MATCH(R$17,Collections,FALSE))/R$16</f>
        <v>0.17733990147783252</v>
      </c>
      <c r="S224" s="13">
        <f>INDEX(AllDataValues,MATCH($A224,Paths,FALSE),MATCH(S$17,Collections,FALSE))/S$16</f>
        <v>0</v>
      </c>
      <c r="T224" s="13">
        <f>INDEX(AllDataValues,MATCH($A224,Paths,FALSE),MATCH(T$17,Collections,FALSE))/T$16</f>
        <v>0</v>
      </c>
      <c r="U224" s="13">
        <f>INDEX(AllDataValues,MATCH($A224,Paths,FALSE),MATCH(U$17,Collections,FALSE))/U$16</f>
        <v>0.29596412556053814</v>
      </c>
      <c r="V224" s="13">
        <f>INDEX(AllDataValues,MATCH($A224,Paths,FALSE),MATCH(V$17,Collections,FALSE))/V$16</f>
        <v>0</v>
      </c>
      <c r="W224" s="13">
        <f>INDEX(AllDataValues,MATCH($A224,Paths,FALSE),MATCH(W$17,Collections,FALSE))/W$16</f>
        <v>2</v>
      </c>
      <c r="X224" s="13">
        <f>INDEX(AllDataValues,MATCH($A224,Paths,FALSE),MATCH(X$17,Collections,FALSE))/X$16</f>
        <v>0</v>
      </c>
      <c r="Y224" s="13">
        <f>INDEX(AllDataValues,MATCH($A224,Paths,FALSE),MATCH(Y$17,Collections,FALSE))/Y$16</f>
        <v>0</v>
      </c>
      <c r="Z224" s="13">
        <f>INDEX(AllDataValues,MATCH($A224,Paths,FALSE),MATCH(Z$17,Collections,FALSE))/Z$16</f>
        <v>2</v>
      </c>
      <c r="AA224" s="13">
        <f>INDEX(AllDataValues,MATCH($A224,Paths,FALSE),MATCH(AA$17,Collections,FALSE))/AA$16</f>
        <v>1.8415841584158417</v>
      </c>
      <c r="AB224" s="31">
        <f>INDEX(AllDataValues,MATCH($A224,Paths,FALSE),MATCH(AB$17,Collections,FALSE))/AB$16</f>
        <v>0</v>
      </c>
      <c r="AC224" s="13">
        <f>INDEX(AllDataValues,MATCH($A224,Paths,FALSE),MATCH(AC$17,Collections,FALSE))/AC$16</f>
        <v>0</v>
      </c>
      <c r="AD224" s="13">
        <f>INDEX(AllDataValues,MATCH($A224,Paths,FALSE),MATCH(AD$17,Collections,FALSE))/AD$16</f>
        <v>0</v>
      </c>
      <c r="AE224" s="13">
        <f>INDEX(AllDataValues,MATCH($A224,Paths,FALSE),MATCH(AE$17,Collections,FALSE))/AE$16</f>
        <v>0</v>
      </c>
      <c r="AF224" s="13">
        <f>INDEX(AllDataValues,MATCH($A224,Paths,FALSE),MATCH(AF$17,Collections,FALSE))/AF$16</f>
        <v>0</v>
      </c>
      <c r="AG224" s="13">
        <f>INDEX(AllDataValues,MATCH($A224,Paths,FALSE),MATCH(AG$17,Collections,FALSE))/AG$16</f>
        <v>0</v>
      </c>
      <c r="AH224" s="13">
        <f>INDEX(AllDataValues,MATCH($A224,Paths,FALSE),MATCH(AH$17,Collections,FALSE))/AH$16</f>
        <v>0</v>
      </c>
      <c r="AI224" s="13">
        <f>INDEX(AllDataValues,MATCH($A224,Paths,FALSE),MATCH(AI$17,Collections,FALSE))/AI$16</f>
        <v>0</v>
      </c>
      <c r="AJ224" s="13">
        <f>INDEX(AllDataValues,MATCH($A224,Paths,FALSE),MATCH(AJ$17,Collections,FALSE))/AJ$16</f>
        <v>0</v>
      </c>
    </row>
    <row r="225" spans="1:36" hidden="1" x14ac:dyDescent="0.2">
      <c r="A225" s="1" t="s">
        <v>403</v>
      </c>
      <c r="C225" t="str">
        <f>RIGHT(A225,LEN(A225)-FIND("|",SUBSTITUTE(A225,"/","|",LEN(A225)-LEN(SUBSTITUTE(A225,"/","")))))</f>
        <v>@codeList</v>
      </c>
      <c r="D225" t="str">
        <f>MID(A225,FIND("|",SUBSTITUTE(A225,Delimiter,"|",Start))+1,IF(ISERROR(FIND("|",SUBSTITUTE(A225,Delimiter,"|",End))),255,FIND("|",SUBSTITUTE(A225,Delimiter,"|",End))-FIND("|",SUBSTITUTE(A225,Delimiter,"|",Start))-1))</f>
        <v>gmi:acquisitionInformation/gmi:platform/eos:otherProperty/gco:Record/eos:AdditionalAttributes/eos:AdditionalAttribute/eos:reference/eos:type/@codeList</v>
      </c>
      <c r="E225" s="25">
        <f>COUNTIF(K225:AB225,"&gt;0")</f>
        <v>7</v>
      </c>
      <c r="F225" s="25">
        <f>COUNTIF(K225:AB225,"&gt;=1.0")</f>
        <v>3</v>
      </c>
      <c r="G225" s="25">
        <f>COUNTIF(AC225:AJ225,"&gt;0")</f>
        <v>0</v>
      </c>
      <c r="H225" s="25">
        <f>COUNTIF(AC225:AJ225,"&gt;=1.0")</f>
        <v>0</v>
      </c>
      <c r="I225" s="25">
        <f>COUNTIF(K225:AJ225,"&gt;0")</f>
        <v>7</v>
      </c>
      <c r="J225" s="26">
        <f>COUNTIF(K225:AJ225,"&gt;=1.0")</f>
        <v>3</v>
      </c>
      <c r="K225" s="13">
        <f>INDEX(AllDataValues,MATCH($A225,Paths,FALSE),MATCH(K$17,Collections,FALSE))/K$16</f>
        <v>0</v>
      </c>
      <c r="L225" s="13">
        <f>INDEX(AllDataValues,MATCH($A225,Paths,FALSE),MATCH(L$17,Collections,FALSE))/L$16</f>
        <v>0</v>
      </c>
      <c r="M225" s="13">
        <f>INDEX(AllDataValues,MATCH($A225,Paths,FALSE),MATCH(M$17,Collections,FALSE))/M$16</f>
        <v>9.5785440613026815E-4</v>
      </c>
      <c r="N225" s="13">
        <f>INDEX(AllDataValues,MATCH($A225,Paths,FALSE),MATCH(N$17,Collections,FALSE))/N$16</f>
        <v>0</v>
      </c>
      <c r="O225" s="13">
        <f>INDEX(AllDataValues,MATCH($A225,Paths,FALSE),MATCH(O$17,Collections,FALSE))/O$16</f>
        <v>0.7</v>
      </c>
      <c r="P225" s="13">
        <f>INDEX(AllDataValues,MATCH($A225,Paths,FALSE),MATCH(P$17,Collections,FALSE))/P$16</f>
        <v>0</v>
      </c>
      <c r="Q225" s="13">
        <f>INDEX(AllDataValues,MATCH($A225,Paths,FALSE),MATCH(Q$17,Collections,FALSE))/Q$16</f>
        <v>0.53246753246753242</v>
      </c>
      <c r="R225" s="13">
        <f>INDEX(AllDataValues,MATCH($A225,Paths,FALSE),MATCH(R$17,Collections,FALSE))/R$16</f>
        <v>0.81773399014778325</v>
      </c>
      <c r="S225" s="13">
        <f>INDEX(AllDataValues,MATCH($A225,Paths,FALSE),MATCH(S$17,Collections,FALSE))/S$16</f>
        <v>0</v>
      </c>
      <c r="T225" s="13">
        <f>INDEX(AllDataValues,MATCH($A225,Paths,FALSE),MATCH(T$17,Collections,FALSE))/T$16</f>
        <v>1.2035087719298245</v>
      </c>
      <c r="U225" s="13">
        <f>INDEX(AllDataValues,MATCH($A225,Paths,FALSE),MATCH(U$17,Collections,FALSE))/U$16</f>
        <v>1.2869955156950672</v>
      </c>
      <c r="V225" s="13">
        <f>INDEX(AllDataValues,MATCH($A225,Paths,FALSE),MATCH(V$17,Collections,FALSE))/V$16</f>
        <v>0</v>
      </c>
      <c r="W225" s="13">
        <f>INDEX(AllDataValues,MATCH($A225,Paths,FALSE),MATCH(W$17,Collections,FALSE))/W$16</f>
        <v>0</v>
      </c>
      <c r="X225" s="13">
        <f>INDEX(AllDataValues,MATCH($A225,Paths,FALSE),MATCH(X$17,Collections,FALSE))/X$16</f>
        <v>0</v>
      </c>
      <c r="Y225" s="13">
        <f>INDEX(AllDataValues,MATCH($A225,Paths,FALSE),MATCH(Y$17,Collections,FALSE))/Y$16</f>
        <v>0</v>
      </c>
      <c r="Z225" s="13">
        <f>INDEX(AllDataValues,MATCH($A225,Paths,FALSE),MATCH(Z$17,Collections,FALSE))/Z$16</f>
        <v>0</v>
      </c>
      <c r="AA225" s="13">
        <f>INDEX(AllDataValues,MATCH($A225,Paths,FALSE),MATCH(AA$17,Collections,FALSE))/AA$16</f>
        <v>0</v>
      </c>
      <c r="AB225" s="31">
        <f>INDEX(AllDataValues,MATCH($A225,Paths,FALSE),MATCH(AB$17,Collections,FALSE))/AB$16</f>
        <v>2</v>
      </c>
      <c r="AC225" s="13">
        <f>INDEX(AllDataValues,MATCH($A225,Paths,FALSE),MATCH(AC$17,Collections,FALSE))/AC$16</f>
        <v>0</v>
      </c>
      <c r="AD225" s="13">
        <f>INDEX(AllDataValues,MATCH($A225,Paths,FALSE),MATCH(AD$17,Collections,FALSE))/AD$16</f>
        <v>0</v>
      </c>
      <c r="AE225" s="13">
        <f>INDEX(AllDataValues,MATCH($A225,Paths,FALSE),MATCH(AE$17,Collections,FALSE))/AE$16</f>
        <v>0</v>
      </c>
      <c r="AF225" s="13">
        <f>INDEX(AllDataValues,MATCH($A225,Paths,FALSE),MATCH(AF$17,Collections,FALSE))/AF$16</f>
        <v>0</v>
      </c>
      <c r="AG225" s="13">
        <f>INDEX(AllDataValues,MATCH($A225,Paths,FALSE),MATCH(AG$17,Collections,FALSE))/AG$16</f>
        <v>0</v>
      </c>
      <c r="AH225" s="13">
        <f>INDEX(AllDataValues,MATCH($A225,Paths,FALSE),MATCH(AH$17,Collections,FALSE))/AH$16</f>
        <v>0</v>
      </c>
      <c r="AI225" s="13">
        <f>INDEX(AllDataValues,MATCH($A225,Paths,FALSE),MATCH(AI$17,Collections,FALSE))/AI$16</f>
        <v>0</v>
      </c>
      <c r="AJ225" s="13">
        <f>INDEX(AllDataValues,MATCH($A225,Paths,FALSE),MATCH(AJ$17,Collections,FALSE))/AJ$16</f>
        <v>0</v>
      </c>
    </row>
    <row r="226" spans="1:36" hidden="1" x14ac:dyDescent="0.2">
      <c r="A226" s="1" t="s">
        <v>404</v>
      </c>
      <c r="C226" t="str">
        <f>RIGHT(A226,LEN(A226)-FIND("|",SUBSTITUTE(A226,"/","|",LEN(A226)-LEN(SUBSTITUTE(A226,"/","")))))</f>
        <v>@codeListValue</v>
      </c>
      <c r="D226" t="str">
        <f>MID(A226,FIND("|",SUBSTITUTE(A226,Delimiter,"|",Start))+1,IF(ISERROR(FIND("|",SUBSTITUTE(A226,Delimiter,"|",End))),255,FIND("|",SUBSTITUTE(A226,Delimiter,"|",End))-FIND("|",SUBSTITUTE(A226,Delimiter,"|",Start))-1))</f>
        <v>gmi:acquisitionInformation/gmi:platform/eos:otherProperty/gco:Record/eos:AdditionalAttributes/eos:AdditionalAttribute/eos:reference/eos:type/@codeListValue</v>
      </c>
      <c r="E226" s="25">
        <f>COUNTIF(K226:AB226,"&gt;0")</f>
        <v>7</v>
      </c>
      <c r="F226" s="25">
        <f>COUNTIF(K226:AB226,"&gt;=1.0")</f>
        <v>3</v>
      </c>
      <c r="G226" s="25">
        <f>COUNTIF(AC226:AJ226,"&gt;0")</f>
        <v>0</v>
      </c>
      <c r="H226" s="25">
        <f>COUNTIF(AC226:AJ226,"&gt;=1.0")</f>
        <v>0</v>
      </c>
      <c r="I226" s="25">
        <f>COUNTIF(K226:AJ226,"&gt;0")</f>
        <v>7</v>
      </c>
      <c r="J226" s="26">
        <f>COUNTIF(K226:AJ226,"&gt;=1.0")</f>
        <v>3</v>
      </c>
      <c r="K226" s="13">
        <f>INDEX(AllDataValues,MATCH($A226,Paths,FALSE),MATCH(K$17,Collections,FALSE))/K$16</f>
        <v>0</v>
      </c>
      <c r="L226" s="13">
        <f>INDEX(AllDataValues,MATCH($A226,Paths,FALSE),MATCH(L$17,Collections,FALSE))/L$16</f>
        <v>0</v>
      </c>
      <c r="M226" s="13">
        <f>INDEX(AllDataValues,MATCH($A226,Paths,FALSE),MATCH(M$17,Collections,FALSE))/M$16</f>
        <v>9.5785440613026815E-4</v>
      </c>
      <c r="N226" s="13">
        <f>INDEX(AllDataValues,MATCH($A226,Paths,FALSE),MATCH(N$17,Collections,FALSE))/N$16</f>
        <v>0</v>
      </c>
      <c r="O226" s="13">
        <f>INDEX(AllDataValues,MATCH($A226,Paths,FALSE),MATCH(O$17,Collections,FALSE))/O$16</f>
        <v>0.7</v>
      </c>
      <c r="P226" s="13">
        <f>INDEX(AllDataValues,MATCH($A226,Paths,FALSE),MATCH(P$17,Collections,FALSE))/P$16</f>
        <v>0</v>
      </c>
      <c r="Q226" s="13">
        <f>INDEX(AllDataValues,MATCH($A226,Paths,FALSE),MATCH(Q$17,Collections,FALSE))/Q$16</f>
        <v>0.53246753246753242</v>
      </c>
      <c r="R226" s="13">
        <f>INDEX(AllDataValues,MATCH($A226,Paths,FALSE),MATCH(R$17,Collections,FALSE))/R$16</f>
        <v>0.81773399014778325</v>
      </c>
      <c r="S226" s="13">
        <f>INDEX(AllDataValues,MATCH($A226,Paths,FALSE),MATCH(S$17,Collections,FALSE))/S$16</f>
        <v>0</v>
      </c>
      <c r="T226" s="13">
        <f>INDEX(AllDataValues,MATCH($A226,Paths,FALSE),MATCH(T$17,Collections,FALSE))/T$16</f>
        <v>1.2035087719298245</v>
      </c>
      <c r="U226" s="13">
        <f>INDEX(AllDataValues,MATCH($A226,Paths,FALSE),MATCH(U$17,Collections,FALSE))/U$16</f>
        <v>1.2869955156950672</v>
      </c>
      <c r="V226" s="13">
        <f>INDEX(AllDataValues,MATCH($A226,Paths,FALSE),MATCH(V$17,Collections,FALSE))/V$16</f>
        <v>0</v>
      </c>
      <c r="W226" s="13">
        <f>INDEX(AllDataValues,MATCH($A226,Paths,FALSE),MATCH(W$17,Collections,FALSE))/W$16</f>
        <v>0</v>
      </c>
      <c r="X226" s="13">
        <f>INDEX(AllDataValues,MATCH($A226,Paths,FALSE),MATCH(X$17,Collections,FALSE))/X$16</f>
        <v>0</v>
      </c>
      <c r="Y226" s="13">
        <f>INDEX(AllDataValues,MATCH($A226,Paths,FALSE),MATCH(Y$17,Collections,FALSE))/Y$16</f>
        <v>0</v>
      </c>
      <c r="Z226" s="13">
        <f>INDEX(AllDataValues,MATCH($A226,Paths,FALSE),MATCH(Z$17,Collections,FALSE))/Z$16</f>
        <v>0</v>
      </c>
      <c r="AA226" s="13">
        <f>INDEX(AllDataValues,MATCH($A226,Paths,FALSE),MATCH(AA$17,Collections,FALSE))/AA$16</f>
        <v>0</v>
      </c>
      <c r="AB226" s="31">
        <f>INDEX(AllDataValues,MATCH($A226,Paths,FALSE),MATCH(AB$17,Collections,FALSE))/AB$16</f>
        <v>2</v>
      </c>
      <c r="AC226" s="13">
        <f>INDEX(AllDataValues,MATCH($A226,Paths,FALSE),MATCH(AC$17,Collections,FALSE))/AC$16</f>
        <v>0</v>
      </c>
      <c r="AD226" s="13">
        <f>INDEX(AllDataValues,MATCH($A226,Paths,FALSE),MATCH(AD$17,Collections,FALSE))/AD$16</f>
        <v>0</v>
      </c>
      <c r="AE226" s="13">
        <f>INDEX(AllDataValues,MATCH($A226,Paths,FALSE),MATCH(AE$17,Collections,FALSE))/AE$16</f>
        <v>0</v>
      </c>
      <c r="AF226" s="13">
        <f>INDEX(AllDataValues,MATCH($A226,Paths,FALSE),MATCH(AF$17,Collections,FALSE))/AF$16</f>
        <v>0</v>
      </c>
      <c r="AG226" s="13">
        <f>INDEX(AllDataValues,MATCH($A226,Paths,FALSE),MATCH(AG$17,Collections,FALSE))/AG$16</f>
        <v>0</v>
      </c>
      <c r="AH226" s="13">
        <f>INDEX(AllDataValues,MATCH($A226,Paths,FALSE),MATCH(AH$17,Collections,FALSE))/AH$16</f>
        <v>0</v>
      </c>
      <c r="AI226" s="13">
        <f>INDEX(AllDataValues,MATCH($A226,Paths,FALSE),MATCH(AI$17,Collections,FALSE))/AI$16</f>
        <v>0</v>
      </c>
      <c r="AJ226" s="13">
        <f>INDEX(AllDataValues,MATCH($A226,Paths,FALSE),MATCH(AJ$17,Collections,FALSE))/AJ$16</f>
        <v>0</v>
      </c>
    </row>
    <row r="227" spans="1:36" hidden="1" x14ac:dyDescent="0.2">
      <c r="A227" s="1" t="s">
        <v>242</v>
      </c>
      <c r="C227" t="str">
        <f>RIGHT(A227,LEN(A227)-FIND("|",SUBSTITUTE(A227,"/","|",LEN(A227)-LEN(SUBSTITUTE(A227,"/","")))))</f>
        <v>gmd:facsimile</v>
      </c>
      <c r="D227" t="str">
        <f>MID(A227,FIND("|",SUBSTITUTE(A227,Delimiter,"|",Start))+1,IF(ISERROR(FIND("|",SUBSTITUTE(A227,Delimiter,"|",End))),255,FIND("|",SUBSTITUTE(A227,Delimiter,"|",End))-FIND("|",SUBSTITUTE(A227,Delimiter,"|",Start))-1))</f>
        <v>gmd:identificationInfo/gmd:pointOfContact/gmd:contactInfo/gmd:phone/gmd:facsimile</v>
      </c>
      <c r="E227" s="25">
        <f>COUNTIF(K227:AB227,"&gt;0")</f>
        <v>7</v>
      </c>
      <c r="F227" s="25">
        <f>COUNTIF(K227:AB227,"&gt;=1.0")</f>
        <v>4</v>
      </c>
      <c r="G227" s="25">
        <f>COUNTIF(AC227:AJ227,"&gt;0")</f>
        <v>6</v>
      </c>
      <c r="H227" s="25">
        <f>COUNTIF(AC227:AJ227,"&gt;=1.0")</f>
        <v>5</v>
      </c>
      <c r="I227" s="25">
        <f>COUNTIF(K227:AJ227,"&gt;0")</f>
        <v>13</v>
      </c>
      <c r="J227" s="26">
        <f>COUNTIF(K227:AJ227,"&gt;=1.0")</f>
        <v>9</v>
      </c>
      <c r="K227" s="13">
        <f>INDEX(AllDataValues,MATCH($A227,Paths,FALSE),MATCH(K$17,Collections,FALSE))/K$16</f>
        <v>0</v>
      </c>
      <c r="L227" s="13">
        <f>INDEX(AllDataValues,MATCH($A227,Paths,FALSE),MATCH(L$17,Collections,FALSE))/L$16</f>
        <v>0</v>
      </c>
      <c r="M227" s="13">
        <f>INDEX(AllDataValues,MATCH($A227,Paths,FALSE),MATCH(M$17,Collections,FALSE))/M$16</f>
        <v>1.7940613026819923</v>
      </c>
      <c r="N227" s="13">
        <f>INDEX(AllDataValues,MATCH($A227,Paths,FALSE),MATCH(N$17,Collections,FALSE))/N$16</f>
        <v>0</v>
      </c>
      <c r="O227" s="13">
        <f>INDEX(AllDataValues,MATCH($A227,Paths,FALSE),MATCH(O$17,Collections,FALSE))/O$16</f>
        <v>1.2230769230769232</v>
      </c>
      <c r="P227" s="13">
        <f>INDEX(AllDataValues,MATCH($A227,Paths,FALSE),MATCH(P$17,Collections,FALSE))/P$16</f>
        <v>0</v>
      </c>
      <c r="Q227" s="13">
        <f>INDEX(AllDataValues,MATCH($A227,Paths,FALSE),MATCH(Q$17,Collections,FALSE))/Q$16</f>
        <v>1.4090909090909092</v>
      </c>
      <c r="R227" s="13">
        <f>INDEX(AllDataValues,MATCH($A227,Paths,FALSE),MATCH(R$17,Collections,FALSE))/R$16</f>
        <v>0.34729064039408869</v>
      </c>
      <c r="S227" s="13">
        <f>INDEX(AllDataValues,MATCH($A227,Paths,FALSE),MATCH(S$17,Collections,FALSE))/S$16</f>
        <v>3.3003300330033004E-3</v>
      </c>
      <c r="T227" s="13">
        <f>INDEX(AllDataValues,MATCH($A227,Paths,FALSE),MATCH(T$17,Collections,FALSE))/T$16</f>
        <v>7.0175438596491224E-2</v>
      </c>
      <c r="U227" s="13">
        <f>INDEX(AllDataValues,MATCH($A227,Paths,FALSE),MATCH(U$17,Collections,FALSE))/U$16</f>
        <v>0</v>
      </c>
      <c r="V227" s="13">
        <f>INDEX(AllDataValues,MATCH($A227,Paths,FALSE),MATCH(V$17,Collections,FALSE))/V$16</f>
        <v>3.3533163265306123</v>
      </c>
      <c r="W227" s="13">
        <f>INDEX(AllDataValues,MATCH($A227,Paths,FALSE),MATCH(W$17,Collections,FALSE))/W$16</f>
        <v>0</v>
      </c>
      <c r="X227" s="13">
        <f>INDEX(AllDataValues,MATCH($A227,Paths,FALSE),MATCH(X$17,Collections,FALSE))/X$16</f>
        <v>0</v>
      </c>
      <c r="Y227" s="13">
        <f>INDEX(AllDataValues,MATCH($A227,Paths,FALSE),MATCH(Y$17,Collections,FALSE))/Y$16</f>
        <v>0</v>
      </c>
      <c r="Z227" s="13">
        <f>INDEX(AllDataValues,MATCH($A227,Paths,FALSE),MATCH(Z$17,Collections,FALSE))/Z$16</f>
        <v>0</v>
      </c>
      <c r="AA227" s="13">
        <f>INDEX(AllDataValues,MATCH($A227,Paths,FALSE),MATCH(AA$17,Collections,FALSE))/AA$16</f>
        <v>0</v>
      </c>
      <c r="AB227" s="31">
        <f>INDEX(AllDataValues,MATCH($A227,Paths,FALSE),MATCH(AB$17,Collections,FALSE))/AB$16</f>
        <v>0</v>
      </c>
      <c r="AC227" s="13">
        <f>INDEX(AllDataValues,MATCH($A227,Paths,FALSE),MATCH(AC$17,Collections,FALSE))/AC$16</f>
        <v>2.2766705744431417</v>
      </c>
      <c r="AD227" s="13">
        <f>INDEX(AllDataValues,MATCH($A227,Paths,FALSE),MATCH(AD$17,Collections,FALSE))/AD$16</f>
        <v>1.9902912621359223</v>
      </c>
      <c r="AE227" s="13">
        <f>INDEX(AllDataValues,MATCH($A227,Paths,FALSE),MATCH(AE$17,Collections,FALSE))/AE$16</f>
        <v>2.5652173913043477</v>
      </c>
      <c r="AF227" s="13">
        <f>INDEX(AllDataValues,MATCH($A227,Paths,FALSE),MATCH(AF$17,Collections,FALSE))/AF$16</f>
        <v>0</v>
      </c>
      <c r="AG227" s="13">
        <f>INDEX(AllDataValues,MATCH($A227,Paths,FALSE),MATCH(AG$17,Collections,FALSE))/AG$16</f>
        <v>0.12647058823529411</v>
      </c>
      <c r="AH227" s="13">
        <f>INDEX(AllDataValues,MATCH($A227,Paths,FALSE),MATCH(AH$17,Collections,FALSE))/AH$16</f>
        <v>0</v>
      </c>
      <c r="AI227" s="13">
        <f>INDEX(AllDataValues,MATCH($A227,Paths,FALSE),MATCH(AI$17,Collections,FALSE))/AI$16</f>
        <v>1.914905247813411</v>
      </c>
      <c r="AJ227" s="13">
        <f>INDEX(AllDataValues,MATCH($A227,Paths,FALSE),MATCH(AJ$17,Collections,FALSE))/AJ$16</f>
        <v>1.0769230769230769</v>
      </c>
    </row>
    <row r="228" spans="1:36" hidden="1" x14ac:dyDescent="0.2">
      <c r="A228" s="1" t="s">
        <v>395</v>
      </c>
      <c r="C228" t="str">
        <f>RIGHT(A228,LEN(A228)-FIND("|",SUBSTITUTE(A228,"/","|",LEN(A228)-LEN(SUBSTITUTE(A228,"/","")))))</f>
        <v>eos:type</v>
      </c>
      <c r="D228" t="str">
        <f>MID(A228,FIND("|",SUBSTITUTE(A228,Delimiter,"|",Start))+1,IF(ISERROR(FIND("|",SUBSTITUTE(A228,Delimiter,"|",End))),255,FIND("|",SUBSTITUTE(A228,Delimiter,"|",End))-FIND("|",SUBSTITUTE(A228,Delimiter,"|",Start))-1))</f>
        <v>gmi:acquisitionInformation/gmi:instrument/eos:sensor/eos:type</v>
      </c>
      <c r="E228" s="25">
        <f>COUNTIF(K228:AB228,"&gt;0")</f>
        <v>7</v>
      </c>
      <c r="F228" s="25">
        <f>COUNTIF(K228:AB228,"&gt;=1.0")</f>
        <v>4</v>
      </c>
      <c r="G228" s="25">
        <f>COUNTIF(AC228:AJ228,"&gt;0")</f>
        <v>0</v>
      </c>
      <c r="H228" s="25">
        <f>COUNTIF(AC228:AJ228,"&gt;=1.0")</f>
        <v>0</v>
      </c>
      <c r="I228" s="25">
        <f>COUNTIF(K228:AJ228,"&gt;0")</f>
        <v>7</v>
      </c>
      <c r="J228" s="26">
        <f>COUNTIF(K228:AJ228,"&gt;=1.0")</f>
        <v>4</v>
      </c>
      <c r="K228" s="13">
        <f>INDEX(AllDataValues,MATCH($A228,Paths,FALSE),MATCH(K$17,Collections,FALSE))/K$16</f>
        <v>0</v>
      </c>
      <c r="L228" s="13">
        <f>INDEX(AllDataValues,MATCH($A228,Paths,FALSE),MATCH(L$17,Collections,FALSE))/L$16</f>
        <v>0</v>
      </c>
      <c r="M228" s="13">
        <f>INDEX(AllDataValues,MATCH($A228,Paths,FALSE),MATCH(M$17,Collections,FALSE))/M$16</f>
        <v>9.5785440613026815E-4</v>
      </c>
      <c r="N228" s="13">
        <f>INDEX(AllDataValues,MATCH($A228,Paths,FALSE),MATCH(N$17,Collections,FALSE))/N$16</f>
        <v>0</v>
      </c>
      <c r="O228" s="13">
        <f>INDEX(AllDataValues,MATCH($A228,Paths,FALSE),MATCH(O$17,Collections,FALSE))/O$16</f>
        <v>0.7</v>
      </c>
      <c r="P228" s="13">
        <f>INDEX(AllDataValues,MATCH($A228,Paths,FALSE),MATCH(P$17,Collections,FALSE))/P$16</f>
        <v>0</v>
      </c>
      <c r="Q228" s="13">
        <f>INDEX(AllDataValues,MATCH($A228,Paths,FALSE),MATCH(Q$17,Collections,FALSE))/Q$16</f>
        <v>0.53896103896103897</v>
      </c>
      <c r="R228" s="13">
        <f>INDEX(AllDataValues,MATCH($A228,Paths,FALSE),MATCH(R$17,Collections,FALSE))/R$16</f>
        <v>1.6724137931034482</v>
      </c>
      <c r="S228" s="13">
        <f>INDEX(AllDataValues,MATCH($A228,Paths,FALSE),MATCH(S$17,Collections,FALSE))/S$16</f>
        <v>0</v>
      </c>
      <c r="T228" s="13">
        <f>INDEX(AllDataValues,MATCH($A228,Paths,FALSE),MATCH(T$17,Collections,FALSE))/T$16</f>
        <v>1.5228070175438597</v>
      </c>
      <c r="U228" s="13">
        <f>INDEX(AllDataValues,MATCH($A228,Paths,FALSE),MATCH(U$17,Collections,FALSE))/U$16</f>
        <v>2.0986547085201792</v>
      </c>
      <c r="V228" s="13">
        <f>INDEX(AllDataValues,MATCH($A228,Paths,FALSE),MATCH(V$17,Collections,FALSE))/V$16</f>
        <v>0</v>
      </c>
      <c r="W228" s="13">
        <f>INDEX(AllDataValues,MATCH($A228,Paths,FALSE),MATCH(W$17,Collections,FALSE))/W$16</f>
        <v>0</v>
      </c>
      <c r="X228" s="13">
        <f>INDEX(AllDataValues,MATCH($A228,Paths,FALSE),MATCH(X$17,Collections,FALSE))/X$16</f>
        <v>0</v>
      </c>
      <c r="Y228" s="13">
        <f>INDEX(AllDataValues,MATCH($A228,Paths,FALSE),MATCH(Y$17,Collections,FALSE))/Y$16</f>
        <v>0</v>
      </c>
      <c r="Z228" s="13">
        <f>INDEX(AllDataValues,MATCH($A228,Paths,FALSE),MATCH(Z$17,Collections,FALSE))/Z$16</f>
        <v>0</v>
      </c>
      <c r="AA228" s="13">
        <f>INDEX(AllDataValues,MATCH($A228,Paths,FALSE),MATCH(AA$17,Collections,FALSE))/AA$16</f>
        <v>0</v>
      </c>
      <c r="AB228" s="31">
        <f>INDEX(AllDataValues,MATCH($A228,Paths,FALSE),MATCH(AB$17,Collections,FALSE))/AB$16</f>
        <v>1.7272727272727273</v>
      </c>
      <c r="AC228" s="13">
        <f>INDEX(AllDataValues,MATCH($A228,Paths,FALSE),MATCH(AC$17,Collections,FALSE))/AC$16</f>
        <v>0</v>
      </c>
      <c r="AD228" s="13">
        <f>INDEX(AllDataValues,MATCH($A228,Paths,FALSE),MATCH(AD$17,Collections,FALSE))/AD$16</f>
        <v>0</v>
      </c>
      <c r="AE228" s="13">
        <f>INDEX(AllDataValues,MATCH($A228,Paths,FALSE),MATCH(AE$17,Collections,FALSE))/AE$16</f>
        <v>0</v>
      </c>
      <c r="AF228" s="13">
        <f>INDEX(AllDataValues,MATCH($A228,Paths,FALSE),MATCH(AF$17,Collections,FALSE))/AF$16</f>
        <v>0</v>
      </c>
      <c r="AG228" s="13">
        <f>INDEX(AllDataValues,MATCH($A228,Paths,FALSE),MATCH(AG$17,Collections,FALSE))/AG$16</f>
        <v>0</v>
      </c>
      <c r="AH228" s="13">
        <f>INDEX(AllDataValues,MATCH($A228,Paths,FALSE),MATCH(AH$17,Collections,FALSE))/AH$16</f>
        <v>0</v>
      </c>
      <c r="AI228" s="13">
        <f>INDEX(AllDataValues,MATCH($A228,Paths,FALSE),MATCH(AI$17,Collections,FALSE))/AI$16</f>
        <v>0</v>
      </c>
      <c r="AJ228" s="13">
        <f>INDEX(AllDataValues,MATCH($A228,Paths,FALSE),MATCH(AJ$17,Collections,FALSE))/AJ$16</f>
        <v>0</v>
      </c>
    </row>
    <row r="229" spans="1:36" hidden="1" x14ac:dyDescent="0.2">
      <c r="A229" s="1" t="s">
        <v>227</v>
      </c>
      <c r="C229" t="str">
        <f>RIGHT(A229,LEN(A229)-FIND("|",SUBSTITUTE(A229,"/","|",LEN(A229)-LEN(SUBSTITUTE(A229,"/","")))))</f>
        <v>@src</v>
      </c>
      <c r="D229" t="str">
        <f>MID(A229,FIND("|",SUBSTITUTE(A229,Delimiter,"|",Start))+1,IF(ISERROR(FIND("|",SUBSTITUTE(A229,Delimiter,"|",End))),255,FIND("|",SUBSTITUTE(A229,Delimiter,"|",End))-FIND("|",SUBSTITUTE(A229,Delimiter,"|",Start))-1))</f>
        <v>gmd:identificationInfo/gmd:graphicOverview/gmd:fileName/gmx:FileName/@src</v>
      </c>
      <c r="E229" s="25">
        <f>COUNTIF(K229:AB229,"&gt;0")</f>
        <v>7</v>
      </c>
      <c r="F229" s="25">
        <f>COUNTIF(K229:AB229,"&gt;=1.0")</f>
        <v>2</v>
      </c>
      <c r="G229" s="25">
        <f>COUNTIF(AC229:AJ229,"&gt;0")</f>
        <v>0</v>
      </c>
      <c r="H229" s="25">
        <f>COUNTIF(AC229:AJ229,"&gt;=1.0")</f>
        <v>0</v>
      </c>
      <c r="I229" s="25">
        <f>COUNTIF(K229:AJ229,"&gt;0")</f>
        <v>7</v>
      </c>
      <c r="J229" s="26">
        <f>COUNTIF(K229:AJ229,"&gt;=1.0")</f>
        <v>2</v>
      </c>
      <c r="K229" s="13">
        <f>INDEX(AllDataValues,MATCH($A229,Paths,FALSE),MATCH(K$17,Collections,FALSE))/K$16</f>
        <v>0</v>
      </c>
      <c r="L229" s="13">
        <f>INDEX(AllDataValues,MATCH($A229,Paths,FALSE),MATCH(L$17,Collections,FALSE))/L$16</f>
        <v>0</v>
      </c>
      <c r="M229" s="13">
        <f>INDEX(AllDataValues,MATCH($A229,Paths,FALSE),MATCH(M$17,Collections,FALSE))/M$16</f>
        <v>1.1934865900383143</v>
      </c>
      <c r="N229" s="13">
        <f>INDEX(AllDataValues,MATCH($A229,Paths,FALSE),MATCH(N$17,Collections,FALSE))/N$16</f>
        <v>0.38504155124653738</v>
      </c>
      <c r="O229" s="13">
        <f>INDEX(AllDataValues,MATCH($A229,Paths,FALSE),MATCH(O$17,Collections,FALSE))/O$16</f>
        <v>0</v>
      </c>
      <c r="P229" s="13">
        <f>INDEX(AllDataValues,MATCH($A229,Paths,FALSE),MATCH(P$17,Collections,FALSE))/P$16</f>
        <v>1</v>
      </c>
      <c r="Q229" s="13">
        <f>INDEX(AllDataValues,MATCH($A229,Paths,FALSE),MATCH(Q$17,Collections,FALSE))/Q$16</f>
        <v>2.5974025974025976E-2</v>
      </c>
      <c r="R229" s="13">
        <f>INDEX(AllDataValues,MATCH($A229,Paths,FALSE),MATCH(R$17,Collections,FALSE))/R$16</f>
        <v>0</v>
      </c>
      <c r="S229" s="13">
        <f>INDEX(AllDataValues,MATCH($A229,Paths,FALSE),MATCH(S$17,Collections,FALSE))/S$16</f>
        <v>0</v>
      </c>
      <c r="T229" s="13">
        <f>INDEX(AllDataValues,MATCH($A229,Paths,FALSE),MATCH(T$17,Collections,FALSE))/T$16</f>
        <v>0</v>
      </c>
      <c r="U229" s="13">
        <f>INDEX(AllDataValues,MATCH($A229,Paths,FALSE),MATCH(U$17,Collections,FALSE))/U$16</f>
        <v>0</v>
      </c>
      <c r="V229" s="13">
        <f>INDEX(AllDataValues,MATCH($A229,Paths,FALSE),MATCH(V$17,Collections,FALSE))/V$16</f>
        <v>0</v>
      </c>
      <c r="W229" s="13">
        <f>INDEX(AllDataValues,MATCH($A229,Paths,FALSE),MATCH(W$17,Collections,FALSE))/W$16</f>
        <v>0</v>
      </c>
      <c r="X229" s="13">
        <f>INDEX(AllDataValues,MATCH($A229,Paths,FALSE),MATCH(X$17,Collections,FALSE))/X$16</f>
        <v>0</v>
      </c>
      <c r="Y229" s="13">
        <f>INDEX(AllDataValues,MATCH($A229,Paths,FALSE),MATCH(Y$17,Collections,FALSE))/Y$16</f>
        <v>0.14144736842105263</v>
      </c>
      <c r="Z229" s="13">
        <f>INDEX(AllDataValues,MATCH($A229,Paths,FALSE),MATCH(Z$17,Collections,FALSE))/Z$16</f>
        <v>3.316749585406302E-2</v>
      </c>
      <c r="AA229" s="13">
        <f>INDEX(AllDataValues,MATCH($A229,Paths,FALSE),MATCH(AA$17,Collections,FALSE))/AA$16</f>
        <v>0.51485148514851486</v>
      </c>
      <c r="AB229" s="31">
        <f>INDEX(AllDataValues,MATCH($A229,Paths,FALSE),MATCH(AB$17,Collections,FALSE))/AB$16</f>
        <v>0</v>
      </c>
      <c r="AC229" s="13">
        <f>INDEX(AllDataValues,MATCH($A229,Paths,FALSE),MATCH(AC$17,Collections,FALSE))/AC$16</f>
        <v>0</v>
      </c>
      <c r="AD229" s="13">
        <f>INDEX(AllDataValues,MATCH($A229,Paths,FALSE),MATCH(AD$17,Collections,FALSE))/AD$16</f>
        <v>0</v>
      </c>
      <c r="AE229" s="13">
        <f>INDEX(AllDataValues,MATCH($A229,Paths,FALSE),MATCH(AE$17,Collections,FALSE))/AE$16</f>
        <v>0</v>
      </c>
      <c r="AF229" s="13">
        <f>INDEX(AllDataValues,MATCH($A229,Paths,FALSE),MATCH(AF$17,Collections,FALSE))/AF$16</f>
        <v>0</v>
      </c>
      <c r="AG229" s="13">
        <f>INDEX(AllDataValues,MATCH($A229,Paths,FALSE),MATCH(AG$17,Collections,FALSE))/AG$16</f>
        <v>0</v>
      </c>
      <c r="AH229" s="13">
        <f>INDEX(AllDataValues,MATCH($A229,Paths,FALSE),MATCH(AH$17,Collections,FALSE))/AH$16</f>
        <v>0</v>
      </c>
      <c r="AI229" s="13">
        <f>INDEX(AllDataValues,MATCH($A229,Paths,FALSE),MATCH(AI$17,Collections,FALSE))/AI$16</f>
        <v>0</v>
      </c>
      <c r="AJ229" s="13">
        <f>INDEX(AllDataValues,MATCH($A229,Paths,FALSE),MATCH(AJ$17,Collections,FALSE))/AJ$16</f>
        <v>0</v>
      </c>
    </row>
    <row r="230" spans="1:36" hidden="1" x14ac:dyDescent="0.2">
      <c r="A230" s="1" t="s">
        <v>401</v>
      </c>
      <c r="C230" t="str">
        <f>RIGHT(A230,LEN(A230)-FIND("|",SUBSTITUTE(A230,"/","|",LEN(A230)-LEN(SUBSTITUTE(A230,"/","")))))</f>
        <v>eos:name</v>
      </c>
      <c r="D230" t="str">
        <f>MID(A230,FIND("|",SUBSTITUTE(A230,Delimiter,"|",Start))+1,IF(ISERROR(FIND("|",SUBSTITUTE(A230,Delimiter,"|",End))),255,FIND("|",SUBSTITUTE(A230,Delimiter,"|",End))-FIND("|",SUBSTITUTE(A230,Delimiter,"|",Start))-1))</f>
        <v>gmi:acquisitionInformation/gmi:platform/eos:otherProperty/gco:Record/eos:AdditionalAttributes/eos:AdditionalAttribute/eos:reference/eos:name</v>
      </c>
      <c r="E230" s="25">
        <f>COUNTIF(K230:AB230,"&gt;0")</f>
        <v>7</v>
      </c>
      <c r="F230" s="25">
        <f>COUNTIF(K230:AB230,"&gt;=1.0")</f>
        <v>3</v>
      </c>
      <c r="G230" s="25">
        <f>COUNTIF(AC230:AJ230,"&gt;0")</f>
        <v>0</v>
      </c>
      <c r="H230" s="25">
        <f>COUNTIF(AC230:AJ230,"&gt;=1.0")</f>
        <v>0</v>
      </c>
      <c r="I230" s="25">
        <f>COUNTIF(K230:AJ230,"&gt;0")</f>
        <v>7</v>
      </c>
      <c r="J230" s="26">
        <f>COUNTIF(K230:AJ230,"&gt;=1.0")</f>
        <v>3</v>
      </c>
      <c r="K230" s="13">
        <f>INDEX(AllDataValues,MATCH($A230,Paths,FALSE),MATCH(K$17,Collections,FALSE))/K$16</f>
        <v>0</v>
      </c>
      <c r="L230" s="13">
        <f>INDEX(AllDataValues,MATCH($A230,Paths,FALSE),MATCH(L$17,Collections,FALSE))/L$16</f>
        <v>0</v>
      </c>
      <c r="M230" s="13">
        <f>INDEX(AllDataValues,MATCH($A230,Paths,FALSE),MATCH(M$17,Collections,FALSE))/M$16</f>
        <v>9.5785440613026815E-4</v>
      </c>
      <c r="N230" s="13">
        <f>INDEX(AllDataValues,MATCH($A230,Paths,FALSE),MATCH(N$17,Collections,FALSE))/N$16</f>
        <v>0</v>
      </c>
      <c r="O230" s="13">
        <f>INDEX(AllDataValues,MATCH($A230,Paths,FALSE),MATCH(O$17,Collections,FALSE))/O$16</f>
        <v>0.7</v>
      </c>
      <c r="P230" s="13">
        <f>INDEX(AllDataValues,MATCH($A230,Paths,FALSE),MATCH(P$17,Collections,FALSE))/P$16</f>
        <v>0</v>
      </c>
      <c r="Q230" s="13">
        <f>INDEX(AllDataValues,MATCH($A230,Paths,FALSE),MATCH(Q$17,Collections,FALSE))/Q$16</f>
        <v>0.53246753246753242</v>
      </c>
      <c r="R230" s="13">
        <f>INDEX(AllDataValues,MATCH($A230,Paths,FALSE),MATCH(R$17,Collections,FALSE))/R$16</f>
        <v>0.81773399014778325</v>
      </c>
      <c r="S230" s="13">
        <f>INDEX(AllDataValues,MATCH($A230,Paths,FALSE),MATCH(S$17,Collections,FALSE))/S$16</f>
        <v>0</v>
      </c>
      <c r="T230" s="13">
        <f>INDEX(AllDataValues,MATCH($A230,Paths,FALSE),MATCH(T$17,Collections,FALSE))/T$16</f>
        <v>1.2035087719298245</v>
      </c>
      <c r="U230" s="13">
        <f>INDEX(AllDataValues,MATCH($A230,Paths,FALSE),MATCH(U$17,Collections,FALSE))/U$16</f>
        <v>1.2869955156950672</v>
      </c>
      <c r="V230" s="13">
        <f>INDEX(AllDataValues,MATCH($A230,Paths,FALSE),MATCH(V$17,Collections,FALSE))/V$16</f>
        <v>0</v>
      </c>
      <c r="W230" s="13">
        <f>INDEX(AllDataValues,MATCH($A230,Paths,FALSE),MATCH(W$17,Collections,FALSE))/W$16</f>
        <v>0</v>
      </c>
      <c r="X230" s="13">
        <f>INDEX(AllDataValues,MATCH($A230,Paths,FALSE),MATCH(X$17,Collections,FALSE))/X$16</f>
        <v>0</v>
      </c>
      <c r="Y230" s="13">
        <f>INDEX(AllDataValues,MATCH($A230,Paths,FALSE),MATCH(Y$17,Collections,FALSE))/Y$16</f>
        <v>0</v>
      </c>
      <c r="Z230" s="13">
        <f>INDEX(AllDataValues,MATCH($A230,Paths,FALSE),MATCH(Z$17,Collections,FALSE))/Z$16</f>
        <v>0</v>
      </c>
      <c r="AA230" s="13">
        <f>INDEX(AllDataValues,MATCH($A230,Paths,FALSE),MATCH(AA$17,Collections,FALSE))/AA$16</f>
        <v>0</v>
      </c>
      <c r="AB230" s="31">
        <f>INDEX(AllDataValues,MATCH($A230,Paths,FALSE),MATCH(AB$17,Collections,FALSE))/AB$16</f>
        <v>2</v>
      </c>
      <c r="AC230" s="13">
        <f>INDEX(AllDataValues,MATCH($A230,Paths,FALSE),MATCH(AC$17,Collections,FALSE))/AC$16</f>
        <v>0</v>
      </c>
      <c r="AD230" s="13">
        <f>INDEX(AllDataValues,MATCH($A230,Paths,FALSE),MATCH(AD$17,Collections,FALSE))/AD$16</f>
        <v>0</v>
      </c>
      <c r="AE230" s="13">
        <f>INDEX(AllDataValues,MATCH($A230,Paths,FALSE),MATCH(AE$17,Collections,FALSE))/AE$16</f>
        <v>0</v>
      </c>
      <c r="AF230" s="13">
        <f>INDEX(AllDataValues,MATCH($A230,Paths,FALSE),MATCH(AF$17,Collections,FALSE))/AF$16</f>
        <v>0</v>
      </c>
      <c r="AG230" s="13">
        <f>INDEX(AllDataValues,MATCH($A230,Paths,FALSE),MATCH(AG$17,Collections,FALSE))/AG$16</f>
        <v>0</v>
      </c>
      <c r="AH230" s="13">
        <f>INDEX(AllDataValues,MATCH($A230,Paths,FALSE),MATCH(AH$17,Collections,FALSE))/AH$16</f>
        <v>0</v>
      </c>
      <c r="AI230" s="13">
        <f>INDEX(AllDataValues,MATCH($A230,Paths,FALSE),MATCH(AI$17,Collections,FALSE))/AI$16</f>
        <v>0</v>
      </c>
      <c r="AJ230" s="13">
        <f>INDEX(AllDataValues,MATCH($A230,Paths,FALSE),MATCH(AJ$17,Collections,FALSE))/AJ$16</f>
        <v>0</v>
      </c>
    </row>
    <row r="231" spans="1:36" hidden="1" x14ac:dyDescent="0.2">
      <c r="A231" s="1" t="s">
        <v>405</v>
      </c>
      <c r="C231" t="str">
        <f>RIGHT(A231,LEN(A231)-FIND("|",SUBSTITUTE(A231,"/","|",LEN(A231)-LEN(SUBSTITUTE(A231,"/","")))))</f>
        <v>eos:EOS_AdditionalAttributeTypeCode</v>
      </c>
      <c r="D231" t="str">
        <f>MID(A231,FIND("|",SUBSTITUTE(A231,Delimiter,"|",Start))+1,IF(ISERROR(FIND("|",SUBSTITUTE(A231,Delimiter,"|",End))),255,FIND("|",SUBSTITUTE(A231,Delimiter,"|",End))-FIND("|",SUBSTITUTE(A231,Delimiter,"|",Start))-1))</f>
        <v>gmi:acquisitionInformation/gmi:platform/eos:otherProperty/gco:Record/eos:AdditionalAttributes/eos:AdditionalAttribute/eos:reference/eos:type/eos:EOS_AdditionalAttributeTypeCode</v>
      </c>
      <c r="E231" s="25">
        <f>COUNTIF(K231:AB231,"&gt;0")</f>
        <v>7</v>
      </c>
      <c r="F231" s="25">
        <f>COUNTIF(K231:AB231,"&gt;=1.0")</f>
        <v>3</v>
      </c>
      <c r="G231" s="25">
        <f>COUNTIF(AC231:AJ231,"&gt;0")</f>
        <v>0</v>
      </c>
      <c r="H231" s="25">
        <f>COUNTIF(AC231:AJ231,"&gt;=1.0")</f>
        <v>0</v>
      </c>
      <c r="I231" s="25">
        <f>COUNTIF(K231:AJ231,"&gt;0")</f>
        <v>7</v>
      </c>
      <c r="J231" s="26">
        <f>COUNTIF(K231:AJ231,"&gt;=1.0")</f>
        <v>3</v>
      </c>
      <c r="K231" s="13">
        <f>INDEX(AllDataValues,MATCH($A231,Paths,FALSE),MATCH(K$17,Collections,FALSE))/K$16</f>
        <v>0</v>
      </c>
      <c r="L231" s="13">
        <f>INDEX(AllDataValues,MATCH($A231,Paths,FALSE),MATCH(L$17,Collections,FALSE))/L$16</f>
        <v>0</v>
      </c>
      <c r="M231" s="13">
        <f>INDEX(AllDataValues,MATCH($A231,Paths,FALSE),MATCH(M$17,Collections,FALSE))/M$16</f>
        <v>9.5785440613026815E-4</v>
      </c>
      <c r="N231" s="13">
        <f>INDEX(AllDataValues,MATCH($A231,Paths,FALSE),MATCH(N$17,Collections,FALSE))/N$16</f>
        <v>0</v>
      </c>
      <c r="O231" s="13">
        <f>INDEX(AllDataValues,MATCH($A231,Paths,FALSE),MATCH(O$17,Collections,FALSE))/O$16</f>
        <v>0.7</v>
      </c>
      <c r="P231" s="13">
        <f>INDEX(AllDataValues,MATCH($A231,Paths,FALSE),MATCH(P$17,Collections,FALSE))/P$16</f>
        <v>0</v>
      </c>
      <c r="Q231" s="13">
        <f>INDEX(AllDataValues,MATCH($A231,Paths,FALSE),MATCH(Q$17,Collections,FALSE))/Q$16</f>
        <v>0.53246753246753242</v>
      </c>
      <c r="R231" s="13">
        <f>INDEX(AllDataValues,MATCH($A231,Paths,FALSE),MATCH(R$17,Collections,FALSE))/R$16</f>
        <v>0.81773399014778325</v>
      </c>
      <c r="S231" s="13">
        <f>INDEX(AllDataValues,MATCH($A231,Paths,FALSE),MATCH(S$17,Collections,FALSE))/S$16</f>
        <v>0</v>
      </c>
      <c r="T231" s="13">
        <f>INDEX(AllDataValues,MATCH($A231,Paths,FALSE),MATCH(T$17,Collections,FALSE))/T$16</f>
        <v>1.2035087719298245</v>
      </c>
      <c r="U231" s="13">
        <f>INDEX(AllDataValues,MATCH($A231,Paths,FALSE),MATCH(U$17,Collections,FALSE))/U$16</f>
        <v>1.2869955156950672</v>
      </c>
      <c r="V231" s="13">
        <f>INDEX(AllDataValues,MATCH($A231,Paths,FALSE),MATCH(V$17,Collections,FALSE))/V$16</f>
        <v>0</v>
      </c>
      <c r="W231" s="13">
        <f>INDEX(AllDataValues,MATCH($A231,Paths,FALSE),MATCH(W$17,Collections,FALSE))/W$16</f>
        <v>0</v>
      </c>
      <c r="X231" s="13">
        <f>INDEX(AllDataValues,MATCH($A231,Paths,FALSE),MATCH(X$17,Collections,FALSE))/X$16</f>
        <v>0</v>
      </c>
      <c r="Y231" s="13">
        <f>INDEX(AllDataValues,MATCH($A231,Paths,FALSE),MATCH(Y$17,Collections,FALSE))/Y$16</f>
        <v>0</v>
      </c>
      <c r="Z231" s="13">
        <f>INDEX(AllDataValues,MATCH($A231,Paths,FALSE),MATCH(Z$17,Collections,FALSE))/Z$16</f>
        <v>0</v>
      </c>
      <c r="AA231" s="13">
        <f>INDEX(AllDataValues,MATCH($A231,Paths,FALSE),MATCH(AA$17,Collections,FALSE))/AA$16</f>
        <v>0</v>
      </c>
      <c r="AB231" s="31">
        <f>INDEX(AllDataValues,MATCH($A231,Paths,FALSE),MATCH(AB$17,Collections,FALSE))/AB$16</f>
        <v>2</v>
      </c>
      <c r="AC231" s="13">
        <f>INDEX(AllDataValues,MATCH($A231,Paths,FALSE),MATCH(AC$17,Collections,FALSE))/AC$16</f>
        <v>0</v>
      </c>
      <c r="AD231" s="13">
        <f>INDEX(AllDataValues,MATCH($A231,Paths,FALSE),MATCH(AD$17,Collections,FALSE))/AD$16</f>
        <v>0</v>
      </c>
      <c r="AE231" s="13">
        <f>INDEX(AllDataValues,MATCH($A231,Paths,FALSE),MATCH(AE$17,Collections,FALSE))/AE$16</f>
        <v>0</v>
      </c>
      <c r="AF231" s="13">
        <f>INDEX(AllDataValues,MATCH($A231,Paths,FALSE),MATCH(AF$17,Collections,FALSE))/AF$16</f>
        <v>0</v>
      </c>
      <c r="AG231" s="13">
        <f>INDEX(AllDataValues,MATCH($A231,Paths,FALSE),MATCH(AG$17,Collections,FALSE))/AG$16</f>
        <v>0</v>
      </c>
      <c r="AH231" s="13">
        <f>INDEX(AllDataValues,MATCH($A231,Paths,FALSE),MATCH(AH$17,Collections,FALSE))/AH$16</f>
        <v>0</v>
      </c>
      <c r="AI231" s="13">
        <f>INDEX(AllDataValues,MATCH($A231,Paths,FALSE),MATCH(AI$17,Collections,FALSE))/AI$16</f>
        <v>0</v>
      </c>
      <c r="AJ231" s="13">
        <f>INDEX(AllDataValues,MATCH($A231,Paths,FALSE),MATCH(AJ$17,Collections,FALSE))/AJ$16</f>
        <v>0</v>
      </c>
    </row>
    <row r="232" spans="1:36" hidden="1" x14ac:dyDescent="0.2">
      <c r="A232" s="1" t="s">
        <v>406</v>
      </c>
      <c r="C232" t="str">
        <f>RIGHT(A232,LEN(A232)-FIND("|",SUBSTITUTE(A232,"/","|",LEN(A232)-LEN(SUBSTITUTE(A232,"/","")))))</f>
        <v>eos:value</v>
      </c>
      <c r="D232" t="str">
        <f>MID(A232,FIND("|",SUBSTITUTE(A232,Delimiter,"|",Start))+1,IF(ISERROR(FIND("|",SUBSTITUTE(A232,Delimiter,"|",End))),255,FIND("|",SUBSTITUTE(A232,Delimiter,"|",End))-FIND("|",SUBSTITUTE(A232,Delimiter,"|",Start))-1))</f>
        <v>gmi:acquisitionInformation/gmi:platform/eos:otherProperty/gco:Record/eos:AdditionalAttributes/eos:AdditionalAttribute/eos:value</v>
      </c>
      <c r="E232" s="25">
        <f>COUNTIF(K232:AB232,"&gt;0")</f>
        <v>7</v>
      </c>
      <c r="F232" s="25">
        <f>COUNTIF(K232:AB232,"&gt;=1.0")</f>
        <v>3</v>
      </c>
      <c r="G232" s="25">
        <f>COUNTIF(AC232:AJ232,"&gt;0")</f>
        <v>0</v>
      </c>
      <c r="H232" s="25">
        <f>COUNTIF(AC232:AJ232,"&gt;=1.0")</f>
        <v>0</v>
      </c>
      <c r="I232" s="25">
        <f>COUNTIF(K232:AJ232,"&gt;0")</f>
        <v>7</v>
      </c>
      <c r="J232" s="26">
        <f>COUNTIF(K232:AJ232,"&gt;=1.0")</f>
        <v>3</v>
      </c>
      <c r="K232" s="13">
        <f>INDEX(AllDataValues,MATCH($A232,Paths,FALSE),MATCH(K$17,Collections,FALSE))/K$16</f>
        <v>0</v>
      </c>
      <c r="L232" s="13">
        <f>INDEX(AllDataValues,MATCH($A232,Paths,FALSE),MATCH(L$17,Collections,FALSE))/L$16</f>
        <v>0</v>
      </c>
      <c r="M232" s="13">
        <f>INDEX(AllDataValues,MATCH($A232,Paths,FALSE),MATCH(M$17,Collections,FALSE))/M$16</f>
        <v>9.5785440613026815E-4</v>
      </c>
      <c r="N232" s="13">
        <f>INDEX(AllDataValues,MATCH($A232,Paths,FALSE),MATCH(N$17,Collections,FALSE))/N$16</f>
        <v>0</v>
      </c>
      <c r="O232" s="13">
        <f>INDEX(AllDataValues,MATCH($A232,Paths,FALSE),MATCH(O$17,Collections,FALSE))/O$16</f>
        <v>0.7</v>
      </c>
      <c r="P232" s="13">
        <f>INDEX(AllDataValues,MATCH($A232,Paths,FALSE),MATCH(P$17,Collections,FALSE))/P$16</f>
        <v>0</v>
      </c>
      <c r="Q232" s="13">
        <f>INDEX(AllDataValues,MATCH($A232,Paths,FALSE),MATCH(Q$17,Collections,FALSE))/Q$16</f>
        <v>0.53246753246753242</v>
      </c>
      <c r="R232" s="13">
        <f>INDEX(AllDataValues,MATCH($A232,Paths,FALSE),MATCH(R$17,Collections,FALSE))/R$16</f>
        <v>0.81773399014778325</v>
      </c>
      <c r="S232" s="13">
        <f>INDEX(AllDataValues,MATCH($A232,Paths,FALSE),MATCH(S$17,Collections,FALSE))/S$16</f>
        <v>0</v>
      </c>
      <c r="T232" s="13">
        <f>INDEX(AllDataValues,MATCH($A232,Paths,FALSE),MATCH(T$17,Collections,FALSE))/T$16</f>
        <v>1.2035087719298245</v>
      </c>
      <c r="U232" s="13">
        <f>INDEX(AllDataValues,MATCH($A232,Paths,FALSE),MATCH(U$17,Collections,FALSE))/U$16</f>
        <v>1.2869955156950672</v>
      </c>
      <c r="V232" s="13">
        <f>INDEX(AllDataValues,MATCH($A232,Paths,FALSE),MATCH(V$17,Collections,FALSE))/V$16</f>
        <v>0</v>
      </c>
      <c r="W232" s="13">
        <f>INDEX(AllDataValues,MATCH($A232,Paths,FALSE),MATCH(W$17,Collections,FALSE))/W$16</f>
        <v>0</v>
      </c>
      <c r="X232" s="13">
        <f>INDEX(AllDataValues,MATCH($A232,Paths,FALSE),MATCH(X$17,Collections,FALSE))/X$16</f>
        <v>0</v>
      </c>
      <c r="Y232" s="13">
        <f>INDEX(AllDataValues,MATCH($A232,Paths,FALSE),MATCH(Y$17,Collections,FALSE))/Y$16</f>
        <v>0</v>
      </c>
      <c r="Z232" s="13">
        <f>INDEX(AllDataValues,MATCH($A232,Paths,FALSE),MATCH(Z$17,Collections,FALSE))/Z$16</f>
        <v>0</v>
      </c>
      <c r="AA232" s="13">
        <f>INDEX(AllDataValues,MATCH($A232,Paths,FALSE),MATCH(AA$17,Collections,FALSE))/AA$16</f>
        <v>0</v>
      </c>
      <c r="AB232" s="31">
        <f>INDEX(AllDataValues,MATCH($A232,Paths,FALSE),MATCH(AB$17,Collections,FALSE))/AB$16</f>
        <v>2</v>
      </c>
      <c r="AC232" s="13">
        <f>INDEX(AllDataValues,MATCH($A232,Paths,FALSE),MATCH(AC$17,Collections,FALSE))/AC$16</f>
        <v>0</v>
      </c>
      <c r="AD232" s="13">
        <f>INDEX(AllDataValues,MATCH($A232,Paths,FALSE),MATCH(AD$17,Collections,FALSE))/AD$16</f>
        <v>0</v>
      </c>
      <c r="AE232" s="13">
        <f>INDEX(AllDataValues,MATCH($A232,Paths,FALSE),MATCH(AE$17,Collections,FALSE))/AE$16</f>
        <v>0</v>
      </c>
      <c r="AF232" s="13">
        <f>INDEX(AllDataValues,MATCH($A232,Paths,FALSE),MATCH(AF$17,Collections,FALSE))/AF$16</f>
        <v>0</v>
      </c>
      <c r="AG232" s="13">
        <f>INDEX(AllDataValues,MATCH($A232,Paths,FALSE),MATCH(AG$17,Collections,FALSE))/AG$16</f>
        <v>0</v>
      </c>
      <c r="AH232" s="13">
        <f>INDEX(AllDataValues,MATCH($A232,Paths,FALSE),MATCH(AH$17,Collections,FALSE))/AH$16</f>
        <v>0</v>
      </c>
      <c r="AI232" s="13">
        <f>INDEX(AllDataValues,MATCH($A232,Paths,FALSE),MATCH(AI$17,Collections,FALSE))/AI$16</f>
        <v>0</v>
      </c>
      <c r="AJ232" s="13">
        <f>INDEX(AllDataValues,MATCH($A232,Paths,FALSE),MATCH(AJ$17,Collections,FALSE))/AJ$16</f>
        <v>0</v>
      </c>
    </row>
    <row r="233" spans="1:36" hidden="1" x14ac:dyDescent="0.2">
      <c r="A233" s="1" t="s">
        <v>118</v>
      </c>
      <c r="C233" t="str">
        <f>RIGHT(A233,LEN(A233)-FIND("|",SUBSTITUTE(A233,"/","|",LEN(A233)-LEN(SUBSTITUTE(A233,"/","")))))</f>
        <v>gmd:specification</v>
      </c>
      <c r="D233" t="str">
        <f>MID(A233,FIND("|",SUBSTITUTE(A233,Delimiter,"|",Start))+1,IF(ISERROR(FIND("|",SUBSTITUTE(A233,Delimiter,"|",End))),255,FIND("|",SUBSTITUTE(A233,Delimiter,"|",End))-FIND("|",SUBSTITUTE(A233,Delimiter,"|",Start))-1))</f>
        <v>gmd:distributionInfo/gmd:distributor/gmd:distributorFormat/gmd:specification</v>
      </c>
      <c r="E233" s="25">
        <f>COUNTIF(K233:AB233,"&gt;0")</f>
        <v>7</v>
      </c>
      <c r="F233" s="25">
        <f>COUNTIF(K233:AB233,"&gt;=1.0")</f>
        <v>2</v>
      </c>
      <c r="G233" s="25">
        <f>COUNTIF(AC233:AJ233,"&gt;0")</f>
        <v>8</v>
      </c>
      <c r="H233" s="25">
        <f>COUNTIF(AC233:AJ233,"&gt;=1.0")</f>
        <v>3</v>
      </c>
      <c r="I233" s="25">
        <f>COUNTIF(K233:AJ233,"&gt;0")</f>
        <v>15</v>
      </c>
      <c r="J233" s="26">
        <f>COUNTIF(K233:AJ233,"&gt;=1.0")</f>
        <v>5</v>
      </c>
      <c r="K233" s="13">
        <f>INDEX(AllDataValues,MATCH($A233,Paths,FALSE),MATCH(K$17,Collections,FALSE))/K$16</f>
        <v>0</v>
      </c>
      <c r="L233" s="13">
        <f>INDEX(AllDataValues,MATCH($A233,Paths,FALSE),MATCH(L$17,Collections,FALSE))/L$16</f>
        <v>0</v>
      </c>
      <c r="M233" s="13">
        <f>INDEX(AllDataValues,MATCH($A233,Paths,FALSE),MATCH(M$17,Collections,FALSE))/M$16</f>
        <v>1</v>
      </c>
      <c r="N233" s="13">
        <f>INDEX(AllDataValues,MATCH($A233,Paths,FALSE),MATCH(N$17,Collections,FALSE))/N$16</f>
        <v>0</v>
      </c>
      <c r="O233" s="13">
        <f>INDEX(AllDataValues,MATCH($A233,Paths,FALSE),MATCH(O$17,Collections,FALSE))/O$16</f>
        <v>0.98461538461538467</v>
      </c>
      <c r="P233" s="13">
        <f>INDEX(AllDataValues,MATCH($A233,Paths,FALSE),MATCH(P$17,Collections,FALSE))/P$16</f>
        <v>0</v>
      </c>
      <c r="Q233" s="13">
        <f>INDEX(AllDataValues,MATCH($A233,Paths,FALSE),MATCH(Q$17,Collections,FALSE))/Q$16</f>
        <v>0.97402597402597402</v>
      </c>
      <c r="R233" s="13">
        <f>INDEX(AllDataValues,MATCH($A233,Paths,FALSE),MATCH(R$17,Collections,FALSE))/R$16</f>
        <v>0.7068965517241379</v>
      </c>
      <c r="S233" s="13">
        <f>INDEX(AllDataValues,MATCH($A233,Paths,FALSE),MATCH(S$17,Collections,FALSE))/S$16</f>
        <v>0</v>
      </c>
      <c r="T233" s="13">
        <f>INDEX(AllDataValues,MATCH($A233,Paths,FALSE),MATCH(T$17,Collections,FALSE))/T$16</f>
        <v>3.5087719298245612E-2</v>
      </c>
      <c r="U233" s="13">
        <f>INDEX(AllDataValues,MATCH($A233,Paths,FALSE),MATCH(U$17,Collections,FALSE))/U$16</f>
        <v>0</v>
      </c>
      <c r="V233" s="13">
        <f>INDEX(AllDataValues,MATCH($A233,Paths,FALSE),MATCH(V$17,Collections,FALSE))/V$16</f>
        <v>1.6415816326530612</v>
      </c>
      <c r="W233" s="13">
        <f>INDEX(AllDataValues,MATCH($A233,Paths,FALSE),MATCH(W$17,Collections,FALSE))/W$16</f>
        <v>0</v>
      </c>
      <c r="X233" s="13">
        <f>INDEX(AllDataValues,MATCH($A233,Paths,FALSE),MATCH(X$17,Collections,FALSE))/X$16</f>
        <v>0</v>
      </c>
      <c r="Y233" s="13">
        <f>INDEX(AllDataValues,MATCH($A233,Paths,FALSE),MATCH(Y$17,Collections,FALSE))/Y$16</f>
        <v>0</v>
      </c>
      <c r="Z233" s="13">
        <f>INDEX(AllDataValues,MATCH($A233,Paths,FALSE),MATCH(Z$17,Collections,FALSE))/Z$16</f>
        <v>0</v>
      </c>
      <c r="AA233" s="13">
        <f>INDEX(AllDataValues,MATCH($A233,Paths,FALSE),MATCH(AA$17,Collections,FALSE))/AA$16</f>
        <v>0.21782178217821782</v>
      </c>
      <c r="AB233" s="31">
        <f>INDEX(AllDataValues,MATCH($A233,Paths,FALSE),MATCH(AB$17,Collections,FALSE))/AB$16</f>
        <v>0</v>
      </c>
      <c r="AC233" s="13">
        <f>INDEX(AllDataValues,MATCH($A233,Paths,FALSE),MATCH(AC$17,Collections,FALSE))/AC$16</f>
        <v>0.90035169988276675</v>
      </c>
      <c r="AD233" s="13">
        <f>INDEX(AllDataValues,MATCH($A233,Paths,FALSE),MATCH(AD$17,Collections,FALSE))/AD$16</f>
        <v>0.81553398058252424</v>
      </c>
      <c r="AE233" s="13">
        <f>INDEX(AllDataValues,MATCH($A233,Paths,FALSE),MATCH(AE$17,Collections,FALSE))/AE$16</f>
        <v>0.52173913043478259</v>
      </c>
      <c r="AF233" s="13">
        <f>INDEX(AllDataValues,MATCH($A233,Paths,FALSE),MATCH(AF$17,Collections,FALSE))/AF$16</f>
        <v>1</v>
      </c>
      <c r="AG233" s="13">
        <f>INDEX(AllDataValues,MATCH($A233,Paths,FALSE),MATCH(AG$17,Collections,FALSE))/AG$16</f>
        <v>1.8264705882352941</v>
      </c>
      <c r="AH233" s="13">
        <f>INDEX(AllDataValues,MATCH($A233,Paths,FALSE),MATCH(AH$17,Collections,FALSE))/AH$16</f>
        <v>1</v>
      </c>
      <c r="AI233" s="13">
        <f>INDEX(AllDataValues,MATCH($A233,Paths,FALSE),MATCH(AI$17,Collections,FALSE))/AI$16</f>
        <v>0.12645772594752186</v>
      </c>
      <c r="AJ233" s="13">
        <f>INDEX(AllDataValues,MATCH($A233,Paths,FALSE),MATCH(AJ$17,Collections,FALSE))/AJ$16</f>
        <v>0.96153846153846156</v>
      </c>
    </row>
    <row r="234" spans="1:36" x14ac:dyDescent="0.2">
      <c r="A234" s="1" t="s">
        <v>209</v>
      </c>
      <c r="C234" t="str">
        <f>RIGHT(A234,LEN(A234)-FIND("|",SUBSTITUTE(A234,"/","|",LEN(A234)-LEN(SUBSTITUTE(A234,"/","")))))</f>
        <v>gmd:code</v>
      </c>
      <c r="D234" t="str">
        <f>MID(A234,FIND("|",SUBSTITUTE(A234,Delimiter,"|",Start))+1,IF(ISERROR(FIND("|",SUBSTITUTE(A234,Delimiter,"|",End))),255,FIND("|",SUBSTITUTE(A234,Delimiter,"|",End))-FIND("|",SUBSTITUTE(A234,Delimiter,"|",Start))-1))</f>
        <v>gmd:identificationInfo/gmd:extent/gmd:geographicElement/gmd:geographicIdentifier/gmd:code</v>
      </c>
      <c r="E234" s="25">
        <f>COUNTIF(K234:AB234,"&gt;0")</f>
        <v>7</v>
      </c>
      <c r="F234" s="25">
        <f>COUNTIF(K234:AB234,"&gt;=1.0")</f>
        <v>2</v>
      </c>
      <c r="G234" s="25">
        <f>COUNTIF(AC234:AJ234,"&gt;0")</f>
        <v>0</v>
      </c>
      <c r="H234" s="25">
        <f>COUNTIF(AC234:AJ234,"&gt;=1.0")</f>
        <v>0</v>
      </c>
      <c r="I234" s="25">
        <f>COUNTIF(K234:AJ234,"&gt;0")</f>
        <v>7</v>
      </c>
      <c r="J234" s="26">
        <f>COUNTIF(K234:AJ234,"&gt;=1.0")</f>
        <v>2</v>
      </c>
      <c r="K234" s="13">
        <f>INDEX(AllDataValues,MATCH($A234,Paths,FALSE),MATCH(K$17,Collections,FALSE))/K$16</f>
        <v>0</v>
      </c>
      <c r="L234" s="13">
        <f>INDEX(AllDataValues,MATCH($A234,Paths,FALSE),MATCH(L$17,Collections,FALSE))/L$16</f>
        <v>0.86842105263157898</v>
      </c>
      <c r="M234" s="13">
        <f>INDEX(AllDataValues,MATCH($A234,Paths,FALSE),MATCH(M$17,Collections,FALSE))/M$16</f>
        <v>2.2988505747126436E-2</v>
      </c>
      <c r="N234" s="13">
        <f>INDEX(AllDataValues,MATCH($A234,Paths,FALSE),MATCH(N$17,Collections,FALSE))/N$16</f>
        <v>0</v>
      </c>
      <c r="O234" s="13">
        <f>INDEX(AllDataValues,MATCH($A234,Paths,FALSE),MATCH(O$17,Collections,FALSE))/O$16</f>
        <v>0</v>
      </c>
      <c r="P234" s="13">
        <f>INDEX(AllDataValues,MATCH($A234,Paths,FALSE),MATCH(P$17,Collections,FALSE))/P$16</f>
        <v>0</v>
      </c>
      <c r="Q234" s="13">
        <f>INDEX(AllDataValues,MATCH($A234,Paths,FALSE),MATCH(Q$17,Collections,FALSE))/Q$16</f>
        <v>0</v>
      </c>
      <c r="R234" s="13">
        <f>INDEX(AllDataValues,MATCH($A234,Paths,FALSE),MATCH(R$17,Collections,FALSE))/R$16</f>
        <v>0.19950738916256158</v>
      </c>
      <c r="S234" s="13">
        <f>INDEX(AllDataValues,MATCH($A234,Paths,FALSE),MATCH(S$17,Collections,FALSE))/S$16</f>
        <v>0.12211221122112212</v>
      </c>
      <c r="T234" s="13">
        <f>INDEX(AllDataValues,MATCH($A234,Paths,FALSE),MATCH(T$17,Collections,FALSE))/T$16</f>
        <v>0.92982456140350878</v>
      </c>
      <c r="U234" s="13">
        <f>INDEX(AllDataValues,MATCH($A234,Paths,FALSE),MATCH(U$17,Collections,FALSE))/U$16</f>
        <v>1.1614349775784754</v>
      </c>
      <c r="V234" s="13">
        <f>INDEX(AllDataValues,MATCH($A234,Paths,FALSE),MATCH(V$17,Collections,FALSE))/V$16</f>
        <v>0</v>
      </c>
      <c r="W234" s="13">
        <f>INDEX(AllDataValues,MATCH($A234,Paths,FALSE),MATCH(W$17,Collections,FALSE))/W$16</f>
        <v>0</v>
      </c>
      <c r="X234" s="13">
        <f>INDEX(AllDataValues,MATCH($A234,Paths,FALSE),MATCH(X$17,Collections,FALSE))/X$16</f>
        <v>0</v>
      </c>
      <c r="Y234" s="13">
        <f>INDEX(AllDataValues,MATCH($A234,Paths,FALSE),MATCH(Y$17,Collections,FALSE))/Y$16</f>
        <v>0</v>
      </c>
      <c r="Z234" s="13">
        <f>INDEX(AllDataValues,MATCH($A234,Paths,FALSE),MATCH(Z$17,Collections,FALSE))/Z$16</f>
        <v>0</v>
      </c>
      <c r="AA234" s="13">
        <f>INDEX(AllDataValues,MATCH($A234,Paths,FALSE),MATCH(AA$17,Collections,FALSE))/AA$16</f>
        <v>0</v>
      </c>
      <c r="AB234" s="31">
        <f>INDEX(AllDataValues,MATCH($A234,Paths,FALSE),MATCH(AB$17,Collections,FALSE))/AB$16</f>
        <v>1</v>
      </c>
      <c r="AC234" s="13">
        <f>INDEX(AllDataValues,MATCH($A234,Paths,FALSE),MATCH(AC$17,Collections,FALSE))/AC$16</f>
        <v>0</v>
      </c>
      <c r="AD234" s="13">
        <f>INDEX(AllDataValues,MATCH($A234,Paths,FALSE),MATCH(AD$17,Collections,FALSE))/AD$16</f>
        <v>0</v>
      </c>
      <c r="AE234" s="13">
        <f>INDEX(AllDataValues,MATCH($A234,Paths,FALSE),MATCH(AE$17,Collections,FALSE))/AE$16</f>
        <v>0</v>
      </c>
      <c r="AF234" s="13">
        <f>INDEX(AllDataValues,MATCH($A234,Paths,FALSE),MATCH(AF$17,Collections,FALSE))/AF$16</f>
        <v>0</v>
      </c>
      <c r="AG234" s="13">
        <f>INDEX(AllDataValues,MATCH($A234,Paths,FALSE),MATCH(AG$17,Collections,FALSE))/AG$16</f>
        <v>0</v>
      </c>
      <c r="AH234" s="13">
        <f>INDEX(AllDataValues,MATCH($A234,Paths,FALSE),MATCH(AH$17,Collections,FALSE))/AH$16</f>
        <v>0</v>
      </c>
      <c r="AI234" s="13">
        <f>INDEX(AllDataValues,MATCH($A234,Paths,FALSE),MATCH(AI$17,Collections,FALSE))/AI$16</f>
        <v>0</v>
      </c>
      <c r="AJ234" s="13">
        <f>INDEX(AllDataValues,MATCH($A234,Paths,FALSE),MATCH(AJ$17,Collections,FALSE))/AJ$16</f>
        <v>0</v>
      </c>
    </row>
    <row r="235" spans="1:36" hidden="1" x14ac:dyDescent="0.2">
      <c r="A235" s="1" t="s">
        <v>399</v>
      </c>
      <c r="C235" t="str">
        <f>RIGHT(A235,LEN(A235)-FIND("|",SUBSTITUTE(A235,"/","|",LEN(A235)-LEN(SUBSTITUTE(A235,"/","")))))</f>
        <v>eos:EOS_AdditionalAttributeDataTypeCode</v>
      </c>
      <c r="D235" t="str">
        <f>MID(A235,FIND("|",SUBSTITUTE(A235,Delimiter,"|",Start))+1,IF(ISERROR(FIND("|",SUBSTITUTE(A235,Delimiter,"|",End))),255,FIND("|",SUBSTITUTE(A235,Delimiter,"|",End))-FIND("|",SUBSTITUTE(A235,Delimiter,"|",Start))-1))</f>
        <v>gmi:acquisitionInformation/gmi:platform/eos:otherProperty/gco:Record/eos:AdditionalAttributes/eos:AdditionalAttribute/eos:reference/eos:dataType/eos:EOS_AdditionalAttributeDataTypeCode</v>
      </c>
      <c r="E235" s="25">
        <f>COUNTIF(K235:AB235,"&gt;0")</f>
        <v>7</v>
      </c>
      <c r="F235" s="25">
        <f>COUNTIF(K235:AB235,"&gt;=1.0")</f>
        <v>2</v>
      </c>
      <c r="G235" s="25">
        <f>COUNTIF(AC235:AJ235,"&gt;0")</f>
        <v>0</v>
      </c>
      <c r="H235" s="25">
        <f>COUNTIF(AC235:AJ235,"&gt;=1.0")</f>
        <v>0</v>
      </c>
      <c r="I235" s="25">
        <f>COUNTIF(K235:AJ235,"&gt;0")</f>
        <v>7</v>
      </c>
      <c r="J235" s="26">
        <f>COUNTIF(K235:AJ235,"&gt;=1.0")</f>
        <v>2</v>
      </c>
      <c r="K235" s="13">
        <f>INDEX(AllDataValues,MATCH($A235,Paths,FALSE),MATCH(K$17,Collections,FALSE))/K$16</f>
        <v>0</v>
      </c>
      <c r="L235" s="13">
        <f>INDEX(AllDataValues,MATCH($A235,Paths,FALSE),MATCH(L$17,Collections,FALSE))/L$16</f>
        <v>0</v>
      </c>
      <c r="M235" s="13">
        <f>INDEX(AllDataValues,MATCH($A235,Paths,FALSE),MATCH(M$17,Collections,FALSE))/M$16</f>
        <v>9.5785440613026815E-4</v>
      </c>
      <c r="N235" s="13">
        <f>INDEX(AllDataValues,MATCH($A235,Paths,FALSE),MATCH(N$17,Collections,FALSE))/N$16</f>
        <v>0</v>
      </c>
      <c r="O235" s="13">
        <f>INDEX(AllDataValues,MATCH($A235,Paths,FALSE),MATCH(O$17,Collections,FALSE))/O$16</f>
        <v>0.7</v>
      </c>
      <c r="P235" s="13">
        <f>INDEX(AllDataValues,MATCH($A235,Paths,FALSE),MATCH(P$17,Collections,FALSE))/P$16</f>
        <v>0</v>
      </c>
      <c r="Q235" s="13">
        <f>INDEX(AllDataValues,MATCH($A235,Paths,FALSE),MATCH(Q$17,Collections,FALSE))/Q$16</f>
        <v>0.53246753246753242</v>
      </c>
      <c r="R235" s="13">
        <f>INDEX(AllDataValues,MATCH($A235,Paths,FALSE),MATCH(R$17,Collections,FALSE))/R$16</f>
        <v>0.3251231527093596</v>
      </c>
      <c r="S235" s="13">
        <f>INDEX(AllDataValues,MATCH($A235,Paths,FALSE),MATCH(S$17,Collections,FALSE))/S$16</f>
        <v>0</v>
      </c>
      <c r="T235" s="13">
        <f>INDEX(AllDataValues,MATCH($A235,Paths,FALSE),MATCH(T$17,Collections,FALSE))/T$16</f>
        <v>1.2035087719298245</v>
      </c>
      <c r="U235" s="13">
        <f>INDEX(AllDataValues,MATCH($A235,Paths,FALSE),MATCH(U$17,Collections,FALSE))/U$16</f>
        <v>0.547085201793722</v>
      </c>
      <c r="V235" s="13">
        <f>INDEX(AllDataValues,MATCH($A235,Paths,FALSE),MATCH(V$17,Collections,FALSE))/V$16</f>
        <v>0</v>
      </c>
      <c r="W235" s="13">
        <f>INDEX(AllDataValues,MATCH($A235,Paths,FALSE),MATCH(W$17,Collections,FALSE))/W$16</f>
        <v>0</v>
      </c>
      <c r="X235" s="13">
        <f>INDEX(AllDataValues,MATCH($A235,Paths,FALSE),MATCH(X$17,Collections,FALSE))/X$16</f>
        <v>0</v>
      </c>
      <c r="Y235" s="13">
        <f>INDEX(AllDataValues,MATCH($A235,Paths,FALSE),MATCH(Y$17,Collections,FALSE))/Y$16</f>
        <v>0</v>
      </c>
      <c r="Z235" s="13">
        <f>INDEX(AllDataValues,MATCH($A235,Paths,FALSE),MATCH(Z$17,Collections,FALSE))/Z$16</f>
        <v>0</v>
      </c>
      <c r="AA235" s="13">
        <f>INDEX(AllDataValues,MATCH($A235,Paths,FALSE),MATCH(AA$17,Collections,FALSE))/AA$16</f>
        <v>0</v>
      </c>
      <c r="AB235" s="31">
        <f>INDEX(AllDataValues,MATCH($A235,Paths,FALSE),MATCH(AB$17,Collections,FALSE))/AB$16</f>
        <v>2</v>
      </c>
      <c r="AC235" s="13">
        <f>INDEX(AllDataValues,MATCH($A235,Paths,FALSE),MATCH(AC$17,Collections,FALSE))/AC$16</f>
        <v>0</v>
      </c>
      <c r="AD235" s="13">
        <f>INDEX(AllDataValues,MATCH($A235,Paths,FALSE),MATCH(AD$17,Collections,FALSE))/AD$16</f>
        <v>0</v>
      </c>
      <c r="AE235" s="13">
        <f>INDEX(AllDataValues,MATCH($A235,Paths,FALSE),MATCH(AE$17,Collections,FALSE))/AE$16</f>
        <v>0</v>
      </c>
      <c r="AF235" s="13">
        <f>INDEX(AllDataValues,MATCH($A235,Paths,FALSE),MATCH(AF$17,Collections,FALSE))/AF$16</f>
        <v>0</v>
      </c>
      <c r="AG235" s="13">
        <f>INDEX(AllDataValues,MATCH($A235,Paths,FALSE),MATCH(AG$17,Collections,FALSE))/AG$16</f>
        <v>0</v>
      </c>
      <c r="AH235" s="13">
        <f>INDEX(AllDataValues,MATCH($A235,Paths,FALSE),MATCH(AH$17,Collections,FALSE))/AH$16</f>
        <v>0</v>
      </c>
      <c r="AI235" s="13">
        <f>INDEX(AllDataValues,MATCH($A235,Paths,FALSE),MATCH(AI$17,Collections,FALSE))/AI$16</f>
        <v>0</v>
      </c>
      <c r="AJ235" s="13">
        <f>INDEX(AllDataValues,MATCH($A235,Paths,FALSE),MATCH(AJ$17,Collections,FALSE))/AJ$16</f>
        <v>0</v>
      </c>
    </row>
    <row r="236" spans="1:36" hidden="1" x14ac:dyDescent="0.2">
      <c r="A236" s="1" t="s">
        <v>400</v>
      </c>
      <c r="C236" t="str">
        <f>RIGHT(A236,LEN(A236)-FIND("|",SUBSTITUTE(A236,"/","|",LEN(A236)-LEN(SUBSTITUTE(A236,"/","")))))</f>
        <v>eos:description</v>
      </c>
      <c r="D236" t="str">
        <f>MID(A236,FIND("|",SUBSTITUTE(A236,Delimiter,"|",Start))+1,IF(ISERROR(FIND("|",SUBSTITUTE(A236,Delimiter,"|",End))),255,FIND("|",SUBSTITUTE(A236,Delimiter,"|",End))-FIND("|",SUBSTITUTE(A236,Delimiter,"|",Start))-1))</f>
        <v>gmi:acquisitionInformation/gmi:platform/eos:otherProperty/gco:Record/eos:AdditionalAttributes/eos:AdditionalAttribute/eos:reference/eos:description</v>
      </c>
      <c r="E236" s="25">
        <f>COUNTIF(K236:AB236,"&gt;0")</f>
        <v>7</v>
      </c>
      <c r="F236" s="25">
        <f>COUNTIF(K236:AB236,"&gt;=1.0")</f>
        <v>2</v>
      </c>
      <c r="G236" s="25">
        <f>COUNTIF(AC236:AJ236,"&gt;0")</f>
        <v>0</v>
      </c>
      <c r="H236" s="25">
        <f>COUNTIF(AC236:AJ236,"&gt;=1.0")</f>
        <v>0</v>
      </c>
      <c r="I236" s="25">
        <f>COUNTIF(K236:AJ236,"&gt;0")</f>
        <v>7</v>
      </c>
      <c r="J236" s="26">
        <f>COUNTIF(K236:AJ236,"&gt;=1.0")</f>
        <v>2</v>
      </c>
      <c r="K236" s="13">
        <f>INDEX(AllDataValues,MATCH($A236,Paths,FALSE),MATCH(K$17,Collections,FALSE))/K$16</f>
        <v>0</v>
      </c>
      <c r="L236" s="13">
        <f>INDEX(AllDataValues,MATCH($A236,Paths,FALSE),MATCH(L$17,Collections,FALSE))/L$16</f>
        <v>0</v>
      </c>
      <c r="M236" s="13">
        <f>INDEX(AllDataValues,MATCH($A236,Paths,FALSE),MATCH(M$17,Collections,FALSE))/M$16</f>
        <v>9.5785440613026815E-4</v>
      </c>
      <c r="N236" s="13">
        <f>INDEX(AllDataValues,MATCH($A236,Paths,FALSE),MATCH(N$17,Collections,FALSE))/N$16</f>
        <v>0</v>
      </c>
      <c r="O236" s="13">
        <f>INDEX(AllDataValues,MATCH($A236,Paths,FALSE),MATCH(O$17,Collections,FALSE))/O$16</f>
        <v>0.7</v>
      </c>
      <c r="P236" s="13">
        <f>INDEX(AllDataValues,MATCH($A236,Paths,FALSE),MATCH(P$17,Collections,FALSE))/P$16</f>
        <v>0</v>
      </c>
      <c r="Q236" s="13">
        <f>INDEX(AllDataValues,MATCH($A236,Paths,FALSE),MATCH(Q$17,Collections,FALSE))/Q$16</f>
        <v>0.53246753246753242</v>
      </c>
      <c r="R236" s="13">
        <f>INDEX(AllDataValues,MATCH($A236,Paths,FALSE),MATCH(R$17,Collections,FALSE))/R$16</f>
        <v>0.3251231527093596</v>
      </c>
      <c r="S236" s="13">
        <f>INDEX(AllDataValues,MATCH($A236,Paths,FALSE),MATCH(S$17,Collections,FALSE))/S$16</f>
        <v>0</v>
      </c>
      <c r="T236" s="13">
        <f>INDEX(AllDataValues,MATCH($A236,Paths,FALSE),MATCH(T$17,Collections,FALSE))/T$16</f>
        <v>1.2035087719298245</v>
      </c>
      <c r="U236" s="13">
        <f>INDEX(AllDataValues,MATCH($A236,Paths,FALSE),MATCH(U$17,Collections,FALSE))/U$16</f>
        <v>0.547085201793722</v>
      </c>
      <c r="V236" s="13">
        <f>INDEX(AllDataValues,MATCH($A236,Paths,FALSE),MATCH(V$17,Collections,FALSE))/V$16</f>
        <v>0</v>
      </c>
      <c r="W236" s="13">
        <f>INDEX(AllDataValues,MATCH($A236,Paths,FALSE),MATCH(W$17,Collections,FALSE))/W$16</f>
        <v>0</v>
      </c>
      <c r="X236" s="13">
        <f>INDEX(AllDataValues,MATCH($A236,Paths,FALSE),MATCH(X$17,Collections,FALSE))/X$16</f>
        <v>0</v>
      </c>
      <c r="Y236" s="13">
        <f>INDEX(AllDataValues,MATCH($A236,Paths,FALSE),MATCH(Y$17,Collections,FALSE))/Y$16</f>
        <v>0</v>
      </c>
      <c r="Z236" s="13">
        <f>INDEX(AllDataValues,MATCH($A236,Paths,FALSE),MATCH(Z$17,Collections,FALSE))/Z$16</f>
        <v>0</v>
      </c>
      <c r="AA236" s="13">
        <f>INDEX(AllDataValues,MATCH($A236,Paths,FALSE),MATCH(AA$17,Collections,FALSE))/AA$16</f>
        <v>0</v>
      </c>
      <c r="AB236" s="31">
        <f>INDEX(AllDataValues,MATCH($A236,Paths,FALSE),MATCH(AB$17,Collections,FALSE))/AB$16</f>
        <v>2</v>
      </c>
      <c r="AC236" s="13">
        <f>INDEX(AllDataValues,MATCH($A236,Paths,FALSE),MATCH(AC$17,Collections,FALSE))/AC$16</f>
        <v>0</v>
      </c>
      <c r="AD236" s="13">
        <f>INDEX(AllDataValues,MATCH($A236,Paths,FALSE),MATCH(AD$17,Collections,FALSE))/AD$16</f>
        <v>0</v>
      </c>
      <c r="AE236" s="13">
        <f>INDEX(AllDataValues,MATCH($A236,Paths,FALSE),MATCH(AE$17,Collections,FALSE))/AE$16</f>
        <v>0</v>
      </c>
      <c r="AF236" s="13">
        <f>INDEX(AllDataValues,MATCH($A236,Paths,FALSE),MATCH(AF$17,Collections,FALSE))/AF$16</f>
        <v>0</v>
      </c>
      <c r="AG236" s="13">
        <f>INDEX(AllDataValues,MATCH($A236,Paths,FALSE),MATCH(AG$17,Collections,FALSE))/AG$16</f>
        <v>0</v>
      </c>
      <c r="AH236" s="13">
        <f>INDEX(AllDataValues,MATCH($A236,Paths,FALSE),MATCH(AH$17,Collections,FALSE))/AH$16</f>
        <v>0</v>
      </c>
      <c r="AI236" s="13">
        <f>INDEX(AllDataValues,MATCH($A236,Paths,FALSE),MATCH(AI$17,Collections,FALSE))/AI$16</f>
        <v>0</v>
      </c>
      <c r="AJ236" s="13">
        <f>INDEX(AllDataValues,MATCH($A236,Paths,FALSE),MATCH(AJ$17,Collections,FALSE))/AJ$16</f>
        <v>0</v>
      </c>
    </row>
    <row r="237" spans="1:36" hidden="1" x14ac:dyDescent="0.2">
      <c r="A237" s="1" t="s">
        <v>402</v>
      </c>
      <c r="C237" t="str">
        <f>RIGHT(A237,LEN(A237)-FIND("|",SUBSTITUTE(A237,"/","|",LEN(A237)-LEN(SUBSTITUTE(A237,"/","")))))</f>
        <v>eos:parameterUnitsOfMeasure</v>
      </c>
      <c r="D237" t="str">
        <f>MID(A237,FIND("|",SUBSTITUTE(A237,Delimiter,"|",Start))+1,IF(ISERROR(FIND("|",SUBSTITUTE(A237,Delimiter,"|",End))),255,FIND("|",SUBSTITUTE(A237,Delimiter,"|",End))-FIND("|",SUBSTITUTE(A237,Delimiter,"|",Start))-1))</f>
        <v>gmi:acquisitionInformation/gmi:platform/eos:otherProperty/gco:Record/eos:AdditionalAttributes/eos:AdditionalAttribute/eos:reference/eos:parameterUnitsOfMeasure</v>
      </c>
      <c r="E237" s="25">
        <f>COUNTIF(K237:AB237,"&gt;0")</f>
        <v>7</v>
      </c>
      <c r="F237" s="25">
        <f>COUNTIF(K237:AB237,"&gt;=1.0")</f>
        <v>2</v>
      </c>
      <c r="G237" s="25">
        <f>COUNTIF(AC237:AJ237,"&gt;0")</f>
        <v>0</v>
      </c>
      <c r="H237" s="25">
        <f>COUNTIF(AC237:AJ237,"&gt;=1.0")</f>
        <v>0</v>
      </c>
      <c r="I237" s="25">
        <f>COUNTIF(K237:AJ237,"&gt;0")</f>
        <v>7</v>
      </c>
      <c r="J237" s="26">
        <f>COUNTIF(K237:AJ237,"&gt;=1.0")</f>
        <v>2</v>
      </c>
      <c r="K237" s="13">
        <f>INDEX(AllDataValues,MATCH($A237,Paths,FALSE),MATCH(K$17,Collections,FALSE))/K$16</f>
        <v>0</v>
      </c>
      <c r="L237" s="13">
        <f>INDEX(AllDataValues,MATCH($A237,Paths,FALSE),MATCH(L$17,Collections,FALSE))/L$16</f>
        <v>0</v>
      </c>
      <c r="M237" s="13">
        <f>INDEX(AllDataValues,MATCH($A237,Paths,FALSE),MATCH(M$17,Collections,FALSE))/M$16</f>
        <v>9.5785440613026815E-4</v>
      </c>
      <c r="N237" s="13">
        <f>INDEX(AllDataValues,MATCH($A237,Paths,FALSE),MATCH(N$17,Collections,FALSE))/N$16</f>
        <v>0</v>
      </c>
      <c r="O237" s="13">
        <f>INDEX(AllDataValues,MATCH($A237,Paths,FALSE),MATCH(O$17,Collections,FALSE))/O$16</f>
        <v>0.7</v>
      </c>
      <c r="P237" s="13">
        <f>INDEX(AllDataValues,MATCH($A237,Paths,FALSE),MATCH(P$17,Collections,FALSE))/P$16</f>
        <v>0</v>
      </c>
      <c r="Q237" s="13">
        <f>INDEX(AllDataValues,MATCH($A237,Paths,FALSE),MATCH(Q$17,Collections,FALSE))/Q$16</f>
        <v>0.53246753246753242</v>
      </c>
      <c r="R237" s="13">
        <f>INDEX(AllDataValues,MATCH($A237,Paths,FALSE),MATCH(R$17,Collections,FALSE))/R$16</f>
        <v>0.3251231527093596</v>
      </c>
      <c r="S237" s="13">
        <f>INDEX(AllDataValues,MATCH($A237,Paths,FALSE),MATCH(S$17,Collections,FALSE))/S$16</f>
        <v>0</v>
      </c>
      <c r="T237" s="13">
        <f>INDEX(AllDataValues,MATCH($A237,Paths,FALSE),MATCH(T$17,Collections,FALSE))/T$16</f>
        <v>1.2035087719298245</v>
      </c>
      <c r="U237" s="13">
        <f>INDEX(AllDataValues,MATCH($A237,Paths,FALSE),MATCH(U$17,Collections,FALSE))/U$16</f>
        <v>0.547085201793722</v>
      </c>
      <c r="V237" s="13">
        <f>INDEX(AllDataValues,MATCH($A237,Paths,FALSE),MATCH(V$17,Collections,FALSE))/V$16</f>
        <v>0</v>
      </c>
      <c r="W237" s="13">
        <f>INDEX(AllDataValues,MATCH($A237,Paths,FALSE),MATCH(W$17,Collections,FALSE))/W$16</f>
        <v>0</v>
      </c>
      <c r="X237" s="13">
        <f>INDEX(AllDataValues,MATCH($A237,Paths,FALSE),MATCH(X$17,Collections,FALSE))/X$16</f>
        <v>0</v>
      </c>
      <c r="Y237" s="13">
        <f>INDEX(AllDataValues,MATCH($A237,Paths,FALSE),MATCH(Y$17,Collections,FALSE))/Y$16</f>
        <v>0</v>
      </c>
      <c r="Z237" s="13">
        <f>INDEX(AllDataValues,MATCH($A237,Paths,FALSE),MATCH(Z$17,Collections,FALSE))/Z$16</f>
        <v>0</v>
      </c>
      <c r="AA237" s="13">
        <f>INDEX(AllDataValues,MATCH($A237,Paths,FALSE),MATCH(AA$17,Collections,FALSE))/AA$16</f>
        <v>0</v>
      </c>
      <c r="AB237" s="31">
        <f>INDEX(AllDataValues,MATCH($A237,Paths,FALSE),MATCH(AB$17,Collections,FALSE))/AB$16</f>
        <v>2</v>
      </c>
      <c r="AC237" s="13">
        <f>INDEX(AllDataValues,MATCH($A237,Paths,FALSE),MATCH(AC$17,Collections,FALSE))/AC$16</f>
        <v>0</v>
      </c>
      <c r="AD237" s="13">
        <f>INDEX(AllDataValues,MATCH($A237,Paths,FALSE),MATCH(AD$17,Collections,FALSE))/AD$16</f>
        <v>0</v>
      </c>
      <c r="AE237" s="13">
        <f>INDEX(AllDataValues,MATCH($A237,Paths,FALSE),MATCH(AE$17,Collections,FALSE))/AE$16</f>
        <v>0</v>
      </c>
      <c r="AF237" s="13">
        <f>INDEX(AllDataValues,MATCH($A237,Paths,FALSE),MATCH(AF$17,Collections,FALSE))/AF$16</f>
        <v>0</v>
      </c>
      <c r="AG237" s="13">
        <f>INDEX(AllDataValues,MATCH($A237,Paths,FALSE),MATCH(AG$17,Collections,FALSE))/AG$16</f>
        <v>0</v>
      </c>
      <c r="AH237" s="13">
        <f>INDEX(AllDataValues,MATCH($A237,Paths,FALSE),MATCH(AH$17,Collections,FALSE))/AH$16</f>
        <v>0</v>
      </c>
      <c r="AI237" s="13">
        <f>INDEX(AllDataValues,MATCH($A237,Paths,FALSE),MATCH(AI$17,Collections,FALSE))/AI$16</f>
        <v>0</v>
      </c>
      <c r="AJ237" s="13">
        <f>INDEX(AllDataValues,MATCH($A237,Paths,FALSE),MATCH(AJ$17,Collections,FALSE))/AJ$16</f>
        <v>0</v>
      </c>
    </row>
    <row r="238" spans="1:36" hidden="1" x14ac:dyDescent="0.2">
      <c r="A238" s="1" t="s">
        <v>368</v>
      </c>
      <c r="C238" t="str">
        <f>RIGHT(A238,LEN(A238)-FIND("|",SUBSTITUTE(A238,"/","|",LEN(A238)-LEN(SUBSTITUTE(A238,"/","")))))</f>
        <v>gmd:otherCitationDetails</v>
      </c>
      <c r="D238" t="str">
        <f>MID(A238,FIND("|",SUBSTITUTE(A238,Delimiter,"|",Start))+1,IF(ISERROR(FIND("|",SUBSTITUTE(A238,Delimiter,"|",End))),255,FIND("|",SUBSTITUTE(A238,Delimiter,"|",End))-FIND("|",SUBSTITUTE(A238,Delimiter,"|",Start))-1))</f>
        <v>gmd:identificationInfo/gmd:citation/gmd:otherCitationDetails</v>
      </c>
      <c r="E238" s="25">
        <f>COUNTIF(K238:AB238,"&gt;0")</f>
        <v>7</v>
      </c>
      <c r="F238" s="25">
        <f>COUNTIF(K238:AB238,"&gt;=1.0")</f>
        <v>1</v>
      </c>
      <c r="G238" s="25">
        <f>COUNTIF(AC238:AJ238,"&gt;0")</f>
        <v>0</v>
      </c>
      <c r="H238" s="25">
        <f>COUNTIF(AC238:AJ238,"&gt;=1.0")</f>
        <v>0</v>
      </c>
      <c r="I238" s="25">
        <f>COUNTIF(K238:AJ238,"&gt;0")</f>
        <v>7</v>
      </c>
      <c r="J238" s="26">
        <f>COUNTIF(K238:AJ238,"&gt;=1.0")</f>
        <v>1</v>
      </c>
      <c r="K238" s="13">
        <f>INDEX(AllDataValues,MATCH($A238,Paths,FALSE),MATCH(K$17,Collections,FALSE))/K$16</f>
        <v>0</v>
      </c>
      <c r="L238" s="13">
        <f>INDEX(AllDataValues,MATCH($A238,Paths,FALSE),MATCH(L$17,Collections,FALSE))/L$16</f>
        <v>0</v>
      </c>
      <c r="M238" s="13">
        <f>INDEX(AllDataValues,MATCH($A238,Paths,FALSE),MATCH(M$17,Collections,FALSE))/M$16</f>
        <v>0</v>
      </c>
      <c r="N238" s="13">
        <f>INDEX(AllDataValues,MATCH($A238,Paths,FALSE),MATCH(N$17,Collections,FALSE))/N$16</f>
        <v>0.25207756232686979</v>
      </c>
      <c r="O238" s="13">
        <f>INDEX(AllDataValues,MATCH($A238,Paths,FALSE),MATCH(O$17,Collections,FALSE))/O$16</f>
        <v>0</v>
      </c>
      <c r="P238" s="13">
        <f>INDEX(AllDataValues,MATCH($A238,Paths,FALSE),MATCH(P$17,Collections,FALSE))/P$16</f>
        <v>0.83333333333333337</v>
      </c>
      <c r="Q238" s="13">
        <f>INDEX(AllDataValues,MATCH($A238,Paths,FALSE),MATCH(Q$17,Collections,FALSE))/Q$16</f>
        <v>0</v>
      </c>
      <c r="R238" s="13">
        <f>INDEX(AllDataValues,MATCH($A238,Paths,FALSE),MATCH(R$17,Collections,FALSE))/R$16</f>
        <v>0.19950738916256158</v>
      </c>
      <c r="S238" s="13">
        <f>INDEX(AllDataValues,MATCH($A238,Paths,FALSE),MATCH(S$17,Collections,FALSE))/S$16</f>
        <v>0</v>
      </c>
      <c r="T238" s="13">
        <f>INDEX(AllDataValues,MATCH($A238,Paths,FALSE),MATCH(T$17,Collections,FALSE))/T$16</f>
        <v>0.94736842105263153</v>
      </c>
      <c r="U238" s="13">
        <f>INDEX(AllDataValues,MATCH($A238,Paths,FALSE),MATCH(U$17,Collections,FALSE))/U$16</f>
        <v>0.7982062780269058</v>
      </c>
      <c r="V238" s="13">
        <f>INDEX(AllDataValues,MATCH($A238,Paths,FALSE),MATCH(V$17,Collections,FALSE))/V$16</f>
        <v>0</v>
      </c>
      <c r="W238" s="13">
        <f>INDEX(AllDataValues,MATCH($A238,Paths,FALSE),MATCH(W$17,Collections,FALSE))/W$16</f>
        <v>0</v>
      </c>
      <c r="X238" s="13">
        <f>INDEX(AllDataValues,MATCH($A238,Paths,FALSE),MATCH(X$17,Collections,FALSE))/X$16</f>
        <v>0</v>
      </c>
      <c r="Y238" s="13">
        <f>INDEX(AllDataValues,MATCH($A238,Paths,FALSE),MATCH(Y$17,Collections,FALSE))/Y$16</f>
        <v>1</v>
      </c>
      <c r="Z238" s="13">
        <f>INDEX(AllDataValues,MATCH($A238,Paths,FALSE),MATCH(Z$17,Collections,FALSE))/Z$16</f>
        <v>0</v>
      </c>
      <c r="AA238" s="13">
        <f>INDEX(AllDataValues,MATCH($A238,Paths,FALSE),MATCH(AA$17,Collections,FALSE))/AA$16</f>
        <v>0.92079207920792083</v>
      </c>
      <c r="AB238" s="31">
        <f>INDEX(AllDataValues,MATCH($A238,Paths,FALSE),MATCH(AB$17,Collections,FALSE))/AB$16</f>
        <v>0</v>
      </c>
      <c r="AC238" s="13">
        <f>INDEX(AllDataValues,MATCH($A238,Paths,FALSE),MATCH(AC$17,Collections,FALSE))/AC$16</f>
        <v>0</v>
      </c>
      <c r="AD238" s="13">
        <f>INDEX(AllDataValues,MATCH($A238,Paths,FALSE),MATCH(AD$17,Collections,FALSE))/AD$16</f>
        <v>0</v>
      </c>
      <c r="AE238" s="13">
        <f>INDEX(AllDataValues,MATCH($A238,Paths,FALSE),MATCH(AE$17,Collections,FALSE))/AE$16</f>
        <v>0</v>
      </c>
      <c r="AF238" s="13">
        <f>INDEX(AllDataValues,MATCH($A238,Paths,FALSE),MATCH(AF$17,Collections,FALSE))/AF$16</f>
        <v>0</v>
      </c>
      <c r="AG238" s="13">
        <f>INDEX(AllDataValues,MATCH($A238,Paths,FALSE),MATCH(AG$17,Collections,FALSE))/AG$16</f>
        <v>0</v>
      </c>
      <c r="AH238" s="13">
        <f>INDEX(AllDataValues,MATCH($A238,Paths,FALSE),MATCH(AH$17,Collections,FALSE))/AH$16</f>
        <v>0</v>
      </c>
      <c r="AI238" s="13">
        <f>INDEX(AllDataValues,MATCH($A238,Paths,FALSE),MATCH(AI$17,Collections,FALSE))/AI$16</f>
        <v>0</v>
      </c>
      <c r="AJ238" s="13">
        <f>INDEX(AllDataValues,MATCH($A238,Paths,FALSE),MATCH(AJ$17,Collections,FALSE))/AJ$16</f>
        <v>0</v>
      </c>
    </row>
    <row r="239" spans="1:36" hidden="1" x14ac:dyDescent="0.2">
      <c r="A239" s="1" t="s">
        <v>377</v>
      </c>
      <c r="C239" t="str">
        <f>RIGHT(A239,LEN(A239)-FIND("|",SUBSTITUTE(A239,"/","|",LEN(A239)-LEN(SUBSTITUTE(A239,"/","")))))</f>
        <v>@gco:nilReason</v>
      </c>
      <c r="D239" t="str">
        <f>MID(A239,FIND("|",SUBSTITUTE(A239,Delimiter,"|",Start))+1,IF(ISERROR(FIND("|",SUBSTITUTE(A239,Delimiter,"|",End))),255,FIND("|",SUBSTITUTE(A239,Delimiter,"|",End))-FIND("|",SUBSTITUTE(A239,Delimiter,"|",Start))-1))</f>
        <v>gmd:identificationInfo/gmd:descriptiveKeywords/gmd:thesaurusName/gmd:citedResponsibleParty/gmd:contactInfo/gmd:phone/@gco:nilReason</v>
      </c>
      <c r="E239" s="25">
        <f>COUNTIF(K239:AB239,"&gt;0")</f>
        <v>7</v>
      </c>
      <c r="F239" s="25">
        <f>COUNTIF(K239:AB239,"&gt;=1.0")</f>
        <v>5</v>
      </c>
      <c r="G239" s="25">
        <f>COUNTIF(AC239:AJ239,"&gt;0")</f>
        <v>0</v>
      </c>
      <c r="H239" s="25">
        <f>COUNTIF(AC239:AJ239,"&gt;=1.0")</f>
        <v>0</v>
      </c>
      <c r="I239" s="25">
        <f>COUNTIF(K239:AJ239,"&gt;0")</f>
        <v>7</v>
      </c>
      <c r="J239" s="26">
        <f>COUNTIF(K239:AJ239,"&gt;=1.0")</f>
        <v>5</v>
      </c>
      <c r="K239" s="13">
        <f>INDEX(AllDataValues,MATCH($A239,Paths,FALSE),MATCH(K$17,Collections,FALSE))/K$16</f>
        <v>0</v>
      </c>
      <c r="L239" s="13">
        <f>INDEX(AllDataValues,MATCH($A239,Paths,FALSE),MATCH(L$17,Collections,FALSE))/L$16</f>
        <v>0</v>
      </c>
      <c r="M239" s="13">
        <f>INDEX(AllDataValues,MATCH($A239,Paths,FALSE),MATCH(M$17,Collections,FALSE))/M$16</f>
        <v>0</v>
      </c>
      <c r="N239" s="13">
        <f>INDEX(AllDataValues,MATCH($A239,Paths,FALSE),MATCH(N$17,Collections,FALSE))/N$16</f>
        <v>2</v>
      </c>
      <c r="O239" s="13">
        <f>INDEX(AllDataValues,MATCH($A239,Paths,FALSE),MATCH(O$17,Collections,FALSE))/O$16</f>
        <v>0</v>
      </c>
      <c r="P239" s="13">
        <f>INDEX(AllDataValues,MATCH($A239,Paths,FALSE),MATCH(P$17,Collections,FALSE))/P$16</f>
        <v>2</v>
      </c>
      <c r="Q239" s="13">
        <f>INDEX(AllDataValues,MATCH($A239,Paths,FALSE),MATCH(Q$17,Collections,FALSE))/Q$16</f>
        <v>0</v>
      </c>
      <c r="R239" s="13">
        <f>INDEX(AllDataValues,MATCH($A239,Paths,FALSE),MATCH(R$17,Collections,FALSE))/R$16</f>
        <v>0.17733990147783252</v>
      </c>
      <c r="S239" s="13">
        <f>INDEX(AllDataValues,MATCH($A239,Paths,FALSE),MATCH(S$17,Collections,FALSE))/S$16</f>
        <v>0</v>
      </c>
      <c r="T239" s="13">
        <f>INDEX(AllDataValues,MATCH($A239,Paths,FALSE),MATCH(T$17,Collections,FALSE))/T$16</f>
        <v>0</v>
      </c>
      <c r="U239" s="13">
        <f>INDEX(AllDataValues,MATCH($A239,Paths,FALSE),MATCH(U$17,Collections,FALSE))/U$16</f>
        <v>0.29596412556053814</v>
      </c>
      <c r="V239" s="13">
        <f>INDEX(AllDataValues,MATCH($A239,Paths,FALSE),MATCH(V$17,Collections,FALSE))/V$16</f>
        <v>0</v>
      </c>
      <c r="W239" s="13">
        <f>INDEX(AllDataValues,MATCH($A239,Paths,FALSE),MATCH(W$17,Collections,FALSE))/W$16</f>
        <v>2</v>
      </c>
      <c r="X239" s="13">
        <f>INDEX(AllDataValues,MATCH($A239,Paths,FALSE),MATCH(X$17,Collections,FALSE))/X$16</f>
        <v>0</v>
      </c>
      <c r="Y239" s="13">
        <f>INDEX(AllDataValues,MATCH($A239,Paths,FALSE),MATCH(Y$17,Collections,FALSE))/Y$16</f>
        <v>0</v>
      </c>
      <c r="Z239" s="13">
        <f>INDEX(AllDataValues,MATCH($A239,Paths,FALSE),MATCH(Z$17,Collections,FALSE))/Z$16</f>
        <v>2</v>
      </c>
      <c r="AA239" s="13">
        <f>INDEX(AllDataValues,MATCH($A239,Paths,FALSE),MATCH(AA$17,Collections,FALSE))/AA$16</f>
        <v>1.8415841584158417</v>
      </c>
      <c r="AB239" s="31">
        <f>INDEX(AllDataValues,MATCH($A239,Paths,FALSE),MATCH(AB$17,Collections,FALSE))/AB$16</f>
        <v>0</v>
      </c>
      <c r="AC239" s="13">
        <f>INDEX(AllDataValues,MATCH($A239,Paths,FALSE),MATCH(AC$17,Collections,FALSE))/AC$16</f>
        <v>0</v>
      </c>
      <c r="AD239" s="13">
        <f>INDEX(AllDataValues,MATCH($A239,Paths,FALSE),MATCH(AD$17,Collections,FALSE))/AD$16</f>
        <v>0</v>
      </c>
      <c r="AE239" s="13">
        <f>INDEX(AllDataValues,MATCH($A239,Paths,FALSE),MATCH(AE$17,Collections,FALSE))/AE$16</f>
        <v>0</v>
      </c>
      <c r="AF239" s="13">
        <f>INDEX(AllDataValues,MATCH($A239,Paths,FALSE),MATCH(AF$17,Collections,FALSE))/AF$16</f>
        <v>0</v>
      </c>
      <c r="AG239" s="13">
        <f>INDEX(AllDataValues,MATCH($A239,Paths,FALSE),MATCH(AG$17,Collections,FALSE))/AG$16</f>
        <v>0</v>
      </c>
      <c r="AH239" s="13">
        <f>INDEX(AllDataValues,MATCH($A239,Paths,FALSE),MATCH(AH$17,Collections,FALSE))/AH$16</f>
        <v>0</v>
      </c>
      <c r="AI239" s="13">
        <f>INDEX(AllDataValues,MATCH($A239,Paths,FALSE),MATCH(AI$17,Collections,FALSE))/AI$16</f>
        <v>0</v>
      </c>
      <c r="AJ239" s="13">
        <f>INDEX(AllDataValues,MATCH($A239,Paths,FALSE),MATCH(AJ$17,Collections,FALSE))/AJ$16</f>
        <v>0</v>
      </c>
    </row>
    <row r="240" spans="1:36" hidden="1" x14ac:dyDescent="0.2">
      <c r="A240" s="1" t="s">
        <v>69</v>
      </c>
      <c r="B240" s="12" t="s">
        <v>25</v>
      </c>
      <c r="C240" t="str">
        <f>RIGHT(A240,LEN(A240)-FIND("|",SUBSTITUTE(A240,"/","|",LEN(A240)-LEN(SUBSTITUTE(A240,"/","")))))</f>
        <v>eos:value</v>
      </c>
      <c r="D240" t="str">
        <f>MID(A240,FIND("|",SUBSTITUTE(A240,Delimiter,"|",Start))+1,IF(ISERROR(FIND("|",SUBSTITUTE(A240,Delimiter,"|",End))),255,FIND("|",SUBSTITUTE(A240,Delimiter,"|",End))-FIND("|",SUBSTITUTE(A240,Delimiter,"|",Start))-1))</f>
        <v>gmd:contentInfo/gmd:dimension/gmd:otherProperty/gco:Record/eos:AdditionalAttributes/eos:AdditionalAttribute/eos:value</v>
      </c>
      <c r="E240" s="25">
        <f>COUNTIF(K240:AB240,"&gt;0")</f>
        <v>6</v>
      </c>
      <c r="F240" s="25">
        <f>COUNTIF(K240:AB240,"&gt;=1.0")</f>
        <v>3</v>
      </c>
      <c r="G240" s="25">
        <f>COUNTIF(AC240:AJ240,"&gt;0")</f>
        <v>8</v>
      </c>
      <c r="H240" s="25">
        <f>COUNTIF(AC240:AJ240,"&gt;=1.0")</f>
        <v>8</v>
      </c>
      <c r="I240" s="25">
        <f>COUNTIF(K240:AJ240,"&gt;0")</f>
        <v>14</v>
      </c>
      <c r="J240" s="26">
        <f>COUNTIF(K240:AJ240,"&gt;=1.0")</f>
        <v>11</v>
      </c>
      <c r="K240" s="13">
        <f>INDEX(AllDataValues,MATCH($A240,Paths,FALSE),MATCH(K$17,Collections,FALSE))/K$16</f>
        <v>0</v>
      </c>
      <c r="L240" s="13">
        <f>INDEX(AllDataValues,MATCH($A240,Paths,FALSE),MATCH(L$17,Collections,FALSE))/L$16</f>
        <v>0</v>
      </c>
      <c r="M240" s="13">
        <f>INDEX(AllDataValues,MATCH($A240,Paths,FALSE),MATCH(M$17,Collections,FALSE))/M$16</f>
        <v>9.2490421455938705</v>
      </c>
      <c r="N240" s="13">
        <f>INDEX(AllDataValues,MATCH($A240,Paths,FALSE),MATCH(N$17,Collections,FALSE))/N$16</f>
        <v>0</v>
      </c>
      <c r="O240" s="13">
        <f>INDEX(AllDataValues,MATCH($A240,Paths,FALSE),MATCH(O$17,Collections,FALSE))/O$16</f>
        <v>2.2461538461538462</v>
      </c>
      <c r="P240" s="13">
        <f>INDEX(AllDataValues,MATCH($A240,Paths,FALSE),MATCH(P$17,Collections,FALSE))/P$16</f>
        <v>0</v>
      </c>
      <c r="Q240" s="13">
        <f>INDEX(AllDataValues,MATCH($A240,Paths,FALSE),MATCH(Q$17,Collections,FALSE))/Q$16</f>
        <v>0.12987012987012986</v>
      </c>
      <c r="R240" s="13">
        <f>INDEX(AllDataValues,MATCH($A240,Paths,FALSE),MATCH(R$17,Collections,FALSE))/R$16</f>
        <v>7.3891625615763554E-2</v>
      </c>
      <c r="S240" s="13">
        <f>INDEX(AllDataValues,MATCH($A240,Paths,FALSE),MATCH(S$17,Collections,FALSE))/S$16</f>
        <v>0</v>
      </c>
      <c r="T240" s="13">
        <f>INDEX(AllDataValues,MATCH($A240,Paths,FALSE),MATCH(T$17,Collections,FALSE))/T$16</f>
        <v>0.37894736842105264</v>
      </c>
      <c r="U240" s="13">
        <f>INDEX(AllDataValues,MATCH($A240,Paths,FALSE),MATCH(U$17,Collections,FALSE))/U$16</f>
        <v>0</v>
      </c>
      <c r="V240" s="13">
        <f>INDEX(AllDataValues,MATCH($A240,Paths,FALSE),MATCH(V$17,Collections,FALSE))/V$16</f>
        <v>2.2372448979591835</v>
      </c>
      <c r="W240" s="13">
        <f>INDEX(AllDataValues,MATCH($A240,Paths,FALSE),MATCH(W$17,Collections,FALSE))/W$16</f>
        <v>0</v>
      </c>
      <c r="X240" s="13">
        <f>INDEX(AllDataValues,MATCH($A240,Paths,FALSE),MATCH(X$17,Collections,FALSE))/X$16</f>
        <v>0</v>
      </c>
      <c r="Y240" s="13">
        <f>INDEX(AllDataValues,MATCH($A240,Paths,FALSE),MATCH(Y$17,Collections,FALSE))/Y$16</f>
        <v>0</v>
      </c>
      <c r="Z240" s="13">
        <f>INDEX(AllDataValues,MATCH($A240,Paths,FALSE),MATCH(Z$17,Collections,FALSE))/Z$16</f>
        <v>0</v>
      </c>
      <c r="AA240" s="13">
        <f>INDEX(AllDataValues,MATCH($A240,Paths,FALSE),MATCH(AA$17,Collections,FALSE))/AA$16</f>
        <v>0</v>
      </c>
      <c r="AB240" s="31">
        <f>INDEX(AllDataValues,MATCH($A240,Paths,FALSE),MATCH(AB$17,Collections,FALSE))/AB$16</f>
        <v>0</v>
      </c>
      <c r="AC240" s="13">
        <f>INDEX(AllDataValues,MATCH($A240,Paths,FALSE),MATCH(AC$17,Collections,FALSE))/AC$16</f>
        <v>2.2797967956232905</v>
      </c>
      <c r="AD240" s="13">
        <f>INDEX(AllDataValues,MATCH($A240,Paths,FALSE),MATCH(AD$17,Collections,FALSE))/AD$16</f>
        <v>2.203883495145631</v>
      </c>
      <c r="AE240" s="13">
        <f>INDEX(AllDataValues,MATCH($A240,Paths,FALSE),MATCH(AE$17,Collections,FALSE))/AE$16</f>
        <v>2</v>
      </c>
      <c r="AF240" s="13">
        <f>INDEX(AllDataValues,MATCH($A240,Paths,FALSE),MATCH(AF$17,Collections,FALSE))/AF$16</f>
        <v>3</v>
      </c>
      <c r="AG240" s="13">
        <f>INDEX(AllDataValues,MATCH($A240,Paths,FALSE),MATCH(AG$17,Collections,FALSE))/AG$16</f>
        <v>3.9205882352941175</v>
      </c>
      <c r="AH240" s="13">
        <f>INDEX(AllDataValues,MATCH($A240,Paths,FALSE),MATCH(AH$17,Collections,FALSE))/AH$16</f>
        <v>2</v>
      </c>
      <c r="AI240" s="13">
        <f>INDEX(AllDataValues,MATCH($A240,Paths,FALSE),MATCH(AI$17,Collections,FALSE))/AI$16</f>
        <v>2.5814504373177845</v>
      </c>
      <c r="AJ240" s="13">
        <f>INDEX(AllDataValues,MATCH($A240,Paths,FALSE),MATCH(AJ$17,Collections,FALSE))/AJ$16</f>
        <v>3</v>
      </c>
    </row>
    <row r="241" spans="1:36" hidden="1" x14ac:dyDescent="0.2">
      <c r="A241" s="1" t="s">
        <v>305</v>
      </c>
      <c r="C241" t="str">
        <f>RIGHT(A241,LEN(A241)-FIND("|",SUBSTITUTE(A241,"/","|",LEN(A241)-LEN(SUBSTITUTE(A241,"/","")))))</f>
        <v>@gco:nilReason</v>
      </c>
      <c r="D241" t="str">
        <f>MID(A241,FIND("|",SUBSTITUTE(A241,Delimiter,"|",Start))+1,IF(ISERROR(FIND("|",SUBSTITUTE(A241,Delimiter,"|",End))),255,FIND("|",SUBSTITUTE(A241,Delimiter,"|",End))-FIND("|",SUBSTITUTE(A241,Delimiter,"|",Start))-1))</f>
        <v>gmi:acquisitionInformation/gmi:platform/gmi:instrument/@gco:nilReason</v>
      </c>
      <c r="E241" s="25">
        <f>COUNTIF(K241:AB241,"&gt;0")</f>
        <v>6</v>
      </c>
      <c r="F241" s="25">
        <f>COUNTIF(K241:AB241,"&gt;=1.0")</f>
        <v>1</v>
      </c>
      <c r="G241" s="25">
        <f>COUNTIF(AC241:AJ241,"&gt;0")</f>
        <v>6</v>
      </c>
      <c r="H241" s="25">
        <f>COUNTIF(AC241:AJ241,"&gt;=1.0")</f>
        <v>3</v>
      </c>
      <c r="I241" s="25">
        <f>COUNTIF(K241:AJ241,"&gt;0")</f>
        <v>12</v>
      </c>
      <c r="J241" s="26">
        <f>COUNTIF(K241:AJ241,"&gt;=1.0")</f>
        <v>4</v>
      </c>
      <c r="K241" s="13">
        <f>INDEX(AllDataValues,MATCH($A241,Paths,FALSE),MATCH(K$17,Collections,FALSE))/K$16</f>
        <v>0</v>
      </c>
      <c r="L241" s="13">
        <f>INDEX(AllDataValues,MATCH($A241,Paths,FALSE),MATCH(L$17,Collections,FALSE))/L$16</f>
        <v>0</v>
      </c>
      <c r="M241" s="13">
        <f>INDEX(AllDataValues,MATCH($A241,Paths,FALSE),MATCH(M$17,Collections,FALSE))/M$16</f>
        <v>1.9157088122605363E-3</v>
      </c>
      <c r="N241" s="13">
        <f>INDEX(AllDataValues,MATCH($A241,Paths,FALSE),MATCH(N$17,Collections,FALSE))/N$16</f>
        <v>0</v>
      </c>
      <c r="O241" s="13">
        <f>INDEX(AllDataValues,MATCH($A241,Paths,FALSE),MATCH(O$17,Collections,FALSE))/O$16</f>
        <v>0.25384615384615383</v>
      </c>
      <c r="P241" s="13">
        <f>INDEX(AllDataValues,MATCH($A241,Paths,FALSE),MATCH(P$17,Collections,FALSE))/P$16</f>
        <v>0</v>
      </c>
      <c r="Q241" s="13">
        <f>INDEX(AllDataValues,MATCH($A241,Paths,FALSE),MATCH(Q$17,Collections,FALSE))/Q$16</f>
        <v>0</v>
      </c>
      <c r="R241" s="13">
        <f>INDEX(AllDataValues,MATCH($A241,Paths,FALSE),MATCH(R$17,Collections,FALSE))/R$16</f>
        <v>0.22906403940886699</v>
      </c>
      <c r="S241" s="13">
        <f>INDEX(AllDataValues,MATCH($A241,Paths,FALSE),MATCH(S$17,Collections,FALSE))/S$16</f>
        <v>3.3003300330033004E-3</v>
      </c>
      <c r="T241" s="13">
        <f>INDEX(AllDataValues,MATCH($A241,Paths,FALSE),MATCH(T$17,Collections,FALSE))/T$16</f>
        <v>0</v>
      </c>
      <c r="U241" s="13">
        <f>INDEX(AllDataValues,MATCH($A241,Paths,FALSE),MATCH(U$17,Collections,FALSE))/U$16</f>
        <v>0</v>
      </c>
      <c r="V241" s="13">
        <f>INDEX(AllDataValues,MATCH($A241,Paths,FALSE),MATCH(V$17,Collections,FALSE))/V$16</f>
        <v>1.3239795918367347</v>
      </c>
      <c r="W241" s="13">
        <f>INDEX(AllDataValues,MATCH($A241,Paths,FALSE),MATCH(W$17,Collections,FALSE))/W$16</f>
        <v>0</v>
      </c>
      <c r="X241" s="13">
        <f>INDEX(AllDataValues,MATCH($A241,Paths,FALSE),MATCH(X$17,Collections,FALSE))/X$16</f>
        <v>0</v>
      </c>
      <c r="Y241" s="13">
        <f>INDEX(AllDataValues,MATCH($A241,Paths,FALSE),MATCH(Y$17,Collections,FALSE))/Y$16</f>
        <v>3.125E-2</v>
      </c>
      <c r="Z241" s="13">
        <f>INDEX(AllDataValues,MATCH($A241,Paths,FALSE),MATCH(Z$17,Collections,FALSE))/Z$16</f>
        <v>0</v>
      </c>
      <c r="AA241" s="13">
        <f>INDEX(AllDataValues,MATCH($A241,Paths,FALSE),MATCH(AA$17,Collections,FALSE))/AA$16</f>
        <v>0</v>
      </c>
      <c r="AB241" s="31">
        <f>INDEX(AllDataValues,MATCH($A241,Paths,FALSE),MATCH(AB$17,Collections,FALSE))/AB$16</f>
        <v>0</v>
      </c>
      <c r="AC241" s="13">
        <f>INDEX(AllDataValues,MATCH($A241,Paths,FALSE),MATCH(AC$17,Collections,FALSE))/AC$16</f>
        <v>1.3614693239546698</v>
      </c>
      <c r="AD241" s="13">
        <f>INDEX(AllDataValues,MATCH($A241,Paths,FALSE),MATCH(AD$17,Collections,FALSE))/AD$16</f>
        <v>0.88349514563106801</v>
      </c>
      <c r="AE241" s="13">
        <f>INDEX(AllDataValues,MATCH($A241,Paths,FALSE),MATCH(AE$17,Collections,FALSE))/AE$16</f>
        <v>3.9565217391304346</v>
      </c>
      <c r="AF241" s="13">
        <f>INDEX(AllDataValues,MATCH($A241,Paths,FALSE),MATCH(AF$17,Collections,FALSE))/AF$16</f>
        <v>0</v>
      </c>
      <c r="AG241" s="13">
        <f>INDEX(AllDataValues,MATCH($A241,Paths,FALSE),MATCH(AG$17,Collections,FALSE))/AG$16</f>
        <v>0.21176470588235294</v>
      </c>
      <c r="AH241" s="13">
        <f>INDEX(AllDataValues,MATCH($A241,Paths,FALSE),MATCH(AH$17,Collections,FALSE))/AH$16</f>
        <v>0</v>
      </c>
      <c r="AI241" s="13">
        <f>INDEX(AllDataValues,MATCH($A241,Paths,FALSE),MATCH(AI$17,Collections,FALSE))/AI$16</f>
        <v>0.48615160349854225</v>
      </c>
      <c r="AJ241" s="13">
        <f>INDEX(AllDataValues,MATCH($A241,Paths,FALSE),MATCH(AJ$17,Collections,FALSE))/AJ$16</f>
        <v>8</v>
      </c>
    </row>
    <row r="242" spans="1:36" hidden="1" x14ac:dyDescent="0.2">
      <c r="A242" s="1" t="s">
        <v>110</v>
      </c>
      <c r="C242" t="str">
        <f>RIGHT(A242,LEN(A242)-FIND("|",SUBSTITUTE(A242,"/","|",LEN(A242)-LEN(SUBSTITUTE(A242,"/","")))))</f>
        <v>gmd:individualName</v>
      </c>
      <c r="D242" t="str">
        <f>MID(A242,FIND("|",SUBSTITUTE(A242,Delimiter,"|",Start))+1,IF(ISERROR(FIND("|",SUBSTITUTE(A242,Delimiter,"|",End))),255,FIND("|",SUBSTITUTE(A242,Delimiter,"|",End))-FIND("|",SUBSTITUTE(A242,Delimiter,"|",Start))-1))</f>
        <v>gmd:distributionInfo/gmd:distributor/gmd:distributorContact/gmd:individualName</v>
      </c>
      <c r="E242" s="25">
        <f>COUNTIF(K242:AB242,"&gt;0")</f>
        <v>6</v>
      </c>
      <c r="F242" s="25">
        <f>COUNTIF(K242:AB242,"&gt;=1.0")</f>
        <v>2</v>
      </c>
      <c r="G242" s="25">
        <f>COUNTIF(AC242:AJ242,"&gt;0")</f>
        <v>0</v>
      </c>
      <c r="H242" s="25">
        <f>COUNTIF(AC242:AJ242,"&gt;=1.0")</f>
        <v>0</v>
      </c>
      <c r="I242" s="25">
        <f>COUNTIF(K242:AJ242,"&gt;0")</f>
        <v>6</v>
      </c>
      <c r="J242" s="26">
        <f>COUNTIF(K242:AJ242,"&gt;=1.0")</f>
        <v>2</v>
      </c>
      <c r="K242" s="13">
        <f>INDEX(AllDataValues,MATCH($A242,Paths,FALSE),MATCH(K$17,Collections,FALSE))/K$16</f>
        <v>0</v>
      </c>
      <c r="L242" s="13">
        <f>INDEX(AllDataValues,MATCH($A242,Paths,FALSE),MATCH(L$17,Collections,FALSE))/L$16</f>
        <v>0.89473684210526316</v>
      </c>
      <c r="M242" s="13">
        <f>INDEX(AllDataValues,MATCH($A242,Paths,FALSE),MATCH(M$17,Collections,FALSE))/M$16</f>
        <v>0</v>
      </c>
      <c r="N242" s="13">
        <f>INDEX(AllDataValues,MATCH($A242,Paths,FALSE),MATCH(N$17,Collections,FALSE))/N$16</f>
        <v>0</v>
      </c>
      <c r="O242" s="13">
        <f>INDEX(AllDataValues,MATCH($A242,Paths,FALSE),MATCH(O$17,Collections,FALSE))/O$16</f>
        <v>0</v>
      </c>
      <c r="P242" s="13">
        <f>INDEX(AllDataValues,MATCH($A242,Paths,FALSE),MATCH(P$17,Collections,FALSE))/P$16</f>
        <v>0</v>
      </c>
      <c r="Q242" s="13">
        <f>INDEX(AllDataValues,MATCH($A242,Paths,FALSE),MATCH(Q$17,Collections,FALSE))/Q$16</f>
        <v>0</v>
      </c>
      <c r="R242" s="13">
        <f>INDEX(AllDataValues,MATCH($A242,Paths,FALSE),MATCH(R$17,Collections,FALSE))/R$16</f>
        <v>0.11083743842364532</v>
      </c>
      <c r="S242" s="13">
        <f>INDEX(AllDataValues,MATCH($A242,Paths,FALSE),MATCH(S$17,Collections,FALSE))/S$16</f>
        <v>0</v>
      </c>
      <c r="T242" s="13">
        <f>INDEX(AllDataValues,MATCH($A242,Paths,FALSE),MATCH(T$17,Collections,FALSE))/T$16</f>
        <v>0</v>
      </c>
      <c r="U242" s="13">
        <f>INDEX(AllDataValues,MATCH($A242,Paths,FALSE),MATCH(U$17,Collections,FALSE))/U$16</f>
        <v>8.9686098654708519E-3</v>
      </c>
      <c r="V242" s="13">
        <f>INDEX(AllDataValues,MATCH($A242,Paths,FALSE),MATCH(V$17,Collections,FALSE))/V$16</f>
        <v>0</v>
      </c>
      <c r="W242" s="13">
        <f>INDEX(AllDataValues,MATCH($A242,Paths,FALSE),MATCH(W$17,Collections,FALSE))/W$16</f>
        <v>0</v>
      </c>
      <c r="X242" s="13">
        <f>INDEX(AllDataValues,MATCH($A242,Paths,FALSE),MATCH(X$17,Collections,FALSE))/X$16</f>
        <v>0</v>
      </c>
      <c r="Y242" s="13">
        <f>INDEX(AllDataValues,MATCH($A242,Paths,FALSE),MATCH(Y$17,Collections,FALSE))/Y$16</f>
        <v>1</v>
      </c>
      <c r="Z242" s="13">
        <f>INDEX(AllDataValues,MATCH($A242,Paths,FALSE),MATCH(Z$17,Collections,FALSE))/Z$16</f>
        <v>1.0862354892205639</v>
      </c>
      <c r="AA242" s="13">
        <f>INDEX(AllDataValues,MATCH($A242,Paths,FALSE),MATCH(AA$17,Collections,FALSE))/AA$16</f>
        <v>0.92079207920792083</v>
      </c>
      <c r="AB242" s="31">
        <f>INDEX(AllDataValues,MATCH($A242,Paths,FALSE),MATCH(AB$17,Collections,FALSE))/AB$16</f>
        <v>0</v>
      </c>
      <c r="AC242" s="13">
        <f>INDEX(AllDataValues,MATCH($A242,Paths,FALSE),MATCH(AC$17,Collections,FALSE))/AC$16</f>
        <v>0</v>
      </c>
      <c r="AD242" s="13">
        <f>INDEX(AllDataValues,MATCH($A242,Paths,FALSE),MATCH(AD$17,Collections,FALSE))/AD$16</f>
        <v>0</v>
      </c>
      <c r="AE242" s="13">
        <f>INDEX(AllDataValues,MATCH($A242,Paths,FALSE),MATCH(AE$17,Collections,FALSE))/AE$16</f>
        <v>0</v>
      </c>
      <c r="AF242" s="13">
        <f>INDEX(AllDataValues,MATCH($A242,Paths,FALSE),MATCH(AF$17,Collections,FALSE))/AF$16</f>
        <v>0</v>
      </c>
      <c r="AG242" s="13">
        <f>INDEX(AllDataValues,MATCH($A242,Paths,FALSE),MATCH(AG$17,Collections,FALSE))/AG$16</f>
        <v>0</v>
      </c>
      <c r="AH242" s="13">
        <f>INDEX(AllDataValues,MATCH($A242,Paths,FALSE),MATCH(AH$17,Collections,FALSE))/AH$16</f>
        <v>0</v>
      </c>
      <c r="AI242" s="13">
        <f>INDEX(AllDataValues,MATCH($A242,Paths,FALSE),MATCH(AI$17,Collections,FALSE))/AI$16</f>
        <v>0</v>
      </c>
      <c r="AJ242" s="13">
        <f>INDEX(AllDataValues,MATCH($A242,Paths,FALSE),MATCH(AJ$17,Collections,FALSE))/AJ$16</f>
        <v>0</v>
      </c>
    </row>
    <row r="243" spans="1:36" hidden="1" x14ac:dyDescent="0.2">
      <c r="A243" s="1" t="s">
        <v>222</v>
      </c>
      <c r="C243" t="str">
        <f>RIGHT(A243,LEN(A243)-FIND("|",SUBSTITUTE(A243,"/","|",LEN(A243)-LEN(SUBSTITUTE(A243,"/","")))))</f>
        <v>@frame</v>
      </c>
      <c r="D243" t="str">
        <f>MID(A243,FIND("|",SUBSTITUTE(A243,Delimiter,"|",Start))+1,IF(ISERROR(FIND("|",SUBSTITUTE(A243,Delimiter,"|",End))),255,FIND("|",SUBSTITUTE(A243,Delimiter,"|",End))-FIND("|",SUBSTITUTE(A243,Delimiter,"|",Start))-1))</f>
        <v>gmd:identificationInfo/gmd:extent/gmd:temporalElement/gmd:extent/gml:TimePeriod/gml:beginPosition/@frame</v>
      </c>
      <c r="E243" s="25">
        <f>COUNTIF(K243:AB243,"&gt;0")</f>
        <v>6</v>
      </c>
      <c r="F243" s="25">
        <f>COUNTIF(K243:AB243,"&gt;=1.0")</f>
        <v>1</v>
      </c>
      <c r="G243" s="25">
        <f>COUNTIF(AC243:AJ243,"&gt;0")</f>
        <v>0</v>
      </c>
      <c r="H243" s="25">
        <f>COUNTIF(AC243:AJ243,"&gt;=1.0")</f>
        <v>0</v>
      </c>
      <c r="I243" s="25">
        <f>COUNTIF(K243:AJ243,"&gt;0")</f>
        <v>6</v>
      </c>
      <c r="J243" s="26">
        <f>COUNTIF(K243:AJ243,"&gt;=1.0")</f>
        <v>1</v>
      </c>
      <c r="K243" s="13">
        <f>INDEX(AllDataValues,MATCH($A243,Paths,FALSE),MATCH(K$17,Collections,FALSE))/K$16</f>
        <v>0.98136645962732916</v>
      </c>
      <c r="L243" s="13">
        <f>INDEX(AllDataValues,MATCH($A243,Paths,FALSE),MATCH(L$17,Collections,FALSE))/L$16</f>
        <v>0</v>
      </c>
      <c r="M243" s="13">
        <f>INDEX(AllDataValues,MATCH($A243,Paths,FALSE),MATCH(M$17,Collections,FALSE))/M$16</f>
        <v>0</v>
      </c>
      <c r="N243" s="13">
        <f>INDEX(AllDataValues,MATCH($A243,Paths,FALSE),MATCH(N$17,Collections,FALSE))/N$16</f>
        <v>0</v>
      </c>
      <c r="O243" s="13">
        <f>INDEX(AllDataValues,MATCH($A243,Paths,FALSE),MATCH(O$17,Collections,FALSE))/O$16</f>
        <v>0</v>
      </c>
      <c r="P243" s="13">
        <f>INDEX(AllDataValues,MATCH($A243,Paths,FALSE),MATCH(P$17,Collections,FALSE))/P$16</f>
        <v>0</v>
      </c>
      <c r="Q243" s="13">
        <f>INDEX(AllDataValues,MATCH($A243,Paths,FALSE),MATCH(Q$17,Collections,FALSE))/Q$16</f>
        <v>0</v>
      </c>
      <c r="R243" s="13">
        <f>INDEX(AllDataValues,MATCH($A243,Paths,FALSE),MATCH(R$17,Collections,FALSE))/R$16</f>
        <v>0.24876847290640394</v>
      </c>
      <c r="S243" s="13">
        <f>INDEX(AllDataValues,MATCH($A243,Paths,FALSE),MATCH(S$17,Collections,FALSE))/S$16</f>
        <v>0</v>
      </c>
      <c r="T243" s="13">
        <f>INDEX(AllDataValues,MATCH($A243,Paths,FALSE),MATCH(T$17,Collections,FALSE))/T$16</f>
        <v>0.95438596491228067</v>
      </c>
      <c r="U243" s="13">
        <f>INDEX(AllDataValues,MATCH($A243,Paths,FALSE),MATCH(U$17,Collections,FALSE))/U$16</f>
        <v>0.91479820627802688</v>
      </c>
      <c r="V243" s="13">
        <f>INDEX(AllDataValues,MATCH($A243,Paths,FALSE),MATCH(V$17,Collections,FALSE))/V$16</f>
        <v>0</v>
      </c>
      <c r="W243" s="13">
        <f>INDEX(AllDataValues,MATCH($A243,Paths,FALSE),MATCH(W$17,Collections,FALSE))/W$16</f>
        <v>0</v>
      </c>
      <c r="X243" s="13">
        <f>INDEX(AllDataValues,MATCH($A243,Paths,FALSE),MATCH(X$17,Collections,FALSE))/X$16</f>
        <v>0</v>
      </c>
      <c r="Y243" s="13">
        <f>INDEX(AllDataValues,MATCH($A243,Paths,FALSE),MATCH(Y$17,Collections,FALSE))/Y$16</f>
        <v>0</v>
      </c>
      <c r="Z243" s="13">
        <f>INDEX(AllDataValues,MATCH($A243,Paths,FALSE),MATCH(Z$17,Collections,FALSE))/Z$16</f>
        <v>0</v>
      </c>
      <c r="AA243" s="13">
        <f>INDEX(AllDataValues,MATCH($A243,Paths,FALSE),MATCH(AA$17,Collections,FALSE))/AA$16</f>
        <v>0.48019801980198018</v>
      </c>
      <c r="AB243" s="31">
        <f>INDEX(AllDataValues,MATCH($A243,Paths,FALSE),MATCH(AB$17,Collections,FALSE))/AB$16</f>
        <v>1</v>
      </c>
      <c r="AC243" s="13">
        <f>INDEX(AllDataValues,MATCH($A243,Paths,FALSE),MATCH(AC$17,Collections,FALSE))/AC$16</f>
        <v>0</v>
      </c>
      <c r="AD243" s="13">
        <f>INDEX(AllDataValues,MATCH($A243,Paths,FALSE),MATCH(AD$17,Collections,FALSE))/AD$16</f>
        <v>0</v>
      </c>
      <c r="AE243" s="13">
        <f>INDEX(AllDataValues,MATCH($A243,Paths,FALSE),MATCH(AE$17,Collections,FALSE))/AE$16</f>
        <v>0</v>
      </c>
      <c r="AF243" s="13">
        <f>INDEX(AllDataValues,MATCH($A243,Paths,FALSE),MATCH(AF$17,Collections,FALSE))/AF$16</f>
        <v>0</v>
      </c>
      <c r="AG243" s="13">
        <f>INDEX(AllDataValues,MATCH($A243,Paths,FALSE),MATCH(AG$17,Collections,FALSE))/AG$16</f>
        <v>0</v>
      </c>
      <c r="AH243" s="13">
        <f>INDEX(AllDataValues,MATCH($A243,Paths,FALSE),MATCH(AH$17,Collections,FALSE))/AH$16</f>
        <v>0</v>
      </c>
      <c r="AI243" s="13">
        <f>INDEX(AllDataValues,MATCH($A243,Paths,FALSE),MATCH(AI$17,Collections,FALSE))/AI$16</f>
        <v>0</v>
      </c>
      <c r="AJ243" s="13">
        <f>INDEX(AllDataValues,MATCH($A243,Paths,FALSE),MATCH(AJ$17,Collections,FALSE))/AJ$16</f>
        <v>0</v>
      </c>
    </row>
    <row r="244" spans="1:36" hidden="1" x14ac:dyDescent="0.2">
      <c r="A244" s="1" t="s">
        <v>224</v>
      </c>
      <c r="C244" t="str">
        <f>RIGHT(A244,LEN(A244)-FIND("|",SUBSTITUTE(A244,"/","|",LEN(A244)-LEN(SUBSTITUTE(A244,"/","")))))</f>
        <v>@frame</v>
      </c>
      <c r="D244" t="str">
        <f>MID(A244,FIND("|",SUBSTITUTE(A244,Delimiter,"|",Start))+1,IF(ISERROR(FIND("|",SUBSTITUTE(A244,Delimiter,"|",End))),255,FIND("|",SUBSTITUTE(A244,Delimiter,"|",End))-FIND("|",SUBSTITUTE(A244,Delimiter,"|",Start))-1))</f>
        <v>gmd:identificationInfo/gmd:extent/gmd:temporalElement/gmd:extent/gml:TimePeriod/gml:endPosition/@frame</v>
      </c>
      <c r="E244" s="25">
        <f>COUNTIF(K244:AB244,"&gt;0")</f>
        <v>6</v>
      </c>
      <c r="F244" s="25">
        <f>COUNTIF(K244:AB244,"&gt;=1.0")</f>
        <v>1</v>
      </c>
      <c r="G244" s="25">
        <f>COUNTIF(AC244:AJ244,"&gt;0")</f>
        <v>0</v>
      </c>
      <c r="H244" s="25">
        <f>COUNTIF(AC244:AJ244,"&gt;=1.0")</f>
        <v>0</v>
      </c>
      <c r="I244" s="25">
        <f>COUNTIF(K244:AJ244,"&gt;0")</f>
        <v>6</v>
      </c>
      <c r="J244" s="26">
        <f>COUNTIF(K244:AJ244,"&gt;=1.0")</f>
        <v>1</v>
      </c>
      <c r="K244" s="13">
        <f>INDEX(AllDataValues,MATCH($A244,Paths,FALSE),MATCH(K$17,Collections,FALSE))/K$16</f>
        <v>0.98136645962732916</v>
      </c>
      <c r="L244" s="13">
        <f>INDEX(AllDataValues,MATCH($A244,Paths,FALSE),MATCH(L$17,Collections,FALSE))/L$16</f>
        <v>0</v>
      </c>
      <c r="M244" s="13">
        <f>INDEX(AllDataValues,MATCH($A244,Paths,FALSE),MATCH(M$17,Collections,FALSE))/M$16</f>
        <v>0</v>
      </c>
      <c r="N244" s="13">
        <f>INDEX(AllDataValues,MATCH($A244,Paths,FALSE),MATCH(N$17,Collections,FALSE))/N$16</f>
        <v>0</v>
      </c>
      <c r="O244" s="13">
        <f>INDEX(AllDataValues,MATCH($A244,Paths,FALSE),MATCH(O$17,Collections,FALSE))/O$16</f>
        <v>0</v>
      </c>
      <c r="P244" s="13">
        <f>INDEX(AllDataValues,MATCH($A244,Paths,FALSE),MATCH(P$17,Collections,FALSE))/P$16</f>
        <v>0</v>
      </c>
      <c r="Q244" s="13">
        <f>INDEX(AllDataValues,MATCH($A244,Paths,FALSE),MATCH(Q$17,Collections,FALSE))/Q$16</f>
        <v>0</v>
      </c>
      <c r="R244" s="13">
        <f>INDEX(AllDataValues,MATCH($A244,Paths,FALSE),MATCH(R$17,Collections,FALSE))/R$16</f>
        <v>0.24876847290640394</v>
      </c>
      <c r="S244" s="13">
        <f>INDEX(AllDataValues,MATCH($A244,Paths,FALSE),MATCH(S$17,Collections,FALSE))/S$16</f>
        <v>0</v>
      </c>
      <c r="T244" s="13">
        <f>INDEX(AllDataValues,MATCH($A244,Paths,FALSE),MATCH(T$17,Collections,FALSE))/T$16</f>
        <v>0.95438596491228067</v>
      </c>
      <c r="U244" s="13">
        <f>INDEX(AllDataValues,MATCH($A244,Paths,FALSE),MATCH(U$17,Collections,FALSE))/U$16</f>
        <v>0.91479820627802688</v>
      </c>
      <c r="V244" s="13">
        <f>INDEX(AllDataValues,MATCH($A244,Paths,FALSE),MATCH(V$17,Collections,FALSE))/V$16</f>
        <v>0</v>
      </c>
      <c r="W244" s="13">
        <f>INDEX(AllDataValues,MATCH($A244,Paths,FALSE),MATCH(W$17,Collections,FALSE))/W$16</f>
        <v>0</v>
      </c>
      <c r="X244" s="13">
        <f>INDEX(AllDataValues,MATCH($A244,Paths,FALSE),MATCH(X$17,Collections,FALSE))/X$16</f>
        <v>0</v>
      </c>
      <c r="Y244" s="13">
        <f>INDEX(AllDataValues,MATCH($A244,Paths,FALSE),MATCH(Y$17,Collections,FALSE))/Y$16</f>
        <v>0</v>
      </c>
      <c r="Z244" s="13">
        <f>INDEX(AllDataValues,MATCH($A244,Paths,FALSE),MATCH(Z$17,Collections,FALSE))/Z$16</f>
        <v>0</v>
      </c>
      <c r="AA244" s="13">
        <f>INDEX(AllDataValues,MATCH($A244,Paths,FALSE),MATCH(AA$17,Collections,FALSE))/AA$16</f>
        <v>0.48019801980198018</v>
      </c>
      <c r="AB244" s="31">
        <f>INDEX(AllDataValues,MATCH($A244,Paths,FALSE),MATCH(AB$17,Collections,FALSE))/AB$16</f>
        <v>1</v>
      </c>
      <c r="AC244" s="13">
        <f>INDEX(AllDataValues,MATCH($A244,Paths,FALSE),MATCH(AC$17,Collections,FALSE))/AC$16</f>
        <v>0</v>
      </c>
      <c r="AD244" s="13">
        <f>INDEX(AllDataValues,MATCH($A244,Paths,FALSE),MATCH(AD$17,Collections,FALSE))/AD$16</f>
        <v>0</v>
      </c>
      <c r="AE244" s="13">
        <f>INDEX(AllDataValues,MATCH($A244,Paths,FALSE),MATCH(AE$17,Collections,FALSE))/AE$16</f>
        <v>0</v>
      </c>
      <c r="AF244" s="13">
        <f>INDEX(AllDataValues,MATCH($A244,Paths,FALSE),MATCH(AF$17,Collections,FALSE))/AF$16</f>
        <v>0</v>
      </c>
      <c r="AG244" s="13">
        <f>INDEX(AllDataValues,MATCH($A244,Paths,FALSE),MATCH(AG$17,Collections,FALSE))/AG$16</f>
        <v>0</v>
      </c>
      <c r="AH244" s="13">
        <f>INDEX(AllDataValues,MATCH($A244,Paths,FALSE),MATCH(AH$17,Collections,FALSE))/AH$16</f>
        <v>0</v>
      </c>
      <c r="AI244" s="13">
        <f>INDEX(AllDataValues,MATCH($A244,Paths,FALSE),MATCH(AI$17,Collections,FALSE))/AI$16</f>
        <v>0</v>
      </c>
      <c r="AJ244" s="13">
        <f>INDEX(AllDataValues,MATCH($A244,Paths,FALSE),MATCH(AJ$17,Collections,FALSE))/AJ$16</f>
        <v>0</v>
      </c>
    </row>
    <row r="245" spans="1:36" hidden="1" x14ac:dyDescent="0.2">
      <c r="A245" s="1" t="s">
        <v>382</v>
      </c>
      <c r="C245" t="str">
        <f>RIGHT(A245,LEN(A245)-FIND("|",SUBSTITUTE(A245,"/","|",LEN(A245)-LEN(SUBSTITUTE(A245,"/","")))))</f>
        <v>@codeList</v>
      </c>
      <c r="D245" t="str">
        <f>MID(A245,FIND("|",SUBSTITUTE(A245,Delimiter,"|",Start))+1,IF(ISERROR(FIND("|",SUBSTITUTE(A245,Delimiter,"|",End))),255,FIND("|",SUBSTITUTE(A245,Delimiter,"|",End))-FIND("|",SUBSTITUTE(A245,Delimiter,"|",Start))-1))</f>
        <v>gmd:identificationInfo/gmd:resourceMaintenance/gmd:maintenanceAndUpdateFrequency/@codeList</v>
      </c>
      <c r="E245" s="25">
        <f>COUNTIF(K245:AB245,"&gt;0")</f>
        <v>6</v>
      </c>
      <c r="F245" s="25">
        <f>COUNTIF(K245:AB245,"&gt;=1.0")</f>
        <v>2</v>
      </c>
      <c r="G245" s="25">
        <f>COUNTIF(AC245:AJ245,"&gt;0")</f>
        <v>0</v>
      </c>
      <c r="H245" s="25">
        <f>COUNTIF(AC245:AJ245,"&gt;=1.0")</f>
        <v>0</v>
      </c>
      <c r="I245" s="25">
        <f>COUNTIF(K245:AJ245,"&gt;0")</f>
        <v>6</v>
      </c>
      <c r="J245" s="26">
        <f>COUNTIF(K245:AJ245,"&gt;=1.0")</f>
        <v>2</v>
      </c>
      <c r="K245" s="13">
        <f>INDEX(AllDataValues,MATCH($A245,Paths,FALSE),MATCH(K$17,Collections,FALSE))/K$16</f>
        <v>0</v>
      </c>
      <c r="L245" s="13">
        <f>INDEX(AllDataValues,MATCH($A245,Paths,FALSE),MATCH(L$17,Collections,FALSE))/L$16</f>
        <v>0</v>
      </c>
      <c r="M245" s="13">
        <f>INDEX(AllDataValues,MATCH($A245,Paths,FALSE),MATCH(M$17,Collections,FALSE))/M$16</f>
        <v>0</v>
      </c>
      <c r="N245" s="13">
        <f>INDEX(AllDataValues,MATCH($A245,Paths,FALSE),MATCH(N$17,Collections,FALSE))/N$16</f>
        <v>0</v>
      </c>
      <c r="O245" s="13">
        <f>INDEX(AllDataValues,MATCH($A245,Paths,FALSE),MATCH(O$17,Collections,FALSE))/O$16</f>
        <v>0</v>
      </c>
      <c r="P245" s="13">
        <f>INDEX(AllDataValues,MATCH($A245,Paths,FALSE),MATCH(P$17,Collections,FALSE))/P$16</f>
        <v>0</v>
      </c>
      <c r="Q245" s="13">
        <f>INDEX(AllDataValues,MATCH($A245,Paths,FALSE),MATCH(Q$17,Collections,FALSE))/Q$16</f>
        <v>0</v>
      </c>
      <c r="R245" s="13">
        <f>INDEX(AllDataValues,MATCH($A245,Paths,FALSE),MATCH(R$17,Collections,FALSE))/R$16</f>
        <v>0.24876847290640394</v>
      </c>
      <c r="S245" s="13">
        <f>INDEX(AllDataValues,MATCH($A245,Paths,FALSE),MATCH(S$17,Collections,FALSE))/S$16</f>
        <v>0</v>
      </c>
      <c r="T245" s="13">
        <f>INDEX(AllDataValues,MATCH($A245,Paths,FALSE),MATCH(T$17,Collections,FALSE))/T$16</f>
        <v>0.94736842105263153</v>
      </c>
      <c r="U245" s="13">
        <f>INDEX(AllDataValues,MATCH($A245,Paths,FALSE),MATCH(U$17,Collections,FALSE))/U$16</f>
        <v>0.91479820627802688</v>
      </c>
      <c r="V245" s="13">
        <f>INDEX(AllDataValues,MATCH($A245,Paths,FALSE),MATCH(V$17,Collections,FALSE))/V$16</f>
        <v>0</v>
      </c>
      <c r="W245" s="13">
        <f>INDEX(AllDataValues,MATCH($A245,Paths,FALSE),MATCH(W$17,Collections,FALSE))/W$16</f>
        <v>0</v>
      </c>
      <c r="X245" s="13">
        <f>INDEX(AllDataValues,MATCH($A245,Paths,FALSE),MATCH(X$17,Collections,FALSE))/X$16</f>
        <v>0</v>
      </c>
      <c r="Y245" s="13">
        <f>INDEX(AllDataValues,MATCH($A245,Paths,FALSE),MATCH(Y$17,Collections,FALSE))/Y$16</f>
        <v>1</v>
      </c>
      <c r="Z245" s="13">
        <f>INDEX(AllDataValues,MATCH($A245,Paths,FALSE),MATCH(Z$17,Collections,FALSE))/Z$16</f>
        <v>0</v>
      </c>
      <c r="AA245" s="13">
        <f>INDEX(AllDataValues,MATCH($A245,Paths,FALSE),MATCH(AA$17,Collections,FALSE))/AA$16</f>
        <v>0.92079207920792083</v>
      </c>
      <c r="AB245" s="31">
        <f>INDEX(AllDataValues,MATCH($A245,Paths,FALSE),MATCH(AB$17,Collections,FALSE))/AB$16</f>
        <v>1</v>
      </c>
      <c r="AC245" s="13">
        <f>INDEX(AllDataValues,MATCH($A245,Paths,FALSE),MATCH(AC$17,Collections,FALSE))/AC$16</f>
        <v>0</v>
      </c>
      <c r="AD245" s="13">
        <f>INDEX(AllDataValues,MATCH($A245,Paths,FALSE),MATCH(AD$17,Collections,FALSE))/AD$16</f>
        <v>0</v>
      </c>
      <c r="AE245" s="13">
        <f>INDEX(AllDataValues,MATCH($A245,Paths,FALSE),MATCH(AE$17,Collections,FALSE))/AE$16</f>
        <v>0</v>
      </c>
      <c r="AF245" s="13">
        <f>INDEX(AllDataValues,MATCH($A245,Paths,FALSE),MATCH(AF$17,Collections,FALSE))/AF$16</f>
        <v>0</v>
      </c>
      <c r="AG245" s="13">
        <f>INDEX(AllDataValues,MATCH($A245,Paths,FALSE),MATCH(AG$17,Collections,FALSE))/AG$16</f>
        <v>0</v>
      </c>
      <c r="AH245" s="13">
        <f>INDEX(AllDataValues,MATCH($A245,Paths,FALSE),MATCH(AH$17,Collections,FALSE))/AH$16</f>
        <v>0</v>
      </c>
      <c r="AI245" s="13">
        <f>INDEX(AllDataValues,MATCH($A245,Paths,FALSE),MATCH(AI$17,Collections,FALSE))/AI$16</f>
        <v>0</v>
      </c>
      <c r="AJ245" s="13">
        <f>INDEX(AllDataValues,MATCH($A245,Paths,FALSE),MATCH(AJ$17,Collections,FALSE))/AJ$16</f>
        <v>0</v>
      </c>
    </row>
    <row r="246" spans="1:36" hidden="1" x14ac:dyDescent="0.2">
      <c r="A246" s="1" t="s">
        <v>383</v>
      </c>
      <c r="C246" t="str">
        <f>RIGHT(A246,LEN(A246)-FIND("|",SUBSTITUTE(A246,"/","|",LEN(A246)-LEN(SUBSTITUTE(A246,"/","")))))</f>
        <v>@codeListValue</v>
      </c>
      <c r="D246" t="str">
        <f>MID(A246,FIND("|",SUBSTITUTE(A246,Delimiter,"|",Start))+1,IF(ISERROR(FIND("|",SUBSTITUTE(A246,Delimiter,"|",End))),255,FIND("|",SUBSTITUTE(A246,Delimiter,"|",End))-FIND("|",SUBSTITUTE(A246,Delimiter,"|",Start))-1))</f>
        <v>gmd:identificationInfo/gmd:resourceMaintenance/gmd:maintenanceAndUpdateFrequency/@codeListValue</v>
      </c>
      <c r="E246" s="25">
        <f>COUNTIF(K246:AB246,"&gt;0")</f>
        <v>6</v>
      </c>
      <c r="F246" s="25">
        <f>COUNTIF(K246:AB246,"&gt;=1.0")</f>
        <v>2</v>
      </c>
      <c r="G246" s="25">
        <f>COUNTIF(AC246:AJ246,"&gt;0")</f>
        <v>0</v>
      </c>
      <c r="H246" s="25">
        <f>COUNTIF(AC246:AJ246,"&gt;=1.0")</f>
        <v>0</v>
      </c>
      <c r="I246" s="25">
        <f>COUNTIF(K246:AJ246,"&gt;0")</f>
        <v>6</v>
      </c>
      <c r="J246" s="26">
        <f>COUNTIF(K246:AJ246,"&gt;=1.0")</f>
        <v>2</v>
      </c>
      <c r="K246" s="13">
        <f>INDEX(AllDataValues,MATCH($A246,Paths,FALSE),MATCH(K$17,Collections,FALSE))/K$16</f>
        <v>0</v>
      </c>
      <c r="L246" s="13">
        <f>INDEX(AllDataValues,MATCH($A246,Paths,FALSE),MATCH(L$17,Collections,FALSE))/L$16</f>
        <v>0</v>
      </c>
      <c r="M246" s="13">
        <f>INDEX(AllDataValues,MATCH($A246,Paths,FALSE),MATCH(M$17,Collections,FALSE))/M$16</f>
        <v>0</v>
      </c>
      <c r="N246" s="13">
        <f>INDEX(AllDataValues,MATCH($A246,Paths,FALSE),MATCH(N$17,Collections,FALSE))/N$16</f>
        <v>0</v>
      </c>
      <c r="O246" s="13">
        <f>INDEX(AllDataValues,MATCH($A246,Paths,FALSE),MATCH(O$17,Collections,FALSE))/O$16</f>
        <v>0</v>
      </c>
      <c r="P246" s="13">
        <f>INDEX(AllDataValues,MATCH($A246,Paths,FALSE),MATCH(P$17,Collections,FALSE))/P$16</f>
        <v>0</v>
      </c>
      <c r="Q246" s="13">
        <f>INDEX(AllDataValues,MATCH($A246,Paths,FALSE),MATCH(Q$17,Collections,FALSE))/Q$16</f>
        <v>0</v>
      </c>
      <c r="R246" s="13">
        <f>INDEX(AllDataValues,MATCH($A246,Paths,FALSE),MATCH(R$17,Collections,FALSE))/R$16</f>
        <v>0.24876847290640394</v>
      </c>
      <c r="S246" s="13">
        <f>INDEX(AllDataValues,MATCH($A246,Paths,FALSE),MATCH(S$17,Collections,FALSE))/S$16</f>
        <v>0</v>
      </c>
      <c r="T246" s="13">
        <f>INDEX(AllDataValues,MATCH($A246,Paths,FALSE),MATCH(T$17,Collections,FALSE))/T$16</f>
        <v>0.94736842105263153</v>
      </c>
      <c r="U246" s="13">
        <f>INDEX(AllDataValues,MATCH($A246,Paths,FALSE),MATCH(U$17,Collections,FALSE))/U$16</f>
        <v>0.91479820627802688</v>
      </c>
      <c r="V246" s="13">
        <f>INDEX(AllDataValues,MATCH($A246,Paths,FALSE),MATCH(V$17,Collections,FALSE))/V$16</f>
        <v>0</v>
      </c>
      <c r="W246" s="13">
        <f>INDEX(AllDataValues,MATCH($A246,Paths,FALSE),MATCH(W$17,Collections,FALSE))/W$16</f>
        <v>0</v>
      </c>
      <c r="X246" s="13">
        <f>INDEX(AllDataValues,MATCH($A246,Paths,FALSE),MATCH(X$17,Collections,FALSE))/X$16</f>
        <v>0</v>
      </c>
      <c r="Y246" s="13">
        <f>INDEX(AllDataValues,MATCH($A246,Paths,FALSE),MATCH(Y$17,Collections,FALSE))/Y$16</f>
        <v>1</v>
      </c>
      <c r="Z246" s="13">
        <f>INDEX(AllDataValues,MATCH($A246,Paths,FALSE),MATCH(Z$17,Collections,FALSE))/Z$16</f>
        <v>0</v>
      </c>
      <c r="AA246" s="13">
        <f>INDEX(AllDataValues,MATCH($A246,Paths,FALSE),MATCH(AA$17,Collections,FALSE))/AA$16</f>
        <v>0.92079207920792083</v>
      </c>
      <c r="AB246" s="31">
        <f>INDEX(AllDataValues,MATCH($A246,Paths,FALSE),MATCH(AB$17,Collections,FALSE))/AB$16</f>
        <v>1</v>
      </c>
      <c r="AC246" s="13">
        <f>INDEX(AllDataValues,MATCH($A246,Paths,FALSE),MATCH(AC$17,Collections,FALSE))/AC$16</f>
        <v>0</v>
      </c>
      <c r="AD246" s="13">
        <f>INDEX(AllDataValues,MATCH($A246,Paths,FALSE),MATCH(AD$17,Collections,FALSE))/AD$16</f>
        <v>0</v>
      </c>
      <c r="AE246" s="13">
        <f>INDEX(AllDataValues,MATCH($A246,Paths,FALSE),MATCH(AE$17,Collections,FALSE))/AE$16</f>
        <v>0</v>
      </c>
      <c r="AF246" s="13">
        <f>INDEX(AllDataValues,MATCH($A246,Paths,FALSE),MATCH(AF$17,Collections,FALSE))/AF$16</f>
        <v>0</v>
      </c>
      <c r="AG246" s="13">
        <f>INDEX(AllDataValues,MATCH($A246,Paths,FALSE),MATCH(AG$17,Collections,FALSE))/AG$16</f>
        <v>0</v>
      </c>
      <c r="AH246" s="13">
        <f>INDEX(AllDataValues,MATCH($A246,Paths,FALSE),MATCH(AH$17,Collections,FALSE))/AH$16</f>
        <v>0</v>
      </c>
      <c r="AI246" s="13">
        <f>INDEX(AllDataValues,MATCH($A246,Paths,FALSE),MATCH(AI$17,Collections,FALSE))/AI$16</f>
        <v>0</v>
      </c>
      <c r="AJ246" s="13">
        <f>INDEX(AllDataValues,MATCH($A246,Paths,FALSE),MATCH(AJ$17,Collections,FALSE))/AJ$16</f>
        <v>0</v>
      </c>
    </row>
    <row r="247" spans="1:36" hidden="1" x14ac:dyDescent="0.2">
      <c r="A247" s="1" t="s">
        <v>384</v>
      </c>
      <c r="C247" t="str">
        <f>RIGHT(A247,LEN(A247)-FIND("|",SUBSTITUTE(A247,"/","|",LEN(A247)-LEN(SUBSTITUTE(A247,"/","")))))</f>
        <v>gmd:MD_MaintenanceFrequencyCode</v>
      </c>
      <c r="D247" t="str">
        <f>MID(A247,FIND("|",SUBSTITUTE(A247,Delimiter,"|",Start))+1,IF(ISERROR(FIND("|",SUBSTITUTE(A247,Delimiter,"|",End))),255,FIND("|",SUBSTITUTE(A247,Delimiter,"|",End))-FIND("|",SUBSTITUTE(A247,Delimiter,"|",Start))-1))</f>
        <v>gmd:identificationInfo/gmd:resourceMaintenance/gmd:maintenanceAndUpdateFrequency/gmd:MD_MaintenanceFrequencyCode</v>
      </c>
      <c r="E247" s="25">
        <f>COUNTIF(K247:AB247,"&gt;0")</f>
        <v>6</v>
      </c>
      <c r="F247" s="25">
        <f>COUNTIF(K247:AB247,"&gt;=1.0")</f>
        <v>2</v>
      </c>
      <c r="G247" s="25">
        <f>COUNTIF(AC247:AJ247,"&gt;0")</f>
        <v>0</v>
      </c>
      <c r="H247" s="25">
        <f>COUNTIF(AC247:AJ247,"&gt;=1.0")</f>
        <v>0</v>
      </c>
      <c r="I247" s="25">
        <f>COUNTIF(K247:AJ247,"&gt;0")</f>
        <v>6</v>
      </c>
      <c r="J247" s="26">
        <f>COUNTIF(K247:AJ247,"&gt;=1.0")</f>
        <v>2</v>
      </c>
      <c r="K247" s="13">
        <f>INDEX(AllDataValues,MATCH($A247,Paths,FALSE),MATCH(K$17,Collections,FALSE))/K$16</f>
        <v>0</v>
      </c>
      <c r="L247" s="13">
        <f>INDEX(AllDataValues,MATCH($A247,Paths,FALSE),MATCH(L$17,Collections,FALSE))/L$16</f>
        <v>0</v>
      </c>
      <c r="M247" s="13">
        <f>INDEX(AllDataValues,MATCH($A247,Paths,FALSE),MATCH(M$17,Collections,FALSE))/M$16</f>
        <v>0</v>
      </c>
      <c r="N247" s="13">
        <f>INDEX(AllDataValues,MATCH($A247,Paths,FALSE),MATCH(N$17,Collections,FALSE))/N$16</f>
        <v>0</v>
      </c>
      <c r="O247" s="13">
        <f>INDEX(AllDataValues,MATCH($A247,Paths,FALSE),MATCH(O$17,Collections,FALSE))/O$16</f>
        <v>0</v>
      </c>
      <c r="P247" s="13">
        <f>INDEX(AllDataValues,MATCH($A247,Paths,FALSE),MATCH(P$17,Collections,FALSE))/P$16</f>
        <v>0</v>
      </c>
      <c r="Q247" s="13">
        <f>INDEX(AllDataValues,MATCH($A247,Paths,FALSE),MATCH(Q$17,Collections,FALSE))/Q$16</f>
        <v>0</v>
      </c>
      <c r="R247" s="13">
        <f>INDEX(AllDataValues,MATCH($A247,Paths,FALSE),MATCH(R$17,Collections,FALSE))/R$16</f>
        <v>0.24876847290640394</v>
      </c>
      <c r="S247" s="13">
        <f>INDEX(AllDataValues,MATCH($A247,Paths,FALSE),MATCH(S$17,Collections,FALSE))/S$16</f>
        <v>0</v>
      </c>
      <c r="T247" s="13">
        <f>INDEX(AllDataValues,MATCH($A247,Paths,FALSE),MATCH(T$17,Collections,FALSE))/T$16</f>
        <v>0.94736842105263153</v>
      </c>
      <c r="U247" s="13">
        <f>INDEX(AllDataValues,MATCH($A247,Paths,FALSE),MATCH(U$17,Collections,FALSE))/U$16</f>
        <v>0.91479820627802688</v>
      </c>
      <c r="V247" s="13">
        <f>INDEX(AllDataValues,MATCH($A247,Paths,FALSE),MATCH(V$17,Collections,FALSE))/V$16</f>
        <v>0</v>
      </c>
      <c r="W247" s="13">
        <f>INDEX(AllDataValues,MATCH($A247,Paths,FALSE),MATCH(W$17,Collections,FALSE))/W$16</f>
        <v>0</v>
      </c>
      <c r="X247" s="13">
        <f>INDEX(AllDataValues,MATCH($A247,Paths,FALSE),MATCH(X$17,Collections,FALSE))/X$16</f>
        <v>0</v>
      </c>
      <c r="Y247" s="13">
        <f>INDEX(AllDataValues,MATCH($A247,Paths,FALSE),MATCH(Y$17,Collections,FALSE))/Y$16</f>
        <v>1</v>
      </c>
      <c r="Z247" s="13">
        <f>INDEX(AllDataValues,MATCH($A247,Paths,FALSE),MATCH(Z$17,Collections,FALSE))/Z$16</f>
        <v>0</v>
      </c>
      <c r="AA247" s="13">
        <f>INDEX(AllDataValues,MATCH($A247,Paths,FALSE),MATCH(AA$17,Collections,FALSE))/AA$16</f>
        <v>0.92079207920792083</v>
      </c>
      <c r="AB247" s="31">
        <f>INDEX(AllDataValues,MATCH($A247,Paths,FALSE),MATCH(AB$17,Collections,FALSE))/AB$16</f>
        <v>1</v>
      </c>
      <c r="AC247" s="13">
        <f>INDEX(AllDataValues,MATCH($A247,Paths,FALSE),MATCH(AC$17,Collections,FALSE))/AC$16</f>
        <v>0</v>
      </c>
      <c r="AD247" s="13">
        <f>INDEX(AllDataValues,MATCH($A247,Paths,FALSE),MATCH(AD$17,Collections,FALSE))/AD$16</f>
        <v>0</v>
      </c>
      <c r="AE247" s="13">
        <f>INDEX(AllDataValues,MATCH($A247,Paths,FALSE),MATCH(AE$17,Collections,FALSE))/AE$16</f>
        <v>0</v>
      </c>
      <c r="AF247" s="13">
        <f>INDEX(AllDataValues,MATCH($A247,Paths,FALSE),MATCH(AF$17,Collections,FALSE))/AF$16</f>
        <v>0</v>
      </c>
      <c r="AG247" s="13">
        <f>INDEX(AllDataValues,MATCH($A247,Paths,FALSE),MATCH(AG$17,Collections,FALSE))/AG$16</f>
        <v>0</v>
      </c>
      <c r="AH247" s="13">
        <f>INDEX(AllDataValues,MATCH($A247,Paths,FALSE),MATCH(AH$17,Collections,FALSE))/AH$16</f>
        <v>0</v>
      </c>
      <c r="AI247" s="13">
        <f>INDEX(AllDataValues,MATCH($A247,Paths,FALSE),MATCH(AI$17,Collections,FALSE))/AI$16</f>
        <v>0</v>
      </c>
      <c r="AJ247" s="13">
        <f>INDEX(AllDataValues,MATCH($A247,Paths,FALSE),MATCH(AJ$17,Collections,FALSE))/AJ$16</f>
        <v>0</v>
      </c>
    </row>
    <row r="248" spans="1:36" hidden="1" x14ac:dyDescent="0.2">
      <c r="A248" s="1" t="s">
        <v>393</v>
      </c>
      <c r="C248" t="str">
        <f>RIGHT(A248,LEN(A248)-FIND("|",SUBSTITUTE(A248,"/","|",LEN(A248)-LEN(SUBSTITUTE(A248,"/","")))))</f>
        <v>gco:RecordType</v>
      </c>
      <c r="D248" t="str">
        <f>MID(A248,FIND("|",SUBSTITUTE(A248,Delimiter,"|",Start))+1,IF(ISERROR(FIND("|",SUBSTITUTE(A248,Delimiter,"|",End))),255,FIND("|",SUBSTITUTE(A248,Delimiter,"|",End))-FIND("|",SUBSTITUTE(A248,Delimiter,"|",Start))-1))</f>
        <v>gmi:acquisitionInformation/gmi:instrument/eos:sensor/eos:otherPropertyType/gco:RecordType</v>
      </c>
      <c r="E248" s="25">
        <f>COUNTIF(K248:AB248,"&gt;0")</f>
        <v>6</v>
      </c>
      <c r="F248" s="25">
        <f>COUNTIF(K248:AB248,"&gt;=1.0")</f>
        <v>0</v>
      </c>
      <c r="G248" s="25">
        <f>COUNTIF(AC248:AJ248,"&gt;0")</f>
        <v>0</v>
      </c>
      <c r="H248" s="25">
        <f>COUNTIF(AC248:AJ248,"&gt;=1.0")</f>
        <v>0</v>
      </c>
      <c r="I248" s="25">
        <f>COUNTIF(K248:AJ248,"&gt;0")</f>
        <v>6</v>
      </c>
      <c r="J248" s="26">
        <f>COUNTIF(K248:AJ248,"&gt;=1.0")</f>
        <v>0</v>
      </c>
      <c r="K248" s="13">
        <f>INDEX(AllDataValues,MATCH($A248,Paths,FALSE),MATCH(K$17,Collections,FALSE))/K$16</f>
        <v>0</v>
      </c>
      <c r="L248" s="13">
        <f>INDEX(AllDataValues,MATCH($A248,Paths,FALSE),MATCH(L$17,Collections,FALSE))/L$16</f>
        <v>0</v>
      </c>
      <c r="M248" s="13">
        <f>INDEX(AllDataValues,MATCH($A248,Paths,FALSE),MATCH(M$17,Collections,FALSE))/M$16</f>
        <v>9.5785440613026815E-4</v>
      </c>
      <c r="N248" s="13">
        <f>INDEX(AllDataValues,MATCH($A248,Paths,FALSE),MATCH(N$17,Collections,FALSE))/N$16</f>
        <v>0</v>
      </c>
      <c r="O248" s="13">
        <f>INDEX(AllDataValues,MATCH($A248,Paths,FALSE),MATCH(O$17,Collections,FALSE))/O$16</f>
        <v>0.7</v>
      </c>
      <c r="P248" s="13">
        <f>INDEX(AllDataValues,MATCH($A248,Paths,FALSE),MATCH(P$17,Collections,FALSE))/P$16</f>
        <v>0</v>
      </c>
      <c r="Q248" s="13">
        <f>INDEX(AllDataValues,MATCH($A248,Paths,FALSE),MATCH(Q$17,Collections,FALSE))/Q$16</f>
        <v>0.53896103896103897</v>
      </c>
      <c r="R248" s="13">
        <f>INDEX(AllDataValues,MATCH($A248,Paths,FALSE),MATCH(R$17,Collections,FALSE))/R$16</f>
        <v>0.43842364532019706</v>
      </c>
      <c r="S248" s="13">
        <f>INDEX(AllDataValues,MATCH($A248,Paths,FALSE),MATCH(S$17,Collections,FALSE))/S$16</f>
        <v>0</v>
      </c>
      <c r="T248" s="13">
        <f>INDEX(AllDataValues,MATCH($A248,Paths,FALSE),MATCH(T$17,Collections,FALSE))/T$16</f>
        <v>1.0526315789473684E-2</v>
      </c>
      <c r="U248" s="13">
        <f>INDEX(AllDataValues,MATCH($A248,Paths,FALSE),MATCH(U$17,Collections,FALSE))/U$16</f>
        <v>0.40358744394618834</v>
      </c>
      <c r="V248" s="13">
        <f>INDEX(AllDataValues,MATCH($A248,Paths,FALSE),MATCH(V$17,Collections,FALSE))/V$16</f>
        <v>0</v>
      </c>
      <c r="W248" s="13">
        <f>INDEX(AllDataValues,MATCH($A248,Paths,FALSE),MATCH(W$17,Collections,FALSE))/W$16</f>
        <v>0</v>
      </c>
      <c r="X248" s="13">
        <f>INDEX(AllDataValues,MATCH($A248,Paths,FALSE),MATCH(X$17,Collections,FALSE))/X$16</f>
        <v>0</v>
      </c>
      <c r="Y248" s="13">
        <f>INDEX(AllDataValues,MATCH($A248,Paths,FALSE),MATCH(Y$17,Collections,FALSE))/Y$16</f>
        <v>0</v>
      </c>
      <c r="Z248" s="13">
        <f>INDEX(AllDataValues,MATCH($A248,Paths,FALSE),MATCH(Z$17,Collections,FALSE))/Z$16</f>
        <v>0</v>
      </c>
      <c r="AA248" s="13">
        <f>INDEX(AllDataValues,MATCH($A248,Paths,FALSE),MATCH(AA$17,Collections,FALSE))/AA$16</f>
        <v>0</v>
      </c>
      <c r="AB248" s="31">
        <f>INDEX(AllDataValues,MATCH($A248,Paths,FALSE),MATCH(AB$17,Collections,FALSE))/AB$16</f>
        <v>0</v>
      </c>
      <c r="AC248" s="13">
        <f>INDEX(AllDataValues,MATCH($A248,Paths,FALSE),MATCH(AC$17,Collections,FALSE))/AC$16</f>
        <v>0</v>
      </c>
      <c r="AD248" s="13">
        <f>INDEX(AllDataValues,MATCH($A248,Paths,FALSE),MATCH(AD$17,Collections,FALSE))/AD$16</f>
        <v>0</v>
      </c>
      <c r="AE248" s="13">
        <f>INDEX(AllDataValues,MATCH($A248,Paths,FALSE),MATCH(AE$17,Collections,FALSE))/AE$16</f>
        <v>0</v>
      </c>
      <c r="AF248" s="13">
        <f>INDEX(AllDataValues,MATCH($A248,Paths,FALSE),MATCH(AF$17,Collections,FALSE))/AF$16</f>
        <v>0</v>
      </c>
      <c r="AG248" s="13">
        <f>INDEX(AllDataValues,MATCH($A248,Paths,FALSE),MATCH(AG$17,Collections,FALSE))/AG$16</f>
        <v>0</v>
      </c>
      <c r="AH248" s="13">
        <f>INDEX(AllDataValues,MATCH($A248,Paths,FALSE),MATCH(AH$17,Collections,FALSE))/AH$16</f>
        <v>0</v>
      </c>
      <c r="AI248" s="13">
        <f>INDEX(AllDataValues,MATCH($A248,Paths,FALSE),MATCH(AI$17,Collections,FALSE))/AI$16</f>
        <v>0</v>
      </c>
      <c r="AJ248" s="13">
        <f>INDEX(AllDataValues,MATCH($A248,Paths,FALSE),MATCH(AJ$17,Collections,FALSE))/AJ$16</f>
        <v>0</v>
      </c>
    </row>
    <row r="249" spans="1:36" hidden="1" x14ac:dyDescent="0.2">
      <c r="A249" s="1" t="s">
        <v>394</v>
      </c>
      <c r="C249" t="str">
        <f>RIGHT(A249,LEN(A249)-FIND("|",SUBSTITUTE(A249,"/","|",LEN(A249)-LEN(SUBSTITUTE(A249,"/","")))))</f>
        <v>@xlink:href</v>
      </c>
      <c r="D249" t="str">
        <f>MID(A249,FIND("|",SUBSTITUTE(A249,Delimiter,"|",Start))+1,IF(ISERROR(FIND("|",SUBSTITUTE(A249,Delimiter,"|",End))),255,FIND("|",SUBSTITUTE(A249,Delimiter,"|",End))-FIND("|",SUBSTITUTE(A249,Delimiter,"|",Start))-1))</f>
        <v>gmi:acquisitionInformation/gmi:instrument/eos:sensor/eos:otherPropertyType/gco:RecordType/@xlink:href</v>
      </c>
      <c r="E249" s="25">
        <f>COUNTIF(K249:AB249,"&gt;0")</f>
        <v>6</v>
      </c>
      <c r="F249" s="25">
        <f>COUNTIF(K249:AB249,"&gt;=1.0")</f>
        <v>0</v>
      </c>
      <c r="G249" s="25">
        <f>COUNTIF(AC249:AJ249,"&gt;0")</f>
        <v>0</v>
      </c>
      <c r="H249" s="25">
        <f>COUNTIF(AC249:AJ249,"&gt;=1.0")</f>
        <v>0</v>
      </c>
      <c r="I249" s="25">
        <f>COUNTIF(K249:AJ249,"&gt;0")</f>
        <v>6</v>
      </c>
      <c r="J249" s="26">
        <f>COUNTIF(K249:AJ249,"&gt;=1.0")</f>
        <v>0</v>
      </c>
      <c r="K249" s="13">
        <f>INDEX(AllDataValues,MATCH($A249,Paths,FALSE),MATCH(K$17,Collections,FALSE))/K$16</f>
        <v>0</v>
      </c>
      <c r="L249" s="13">
        <f>INDEX(AllDataValues,MATCH($A249,Paths,FALSE),MATCH(L$17,Collections,FALSE))/L$16</f>
        <v>0</v>
      </c>
      <c r="M249" s="13">
        <f>INDEX(AllDataValues,MATCH($A249,Paths,FALSE),MATCH(M$17,Collections,FALSE))/M$16</f>
        <v>9.5785440613026815E-4</v>
      </c>
      <c r="N249" s="13">
        <f>INDEX(AllDataValues,MATCH($A249,Paths,FALSE),MATCH(N$17,Collections,FALSE))/N$16</f>
        <v>0</v>
      </c>
      <c r="O249" s="13">
        <f>INDEX(AllDataValues,MATCH($A249,Paths,FALSE),MATCH(O$17,Collections,FALSE))/O$16</f>
        <v>0.7</v>
      </c>
      <c r="P249" s="13">
        <f>INDEX(AllDataValues,MATCH($A249,Paths,FALSE),MATCH(P$17,Collections,FALSE))/P$16</f>
        <v>0</v>
      </c>
      <c r="Q249" s="13">
        <f>INDEX(AllDataValues,MATCH($A249,Paths,FALSE),MATCH(Q$17,Collections,FALSE))/Q$16</f>
        <v>0.53896103896103897</v>
      </c>
      <c r="R249" s="13">
        <f>INDEX(AllDataValues,MATCH($A249,Paths,FALSE),MATCH(R$17,Collections,FALSE))/R$16</f>
        <v>0.43842364532019706</v>
      </c>
      <c r="S249" s="13">
        <f>INDEX(AllDataValues,MATCH($A249,Paths,FALSE),MATCH(S$17,Collections,FALSE))/S$16</f>
        <v>0</v>
      </c>
      <c r="T249" s="13">
        <f>INDEX(AllDataValues,MATCH($A249,Paths,FALSE),MATCH(T$17,Collections,FALSE))/T$16</f>
        <v>1.0526315789473684E-2</v>
      </c>
      <c r="U249" s="13">
        <f>INDEX(AllDataValues,MATCH($A249,Paths,FALSE),MATCH(U$17,Collections,FALSE))/U$16</f>
        <v>0.40358744394618834</v>
      </c>
      <c r="V249" s="13">
        <f>INDEX(AllDataValues,MATCH($A249,Paths,FALSE),MATCH(V$17,Collections,FALSE))/V$16</f>
        <v>0</v>
      </c>
      <c r="W249" s="13">
        <f>INDEX(AllDataValues,MATCH($A249,Paths,FALSE),MATCH(W$17,Collections,FALSE))/W$16</f>
        <v>0</v>
      </c>
      <c r="X249" s="13">
        <f>INDEX(AllDataValues,MATCH($A249,Paths,FALSE),MATCH(X$17,Collections,FALSE))/X$16</f>
        <v>0</v>
      </c>
      <c r="Y249" s="13">
        <f>INDEX(AllDataValues,MATCH($A249,Paths,FALSE),MATCH(Y$17,Collections,FALSE))/Y$16</f>
        <v>0</v>
      </c>
      <c r="Z249" s="13">
        <f>INDEX(AllDataValues,MATCH($A249,Paths,FALSE),MATCH(Z$17,Collections,FALSE))/Z$16</f>
        <v>0</v>
      </c>
      <c r="AA249" s="13">
        <f>INDEX(AllDataValues,MATCH($A249,Paths,FALSE),MATCH(AA$17,Collections,FALSE))/AA$16</f>
        <v>0</v>
      </c>
      <c r="AB249" s="31">
        <f>INDEX(AllDataValues,MATCH($A249,Paths,FALSE),MATCH(AB$17,Collections,FALSE))/AB$16</f>
        <v>0</v>
      </c>
      <c r="AC249" s="13">
        <f>INDEX(AllDataValues,MATCH($A249,Paths,FALSE),MATCH(AC$17,Collections,FALSE))/AC$16</f>
        <v>0</v>
      </c>
      <c r="AD249" s="13">
        <f>INDEX(AllDataValues,MATCH($A249,Paths,FALSE),MATCH(AD$17,Collections,FALSE))/AD$16</f>
        <v>0</v>
      </c>
      <c r="AE249" s="13">
        <f>INDEX(AllDataValues,MATCH($A249,Paths,FALSE),MATCH(AE$17,Collections,FALSE))/AE$16</f>
        <v>0</v>
      </c>
      <c r="AF249" s="13">
        <f>INDEX(AllDataValues,MATCH($A249,Paths,FALSE),MATCH(AF$17,Collections,FALSE))/AF$16</f>
        <v>0</v>
      </c>
      <c r="AG249" s="13">
        <f>INDEX(AllDataValues,MATCH($A249,Paths,FALSE),MATCH(AG$17,Collections,FALSE))/AG$16</f>
        <v>0</v>
      </c>
      <c r="AH249" s="13">
        <f>INDEX(AllDataValues,MATCH($A249,Paths,FALSE),MATCH(AH$17,Collections,FALSE))/AH$16</f>
        <v>0</v>
      </c>
      <c r="AI249" s="13">
        <f>INDEX(AllDataValues,MATCH($A249,Paths,FALSE),MATCH(AI$17,Collections,FALSE))/AI$16</f>
        <v>0</v>
      </c>
      <c r="AJ249" s="13">
        <f>INDEX(AllDataValues,MATCH($A249,Paths,FALSE),MATCH(AJ$17,Collections,FALSE))/AJ$16</f>
        <v>0</v>
      </c>
    </row>
    <row r="250" spans="1:36" hidden="1" x14ac:dyDescent="0.2">
      <c r="A250" s="1" t="s">
        <v>112</v>
      </c>
      <c r="C250" t="str">
        <f>RIGHT(A250,LEN(A250)-FIND("|",SUBSTITUTE(A250,"/","|",LEN(A250)-LEN(SUBSTITUTE(A250,"/","")))))</f>
        <v>@gco:nilReason</v>
      </c>
      <c r="D250" t="str">
        <f>MID(A250,FIND("|",SUBSTITUTE(A250,Delimiter,"|",Start))+1,IF(ISERROR(FIND("|",SUBSTITUTE(A250,Delimiter,"|",End))),255,FIND("|",SUBSTITUTE(A250,Delimiter,"|",End))-FIND("|",SUBSTITUTE(A250,Delimiter,"|",Start))-1))</f>
        <v>gmd:distributionInfo/gmd:distributor/gmd:distributorContact/gmd:organisationName/@gco:nilReason</v>
      </c>
      <c r="E250" s="25">
        <f>COUNTIF(K250:AB250,"&gt;0")</f>
        <v>6</v>
      </c>
      <c r="F250" s="25">
        <f>COUNTIF(K250:AB250,"&gt;=1.0")</f>
        <v>4</v>
      </c>
      <c r="G250" s="25">
        <f>COUNTIF(AC250:AJ250,"&gt;0")</f>
        <v>0</v>
      </c>
      <c r="H250" s="25">
        <f>COUNTIF(AC250:AJ250,"&gt;=1.0")</f>
        <v>0</v>
      </c>
      <c r="I250" s="25">
        <f>COUNTIF(K250:AJ250,"&gt;0")</f>
        <v>6</v>
      </c>
      <c r="J250" s="26">
        <f>COUNTIF(K250:AJ250,"&gt;=1.0")</f>
        <v>4</v>
      </c>
      <c r="K250" s="13">
        <f>INDEX(AllDataValues,MATCH($A250,Paths,FALSE),MATCH(K$17,Collections,FALSE))/K$16</f>
        <v>1</v>
      </c>
      <c r="L250" s="13">
        <f>INDEX(AllDataValues,MATCH($A250,Paths,FALSE),MATCH(L$17,Collections,FALSE))/L$16</f>
        <v>0</v>
      </c>
      <c r="M250" s="13">
        <f>INDEX(AllDataValues,MATCH($A250,Paths,FALSE),MATCH(M$17,Collections,FALSE))/M$16</f>
        <v>0</v>
      </c>
      <c r="N250" s="13">
        <f>INDEX(AllDataValues,MATCH($A250,Paths,FALSE),MATCH(N$17,Collections,FALSE))/N$16</f>
        <v>1</v>
      </c>
      <c r="O250" s="13">
        <f>INDEX(AllDataValues,MATCH($A250,Paths,FALSE),MATCH(O$17,Collections,FALSE))/O$16</f>
        <v>0</v>
      </c>
      <c r="P250" s="13">
        <f>INDEX(AllDataValues,MATCH($A250,Paths,FALSE),MATCH(P$17,Collections,FALSE))/P$16</f>
        <v>1</v>
      </c>
      <c r="Q250" s="13">
        <f>INDEX(AllDataValues,MATCH($A250,Paths,FALSE),MATCH(Q$17,Collections,FALSE))/Q$16</f>
        <v>0</v>
      </c>
      <c r="R250" s="13">
        <f>INDEX(AllDataValues,MATCH($A250,Paths,FALSE),MATCH(R$17,Collections,FALSE))/R$16</f>
        <v>0.11083743842364532</v>
      </c>
      <c r="S250" s="13">
        <f>INDEX(AllDataValues,MATCH($A250,Paths,FALSE),MATCH(S$17,Collections,FALSE))/S$16</f>
        <v>0</v>
      </c>
      <c r="T250" s="13">
        <f>INDEX(AllDataValues,MATCH($A250,Paths,FALSE),MATCH(T$17,Collections,FALSE))/T$16</f>
        <v>0</v>
      </c>
      <c r="U250" s="13">
        <f>INDEX(AllDataValues,MATCH($A250,Paths,FALSE),MATCH(U$17,Collections,FALSE))/U$16</f>
        <v>8.9686098654708519E-3</v>
      </c>
      <c r="V250" s="13">
        <f>INDEX(AllDataValues,MATCH($A250,Paths,FALSE),MATCH(V$17,Collections,FALSE))/V$16</f>
        <v>0</v>
      </c>
      <c r="W250" s="13">
        <f>INDEX(AllDataValues,MATCH($A250,Paths,FALSE),MATCH(W$17,Collections,FALSE))/W$16</f>
        <v>0</v>
      </c>
      <c r="X250" s="13">
        <f>INDEX(AllDataValues,MATCH($A250,Paths,FALSE),MATCH(X$17,Collections,FALSE))/X$16</f>
        <v>0</v>
      </c>
      <c r="Y250" s="13">
        <f>INDEX(AllDataValues,MATCH($A250,Paths,FALSE),MATCH(Y$17,Collections,FALSE))/Y$16</f>
        <v>1</v>
      </c>
      <c r="Z250" s="13">
        <f>INDEX(AllDataValues,MATCH($A250,Paths,FALSE),MATCH(Z$17,Collections,FALSE))/Z$16</f>
        <v>0</v>
      </c>
      <c r="AA250" s="13">
        <f>INDEX(AllDataValues,MATCH($A250,Paths,FALSE),MATCH(AA$17,Collections,FALSE))/AA$16</f>
        <v>0</v>
      </c>
      <c r="AB250" s="31">
        <f>INDEX(AllDataValues,MATCH($A250,Paths,FALSE),MATCH(AB$17,Collections,FALSE))/AB$16</f>
        <v>0</v>
      </c>
      <c r="AC250" s="13">
        <f>INDEX(AllDataValues,MATCH($A250,Paths,FALSE),MATCH(AC$17,Collections,FALSE))/AC$16</f>
        <v>0</v>
      </c>
      <c r="AD250" s="13">
        <f>INDEX(AllDataValues,MATCH($A250,Paths,FALSE),MATCH(AD$17,Collections,FALSE))/AD$16</f>
        <v>0</v>
      </c>
      <c r="AE250" s="13">
        <f>INDEX(AllDataValues,MATCH($A250,Paths,FALSE),MATCH(AE$17,Collections,FALSE))/AE$16</f>
        <v>0</v>
      </c>
      <c r="AF250" s="13">
        <f>INDEX(AllDataValues,MATCH($A250,Paths,FALSE),MATCH(AF$17,Collections,FALSE))/AF$16</f>
        <v>0</v>
      </c>
      <c r="AG250" s="13">
        <f>INDEX(AllDataValues,MATCH($A250,Paths,FALSE),MATCH(AG$17,Collections,FALSE))/AG$16</f>
        <v>0</v>
      </c>
      <c r="AH250" s="13">
        <f>INDEX(AllDataValues,MATCH($A250,Paths,FALSE),MATCH(AH$17,Collections,FALSE))/AH$16</f>
        <v>0</v>
      </c>
      <c r="AI250" s="13">
        <f>INDEX(AllDataValues,MATCH($A250,Paths,FALSE),MATCH(AI$17,Collections,FALSE))/AI$16</f>
        <v>0</v>
      </c>
      <c r="AJ250" s="13">
        <f>INDEX(AllDataValues,MATCH($A250,Paths,FALSE),MATCH(AJ$17,Collections,FALSE))/AJ$16</f>
        <v>0</v>
      </c>
    </row>
    <row r="251" spans="1:36" x14ac:dyDescent="0.2">
      <c r="A251" s="1" t="s">
        <v>64</v>
      </c>
      <c r="B251" s="12"/>
      <c r="C251" t="str">
        <f>RIGHT(A251,LEN(A251)-FIND("|",SUBSTITUTE(A251,"/","|",LEN(A251)-LEN(SUBSTITUTE(A251,"/","")))))</f>
        <v>gmd:code</v>
      </c>
      <c r="D251" t="str">
        <f>MID(A251,FIND("|",SUBSTITUTE(A251,Delimiter,"|",Start))+1,IF(ISERROR(FIND("|",SUBSTITUTE(A251,Delimiter,"|",End))),255,FIND("|",SUBSTITUTE(A251,Delimiter,"|",End))-FIND("|",SUBSTITUTE(A251,Delimiter,"|",Start))-1))</f>
        <v>gmd:contentInfo/gmd:dimension/gmd:otherProperty/gco:Record/eos:AdditionalAttributes/eos:AdditionalAttribute/eos:reference/eos:identifier/gmd:code</v>
      </c>
      <c r="E251" s="25">
        <f>COUNTIF(K251:AB251,"&gt;0")</f>
        <v>5</v>
      </c>
      <c r="F251" s="25">
        <f>COUNTIF(K251:AB251,"&gt;=1.0")</f>
        <v>3</v>
      </c>
      <c r="G251" s="25">
        <f>COUNTIF(AC251:AJ251,"&gt;0")</f>
        <v>8</v>
      </c>
      <c r="H251" s="25">
        <f>COUNTIF(AC251:AJ251,"&gt;=1.0")</f>
        <v>8</v>
      </c>
      <c r="I251" s="25">
        <f>COUNTIF(K251:AJ251,"&gt;0")</f>
        <v>13</v>
      </c>
      <c r="J251" s="26">
        <f>COUNTIF(K251:AJ251,"&gt;=1.0")</f>
        <v>11</v>
      </c>
      <c r="K251" s="13">
        <f>INDEX(AllDataValues,MATCH($A251,Paths,FALSE),MATCH(K$17,Collections,FALSE))/K$16</f>
        <v>0</v>
      </c>
      <c r="L251" s="13">
        <f>INDEX(AllDataValues,MATCH($A251,Paths,FALSE),MATCH(L$17,Collections,FALSE))/L$16</f>
        <v>0</v>
      </c>
      <c r="M251" s="13">
        <f>INDEX(AllDataValues,MATCH($A251,Paths,FALSE),MATCH(M$17,Collections,FALSE))/M$16</f>
        <v>9.2538314176245215</v>
      </c>
      <c r="N251" s="13">
        <f>INDEX(AllDataValues,MATCH($A251,Paths,FALSE),MATCH(N$17,Collections,FALSE))/N$16</f>
        <v>0</v>
      </c>
      <c r="O251" s="13">
        <f>INDEX(AllDataValues,MATCH($A251,Paths,FALSE),MATCH(O$17,Collections,FALSE))/O$16</f>
        <v>2.2461538461538462</v>
      </c>
      <c r="P251" s="13">
        <f>INDEX(AllDataValues,MATCH($A251,Paths,FALSE),MATCH(P$17,Collections,FALSE))/P$16</f>
        <v>0</v>
      </c>
      <c r="Q251" s="13">
        <f>INDEX(AllDataValues,MATCH($A251,Paths,FALSE),MATCH(Q$17,Collections,FALSE))/Q$16</f>
        <v>0.12987012987012986</v>
      </c>
      <c r="R251" s="13">
        <f>INDEX(AllDataValues,MATCH($A251,Paths,FALSE),MATCH(R$17,Collections,FALSE))/R$16</f>
        <v>0</v>
      </c>
      <c r="S251" s="13">
        <f>INDEX(AllDataValues,MATCH($A251,Paths,FALSE),MATCH(S$17,Collections,FALSE))/S$16</f>
        <v>0</v>
      </c>
      <c r="T251" s="13">
        <f>INDEX(AllDataValues,MATCH($A251,Paths,FALSE),MATCH(T$17,Collections,FALSE))/T$16</f>
        <v>0.37894736842105264</v>
      </c>
      <c r="U251" s="13">
        <f>INDEX(AllDataValues,MATCH($A251,Paths,FALSE),MATCH(U$17,Collections,FALSE))/U$16</f>
        <v>0</v>
      </c>
      <c r="V251" s="13">
        <f>INDEX(AllDataValues,MATCH($A251,Paths,FALSE),MATCH(V$17,Collections,FALSE))/V$16</f>
        <v>3.1760204081632653</v>
      </c>
      <c r="W251" s="13">
        <f>INDEX(AllDataValues,MATCH($A251,Paths,FALSE),MATCH(W$17,Collections,FALSE))/W$16</f>
        <v>0</v>
      </c>
      <c r="X251" s="13">
        <f>INDEX(AllDataValues,MATCH($A251,Paths,FALSE),MATCH(X$17,Collections,FALSE))/X$16</f>
        <v>0</v>
      </c>
      <c r="Y251" s="13">
        <f>INDEX(AllDataValues,MATCH($A251,Paths,FALSE),MATCH(Y$17,Collections,FALSE))/Y$16</f>
        <v>0</v>
      </c>
      <c r="Z251" s="13">
        <f>INDEX(AllDataValues,MATCH($A251,Paths,FALSE),MATCH(Z$17,Collections,FALSE))/Z$16</f>
        <v>0</v>
      </c>
      <c r="AA251" s="13">
        <f>INDEX(AllDataValues,MATCH($A251,Paths,FALSE),MATCH(AA$17,Collections,FALSE))/AA$16</f>
        <v>0</v>
      </c>
      <c r="AB251" s="31">
        <f>INDEX(AllDataValues,MATCH($A251,Paths,FALSE),MATCH(AB$17,Collections,FALSE))/AB$16</f>
        <v>0</v>
      </c>
      <c r="AC251" s="13">
        <f>INDEX(AllDataValues,MATCH($A251,Paths,FALSE),MATCH(AC$17,Collections,FALSE))/AC$16</f>
        <v>2.2946463462289959</v>
      </c>
      <c r="AD251" s="13">
        <f>INDEX(AllDataValues,MATCH($A251,Paths,FALSE),MATCH(AD$17,Collections,FALSE))/AD$16</f>
        <v>2.203883495145631</v>
      </c>
      <c r="AE251" s="13">
        <f>INDEX(AllDataValues,MATCH($A251,Paths,FALSE),MATCH(AE$17,Collections,FALSE))/AE$16</f>
        <v>2</v>
      </c>
      <c r="AF251" s="13">
        <f>INDEX(AllDataValues,MATCH($A251,Paths,FALSE),MATCH(AF$17,Collections,FALSE))/AF$16</f>
        <v>3</v>
      </c>
      <c r="AG251" s="13">
        <f>INDEX(AllDataValues,MATCH($A251,Paths,FALSE),MATCH(AG$17,Collections,FALSE))/AG$16</f>
        <v>3.9205882352941175</v>
      </c>
      <c r="AH251" s="13">
        <f>INDEX(AllDataValues,MATCH($A251,Paths,FALSE),MATCH(AH$17,Collections,FALSE))/AH$16</f>
        <v>2</v>
      </c>
      <c r="AI251" s="13">
        <f>INDEX(AllDataValues,MATCH($A251,Paths,FALSE),MATCH(AI$17,Collections,FALSE))/AI$16</f>
        <v>2.5814504373177845</v>
      </c>
      <c r="AJ251" s="13">
        <f>INDEX(AllDataValues,MATCH($A251,Paths,FALSE),MATCH(AJ$17,Collections,FALSE))/AJ$16</f>
        <v>3</v>
      </c>
    </row>
    <row r="252" spans="1:36" hidden="1" x14ac:dyDescent="0.2">
      <c r="A252" s="1" t="s">
        <v>276</v>
      </c>
      <c r="C252" t="str">
        <f>RIGHT(A252,LEN(A252)-FIND("|",SUBSTITUTE(A252,"/","|",LEN(A252)-LEN(SUBSTITUTE(A252,"/","")))))</f>
        <v>eos:name</v>
      </c>
      <c r="D252" t="str">
        <f>MID(A252,FIND("|",SUBSTITUTE(A252,Delimiter,"|",Start))+1,IF(ISERROR(FIND("|",SUBSTITUTE(A252,Delimiter,"|",End))),255,FIND("|",SUBSTITUTE(A252,Delimiter,"|",End))-FIND("|",SUBSTITUTE(A252,Delimiter,"|",Start))-1))</f>
        <v>gmi:acquisitionInformation/gmi:instrument/eos:otherProperty/gco:Record/eos:AdditionalAttributes/eos:AdditionalAttribute/eos:reference/eos:name</v>
      </c>
      <c r="E252" s="25">
        <f>COUNTIF(K252:AB252,"&gt;0")</f>
        <v>5</v>
      </c>
      <c r="F252" s="25">
        <f>COUNTIF(K252:AB252,"&gt;=1.0")</f>
        <v>3</v>
      </c>
      <c r="G252" s="25">
        <f>COUNTIF(AC252:AJ252,"&gt;0")</f>
        <v>0</v>
      </c>
      <c r="H252" s="25">
        <f>COUNTIF(AC252:AJ252,"&gt;=1.0")</f>
        <v>0</v>
      </c>
      <c r="I252" s="25">
        <f>COUNTIF(K252:AJ252,"&gt;0")</f>
        <v>5</v>
      </c>
      <c r="J252" s="26">
        <f>COUNTIF(K252:AJ252,"&gt;=1.0")</f>
        <v>3</v>
      </c>
      <c r="K252" s="13">
        <f>INDEX(AllDataValues,MATCH($A252,Paths,FALSE),MATCH(K$17,Collections,FALSE))/K$16</f>
        <v>2</v>
      </c>
      <c r="L252" s="13">
        <f>INDEX(AllDataValues,MATCH($A252,Paths,FALSE),MATCH(L$17,Collections,FALSE))/L$16</f>
        <v>0</v>
      </c>
      <c r="M252" s="13">
        <f>INDEX(AllDataValues,MATCH($A252,Paths,FALSE),MATCH(M$17,Collections,FALSE))/M$16</f>
        <v>0</v>
      </c>
      <c r="N252" s="13">
        <f>INDEX(AllDataValues,MATCH($A252,Paths,FALSE),MATCH(N$17,Collections,FALSE))/N$16</f>
        <v>0</v>
      </c>
      <c r="O252" s="13">
        <f>INDEX(AllDataValues,MATCH($A252,Paths,FALSE),MATCH(O$17,Collections,FALSE))/O$16</f>
        <v>0</v>
      </c>
      <c r="P252" s="13">
        <f>INDEX(AllDataValues,MATCH($A252,Paths,FALSE),MATCH(P$17,Collections,FALSE))/P$16</f>
        <v>0</v>
      </c>
      <c r="Q252" s="13">
        <f>INDEX(AllDataValues,MATCH($A252,Paths,FALSE),MATCH(Q$17,Collections,FALSE))/Q$16</f>
        <v>0</v>
      </c>
      <c r="R252" s="13">
        <f>INDEX(AllDataValues,MATCH($A252,Paths,FALSE),MATCH(R$17,Collections,FALSE))/R$16</f>
        <v>0.63054187192118227</v>
      </c>
      <c r="S252" s="13">
        <f>INDEX(AllDataValues,MATCH($A252,Paths,FALSE),MATCH(S$17,Collections,FALSE))/S$16</f>
        <v>0</v>
      </c>
      <c r="T252" s="13">
        <f>INDEX(AllDataValues,MATCH($A252,Paths,FALSE),MATCH(T$17,Collections,FALSE))/T$16</f>
        <v>0.11578947368421053</v>
      </c>
      <c r="U252" s="13">
        <f>INDEX(AllDataValues,MATCH($A252,Paths,FALSE),MATCH(U$17,Collections,FALSE))/U$16</f>
        <v>1.0807174887892377</v>
      </c>
      <c r="V252" s="13">
        <f>INDEX(AllDataValues,MATCH($A252,Paths,FALSE),MATCH(V$17,Collections,FALSE))/V$16</f>
        <v>0</v>
      </c>
      <c r="W252" s="13">
        <f>INDEX(AllDataValues,MATCH($A252,Paths,FALSE),MATCH(W$17,Collections,FALSE))/W$16</f>
        <v>0</v>
      </c>
      <c r="X252" s="13">
        <f>INDEX(AllDataValues,MATCH($A252,Paths,FALSE),MATCH(X$17,Collections,FALSE))/X$16</f>
        <v>0</v>
      </c>
      <c r="Y252" s="13">
        <f>INDEX(AllDataValues,MATCH($A252,Paths,FALSE),MATCH(Y$17,Collections,FALSE))/Y$16</f>
        <v>0</v>
      </c>
      <c r="Z252" s="13">
        <f>INDEX(AllDataValues,MATCH($A252,Paths,FALSE),MATCH(Z$17,Collections,FALSE))/Z$16</f>
        <v>0</v>
      </c>
      <c r="AA252" s="13">
        <f>INDEX(AllDataValues,MATCH($A252,Paths,FALSE),MATCH(AA$17,Collections,FALSE))/AA$16</f>
        <v>0</v>
      </c>
      <c r="AB252" s="31">
        <f>INDEX(AllDataValues,MATCH($A252,Paths,FALSE),MATCH(AB$17,Collections,FALSE))/AB$16</f>
        <v>5.2727272727272725</v>
      </c>
      <c r="AC252" s="13">
        <f>INDEX(AllDataValues,MATCH($A252,Paths,FALSE),MATCH(AC$17,Collections,FALSE))/AC$16</f>
        <v>0</v>
      </c>
      <c r="AD252" s="13">
        <f>INDEX(AllDataValues,MATCH($A252,Paths,FALSE),MATCH(AD$17,Collections,FALSE))/AD$16</f>
        <v>0</v>
      </c>
      <c r="AE252" s="13">
        <f>INDEX(AllDataValues,MATCH($A252,Paths,FALSE),MATCH(AE$17,Collections,FALSE))/AE$16</f>
        <v>0</v>
      </c>
      <c r="AF252" s="13">
        <f>INDEX(AllDataValues,MATCH($A252,Paths,FALSE),MATCH(AF$17,Collections,FALSE))/AF$16</f>
        <v>0</v>
      </c>
      <c r="AG252" s="13">
        <f>INDEX(AllDataValues,MATCH($A252,Paths,FALSE),MATCH(AG$17,Collections,FALSE))/AG$16</f>
        <v>0</v>
      </c>
      <c r="AH252" s="13">
        <f>INDEX(AllDataValues,MATCH($A252,Paths,FALSE),MATCH(AH$17,Collections,FALSE))/AH$16</f>
        <v>0</v>
      </c>
      <c r="AI252" s="13">
        <f>INDEX(AllDataValues,MATCH($A252,Paths,FALSE),MATCH(AI$17,Collections,FALSE))/AI$16</f>
        <v>0</v>
      </c>
      <c r="AJ252" s="13">
        <f>INDEX(AllDataValues,MATCH($A252,Paths,FALSE),MATCH(AJ$17,Collections,FALSE))/AJ$16</f>
        <v>0</v>
      </c>
    </row>
    <row r="253" spans="1:36" hidden="1" x14ac:dyDescent="0.2">
      <c r="A253" s="1" t="s">
        <v>81</v>
      </c>
      <c r="B253" s="12" t="s">
        <v>25</v>
      </c>
      <c r="C253" t="str">
        <f>RIGHT(A253,LEN(A253)-FIND("|",SUBSTITUTE(A253,"/","|",LEN(A253)-LEN(SUBSTITUTE(A253,"/","")))))</f>
        <v>@gco:nilReason</v>
      </c>
      <c r="D253" t="str">
        <f>MID(A253,FIND("|",SUBSTITUTE(A253,Delimiter,"|",Start))+1,IF(ISERROR(FIND("|",SUBSTITUTE(A253,Delimiter,"|",End))),255,FIND("|",SUBSTITUTE(A253,Delimiter,"|",End))-FIND("|",SUBSTITUTE(A253,Delimiter,"|",Start))-1))</f>
        <v>gmd:dataQualityInfo/gmd:report/gmd:result/@gco:nilReason</v>
      </c>
      <c r="E253" s="25">
        <f>COUNTIF(K253:AB253,"&gt;0")</f>
        <v>5</v>
      </c>
      <c r="F253" s="25">
        <f>COUNTIF(K253:AB253,"&gt;=1.0")</f>
        <v>0</v>
      </c>
      <c r="G253" s="25">
        <f>COUNTIF(AC253:AJ253,"&gt;0")</f>
        <v>7</v>
      </c>
      <c r="H253" s="25">
        <f>COUNTIF(AC253:AJ253,"&gt;=1.0")</f>
        <v>2</v>
      </c>
      <c r="I253" s="25">
        <f>COUNTIF(K253:AJ253,"&gt;0")</f>
        <v>12</v>
      </c>
      <c r="J253" s="26">
        <f>COUNTIF(K253:AJ253,"&gt;=1.0")</f>
        <v>2</v>
      </c>
      <c r="K253" s="13">
        <f>INDEX(AllDataValues,MATCH($A253,Paths,FALSE),MATCH(K$17,Collections,FALSE))/K$16</f>
        <v>0</v>
      </c>
      <c r="L253" s="13">
        <f>INDEX(AllDataValues,MATCH($A253,Paths,FALSE),MATCH(L$17,Collections,FALSE))/L$16</f>
        <v>0</v>
      </c>
      <c r="M253" s="13">
        <f>INDEX(AllDataValues,MATCH($A253,Paths,FALSE),MATCH(M$17,Collections,FALSE))/M$16</f>
        <v>0.40517241379310343</v>
      </c>
      <c r="N253" s="13">
        <f>INDEX(AllDataValues,MATCH($A253,Paths,FALSE),MATCH(N$17,Collections,FALSE))/N$16</f>
        <v>0</v>
      </c>
      <c r="O253" s="13">
        <f>INDEX(AllDataValues,MATCH($A253,Paths,FALSE),MATCH(O$17,Collections,FALSE))/O$16</f>
        <v>0.72307692307692306</v>
      </c>
      <c r="P253" s="13">
        <f>INDEX(AllDataValues,MATCH($A253,Paths,FALSE),MATCH(P$17,Collections,FALSE))/P$16</f>
        <v>0</v>
      </c>
      <c r="Q253" s="13">
        <f>INDEX(AllDataValues,MATCH($A253,Paths,FALSE),MATCH(Q$17,Collections,FALSE))/Q$16</f>
        <v>0.98701298701298701</v>
      </c>
      <c r="R253" s="13">
        <f>INDEX(AllDataValues,MATCH($A253,Paths,FALSE),MATCH(R$17,Collections,FALSE))/R$16</f>
        <v>0</v>
      </c>
      <c r="S253" s="13">
        <f>INDEX(AllDataValues,MATCH($A253,Paths,FALSE),MATCH(S$17,Collections,FALSE))/S$16</f>
        <v>0</v>
      </c>
      <c r="T253" s="13">
        <f>INDEX(AllDataValues,MATCH($A253,Paths,FALSE),MATCH(T$17,Collections,FALSE))/T$16</f>
        <v>3.5087719298245612E-2</v>
      </c>
      <c r="U253" s="13">
        <f>INDEX(AllDataValues,MATCH($A253,Paths,FALSE),MATCH(U$17,Collections,FALSE))/U$16</f>
        <v>0</v>
      </c>
      <c r="V253" s="13">
        <f>INDEX(AllDataValues,MATCH($A253,Paths,FALSE),MATCH(V$17,Collections,FALSE))/V$16</f>
        <v>0.1326530612244898</v>
      </c>
      <c r="W253" s="13">
        <f>INDEX(AllDataValues,MATCH($A253,Paths,FALSE),MATCH(W$17,Collections,FALSE))/W$16</f>
        <v>0</v>
      </c>
      <c r="X253" s="13">
        <f>INDEX(AllDataValues,MATCH($A253,Paths,FALSE),MATCH(X$17,Collections,FALSE))/X$16</f>
        <v>0</v>
      </c>
      <c r="Y253" s="13">
        <f>INDEX(AllDataValues,MATCH($A253,Paths,FALSE),MATCH(Y$17,Collections,FALSE))/Y$16</f>
        <v>0</v>
      </c>
      <c r="Z253" s="13">
        <f>INDEX(AllDataValues,MATCH($A253,Paths,FALSE),MATCH(Z$17,Collections,FALSE))/Z$16</f>
        <v>0</v>
      </c>
      <c r="AA253" s="13">
        <f>INDEX(AllDataValues,MATCH($A253,Paths,FALSE),MATCH(AA$17,Collections,FALSE))/AA$16</f>
        <v>0</v>
      </c>
      <c r="AB253" s="31">
        <f>INDEX(AllDataValues,MATCH($A253,Paths,FALSE),MATCH(AB$17,Collections,FALSE))/AB$16</f>
        <v>0</v>
      </c>
      <c r="AC253" s="13">
        <f>INDEX(AllDataValues,MATCH($A253,Paths,FALSE),MATCH(AC$17,Collections,FALSE))/AC$16</f>
        <v>0.73778819851504496</v>
      </c>
      <c r="AD253" s="13">
        <f>INDEX(AllDataValues,MATCH($A253,Paths,FALSE),MATCH(AD$17,Collections,FALSE))/AD$16</f>
        <v>0.17475728155339806</v>
      </c>
      <c r="AE253" s="13">
        <f>INDEX(AllDataValues,MATCH($A253,Paths,FALSE),MATCH(AE$17,Collections,FALSE))/AE$16</f>
        <v>0</v>
      </c>
      <c r="AF253" s="13">
        <f>INDEX(AllDataValues,MATCH($A253,Paths,FALSE),MATCH(AF$17,Collections,FALSE))/AF$16</f>
        <v>1</v>
      </c>
      <c r="AG253" s="13">
        <f>INDEX(AllDataValues,MATCH($A253,Paths,FALSE),MATCH(AG$17,Collections,FALSE))/AG$16</f>
        <v>2.9411764705882353E-3</v>
      </c>
      <c r="AH253" s="13">
        <f>INDEX(AllDataValues,MATCH($A253,Paths,FALSE),MATCH(AH$17,Collections,FALSE))/AH$16</f>
        <v>1</v>
      </c>
      <c r="AI253" s="13">
        <f>INDEX(AllDataValues,MATCH($A253,Paths,FALSE),MATCH(AI$17,Collections,FALSE))/AI$16</f>
        <v>1.7492711370262391E-2</v>
      </c>
      <c r="AJ253" s="13">
        <f>INDEX(AllDataValues,MATCH($A253,Paths,FALSE),MATCH(AJ$17,Collections,FALSE))/AJ$16</f>
        <v>7.6923076923076927E-2</v>
      </c>
    </row>
    <row r="254" spans="1:36" hidden="1" x14ac:dyDescent="0.2">
      <c r="A254" s="1" t="s">
        <v>279</v>
      </c>
      <c r="C254" t="str">
        <f>RIGHT(A254,LEN(A254)-FIND("|",SUBSTITUTE(A254,"/","|",LEN(A254)-LEN(SUBSTITUTE(A254,"/","")))))</f>
        <v>eos:EOS_AdditionalAttributeTypeCode</v>
      </c>
      <c r="D254" t="str">
        <f>MID(A254,FIND("|",SUBSTITUTE(A254,Delimiter,"|",Start))+1,IF(ISERROR(FIND("|",SUBSTITUTE(A254,Delimiter,"|",End))),255,FIND("|",SUBSTITUTE(A254,Delimiter,"|",End))-FIND("|",SUBSTITUTE(A254,Delimiter,"|",Start))-1))</f>
        <v>gmi:acquisitionInformation/gmi:instrument/eos:otherProperty/gco:Record/eos:AdditionalAttributes/eos:AdditionalAttribute/eos:reference/eos:type/eos:EOS_AdditionalAttributeTypeCode</v>
      </c>
      <c r="E254" s="25">
        <f>COUNTIF(K254:AB254,"&gt;0")</f>
        <v>5</v>
      </c>
      <c r="F254" s="25">
        <f>COUNTIF(K254:AB254,"&gt;=1.0")</f>
        <v>3</v>
      </c>
      <c r="G254" s="25">
        <f>COUNTIF(AC254:AJ254,"&gt;0")</f>
        <v>0</v>
      </c>
      <c r="H254" s="25">
        <f>COUNTIF(AC254:AJ254,"&gt;=1.0")</f>
        <v>0</v>
      </c>
      <c r="I254" s="25">
        <f>COUNTIF(K254:AJ254,"&gt;0")</f>
        <v>5</v>
      </c>
      <c r="J254" s="26">
        <f>COUNTIF(K254:AJ254,"&gt;=1.0")</f>
        <v>3</v>
      </c>
      <c r="K254" s="13">
        <f>INDEX(AllDataValues,MATCH($A254,Paths,FALSE),MATCH(K$17,Collections,FALSE))/K$16</f>
        <v>2</v>
      </c>
      <c r="L254" s="13">
        <f>INDEX(AllDataValues,MATCH($A254,Paths,FALSE),MATCH(L$17,Collections,FALSE))/L$16</f>
        <v>0</v>
      </c>
      <c r="M254" s="13">
        <f>INDEX(AllDataValues,MATCH($A254,Paths,FALSE),MATCH(M$17,Collections,FALSE))/M$16</f>
        <v>0</v>
      </c>
      <c r="N254" s="13">
        <f>INDEX(AllDataValues,MATCH($A254,Paths,FALSE),MATCH(N$17,Collections,FALSE))/N$16</f>
        <v>0</v>
      </c>
      <c r="O254" s="13">
        <f>INDEX(AllDataValues,MATCH($A254,Paths,FALSE),MATCH(O$17,Collections,FALSE))/O$16</f>
        <v>0</v>
      </c>
      <c r="P254" s="13">
        <f>INDEX(AllDataValues,MATCH($A254,Paths,FALSE),MATCH(P$17,Collections,FALSE))/P$16</f>
        <v>0</v>
      </c>
      <c r="Q254" s="13">
        <f>INDEX(AllDataValues,MATCH($A254,Paths,FALSE),MATCH(Q$17,Collections,FALSE))/Q$16</f>
        <v>0</v>
      </c>
      <c r="R254" s="13">
        <f>INDEX(AllDataValues,MATCH($A254,Paths,FALSE),MATCH(R$17,Collections,FALSE))/R$16</f>
        <v>0.63054187192118227</v>
      </c>
      <c r="S254" s="13">
        <f>INDEX(AllDataValues,MATCH($A254,Paths,FALSE),MATCH(S$17,Collections,FALSE))/S$16</f>
        <v>0</v>
      </c>
      <c r="T254" s="13">
        <f>INDEX(AllDataValues,MATCH($A254,Paths,FALSE),MATCH(T$17,Collections,FALSE))/T$16</f>
        <v>0.11578947368421053</v>
      </c>
      <c r="U254" s="13">
        <f>INDEX(AllDataValues,MATCH($A254,Paths,FALSE),MATCH(U$17,Collections,FALSE))/U$16</f>
        <v>1.0807174887892377</v>
      </c>
      <c r="V254" s="13">
        <f>INDEX(AllDataValues,MATCH($A254,Paths,FALSE),MATCH(V$17,Collections,FALSE))/V$16</f>
        <v>0</v>
      </c>
      <c r="W254" s="13">
        <f>INDEX(AllDataValues,MATCH($A254,Paths,FALSE),MATCH(W$17,Collections,FALSE))/W$16</f>
        <v>0</v>
      </c>
      <c r="X254" s="13">
        <f>INDEX(AllDataValues,MATCH($A254,Paths,FALSE),MATCH(X$17,Collections,FALSE))/X$16</f>
        <v>0</v>
      </c>
      <c r="Y254" s="13">
        <f>INDEX(AllDataValues,MATCH($A254,Paths,FALSE),MATCH(Y$17,Collections,FALSE))/Y$16</f>
        <v>0</v>
      </c>
      <c r="Z254" s="13">
        <f>INDEX(AllDataValues,MATCH($A254,Paths,FALSE),MATCH(Z$17,Collections,FALSE))/Z$16</f>
        <v>0</v>
      </c>
      <c r="AA254" s="13">
        <f>INDEX(AllDataValues,MATCH($A254,Paths,FALSE),MATCH(AA$17,Collections,FALSE))/AA$16</f>
        <v>0</v>
      </c>
      <c r="AB254" s="31">
        <f>INDEX(AllDataValues,MATCH($A254,Paths,FALSE),MATCH(AB$17,Collections,FALSE))/AB$16</f>
        <v>5.2727272727272725</v>
      </c>
      <c r="AC254" s="13">
        <f>INDEX(AllDataValues,MATCH($A254,Paths,FALSE),MATCH(AC$17,Collections,FALSE))/AC$16</f>
        <v>0</v>
      </c>
      <c r="AD254" s="13">
        <f>INDEX(AllDataValues,MATCH($A254,Paths,FALSE),MATCH(AD$17,Collections,FALSE))/AD$16</f>
        <v>0</v>
      </c>
      <c r="AE254" s="13">
        <f>INDEX(AllDataValues,MATCH($A254,Paths,FALSE),MATCH(AE$17,Collections,FALSE))/AE$16</f>
        <v>0</v>
      </c>
      <c r="AF254" s="13">
        <f>INDEX(AllDataValues,MATCH($A254,Paths,FALSE),MATCH(AF$17,Collections,FALSE))/AF$16</f>
        <v>0</v>
      </c>
      <c r="AG254" s="13">
        <f>INDEX(AllDataValues,MATCH($A254,Paths,FALSE),MATCH(AG$17,Collections,FALSE))/AG$16</f>
        <v>0</v>
      </c>
      <c r="AH254" s="13">
        <f>INDEX(AllDataValues,MATCH($A254,Paths,FALSE),MATCH(AH$17,Collections,FALSE))/AH$16</f>
        <v>0</v>
      </c>
      <c r="AI254" s="13">
        <f>INDEX(AllDataValues,MATCH($A254,Paths,FALSE),MATCH(AI$17,Collections,FALSE))/AI$16</f>
        <v>0</v>
      </c>
      <c r="AJ254" s="13">
        <f>INDEX(AllDataValues,MATCH($A254,Paths,FALSE),MATCH(AJ$17,Collections,FALSE))/AJ$16</f>
        <v>0</v>
      </c>
    </row>
    <row r="255" spans="1:36" hidden="1" x14ac:dyDescent="0.2">
      <c r="A255" s="1" t="s">
        <v>146</v>
      </c>
      <c r="C255" t="str">
        <f>RIGHT(A255,LEN(A255)-FIND("|",SUBSTITUTE(A255,"/","|",LEN(A255)-LEN(SUBSTITUTE(A255,"/","")))))</f>
        <v>@gco:nilReason</v>
      </c>
      <c r="D255" t="str">
        <f>MID(A255,FIND("|",SUBSTITUTE(A255,Delimiter,"|",Start))+1,IF(ISERROR(FIND("|",SUBSTITUTE(A255,Delimiter,"|",End))),255,FIND("|",SUBSTITUTE(A255,Delimiter,"|",End))-FIND("|",SUBSTITUTE(A255,Delimiter,"|",Start))-1))</f>
        <v>gmd:identificationInfo/gmd:aggregationInfo/gmd:aggregateDataSetName/gmd:date/@gco:nilReason</v>
      </c>
      <c r="E255" s="25">
        <f>COUNTIF(K255:AB255,"&gt;0")</f>
        <v>5</v>
      </c>
      <c r="F255" s="25">
        <f>COUNTIF(K255:AB255,"&gt;=1.0")</f>
        <v>0</v>
      </c>
      <c r="G255" s="25">
        <f>COUNTIF(AC255:AJ255,"&gt;0")</f>
        <v>4</v>
      </c>
      <c r="H255" s="25">
        <f>COUNTIF(AC255:AJ255,"&gt;=1.0")</f>
        <v>0</v>
      </c>
      <c r="I255" s="25">
        <f>COUNTIF(K255:AJ255,"&gt;0")</f>
        <v>9</v>
      </c>
      <c r="J255" s="26">
        <f>COUNTIF(K255:AJ255,"&gt;=1.0")</f>
        <v>0</v>
      </c>
      <c r="K255" s="13">
        <f>INDEX(AllDataValues,MATCH($A255,Paths,FALSE),MATCH(K$17,Collections,FALSE))/K$16</f>
        <v>0</v>
      </c>
      <c r="L255" s="13">
        <f>INDEX(AllDataValues,MATCH($A255,Paths,FALSE),MATCH(L$17,Collections,FALSE))/L$16</f>
        <v>0</v>
      </c>
      <c r="M255" s="13">
        <f>INDEX(AllDataValues,MATCH($A255,Paths,FALSE),MATCH(M$17,Collections,FALSE))/M$16</f>
        <v>1.9157088122605363E-3</v>
      </c>
      <c r="N255" s="13">
        <f>INDEX(AllDataValues,MATCH($A255,Paths,FALSE),MATCH(N$17,Collections,FALSE))/N$16</f>
        <v>0</v>
      </c>
      <c r="O255" s="13">
        <f>INDEX(AllDataValues,MATCH($A255,Paths,FALSE),MATCH(O$17,Collections,FALSE))/O$16</f>
        <v>0</v>
      </c>
      <c r="P255" s="13">
        <f>INDEX(AllDataValues,MATCH($A255,Paths,FALSE),MATCH(P$17,Collections,FALSE))/P$16</f>
        <v>0</v>
      </c>
      <c r="Q255" s="13">
        <f>INDEX(AllDataValues,MATCH($A255,Paths,FALSE),MATCH(Q$17,Collections,FALSE))/Q$16</f>
        <v>0</v>
      </c>
      <c r="R255" s="13">
        <f>INDEX(AllDataValues,MATCH($A255,Paths,FALSE),MATCH(R$17,Collections,FALSE))/R$16</f>
        <v>4.9261083743842365E-3</v>
      </c>
      <c r="S255" s="13">
        <f>INDEX(AllDataValues,MATCH($A255,Paths,FALSE),MATCH(S$17,Collections,FALSE))/S$16</f>
        <v>3.3003300330033004E-3</v>
      </c>
      <c r="T255" s="13">
        <f>INDEX(AllDataValues,MATCH($A255,Paths,FALSE),MATCH(T$17,Collections,FALSE))/T$16</f>
        <v>7.0175438596491229E-3</v>
      </c>
      <c r="U255" s="13">
        <f>INDEX(AllDataValues,MATCH($A255,Paths,FALSE),MATCH(U$17,Collections,FALSE))/U$16</f>
        <v>0.5829596412556054</v>
      </c>
      <c r="V255" s="13">
        <f>INDEX(AllDataValues,MATCH($A255,Paths,FALSE),MATCH(V$17,Collections,FALSE))/V$16</f>
        <v>0</v>
      </c>
      <c r="W255" s="13">
        <f>INDEX(AllDataValues,MATCH($A255,Paths,FALSE),MATCH(W$17,Collections,FALSE))/W$16</f>
        <v>0</v>
      </c>
      <c r="X255" s="13">
        <f>INDEX(AllDataValues,MATCH($A255,Paths,FALSE),MATCH(X$17,Collections,FALSE))/X$16</f>
        <v>0</v>
      </c>
      <c r="Y255" s="13">
        <f>INDEX(AllDataValues,MATCH($A255,Paths,FALSE),MATCH(Y$17,Collections,FALSE))/Y$16</f>
        <v>0</v>
      </c>
      <c r="Z255" s="13">
        <f>INDEX(AllDataValues,MATCH($A255,Paths,FALSE),MATCH(Z$17,Collections,FALSE))/Z$16</f>
        <v>0</v>
      </c>
      <c r="AA255" s="13">
        <f>INDEX(AllDataValues,MATCH($A255,Paths,FALSE),MATCH(AA$17,Collections,FALSE))/AA$16</f>
        <v>0</v>
      </c>
      <c r="AB255" s="31">
        <f>INDEX(AllDataValues,MATCH($A255,Paths,FALSE),MATCH(AB$17,Collections,FALSE))/AB$16</f>
        <v>0</v>
      </c>
      <c r="AC255" s="13">
        <f>INDEX(AllDataValues,MATCH($A255,Paths,FALSE),MATCH(AC$17,Collections,FALSE))/AC$16</f>
        <v>0.29230168034388432</v>
      </c>
      <c r="AD255" s="13">
        <f>INDEX(AllDataValues,MATCH($A255,Paths,FALSE),MATCH(AD$17,Collections,FALSE))/AD$16</f>
        <v>7.7669902912621352E-2</v>
      </c>
      <c r="AE255" s="13">
        <f>INDEX(AllDataValues,MATCH($A255,Paths,FALSE),MATCH(AE$17,Collections,FALSE))/AE$16</f>
        <v>0.52173913043478259</v>
      </c>
      <c r="AF255" s="13">
        <f>INDEX(AllDataValues,MATCH($A255,Paths,FALSE),MATCH(AF$17,Collections,FALSE))/AF$16</f>
        <v>0</v>
      </c>
      <c r="AG255" s="13">
        <f>INDEX(AllDataValues,MATCH($A255,Paths,FALSE),MATCH(AG$17,Collections,FALSE))/AG$16</f>
        <v>0</v>
      </c>
      <c r="AH255" s="13">
        <f>INDEX(AllDataValues,MATCH($A255,Paths,FALSE),MATCH(AH$17,Collections,FALSE))/AH$16</f>
        <v>0</v>
      </c>
      <c r="AI255" s="13">
        <f>INDEX(AllDataValues,MATCH($A255,Paths,FALSE),MATCH(AI$17,Collections,FALSE))/AI$16</f>
        <v>0.63356413994169092</v>
      </c>
      <c r="AJ255" s="13">
        <f>INDEX(AllDataValues,MATCH($A255,Paths,FALSE),MATCH(AJ$17,Collections,FALSE))/AJ$16</f>
        <v>0</v>
      </c>
    </row>
    <row r="256" spans="1:36" hidden="1" x14ac:dyDescent="0.2">
      <c r="A256" s="1" t="s">
        <v>210</v>
      </c>
      <c r="C256" t="str">
        <f>RIGHT(A256,LEN(A256)-FIND("|",SUBSTITUTE(A256,"/","|",LEN(A256)-LEN(SUBSTITUTE(A256,"/","")))))</f>
        <v>@gco:nilReason</v>
      </c>
      <c r="D256" t="str">
        <f>MID(A256,FIND("|",SUBSTITUTE(A256,Delimiter,"|",Start))+1,IF(ISERROR(FIND("|",SUBSTITUTE(A256,Delimiter,"|",End))),255,FIND("|",SUBSTITUTE(A256,Delimiter,"|",End))-FIND("|",SUBSTITUTE(A256,Delimiter,"|",Start))-1))</f>
        <v>gmd:identificationInfo/gmd:extent/gmd:geographicElement/gmd:geographicIdentifier/gmd:code/@gco:nilReason</v>
      </c>
      <c r="E256" s="25">
        <f>COUNTIF(K256:AB256,"&gt;0")</f>
        <v>5</v>
      </c>
      <c r="F256" s="25">
        <f>COUNTIF(K256:AB256,"&gt;=1.0")</f>
        <v>3</v>
      </c>
      <c r="G256" s="25">
        <f>COUNTIF(AC256:AJ256,"&gt;0")</f>
        <v>0</v>
      </c>
      <c r="H256" s="25">
        <f>COUNTIF(AC256:AJ256,"&gt;=1.0")</f>
        <v>0</v>
      </c>
      <c r="I256" s="25">
        <f>COUNTIF(K256:AJ256,"&gt;0")</f>
        <v>5</v>
      </c>
      <c r="J256" s="26">
        <f>COUNTIF(K256:AJ256,"&gt;=1.0")</f>
        <v>3</v>
      </c>
      <c r="K256" s="13">
        <f>INDEX(AllDataValues,MATCH($A256,Paths,FALSE),MATCH(K$17,Collections,FALSE))/K$16</f>
        <v>1.6956521739130435</v>
      </c>
      <c r="L256" s="13">
        <f>INDEX(AllDataValues,MATCH($A256,Paths,FALSE),MATCH(L$17,Collections,FALSE))/L$16</f>
        <v>0</v>
      </c>
      <c r="M256" s="13">
        <f>INDEX(AllDataValues,MATCH($A256,Paths,FALSE),MATCH(M$17,Collections,FALSE))/M$16</f>
        <v>0</v>
      </c>
      <c r="N256" s="13">
        <f>INDEX(AllDataValues,MATCH($A256,Paths,FALSE),MATCH(N$17,Collections,FALSE))/N$16</f>
        <v>0</v>
      </c>
      <c r="O256" s="13">
        <f>INDEX(AllDataValues,MATCH($A256,Paths,FALSE),MATCH(O$17,Collections,FALSE))/O$16</f>
        <v>0</v>
      </c>
      <c r="P256" s="13">
        <f>INDEX(AllDataValues,MATCH($A256,Paths,FALSE),MATCH(P$17,Collections,FALSE))/P$16</f>
        <v>0</v>
      </c>
      <c r="Q256" s="13">
        <f>INDEX(AllDataValues,MATCH($A256,Paths,FALSE),MATCH(Q$17,Collections,FALSE))/Q$16</f>
        <v>0</v>
      </c>
      <c r="R256" s="13">
        <f>INDEX(AllDataValues,MATCH($A256,Paths,FALSE),MATCH(R$17,Collections,FALSE))/R$16</f>
        <v>0.29556650246305421</v>
      </c>
      <c r="S256" s="13">
        <f>INDEX(AllDataValues,MATCH($A256,Paths,FALSE),MATCH(S$17,Collections,FALSE))/S$16</f>
        <v>0</v>
      </c>
      <c r="T256" s="13">
        <f>INDEX(AllDataValues,MATCH($A256,Paths,FALSE),MATCH(T$17,Collections,FALSE))/T$16</f>
        <v>1.1473684210526316</v>
      </c>
      <c r="U256" s="13">
        <f>INDEX(AllDataValues,MATCH($A256,Paths,FALSE),MATCH(U$17,Collections,FALSE))/U$16</f>
        <v>0.32286995515695066</v>
      </c>
      <c r="V256" s="13">
        <f>INDEX(AllDataValues,MATCH($A256,Paths,FALSE),MATCH(V$17,Collections,FALSE))/V$16</f>
        <v>0</v>
      </c>
      <c r="W256" s="13">
        <f>INDEX(AllDataValues,MATCH($A256,Paths,FALSE),MATCH(W$17,Collections,FALSE))/W$16</f>
        <v>0</v>
      </c>
      <c r="X256" s="13">
        <f>INDEX(AllDataValues,MATCH($A256,Paths,FALSE),MATCH(X$17,Collections,FALSE))/X$16</f>
        <v>0</v>
      </c>
      <c r="Y256" s="13">
        <f>INDEX(AllDataValues,MATCH($A256,Paths,FALSE),MATCH(Y$17,Collections,FALSE))/Y$16</f>
        <v>0</v>
      </c>
      <c r="Z256" s="13">
        <f>INDEX(AllDataValues,MATCH($A256,Paths,FALSE),MATCH(Z$17,Collections,FALSE))/Z$16</f>
        <v>0</v>
      </c>
      <c r="AA256" s="13">
        <f>INDEX(AllDataValues,MATCH($A256,Paths,FALSE),MATCH(AA$17,Collections,FALSE))/AA$16</f>
        <v>0</v>
      </c>
      <c r="AB256" s="31">
        <f>INDEX(AllDataValues,MATCH($A256,Paths,FALSE),MATCH(AB$17,Collections,FALSE))/AB$16</f>
        <v>2.0909090909090908</v>
      </c>
      <c r="AC256" s="13">
        <f>INDEX(AllDataValues,MATCH($A256,Paths,FALSE),MATCH(AC$17,Collections,FALSE))/AC$16</f>
        <v>0</v>
      </c>
      <c r="AD256" s="13">
        <f>INDEX(AllDataValues,MATCH($A256,Paths,FALSE),MATCH(AD$17,Collections,FALSE))/AD$16</f>
        <v>0</v>
      </c>
      <c r="AE256" s="13">
        <f>INDEX(AllDataValues,MATCH($A256,Paths,FALSE),MATCH(AE$17,Collections,FALSE))/AE$16</f>
        <v>0</v>
      </c>
      <c r="AF256" s="13">
        <f>INDEX(AllDataValues,MATCH($A256,Paths,FALSE),MATCH(AF$17,Collections,FALSE))/AF$16</f>
        <v>0</v>
      </c>
      <c r="AG256" s="13">
        <f>INDEX(AllDataValues,MATCH($A256,Paths,FALSE),MATCH(AG$17,Collections,FALSE))/AG$16</f>
        <v>0</v>
      </c>
      <c r="AH256" s="13">
        <f>INDEX(AllDataValues,MATCH($A256,Paths,FALSE),MATCH(AH$17,Collections,FALSE))/AH$16</f>
        <v>0</v>
      </c>
      <c r="AI256" s="13">
        <f>INDEX(AllDataValues,MATCH($A256,Paths,FALSE),MATCH(AI$17,Collections,FALSE))/AI$16</f>
        <v>0</v>
      </c>
      <c r="AJ256" s="13">
        <f>INDEX(AllDataValues,MATCH($A256,Paths,FALSE),MATCH(AJ$17,Collections,FALSE))/AJ$16</f>
        <v>0</v>
      </c>
    </row>
    <row r="257" spans="1:36" hidden="1" x14ac:dyDescent="0.2">
      <c r="A257" s="1" t="s">
        <v>281</v>
      </c>
      <c r="C257" t="str">
        <f>RIGHT(A257,LEN(A257)-FIND("|",SUBSTITUTE(A257,"/","|",LEN(A257)-LEN(SUBSTITUTE(A257,"/","")))))</f>
        <v>gco:RecordType</v>
      </c>
      <c r="D257" t="str">
        <f>MID(A257,FIND("|",SUBSTITUTE(A257,Delimiter,"|",Start))+1,IF(ISERROR(FIND("|",SUBSTITUTE(A257,Delimiter,"|",End))),255,FIND("|",SUBSTITUTE(A257,Delimiter,"|",End))-FIND("|",SUBSTITUTE(A257,Delimiter,"|",Start))-1))</f>
        <v>gmi:acquisitionInformation/gmi:instrument/eos:otherPropertyType/gco:RecordType</v>
      </c>
      <c r="E257" s="25">
        <f>COUNTIF(K257:AB257,"&gt;0")</f>
        <v>5</v>
      </c>
      <c r="F257" s="25">
        <f>COUNTIF(K257:AB257,"&gt;=1.0")</f>
        <v>1</v>
      </c>
      <c r="G257" s="25">
        <f>COUNTIF(AC257:AJ257,"&gt;0")</f>
        <v>0</v>
      </c>
      <c r="H257" s="25">
        <f>COUNTIF(AC257:AJ257,"&gt;=1.0")</f>
        <v>0</v>
      </c>
      <c r="I257" s="25">
        <f>COUNTIF(K257:AJ257,"&gt;0")</f>
        <v>5</v>
      </c>
      <c r="J257" s="26">
        <f>COUNTIF(K257:AJ257,"&gt;=1.0")</f>
        <v>1</v>
      </c>
      <c r="K257" s="13">
        <f>INDEX(AllDataValues,MATCH($A257,Paths,FALSE),MATCH(K$17,Collections,FALSE))/K$16</f>
        <v>1</v>
      </c>
      <c r="L257" s="13">
        <f>INDEX(AllDataValues,MATCH($A257,Paths,FALSE),MATCH(L$17,Collections,FALSE))/L$16</f>
        <v>0</v>
      </c>
      <c r="M257" s="13">
        <f>INDEX(AllDataValues,MATCH($A257,Paths,FALSE),MATCH(M$17,Collections,FALSE))/M$16</f>
        <v>0</v>
      </c>
      <c r="N257" s="13">
        <f>INDEX(AllDataValues,MATCH($A257,Paths,FALSE),MATCH(N$17,Collections,FALSE))/N$16</f>
        <v>0</v>
      </c>
      <c r="O257" s="13">
        <f>INDEX(AllDataValues,MATCH($A257,Paths,FALSE),MATCH(O$17,Collections,FALSE))/O$16</f>
        <v>0</v>
      </c>
      <c r="P257" s="13">
        <f>INDEX(AllDataValues,MATCH($A257,Paths,FALSE),MATCH(P$17,Collections,FALSE))/P$16</f>
        <v>0</v>
      </c>
      <c r="Q257" s="13">
        <f>INDEX(AllDataValues,MATCH($A257,Paths,FALSE),MATCH(Q$17,Collections,FALSE))/Q$16</f>
        <v>0</v>
      </c>
      <c r="R257" s="13">
        <f>INDEX(AllDataValues,MATCH($A257,Paths,FALSE),MATCH(R$17,Collections,FALSE))/R$16</f>
        <v>0.19950738916256158</v>
      </c>
      <c r="S257" s="13">
        <f>INDEX(AllDataValues,MATCH($A257,Paths,FALSE),MATCH(S$17,Collections,FALSE))/S$16</f>
        <v>0</v>
      </c>
      <c r="T257" s="13">
        <f>INDEX(AllDataValues,MATCH($A257,Paths,FALSE),MATCH(T$17,Collections,FALSE))/T$16</f>
        <v>7.3684210526315783E-2</v>
      </c>
      <c r="U257" s="13">
        <f>INDEX(AllDataValues,MATCH($A257,Paths,FALSE),MATCH(U$17,Collections,FALSE))/U$16</f>
        <v>0.31390134529147984</v>
      </c>
      <c r="V257" s="13">
        <f>INDEX(AllDataValues,MATCH($A257,Paths,FALSE),MATCH(V$17,Collections,FALSE))/V$16</f>
        <v>0</v>
      </c>
      <c r="W257" s="13">
        <f>INDEX(AllDataValues,MATCH($A257,Paths,FALSE),MATCH(W$17,Collections,FALSE))/W$16</f>
        <v>0</v>
      </c>
      <c r="X257" s="13">
        <f>INDEX(AllDataValues,MATCH($A257,Paths,FALSE),MATCH(X$17,Collections,FALSE))/X$16</f>
        <v>0</v>
      </c>
      <c r="Y257" s="13">
        <f>INDEX(AllDataValues,MATCH($A257,Paths,FALSE),MATCH(Y$17,Collections,FALSE))/Y$16</f>
        <v>0</v>
      </c>
      <c r="Z257" s="13">
        <f>INDEX(AllDataValues,MATCH($A257,Paths,FALSE),MATCH(Z$17,Collections,FALSE))/Z$16</f>
        <v>0</v>
      </c>
      <c r="AA257" s="13">
        <f>INDEX(AllDataValues,MATCH($A257,Paths,FALSE),MATCH(AA$17,Collections,FALSE))/AA$16</f>
        <v>0</v>
      </c>
      <c r="AB257" s="31">
        <f>INDEX(AllDataValues,MATCH($A257,Paths,FALSE),MATCH(AB$17,Collections,FALSE))/AB$16</f>
        <v>0.54545454545454541</v>
      </c>
      <c r="AC257" s="13">
        <f>INDEX(AllDataValues,MATCH($A257,Paths,FALSE),MATCH(AC$17,Collections,FALSE))/AC$16</f>
        <v>0</v>
      </c>
      <c r="AD257" s="13">
        <f>INDEX(AllDataValues,MATCH($A257,Paths,FALSE),MATCH(AD$17,Collections,FALSE))/AD$16</f>
        <v>0</v>
      </c>
      <c r="AE257" s="13">
        <f>INDEX(AllDataValues,MATCH($A257,Paths,FALSE),MATCH(AE$17,Collections,FALSE))/AE$16</f>
        <v>0</v>
      </c>
      <c r="AF257" s="13">
        <f>INDEX(AllDataValues,MATCH($A257,Paths,FALSE),MATCH(AF$17,Collections,FALSE))/AF$16</f>
        <v>0</v>
      </c>
      <c r="AG257" s="13">
        <f>INDEX(AllDataValues,MATCH($A257,Paths,FALSE),MATCH(AG$17,Collections,FALSE))/AG$16</f>
        <v>0</v>
      </c>
      <c r="AH257" s="13">
        <f>INDEX(AllDataValues,MATCH($A257,Paths,FALSE),MATCH(AH$17,Collections,FALSE))/AH$16</f>
        <v>0</v>
      </c>
      <c r="AI257" s="13">
        <f>INDEX(AllDataValues,MATCH($A257,Paths,FALSE),MATCH(AI$17,Collections,FALSE))/AI$16</f>
        <v>0</v>
      </c>
      <c r="AJ257" s="13">
        <f>INDEX(AllDataValues,MATCH($A257,Paths,FALSE),MATCH(AJ$17,Collections,FALSE))/AJ$16</f>
        <v>0</v>
      </c>
    </row>
    <row r="258" spans="1:36" hidden="1" x14ac:dyDescent="0.2">
      <c r="A258" s="1" t="s">
        <v>277</v>
      </c>
      <c r="C258" t="str">
        <f>RIGHT(A258,LEN(A258)-FIND("|",SUBSTITUTE(A258,"/","|",LEN(A258)-LEN(SUBSTITUTE(A258,"/","")))))</f>
        <v>@codeList</v>
      </c>
      <c r="D258" t="str">
        <f>MID(A258,FIND("|",SUBSTITUTE(A258,Delimiter,"|",Start))+1,IF(ISERROR(FIND("|",SUBSTITUTE(A258,Delimiter,"|",End))),255,FIND("|",SUBSTITUTE(A258,Delimiter,"|",End))-FIND("|",SUBSTITUTE(A258,Delimiter,"|",Start))-1))</f>
        <v>gmi:acquisitionInformation/gmi:instrument/eos:otherProperty/gco:Record/eos:AdditionalAttributes/eos:AdditionalAttribute/eos:reference/eos:type/@codeList</v>
      </c>
      <c r="E258" s="25">
        <f>COUNTIF(K258:AB258,"&gt;0")</f>
        <v>5</v>
      </c>
      <c r="F258" s="25">
        <f>COUNTIF(K258:AB258,"&gt;=1.0")</f>
        <v>3</v>
      </c>
      <c r="G258" s="25">
        <f>COUNTIF(AC258:AJ258,"&gt;0")</f>
        <v>0</v>
      </c>
      <c r="H258" s="25">
        <f>COUNTIF(AC258:AJ258,"&gt;=1.0")</f>
        <v>0</v>
      </c>
      <c r="I258" s="25">
        <f>COUNTIF(K258:AJ258,"&gt;0")</f>
        <v>5</v>
      </c>
      <c r="J258" s="26">
        <f>COUNTIF(K258:AJ258,"&gt;=1.0")</f>
        <v>3</v>
      </c>
      <c r="K258" s="13">
        <f>INDEX(AllDataValues,MATCH($A258,Paths,FALSE),MATCH(K$17,Collections,FALSE))/K$16</f>
        <v>2</v>
      </c>
      <c r="L258" s="13">
        <f>INDEX(AllDataValues,MATCH($A258,Paths,FALSE),MATCH(L$17,Collections,FALSE))/L$16</f>
        <v>0</v>
      </c>
      <c r="M258" s="13">
        <f>INDEX(AllDataValues,MATCH($A258,Paths,FALSE),MATCH(M$17,Collections,FALSE))/M$16</f>
        <v>0</v>
      </c>
      <c r="N258" s="13">
        <f>INDEX(AllDataValues,MATCH($A258,Paths,FALSE),MATCH(N$17,Collections,FALSE))/N$16</f>
        <v>0</v>
      </c>
      <c r="O258" s="13">
        <f>INDEX(AllDataValues,MATCH($A258,Paths,FALSE),MATCH(O$17,Collections,FALSE))/O$16</f>
        <v>0</v>
      </c>
      <c r="P258" s="13">
        <f>INDEX(AllDataValues,MATCH($A258,Paths,FALSE),MATCH(P$17,Collections,FALSE))/P$16</f>
        <v>0</v>
      </c>
      <c r="Q258" s="13">
        <f>INDEX(AllDataValues,MATCH($A258,Paths,FALSE),MATCH(Q$17,Collections,FALSE))/Q$16</f>
        <v>0</v>
      </c>
      <c r="R258" s="13">
        <f>INDEX(AllDataValues,MATCH($A258,Paths,FALSE),MATCH(R$17,Collections,FALSE))/R$16</f>
        <v>0.63054187192118227</v>
      </c>
      <c r="S258" s="13">
        <f>INDEX(AllDataValues,MATCH($A258,Paths,FALSE),MATCH(S$17,Collections,FALSE))/S$16</f>
        <v>0</v>
      </c>
      <c r="T258" s="13">
        <f>INDEX(AllDataValues,MATCH($A258,Paths,FALSE),MATCH(T$17,Collections,FALSE))/T$16</f>
        <v>0.11578947368421053</v>
      </c>
      <c r="U258" s="13">
        <f>INDEX(AllDataValues,MATCH($A258,Paths,FALSE),MATCH(U$17,Collections,FALSE))/U$16</f>
        <v>1.0807174887892377</v>
      </c>
      <c r="V258" s="13">
        <f>INDEX(AllDataValues,MATCH($A258,Paths,FALSE),MATCH(V$17,Collections,FALSE))/V$16</f>
        <v>0</v>
      </c>
      <c r="W258" s="13">
        <f>INDEX(AllDataValues,MATCH($A258,Paths,FALSE),MATCH(W$17,Collections,FALSE))/W$16</f>
        <v>0</v>
      </c>
      <c r="X258" s="13">
        <f>INDEX(AllDataValues,MATCH($A258,Paths,FALSE),MATCH(X$17,Collections,FALSE))/X$16</f>
        <v>0</v>
      </c>
      <c r="Y258" s="13">
        <f>INDEX(AllDataValues,MATCH($A258,Paths,FALSE),MATCH(Y$17,Collections,FALSE))/Y$16</f>
        <v>0</v>
      </c>
      <c r="Z258" s="13">
        <f>INDEX(AllDataValues,MATCH($A258,Paths,FALSE),MATCH(Z$17,Collections,FALSE))/Z$16</f>
        <v>0</v>
      </c>
      <c r="AA258" s="13">
        <f>INDEX(AllDataValues,MATCH($A258,Paths,FALSE),MATCH(AA$17,Collections,FALSE))/AA$16</f>
        <v>0</v>
      </c>
      <c r="AB258" s="31">
        <f>INDEX(AllDataValues,MATCH($A258,Paths,FALSE),MATCH(AB$17,Collections,FALSE))/AB$16</f>
        <v>5.2727272727272725</v>
      </c>
      <c r="AC258" s="13">
        <f>INDEX(AllDataValues,MATCH($A258,Paths,FALSE),MATCH(AC$17,Collections,FALSE))/AC$16</f>
        <v>0</v>
      </c>
      <c r="AD258" s="13">
        <f>INDEX(AllDataValues,MATCH($A258,Paths,FALSE),MATCH(AD$17,Collections,FALSE))/AD$16</f>
        <v>0</v>
      </c>
      <c r="AE258" s="13">
        <f>INDEX(AllDataValues,MATCH($A258,Paths,FALSE),MATCH(AE$17,Collections,FALSE))/AE$16</f>
        <v>0</v>
      </c>
      <c r="AF258" s="13">
        <f>INDEX(AllDataValues,MATCH($A258,Paths,FALSE),MATCH(AF$17,Collections,FALSE))/AF$16</f>
        <v>0</v>
      </c>
      <c r="AG258" s="13">
        <f>INDEX(AllDataValues,MATCH($A258,Paths,FALSE),MATCH(AG$17,Collections,FALSE))/AG$16</f>
        <v>0</v>
      </c>
      <c r="AH258" s="13">
        <f>INDEX(AllDataValues,MATCH($A258,Paths,FALSE),MATCH(AH$17,Collections,FALSE))/AH$16</f>
        <v>0</v>
      </c>
      <c r="AI258" s="13">
        <f>INDEX(AllDataValues,MATCH($A258,Paths,FALSE),MATCH(AI$17,Collections,FALSE))/AI$16</f>
        <v>0</v>
      </c>
      <c r="AJ258" s="13">
        <f>INDEX(AllDataValues,MATCH($A258,Paths,FALSE),MATCH(AJ$17,Collections,FALSE))/AJ$16</f>
        <v>0</v>
      </c>
    </row>
    <row r="259" spans="1:36" hidden="1" x14ac:dyDescent="0.2">
      <c r="A259" s="1" t="s">
        <v>278</v>
      </c>
      <c r="C259" t="str">
        <f>RIGHT(A259,LEN(A259)-FIND("|",SUBSTITUTE(A259,"/","|",LEN(A259)-LEN(SUBSTITUTE(A259,"/","")))))</f>
        <v>@codeListValue</v>
      </c>
      <c r="D259" t="str">
        <f>MID(A259,FIND("|",SUBSTITUTE(A259,Delimiter,"|",Start))+1,IF(ISERROR(FIND("|",SUBSTITUTE(A259,Delimiter,"|",End))),255,FIND("|",SUBSTITUTE(A259,Delimiter,"|",End))-FIND("|",SUBSTITUTE(A259,Delimiter,"|",Start))-1))</f>
        <v>gmi:acquisitionInformation/gmi:instrument/eos:otherProperty/gco:Record/eos:AdditionalAttributes/eos:AdditionalAttribute/eos:reference/eos:type/@codeListValue</v>
      </c>
      <c r="E259" s="25">
        <f>COUNTIF(K259:AB259,"&gt;0")</f>
        <v>5</v>
      </c>
      <c r="F259" s="25">
        <f>COUNTIF(K259:AB259,"&gt;=1.0")</f>
        <v>3</v>
      </c>
      <c r="G259" s="25">
        <f>COUNTIF(AC259:AJ259,"&gt;0")</f>
        <v>0</v>
      </c>
      <c r="H259" s="25">
        <f>COUNTIF(AC259:AJ259,"&gt;=1.0")</f>
        <v>0</v>
      </c>
      <c r="I259" s="25">
        <f>COUNTIF(K259:AJ259,"&gt;0")</f>
        <v>5</v>
      </c>
      <c r="J259" s="26">
        <f>COUNTIF(K259:AJ259,"&gt;=1.0")</f>
        <v>3</v>
      </c>
      <c r="K259" s="13">
        <f>INDEX(AllDataValues,MATCH($A259,Paths,FALSE),MATCH(K$17,Collections,FALSE))/K$16</f>
        <v>2</v>
      </c>
      <c r="L259" s="13">
        <f>INDEX(AllDataValues,MATCH($A259,Paths,FALSE),MATCH(L$17,Collections,FALSE))/L$16</f>
        <v>0</v>
      </c>
      <c r="M259" s="13">
        <f>INDEX(AllDataValues,MATCH($A259,Paths,FALSE),MATCH(M$17,Collections,FALSE))/M$16</f>
        <v>0</v>
      </c>
      <c r="N259" s="13">
        <f>INDEX(AllDataValues,MATCH($A259,Paths,FALSE),MATCH(N$17,Collections,FALSE))/N$16</f>
        <v>0</v>
      </c>
      <c r="O259" s="13">
        <f>INDEX(AllDataValues,MATCH($A259,Paths,FALSE),MATCH(O$17,Collections,FALSE))/O$16</f>
        <v>0</v>
      </c>
      <c r="P259" s="13">
        <f>INDEX(AllDataValues,MATCH($A259,Paths,FALSE),MATCH(P$17,Collections,FALSE))/P$16</f>
        <v>0</v>
      </c>
      <c r="Q259" s="13">
        <f>INDEX(AllDataValues,MATCH($A259,Paths,FALSE),MATCH(Q$17,Collections,FALSE))/Q$16</f>
        <v>0</v>
      </c>
      <c r="R259" s="13">
        <f>INDEX(AllDataValues,MATCH($A259,Paths,FALSE),MATCH(R$17,Collections,FALSE))/R$16</f>
        <v>0.63054187192118227</v>
      </c>
      <c r="S259" s="13">
        <f>INDEX(AllDataValues,MATCH($A259,Paths,FALSE),MATCH(S$17,Collections,FALSE))/S$16</f>
        <v>0</v>
      </c>
      <c r="T259" s="13">
        <f>INDEX(AllDataValues,MATCH($A259,Paths,FALSE),MATCH(T$17,Collections,FALSE))/T$16</f>
        <v>0.11578947368421053</v>
      </c>
      <c r="U259" s="13">
        <f>INDEX(AllDataValues,MATCH($A259,Paths,FALSE),MATCH(U$17,Collections,FALSE))/U$16</f>
        <v>1.0807174887892377</v>
      </c>
      <c r="V259" s="13">
        <f>INDEX(AllDataValues,MATCH($A259,Paths,FALSE),MATCH(V$17,Collections,FALSE))/V$16</f>
        <v>0</v>
      </c>
      <c r="W259" s="13">
        <f>INDEX(AllDataValues,MATCH($A259,Paths,FALSE),MATCH(W$17,Collections,FALSE))/W$16</f>
        <v>0</v>
      </c>
      <c r="X259" s="13">
        <f>INDEX(AllDataValues,MATCH($A259,Paths,FALSE),MATCH(X$17,Collections,FALSE))/X$16</f>
        <v>0</v>
      </c>
      <c r="Y259" s="13">
        <f>INDEX(AllDataValues,MATCH($A259,Paths,FALSE),MATCH(Y$17,Collections,FALSE))/Y$16</f>
        <v>0</v>
      </c>
      <c r="Z259" s="13">
        <f>INDEX(AllDataValues,MATCH($A259,Paths,FALSE),MATCH(Z$17,Collections,FALSE))/Z$16</f>
        <v>0</v>
      </c>
      <c r="AA259" s="13">
        <f>INDEX(AllDataValues,MATCH($A259,Paths,FALSE),MATCH(AA$17,Collections,FALSE))/AA$16</f>
        <v>0</v>
      </c>
      <c r="AB259" s="31">
        <f>INDEX(AllDataValues,MATCH($A259,Paths,FALSE),MATCH(AB$17,Collections,FALSE))/AB$16</f>
        <v>5.2727272727272725</v>
      </c>
      <c r="AC259" s="13">
        <f>INDEX(AllDataValues,MATCH($A259,Paths,FALSE),MATCH(AC$17,Collections,FALSE))/AC$16</f>
        <v>0</v>
      </c>
      <c r="AD259" s="13">
        <f>INDEX(AllDataValues,MATCH($A259,Paths,FALSE),MATCH(AD$17,Collections,FALSE))/AD$16</f>
        <v>0</v>
      </c>
      <c r="AE259" s="13">
        <f>INDEX(AllDataValues,MATCH($A259,Paths,FALSE),MATCH(AE$17,Collections,FALSE))/AE$16</f>
        <v>0</v>
      </c>
      <c r="AF259" s="13">
        <f>INDEX(AllDataValues,MATCH($A259,Paths,FALSE),MATCH(AF$17,Collections,FALSE))/AF$16</f>
        <v>0</v>
      </c>
      <c r="AG259" s="13">
        <f>INDEX(AllDataValues,MATCH($A259,Paths,FALSE),MATCH(AG$17,Collections,FALSE))/AG$16</f>
        <v>0</v>
      </c>
      <c r="AH259" s="13">
        <f>INDEX(AllDataValues,MATCH($A259,Paths,FALSE),MATCH(AH$17,Collections,FALSE))/AH$16</f>
        <v>0</v>
      </c>
      <c r="AI259" s="13">
        <f>INDEX(AllDataValues,MATCH($A259,Paths,FALSE),MATCH(AI$17,Collections,FALSE))/AI$16</f>
        <v>0</v>
      </c>
      <c r="AJ259" s="13">
        <f>INDEX(AllDataValues,MATCH($A259,Paths,FALSE),MATCH(AJ$17,Collections,FALSE))/AJ$16</f>
        <v>0</v>
      </c>
    </row>
    <row r="260" spans="1:36" hidden="1" x14ac:dyDescent="0.2">
      <c r="A260" s="1" t="s">
        <v>344</v>
      </c>
      <c r="C260" t="str">
        <f>RIGHT(A260,LEN(A260)-FIND("|",SUBSTITUTE(A260,"/","|",LEN(A260)-LEN(SUBSTITUTE(A260,"/","")))))</f>
        <v>gmd:hoursOfService</v>
      </c>
      <c r="D260" t="str">
        <f>MID(A260,FIND("|",SUBSTITUTE(A260,Delimiter,"|",Start))+1,IF(ISERROR(FIND("|",SUBSTITUTE(A260,Delimiter,"|",End))),255,FIND("|",SUBSTITUTE(A260,Delimiter,"|",End))-FIND("|",SUBSTITUTE(A260,Delimiter,"|",Start))-1))</f>
        <v>gmd:distributionInfo/gmd:distributor/gmd:distributorContact/gmd:contactInfo/gmd:hoursOfService</v>
      </c>
      <c r="E260" s="25">
        <f>COUNTIF(K260:AB260,"&gt;0")</f>
        <v>5</v>
      </c>
      <c r="F260" s="25">
        <f>COUNTIF(K260:AB260,"&gt;=1.0")</f>
        <v>1</v>
      </c>
      <c r="G260" s="25">
        <f>COUNTIF(AC260:AJ260,"&gt;0")</f>
        <v>0</v>
      </c>
      <c r="H260" s="25">
        <f>COUNTIF(AC260:AJ260,"&gt;=1.0")</f>
        <v>0</v>
      </c>
      <c r="I260" s="25">
        <f>COUNTIF(K260:AJ260,"&gt;0")</f>
        <v>5</v>
      </c>
      <c r="J260" s="26">
        <f>COUNTIF(K260:AJ260,"&gt;=1.0")</f>
        <v>1</v>
      </c>
      <c r="K260" s="13">
        <f>INDEX(AllDataValues,MATCH($A260,Paths,FALSE),MATCH(K$17,Collections,FALSE))/K$16</f>
        <v>0</v>
      </c>
      <c r="L260" s="13">
        <f>INDEX(AllDataValues,MATCH($A260,Paths,FALSE),MATCH(L$17,Collections,FALSE))/L$16</f>
        <v>0</v>
      </c>
      <c r="M260" s="13">
        <f>INDEX(AllDataValues,MATCH($A260,Paths,FALSE),MATCH(M$17,Collections,FALSE))/M$16</f>
        <v>0</v>
      </c>
      <c r="N260" s="13">
        <f>INDEX(AllDataValues,MATCH($A260,Paths,FALSE),MATCH(N$17,Collections,FALSE))/N$16</f>
        <v>0</v>
      </c>
      <c r="O260" s="13">
        <f>INDEX(AllDataValues,MATCH($A260,Paths,FALSE),MATCH(O$17,Collections,FALSE))/O$16</f>
        <v>0</v>
      </c>
      <c r="P260" s="13">
        <f>INDEX(AllDataValues,MATCH($A260,Paths,FALSE),MATCH(P$17,Collections,FALSE))/P$16</f>
        <v>0</v>
      </c>
      <c r="Q260" s="13">
        <f>INDEX(AllDataValues,MATCH($A260,Paths,FALSE),MATCH(Q$17,Collections,FALSE))/Q$16</f>
        <v>0</v>
      </c>
      <c r="R260" s="13">
        <f>INDEX(AllDataValues,MATCH($A260,Paths,FALSE),MATCH(R$17,Collections,FALSE))/R$16</f>
        <v>0.35960591133004927</v>
      </c>
      <c r="S260" s="13">
        <f>INDEX(AllDataValues,MATCH($A260,Paths,FALSE),MATCH(S$17,Collections,FALSE))/S$16</f>
        <v>0</v>
      </c>
      <c r="T260" s="13">
        <f>INDEX(AllDataValues,MATCH($A260,Paths,FALSE),MATCH(T$17,Collections,FALSE))/T$16</f>
        <v>0.96140350877192982</v>
      </c>
      <c r="U260" s="13">
        <f>INDEX(AllDataValues,MATCH($A260,Paths,FALSE),MATCH(U$17,Collections,FALSE))/U$16</f>
        <v>0.91479820627802688</v>
      </c>
      <c r="V260" s="13">
        <f>INDEX(AllDataValues,MATCH($A260,Paths,FALSE),MATCH(V$17,Collections,FALSE))/V$16</f>
        <v>0</v>
      </c>
      <c r="W260" s="13">
        <f>INDEX(AllDataValues,MATCH($A260,Paths,FALSE),MATCH(W$17,Collections,FALSE))/W$16</f>
        <v>0</v>
      </c>
      <c r="X260" s="13">
        <f>INDEX(AllDataValues,MATCH($A260,Paths,FALSE),MATCH(X$17,Collections,FALSE))/X$16</f>
        <v>0</v>
      </c>
      <c r="Y260" s="13">
        <f>INDEX(AllDataValues,MATCH($A260,Paths,FALSE),MATCH(Y$17,Collections,FALSE))/Y$16</f>
        <v>0</v>
      </c>
      <c r="Z260" s="13">
        <f>INDEX(AllDataValues,MATCH($A260,Paths,FALSE),MATCH(Z$17,Collections,FALSE))/Z$16</f>
        <v>0</v>
      </c>
      <c r="AA260" s="13">
        <f>INDEX(AllDataValues,MATCH($A260,Paths,FALSE),MATCH(AA$17,Collections,FALSE))/AA$16</f>
        <v>0.92079207920792083</v>
      </c>
      <c r="AB260" s="31">
        <f>INDEX(AllDataValues,MATCH($A260,Paths,FALSE),MATCH(AB$17,Collections,FALSE))/AB$16</f>
        <v>1</v>
      </c>
      <c r="AC260" s="13">
        <f>INDEX(AllDataValues,MATCH($A260,Paths,FALSE),MATCH(AC$17,Collections,FALSE))/AC$16</f>
        <v>0</v>
      </c>
      <c r="AD260" s="13">
        <f>INDEX(AllDataValues,MATCH($A260,Paths,FALSE),MATCH(AD$17,Collections,FALSE))/AD$16</f>
        <v>0</v>
      </c>
      <c r="AE260" s="13">
        <f>INDEX(AllDataValues,MATCH($A260,Paths,FALSE),MATCH(AE$17,Collections,FALSE))/AE$16</f>
        <v>0</v>
      </c>
      <c r="AF260" s="13">
        <f>INDEX(AllDataValues,MATCH($A260,Paths,FALSE),MATCH(AF$17,Collections,FALSE))/AF$16</f>
        <v>0</v>
      </c>
      <c r="AG260" s="13">
        <f>INDEX(AllDataValues,MATCH($A260,Paths,FALSE),MATCH(AG$17,Collections,FALSE))/AG$16</f>
        <v>0</v>
      </c>
      <c r="AH260" s="13">
        <f>INDEX(AllDataValues,MATCH($A260,Paths,FALSE),MATCH(AH$17,Collections,FALSE))/AH$16</f>
        <v>0</v>
      </c>
      <c r="AI260" s="13">
        <f>INDEX(AllDataValues,MATCH($A260,Paths,FALSE),MATCH(AI$17,Collections,FALSE))/AI$16</f>
        <v>0</v>
      </c>
      <c r="AJ260" s="13">
        <f>INDEX(AllDataValues,MATCH($A260,Paths,FALSE),MATCH(AJ$17,Collections,FALSE))/AJ$16</f>
        <v>0</v>
      </c>
    </row>
    <row r="261" spans="1:36" hidden="1" x14ac:dyDescent="0.2">
      <c r="A261" s="1" t="s">
        <v>79</v>
      </c>
      <c r="B261"/>
      <c r="C261" t="str">
        <f>RIGHT(A261,LEN(A261)-FIND("|",SUBSTITUTE(A261,"/","|",LEN(A261)-LEN(SUBSTITUTE(A261,"/","")))))</f>
        <v>gmd:evaluationMethodDescription</v>
      </c>
      <c r="D261" t="str">
        <f>MID(A261,FIND("|",SUBSTITUTE(A261,Delimiter,"|",Start))+1,IF(ISERROR(FIND("|",SUBSTITUTE(A261,Delimiter,"|",End))),255,FIND("|",SUBSTITUTE(A261,Delimiter,"|",End))-FIND("|",SUBSTITUTE(A261,Delimiter,"|",Start))-1))</f>
        <v>gmd:dataQualityInfo/gmd:report/gmd:evaluationMethodDescription</v>
      </c>
      <c r="E261" s="25">
        <f>COUNTIF(K261:AB261,"&gt;0")</f>
        <v>5</v>
      </c>
      <c r="F261" s="25">
        <f>COUNTIF(K261:AB261,"&gt;=1.0")</f>
        <v>0</v>
      </c>
      <c r="G261" s="25">
        <f>COUNTIF(AC261:AJ261,"&gt;0")</f>
        <v>7</v>
      </c>
      <c r="H261" s="25">
        <f>COUNTIF(AC261:AJ261,"&gt;=1.0")</f>
        <v>2</v>
      </c>
      <c r="I261" s="25">
        <f>COUNTIF(K261:AJ261,"&gt;0")</f>
        <v>12</v>
      </c>
      <c r="J261" s="26">
        <f>COUNTIF(K261:AJ261,"&gt;=1.0")</f>
        <v>2</v>
      </c>
      <c r="K261" s="13">
        <f>INDEX(AllDataValues,MATCH($A261,Paths,FALSE),MATCH(K$17,Collections,FALSE))/K$16</f>
        <v>0</v>
      </c>
      <c r="L261" s="13">
        <f>INDEX(AllDataValues,MATCH($A261,Paths,FALSE),MATCH(L$17,Collections,FALSE))/L$16</f>
        <v>0</v>
      </c>
      <c r="M261" s="13">
        <f>INDEX(AllDataValues,MATCH($A261,Paths,FALSE),MATCH(M$17,Collections,FALSE))/M$16</f>
        <v>0.40517241379310343</v>
      </c>
      <c r="N261" s="13">
        <f>INDEX(AllDataValues,MATCH($A261,Paths,FALSE),MATCH(N$17,Collections,FALSE))/N$16</f>
        <v>0</v>
      </c>
      <c r="O261" s="13">
        <f>INDEX(AllDataValues,MATCH($A261,Paths,FALSE),MATCH(O$17,Collections,FALSE))/O$16</f>
        <v>0.72307692307692306</v>
      </c>
      <c r="P261" s="13">
        <f>INDEX(AllDataValues,MATCH($A261,Paths,FALSE),MATCH(P$17,Collections,FALSE))/P$16</f>
        <v>0</v>
      </c>
      <c r="Q261" s="13">
        <f>INDEX(AllDataValues,MATCH($A261,Paths,FALSE),MATCH(Q$17,Collections,FALSE))/Q$16</f>
        <v>0.98701298701298701</v>
      </c>
      <c r="R261" s="13">
        <f>INDEX(AllDataValues,MATCH($A261,Paths,FALSE),MATCH(R$17,Collections,FALSE))/R$16</f>
        <v>0</v>
      </c>
      <c r="S261" s="13">
        <f>INDEX(AllDataValues,MATCH($A261,Paths,FALSE),MATCH(S$17,Collections,FALSE))/S$16</f>
        <v>0</v>
      </c>
      <c r="T261" s="13">
        <f>INDEX(AllDataValues,MATCH($A261,Paths,FALSE),MATCH(T$17,Collections,FALSE))/T$16</f>
        <v>3.5087719298245612E-2</v>
      </c>
      <c r="U261" s="13">
        <f>INDEX(AllDataValues,MATCH($A261,Paths,FALSE),MATCH(U$17,Collections,FALSE))/U$16</f>
        <v>0</v>
      </c>
      <c r="V261" s="13">
        <f>INDEX(AllDataValues,MATCH($A261,Paths,FALSE),MATCH(V$17,Collections,FALSE))/V$16</f>
        <v>0.1326530612244898</v>
      </c>
      <c r="W261" s="13">
        <f>INDEX(AllDataValues,MATCH($A261,Paths,FALSE),MATCH(W$17,Collections,FALSE))/W$16</f>
        <v>0</v>
      </c>
      <c r="X261" s="13">
        <f>INDEX(AllDataValues,MATCH($A261,Paths,FALSE),MATCH(X$17,Collections,FALSE))/X$16</f>
        <v>0</v>
      </c>
      <c r="Y261" s="13">
        <f>INDEX(AllDataValues,MATCH($A261,Paths,FALSE),MATCH(Y$17,Collections,FALSE))/Y$16</f>
        <v>0</v>
      </c>
      <c r="Z261" s="13">
        <f>INDEX(AllDataValues,MATCH($A261,Paths,FALSE),MATCH(Z$17,Collections,FALSE))/Z$16</f>
        <v>0</v>
      </c>
      <c r="AA261" s="13">
        <f>INDEX(AllDataValues,MATCH($A261,Paths,FALSE),MATCH(AA$17,Collections,FALSE))/AA$16</f>
        <v>0</v>
      </c>
      <c r="AB261" s="31">
        <f>INDEX(AllDataValues,MATCH($A261,Paths,FALSE),MATCH(AB$17,Collections,FALSE))/AB$16</f>
        <v>0</v>
      </c>
      <c r="AC261" s="13">
        <f>INDEX(AllDataValues,MATCH($A261,Paths,FALSE),MATCH(AC$17,Collections,FALSE))/AC$16</f>
        <v>0.73778819851504496</v>
      </c>
      <c r="AD261" s="13">
        <f>INDEX(AllDataValues,MATCH($A261,Paths,FALSE),MATCH(AD$17,Collections,FALSE))/AD$16</f>
        <v>0.17475728155339806</v>
      </c>
      <c r="AE261" s="13">
        <f>INDEX(AllDataValues,MATCH($A261,Paths,FALSE),MATCH(AE$17,Collections,FALSE))/AE$16</f>
        <v>0</v>
      </c>
      <c r="AF261" s="13">
        <f>INDEX(AllDataValues,MATCH($A261,Paths,FALSE),MATCH(AF$17,Collections,FALSE))/AF$16</f>
        <v>1</v>
      </c>
      <c r="AG261" s="13">
        <f>INDEX(AllDataValues,MATCH($A261,Paths,FALSE),MATCH(AG$17,Collections,FALSE))/AG$16</f>
        <v>2.9411764705882353E-3</v>
      </c>
      <c r="AH261" s="13">
        <f>INDEX(AllDataValues,MATCH($A261,Paths,FALSE),MATCH(AH$17,Collections,FALSE))/AH$16</f>
        <v>1</v>
      </c>
      <c r="AI261" s="13">
        <f>INDEX(AllDataValues,MATCH($A261,Paths,FALSE),MATCH(AI$17,Collections,FALSE))/AI$16</f>
        <v>1.7492711370262391E-2</v>
      </c>
      <c r="AJ261" s="13">
        <f>INDEX(AllDataValues,MATCH($A261,Paths,FALSE),MATCH(AJ$17,Collections,FALSE))/AJ$16</f>
        <v>7.6923076923076927E-2</v>
      </c>
    </row>
    <row r="262" spans="1:36" hidden="1" x14ac:dyDescent="0.2">
      <c r="A262" s="1" t="s">
        <v>282</v>
      </c>
      <c r="C262" t="str">
        <f>RIGHT(A262,LEN(A262)-FIND("|",SUBSTITUTE(A262,"/","|",LEN(A262)-LEN(SUBSTITUTE(A262,"/","")))))</f>
        <v>@xlink:href</v>
      </c>
      <c r="D262" t="str">
        <f>MID(A262,FIND("|",SUBSTITUTE(A262,Delimiter,"|",Start))+1,IF(ISERROR(FIND("|",SUBSTITUTE(A262,Delimiter,"|",End))),255,FIND("|",SUBSTITUTE(A262,Delimiter,"|",End))-FIND("|",SUBSTITUTE(A262,Delimiter,"|",Start))-1))</f>
        <v>gmi:acquisitionInformation/gmi:instrument/eos:otherPropertyType/gco:RecordType/@xlink:href</v>
      </c>
      <c r="E262" s="25">
        <f>COUNTIF(K262:AB262,"&gt;0")</f>
        <v>5</v>
      </c>
      <c r="F262" s="25">
        <f>COUNTIF(K262:AB262,"&gt;=1.0")</f>
        <v>1</v>
      </c>
      <c r="G262" s="25">
        <f>COUNTIF(AC262:AJ262,"&gt;0")</f>
        <v>0</v>
      </c>
      <c r="H262" s="25">
        <f>COUNTIF(AC262:AJ262,"&gt;=1.0")</f>
        <v>0</v>
      </c>
      <c r="I262" s="25">
        <f>COUNTIF(K262:AJ262,"&gt;0")</f>
        <v>5</v>
      </c>
      <c r="J262" s="26">
        <f>COUNTIF(K262:AJ262,"&gt;=1.0")</f>
        <v>1</v>
      </c>
      <c r="K262" s="13">
        <f>INDEX(AllDataValues,MATCH($A262,Paths,FALSE),MATCH(K$17,Collections,FALSE))/K$16</f>
        <v>1</v>
      </c>
      <c r="L262" s="13">
        <f>INDEX(AllDataValues,MATCH($A262,Paths,FALSE),MATCH(L$17,Collections,FALSE))/L$16</f>
        <v>0</v>
      </c>
      <c r="M262" s="13">
        <f>INDEX(AllDataValues,MATCH($A262,Paths,FALSE),MATCH(M$17,Collections,FALSE))/M$16</f>
        <v>0</v>
      </c>
      <c r="N262" s="13">
        <f>INDEX(AllDataValues,MATCH($A262,Paths,FALSE),MATCH(N$17,Collections,FALSE))/N$16</f>
        <v>0</v>
      </c>
      <c r="O262" s="13">
        <f>INDEX(AllDataValues,MATCH($A262,Paths,FALSE),MATCH(O$17,Collections,FALSE))/O$16</f>
        <v>0</v>
      </c>
      <c r="P262" s="13">
        <f>INDEX(AllDataValues,MATCH($A262,Paths,FALSE),MATCH(P$17,Collections,FALSE))/P$16</f>
        <v>0</v>
      </c>
      <c r="Q262" s="13">
        <f>INDEX(AllDataValues,MATCH($A262,Paths,FALSE),MATCH(Q$17,Collections,FALSE))/Q$16</f>
        <v>0</v>
      </c>
      <c r="R262" s="13">
        <f>INDEX(AllDataValues,MATCH($A262,Paths,FALSE),MATCH(R$17,Collections,FALSE))/R$16</f>
        <v>0.19950738916256158</v>
      </c>
      <c r="S262" s="13">
        <f>INDEX(AllDataValues,MATCH($A262,Paths,FALSE),MATCH(S$17,Collections,FALSE))/S$16</f>
        <v>0</v>
      </c>
      <c r="T262" s="13">
        <f>INDEX(AllDataValues,MATCH($A262,Paths,FALSE),MATCH(T$17,Collections,FALSE))/T$16</f>
        <v>7.3684210526315783E-2</v>
      </c>
      <c r="U262" s="13">
        <f>INDEX(AllDataValues,MATCH($A262,Paths,FALSE),MATCH(U$17,Collections,FALSE))/U$16</f>
        <v>0.31390134529147984</v>
      </c>
      <c r="V262" s="13">
        <f>INDEX(AllDataValues,MATCH($A262,Paths,FALSE),MATCH(V$17,Collections,FALSE))/V$16</f>
        <v>0</v>
      </c>
      <c r="W262" s="13">
        <f>INDEX(AllDataValues,MATCH($A262,Paths,FALSE),MATCH(W$17,Collections,FALSE))/W$16</f>
        <v>0</v>
      </c>
      <c r="X262" s="13">
        <f>INDEX(AllDataValues,MATCH($A262,Paths,FALSE),MATCH(X$17,Collections,FALSE))/X$16</f>
        <v>0</v>
      </c>
      <c r="Y262" s="13">
        <f>INDEX(AllDataValues,MATCH($A262,Paths,FALSE),MATCH(Y$17,Collections,FALSE))/Y$16</f>
        <v>0</v>
      </c>
      <c r="Z262" s="13">
        <f>INDEX(AllDataValues,MATCH($A262,Paths,FALSE),MATCH(Z$17,Collections,FALSE))/Z$16</f>
        <v>0</v>
      </c>
      <c r="AA262" s="13">
        <f>INDEX(AllDataValues,MATCH($A262,Paths,FALSE),MATCH(AA$17,Collections,FALSE))/AA$16</f>
        <v>0</v>
      </c>
      <c r="AB262" s="31">
        <f>INDEX(AllDataValues,MATCH($A262,Paths,FALSE),MATCH(AB$17,Collections,FALSE))/AB$16</f>
        <v>0.54545454545454541</v>
      </c>
      <c r="AC262" s="13">
        <f>INDEX(AllDataValues,MATCH($A262,Paths,FALSE),MATCH(AC$17,Collections,FALSE))/AC$16</f>
        <v>0</v>
      </c>
      <c r="AD262" s="13">
        <f>INDEX(AllDataValues,MATCH($A262,Paths,FALSE),MATCH(AD$17,Collections,FALSE))/AD$16</f>
        <v>0</v>
      </c>
      <c r="AE262" s="13">
        <f>INDEX(AllDataValues,MATCH($A262,Paths,FALSE),MATCH(AE$17,Collections,FALSE))/AE$16</f>
        <v>0</v>
      </c>
      <c r="AF262" s="13">
        <f>INDEX(AllDataValues,MATCH($A262,Paths,FALSE),MATCH(AF$17,Collections,FALSE))/AF$16</f>
        <v>0</v>
      </c>
      <c r="AG262" s="13">
        <f>INDEX(AllDataValues,MATCH($A262,Paths,FALSE),MATCH(AG$17,Collections,FALSE))/AG$16</f>
        <v>0</v>
      </c>
      <c r="AH262" s="13">
        <f>INDEX(AllDataValues,MATCH($A262,Paths,FALSE),MATCH(AH$17,Collections,FALSE))/AH$16</f>
        <v>0</v>
      </c>
      <c r="AI262" s="13">
        <f>INDEX(AllDataValues,MATCH($A262,Paths,FALSE),MATCH(AI$17,Collections,FALSE))/AI$16</f>
        <v>0</v>
      </c>
      <c r="AJ262" s="13">
        <f>INDEX(AllDataValues,MATCH($A262,Paths,FALSE),MATCH(AJ$17,Collections,FALSE))/AJ$16</f>
        <v>0</v>
      </c>
    </row>
    <row r="263" spans="1:36" x14ac:dyDescent="0.2">
      <c r="A263" s="1" t="s">
        <v>136</v>
      </c>
      <c r="C263" t="str">
        <f>RIGHT(A263,LEN(A263)-FIND("|",SUBSTITUTE(A263,"/","|",LEN(A263)-LEN(SUBSTITUTE(A263,"/","")))))</f>
        <v>gmd:code</v>
      </c>
      <c r="D263" t="str">
        <f>MID(A263,FIND("|",SUBSTITUTE(A263,Delimiter,"|",Start))+1,IF(ISERROR(FIND("|",SUBSTITUTE(A263,Delimiter,"|",End))),255,FIND("|",SUBSTITUTE(A263,Delimiter,"|",End))-FIND("|",SUBSTITUTE(A263,Delimiter,"|",Start))-1))</f>
        <v>gmd:identificationInfo/gmd:aggregationInfo/gmd:aggregateDataSetIdentifier/gmd:code</v>
      </c>
      <c r="E263" s="25">
        <f>COUNTIF(K263:AB263,"&gt;0")</f>
        <v>5</v>
      </c>
      <c r="F263" s="25">
        <f>COUNTIF(K263:AB263,"&gt;=1.0")</f>
        <v>0</v>
      </c>
      <c r="G263" s="25">
        <f>COUNTIF(AC263:AJ263,"&gt;0")</f>
        <v>4</v>
      </c>
      <c r="H263" s="25">
        <f>COUNTIF(AC263:AJ263,"&gt;=1.0")</f>
        <v>0</v>
      </c>
      <c r="I263" s="25">
        <f>COUNTIF(K263:AJ263,"&gt;0")</f>
        <v>9</v>
      </c>
      <c r="J263" s="26">
        <f>COUNTIF(K263:AJ263,"&gt;=1.0")</f>
        <v>0</v>
      </c>
      <c r="K263" s="13">
        <f>INDEX(AllDataValues,MATCH($A263,Paths,FALSE),MATCH(K$17,Collections,FALSE))/K$16</f>
        <v>0</v>
      </c>
      <c r="L263" s="13">
        <f>INDEX(AllDataValues,MATCH($A263,Paths,FALSE),MATCH(L$17,Collections,FALSE))/L$16</f>
        <v>0</v>
      </c>
      <c r="M263" s="13">
        <f>INDEX(AllDataValues,MATCH($A263,Paths,FALSE),MATCH(M$17,Collections,FALSE))/M$16</f>
        <v>1.9157088122605363E-3</v>
      </c>
      <c r="N263" s="13">
        <f>INDEX(AllDataValues,MATCH($A263,Paths,FALSE),MATCH(N$17,Collections,FALSE))/N$16</f>
        <v>0</v>
      </c>
      <c r="O263" s="13">
        <f>INDEX(AllDataValues,MATCH($A263,Paths,FALSE),MATCH(O$17,Collections,FALSE))/O$16</f>
        <v>0</v>
      </c>
      <c r="P263" s="13">
        <f>INDEX(AllDataValues,MATCH($A263,Paths,FALSE),MATCH(P$17,Collections,FALSE))/P$16</f>
        <v>0</v>
      </c>
      <c r="Q263" s="13">
        <f>INDEX(AllDataValues,MATCH($A263,Paths,FALSE),MATCH(Q$17,Collections,FALSE))/Q$16</f>
        <v>0</v>
      </c>
      <c r="R263" s="13">
        <f>INDEX(AllDataValues,MATCH($A263,Paths,FALSE),MATCH(R$17,Collections,FALSE))/R$16</f>
        <v>4.9261083743842365E-3</v>
      </c>
      <c r="S263" s="13">
        <f>INDEX(AllDataValues,MATCH($A263,Paths,FALSE),MATCH(S$17,Collections,FALSE))/S$16</f>
        <v>3.3003300330033004E-3</v>
      </c>
      <c r="T263" s="13">
        <f>INDEX(AllDataValues,MATCH($A263,Paths,FALSE),MATCH(T$17,Collections,FALSE))/T$16</f>
        <v>7.0175438596491229E-3</v>
      </c>
      <c r="U263" s="13">
        <f>INDEX(AllDataValues,MATCH($A263,Paths,FALSE),MATCH(U$17,Collections,FALSE))/U$16</f>
        <v>0.5829596412556054</v>
      </c>
      <c r="V263" s="13">
        <f>INDEX(AllDataValues,MATCH($A263,Paths,FALSE),MATCH(V$17,Collections,FALSE))/V$16</f>
        <v>0</v>
      </c>
      <c r="W263" s="13">
        <f>INDEX(AllDataValues,MATCH($A263,Paths,FALSE),MATCH(W$17,Collections,FALSE))/W$16</f>
        <v>0</v>
      </c>
      <c r="X263" s="13">
        <f>INDEX(AllDataValues,MATCH($A263,Paths,FALSE),MATCH(X$17,Collections,FALSE))/X$16</f>
        <v>0</v>
      </c>
      <c r="Y263" s="13">
        <f>INDEX(AllDataValues,MATCH($A263,Paths,FALSE),MATCH(Y$17,Collections,FALSE))/Y$16</f>
        <v>0</v>
      </c>
      <c r="Z263" s="13">
        <f>INDEX(AllDataValues,MATCH($A263,Paths,FALSE),MATCH(Z$17,Collections,FALSE))/Z$16</f>
        <v>0</v>
      </c>
      <c r="AA263" s="13">
        <f>INDEX(AllDataValues,MATCH($A263,Paths,FALSE),MATCH(AA$17,Collections,FALSE))/AA$16</f>
        <v>0</v>
      </c>
      <c r="AB263" s="31">
        <f>INDEX(AllDataValues,MATCH($A263,Paths,FALSE),MATCH(AB$17,Collections,FALSE))/AB$16</f>
        <v>0</v>
      </c>
      <c r="AC263" s="13">
        <f>INDEX(AllDataValues,MATCH($A263,Paths,FALSE),MATCH(AC$17,Collections,FALSE))/AC$16</f>
        <v>0.29230168034388432</v>
      </c>
      <c r="AD263" s="13">
        <f>INDEX(AllDataValues,MATCH($A263,Paths,FALSE),MATCH(AD$17,Collections,FALSE))/AD$16</f>
        <v>7.7669902912621352E-2</v>
      </c>
      <c r="AE263" s="13">
        <f>INDEX(AllDataValues,MATCH($A263,Paths,FALSE),MATCH(AE$17,Collections,FALSE))/AE$16</f>
        <v>0.52173913043478259</v>
      </c>
      <c r="AF263" s="13">
        <f>INDEX(AllDataValues,MATCH($A263,Paths,FALSE),MATCH(AF$17,Collections,FALSE))/AF$16</f>
        <v>0</v>
      </c>
      <c r="AG263" s="13">
        <f>INDEX(AllDataValues,MATCH($A263,Paths,FALSE),MATCH(AG$17,Collections,FALSE))/AG$16</f>
        <v>0</v>
      </c>
      <c r="AH263" s="13">
        <f>INDEX(AllDataValues,MATCH($A263,Paths,FALSE),MATCH(AH$17,Collections,FALSE))/AH$16</f>
        <v>0</v>
      </c>
      <c r="AI263" s="13">
        <f>INDEX(AllDataValues,MATCH($A263,Paths,FALSE),MATCH(AI$17,Collections,FALSE))/AI$16</f>
        <v>0.63356413994169092</v>
      </c>
      <c r="AJ263" s="13">
        <f>INDEX(AllDataValues,MATCH($A263,Paths,FALSE),MATCH(AJ$17,Collections,FALSE))/AJ$16</f>
        <v>0</v>
      </c>
    </row>
    <row r="264" spans="1:36" hidden="1" x14ac:dyDescent="0.2">
      <c r="A264" s="1" t="s">
        <v>308</v>
      </c>
      <c r="C264" t="str">
        <f>RIGHT(A264,LEN(A264)-FIND("|",SUBSTITUTE(A264,"/","|",LEN(A264)-LEN(SUBSTITUTE(A264,"/","")))))</f>
        <v>eos:parameterRangeBegin</v>
      </c>
      <c r="D264" t="str">
        <f>MID(A264,FIND("|",SUBSTITUTE(A264,Delimiter,"|",Start))+1,IF(ISERROR(FIND("|",SUBSTITUTE(A264,Delimiter,"|",End))),255,FIND("|",SUBSTITUTE(A264,Delimiter,"|",End))-FIND("|",SUBSTITUTE(A264,Delimiter,"|",Start))-1))</f>
        <v>gmd:contentInfo/gmd:dimension/gmd:otherProperty/gco:Record/eos:AdditionalAttributes/eos:AdditionalAttribute/eos:reference/eos:parameterRangeBegin</v>
      </c>
      <c r="E264" s="25">
        <f>COUNTIF(K264:AB264,"&gt;0")</f>
        <v>5</v>
      </c>
      <c r="F264" s="25">
        <f>COUNTIF(K264:AB264,"&gt;=1.0")</f>
        <v>0</v>
      </c>
      <c r="G264" s="25">
        <f>COUNTIF(AC264:AJ264,"&gt;0")</f>
        <v>0</v>
      </c>
      <c r="H264" s="25">
        <f>COUNTIF(AC264:AJ264,"&gt;=1.0")</f>
        <v>0</v>
      </c>
      <c r="I264" s="25">
        <f>COUNTIF(K264:AJ264,"&gt;0")</f>
        <v>5</v>
      </c>
      <c r="J264" s="26">
        <f>COUNTIF(K264:AJ264,"&gt;=1.0")</f>
        <v>0</v>
      </c>
      <c r="K264" s="13">
        <f>INDEX(AllDataValues,MATCH($A264,Paths,FALSE),MATCH(K$17,Collections,FALSE))/K$16</f>
        <v>0</v>
      </c>
      <c r="L264" s="13">
        <f>INDEX(AllDataValues,MATCH($A264,Paths,FALSE),MATCH(L$17,Collections,FALSE))/L$16</f>
        <v>0</v>
      </c>
      <c r="M264" s="13">
        <f>INDEX(AllDataValues,MATCH($A264,Paths,FALSE),MATCH(M$17,Collections,FALSE))/M$16</f>
        <v>0</v>
      </c>
      <c r="N264" s="13">
        <f>INDEX(AllDataValues,MATCH($A264,Paths,FALSE),MATCH(N$17,Collections,FALSE))/N$16</f>
        <v>0</v>
      </c>
      <c r="O264" s="13">
        <f>INDEX(AllDataValues,MATCH($A264,Paths,FALSE),MATCH(O$17,Collections,FALSE))/O$16</f>
        <v>0.72307692307692306</v>
      </c>
      <c r="P264" s="13">
        <f>INDEX(AllDataValues,MATCH($A264,Paths,FALSE),MATCH(P$17,Collections,FALSE))/P$16</f>
        <v>0</v>
      </c>
      <c r="Q264" s="13">
        <f>INDEX(AllDataValues,MATCH($A264,Paths,FALSE),MATCH(Q$17,Collections,FALSE))/Q$16</f>
        <v>0.4935064935064935</v>
      </c>
      <c r="R264" s="13">
        <f>INDEX(AllDataValues,MATCH($A264,Paths,FALSE),MATCH(R$17,Collections,FALSE))/R$16</f>
        <v>2.4630541871921183E-2</v>
      </c>
      <c r="S264" s="13">
        <f>INDEX(AllDataValues,MATCH($A264,Paths,FALSE),MATCH(S$17,Collections,FALSE))/S$16</f>
        <v>0</v>
      </c>
      <c r="T264" s="13">
        <f>INDEX(AllDataValues,MATCH($A264,Paths,FALSE),MATCH(T$17,Collections,FALSE))/T$16</f>
        <v>7.3684210526315783E-2</v>
      </c>
      <c r="U264" s="13">
        <f>INDEX(AllDataValues,MATCH($A264,Paths,FALSE),MATCH(U$17,Collections,FALSE))/U$16</f>
        <v>0.13452914798206278</v>
      </c>
      <c r="V264" s="13">
        <f>INDEX(AllDataValues,MATCH($A264,Paths,FALSE),MATCH(V$17,Collections,FALSE))/V$16</f>
        <v>0</v>
      </c>
      <c r="W264" s="13">
        <f>INDEX(AllDataValues,MATCH($A264,Paths,FALSE),MATCH(W$17,Collections,FALSE))/W$16</f>
        <v>0</v>
      </c>
      <c r="X264" s="13">
        <f>INDEX(AllDataValues,MATCH($A264,Paths,FALSE),MATCH(X$17,Collections,FALSE))/X$16</f>
        <v>0</v>
      </c>
      <c r="Y264" s="13">
        <f>INDEX(AllDataValues,MATCH($A264,Paths,FALSE),MATCH(Y$17,Collections,FALSE))/Y$16</f>
        <v>0</v>
      </c>
      <c r="Z264" s="13">
        <f>INDEX(AllDataValues,MATCH($A264,Paths,FALSE),MATCH(Z$17,Collections,FALSE))/Z$16</f>
        <v>0</v>
      </c>
      <c r="AA264" s="13">
        <f>INDEX(AllDataValues,MATCH($A264,Paths,FALSE),MATCH(AA$17,Collections,FALSE))/AA$16</f>
        <v>0</v>
      </c>
      <c r="AB264" s="31">
        <f>INDEX(AllDataValues,MATCH($A264,Paths,FALSE),MATCH(AB$17,Collections,FALSE))/AB$16</f>
        <v>0</v>
      </c>
      <c r="AC264" s="13">
        <f>INDEX(AllDataValues,MATCH($A264,Paths,FALSE),MATCH(AC$17,Collections,FALSE))/AC$16</f>
        <v>0</v>
      </c>
      <c r="AD264" s="13">
        <f>INDEX(AllDataValues,MATCH($A264,Paths,FALSE),MATCH(AD$17,Collections,FALSE))/AD$16</f>
        <v>0</v>
      </c>
      <c r="AE264" s="13">
        <f>INDEX(AllDataValues,MATCH($A264,Paths,FALSE),MATCH(AE$17,Collections,FALSE))/AE$16</f>
        <v>0</v>
      </c>
      <c r="AF264" s="13">
        <f>INDEX(AllDataValues,MATCH($A264,Paths,FALSE),MATCH(AF$17,Collections,FALSE))/AF$16</f>
        <v>0</v>
      </c>
      <c r="AG264" s="13">
        <f>INDEX(AllDataValues,MATCH($A264,Paths,FALSE),MATCH(AG$17,Collections,FALSE))/AG$16</f>
        <v>0</v>
      </c>
      <c r="AH264" s="13">
        <f>INDEX(AllDataValues,MATCH($A264,Paths,FALSE),MATCH(AH$17,Collections,FALSE))/AH$16</f>
        <v>0</v>
      </c>
      <c r="AI264" s="13">
        <f>INDEX(AllDataValues,MATCH($A264,Paths,FALSE),MATCH(AI$17,Collections,FALSE))/AI$16</f>
        <v>0</v>
      </c>
      <c r="AJ264" s="13">
        <f>INDEX(AllDataValues,MATCH($A264,Paths,FALSE),MATCH(AJ$17,Collections,FALSE))/AJ$16</f>
        <v>0</v>
      </c>
    </row>
    <row r="265" spans="1:36" hidden="1" x14ac:dyDescent="0.2">
      <c r="A265" s="1" t="s">
        <v>309</v>
      </c>
      <c r="C265" t="str">
        <f>RIGHT(A265,LEN(A265)-FIND("|",SUBSTITUTE(A265,"/","|",LEN(A265)-LEN(SUBSTITUTE(A265,"/","")))))</f>
        <v>eos:parameterRangeEnd</v>
      </c>
      <c r="D265" t="str">
        <f>MID(A265,FIND("|",SUBSTITUTE(A265,Delimiter,"|",Start))+1,IF(ISERROR(FIND("|",SUBSTITUTE(A265,Delimiter,"|",End))),255,FIND("|",SUBSTITUTE(A265,Delimiter,"|",End))-FIND("|",SUBSTITUTE(A265,Delimiter,"|",Start))-1))</f>
        <v>gmd:contentInfo/gmd:dimension/gmd:otherProperty/gco:Record/eos:AdditionalAttributes/eos:AdditionalAttribute/eos:reference/eos:parameterRangeEnd</v>
      </c>
      <c r="E265" s="25">
        <f>COUNTIF(K265:AB265,"&gt;0")</f>
        <v>5</v>
      </c>
      <c r="F265" s="25">
        <f>COUNTIF(K265:AB265,"&gt;=1.0")</f>
        <v>0</v>
      </c>
      <c r="G265" s="25">
        <f>COUNTIF(AC265:AJ265,"&gt;0")</f>
        <v>0</v>
      </c>
      <c r="H265" s="25">
        <f>COUNTIF(AC265:AJ265,"&gt;=1.0")</f>
        <v>0</v>
      </c>
      <c r="I265" s="25">
        <f>COUNTIF(K265:AJ265,"&gt;0")</f>
        <v>5</v>
      </c>
      <c r="J265" s="26">
        <f>COUNTIF(K265:AJ265,"&gt;=1.0")</f>
        <v>0</v>
      </c>
      <c r="K265" s="13">
        <f>INDEX(AllDataValues,MATCH($A265,Paths,FALSE),MATCH(K$17,Collections,FALSE))/K$16</f>
        <v>0</v>
      </c>
      <c r="L265" s="13">
        <f>INDEX(AllDataValues,MATCH($A265,Paths,FALSE),MATCH(L$17,Collections,FALSE))/L$16</f>
        <v>0</v>
      </c>
      <c r="M265" s="13">
        <f>INDEX(AllDataValues,MATCH($A265,Paths,FALSE),MATCH(M$17,Collections,FALSE))/M$16</f>
        <v>0</v>
      </c>
      <c r="N265" s="13">
        <f>INDEX(AllDataValues,MATCH($A265,Paths,FALSE),MATCH(N$17,Collections,FALSE))/N$16</f>
        <v>0</v>
      </c>
      <c r="O265" s="13">
        <f>INDEX(AllDataValues,MATCH($A265,Paths,FALSE),MATCH(O$17,Collections,FALSE))/O$16</f>
        <v>0.72307692307692306</v>
      </c>
      <c r="P265" s="13">
        <f>INDEX(AllDataValues,MATCH($A265,Paths,FALSE),MATCH(P$17,Collections,FALSE))/P$16</f>
        <v>0</v>
      </c>
      <c r="Q265" s="13">
        <f>INDEX(AllDataValues,MATCH($A265,Paths,FALSE),MATCH(Q$17,Collections,FALSE))/Q$16</f>
        <v>0.4935064935064935</v>
      </c>
      <c r="R265" s="13">
        <f>INDEX(AllDataValues,MATCH($A265,Paths,FALSE),MATCH(R$17,Collections,FALSE))/R$16</f>
        <v>2.7093596059113302E-2</v>
      </c>
      <c r="S265" s="13">
        <f>INDEX(AllDataValues,MATCH($A265,Paths,FALSE),MATCH(S$17,Collections,FALSE))/S$16</f>
        <v>0</v>
      </c>
      <c r="T265" s="13">
        <f>INDEX(AllDataValues,MATCH($A265,Paths,FALSE),MATCH(T$17,Collections,FALSE))/T$16</f>
        <v>7.3684210526315783E-2</v>
      </c>
      <c r="U265" s="13">
        <f>INDEX(AllDataValues,MATCH($A265,Paths,FALSE),MATCH(U$17,Collections,FALSE))/U$16</f>
        <v>0.13452914798206278</v>
      </c>
      <c r="V265" s="13">
        <f>INDEX(AllDataValues,MATCH($A265,Paths,FALSE),MATCH(V$17,Collections,FALSE))/V$16</f>
        <v>0</v>
      </c>
      <c r="W265" s="13">
        <f>INDEX(AllDataValues,MATCH($A265,Paths,FALSE),MATCH(W$17,Collections,FALSE))/W$16</f>
        <v>0</v>
      </c>
      <c r="X265" s="13">
        <f>INDEX(AllDataValues,MATCH($A265,Paths,FALSE),MATCH(X$17,Collections,FALSE))/X$16</f>
        <v>0</v>
      </c>
      <c r="Y265" s="13">
        <f>INDEX(AllDataValues,MATCH($A265,Paths,FALSE),MATCH(Y$17,Collections,FALSE))/Y$16</f>
        <v>0</v>
      </c>
      <c r="Z265" s="13">
        <f>INDEX(AllDataValues,MATCH($A265,Paths,FALSE),MATCH(Z$17,Collections,FALSE))/Z$16</f>
        <v>0</v>
      </c>
      <c r="AA265" s="13">
        <f>INDEX(AllDataValues,MATCH($A265,Paths,FALSE),MATCH(AA$17,Collections,FALSE))/AA$16</f>
        <v>0</v>
      </c>
      <c r="AB265" s="31">
        <f>INDEX(AllDataValues,MATCH($A265,Paths,FALSE),MATCH(AB$17,Collections,FALSE))/AB$16</f>
        <v>0</v>
      </c>
      <c r="AC265" s="13">
        <f>INDEX(AllDataValues,MATCH($A265,Paths,FALSE),MATCH(AC$17,Collections,FALSE))/AC$16</f>
        <v>0</v>
      </c>
      <c r="AD265" s="13">
        <f>INDEX(AllDataValues,MATCH($A265,Paths,FALSE),MATCH(AD$17,Collections,FALSE))/AD$16</f>
        <v>0</v>
      </c>
      <c r="AE265" s="13">
        <f>INDEX(AllDataValues,MATCH($A265,Paths,FALSE),MATCH(AE$17,Collections,FALSE))/AE$16</f>
        <v>0</v>
      </c>
      <c r="AF265" s="13">
        <f>INDEX(AllDataValues,MATCH($A265,Paths,FALSE),MATCH(AF$17,Collections,FALSE))/AF$16</f>
        <v>0</v>
      </c>
      <c r="AG265" s="13">
        <f>INDEX(AllDataValues,MATCH($A265,Paths,FALSE),MATCH(AG$17,Collections,FALSE))/AG$16</f>
        <v>0</v>
      </c>
      <c r="AH265" s="13">
        <f>INDEX(AllDataValues,MATCH($A265,Paths,FALSE),MATCH(AH$17,Collections,FALSE))/AH$16</f>
        <v>0</v>
      </c>
      <c r="AI265" s="13">
        <f>INDEX(AllDataValues,MATCH($A265,Paths,FALSE),MATCH(AI$17,Collections,FALSE))/AI$16</f>
        <v>0</v>
      </c>
      <c r="AJ265" s="13">
        <f>INDEX(AllDataValues,MATCH($A265,Paths,FALSE),MATCH(AJ$17,Collections,FALSE))/AJ$16</f>
        <v>0</v>
      </c>
    </row>
    <row r="266" spans="1:36" hidden="1" x14ac:dyDescent="0.2">
      <c r="A266" s="1" t="s">
        <v>391</v>
      </c>
      <c r="C266" t="str">
        <f>RIGHT(A266,LEN(A266)-FIND("|",SUBSTITUTE(A266,"/","|",LEN(A266)-LEN(SUBSTITUTE(A266,"/","")))))</f>
        <v>@gco:nilReason</v>
      </c>
      <c r="D266" t="str">
        <f>MID(A266,FIND("|",SUBSTITUTE(A266,Delimiter,"|",Start))+1,IF(ISERROR(FIND("|",SUBSTITUTE(A266,Delimiter,"|",End))),255,FIND("|",SUBSTITUTE(A266,Delimiter,"|",End))-FIND("|",SUBSTITUTE(A266,Delimiter,"|",Start))-1))</f>
        <v>gmi:acquisitionInformation/gmi:instrument/eos:sensor/eos:description/@gco:nilReason</v>
      </c>
      <c r="E266" s="25">
        <f>COUNTIF(K266:AB266,"&gt;0")</f>
        <v>5</v>
      </c>
      <c r="F266" s="25">
        <f>COUNTIF(K266:AB266,"&gt;=1.0")</f>
        <v>0</v>
      </c>
      <c r="G266" s="25">
        <f>COUNTIF(AC266:AJ266,"&gt;0")</f>
        <v>0</v>
      </c>
      <c r="H266" s="25">
        <f>COUNTIF(AC266:AJ266,"&gt;=1.0")</f>
        <v>0</v>
      </c>
      <c r="I266" s="25">
        <f>COUNTIF(K266:AJ266,"&gt;0")</f>
        <v>5</v>
      </c>
      <c r="J266" s="26">
        <f>COUNTIF(K266:AJ266,"&gt;=1.0")</f>
        <v>0</v>
      </c>
      <c r="K266" s="13">
        <f>INDEX(AllDataValues,MATCH($A266,Paths,FALSE),MATCH(K$17,Collections,FALSE))/K$16</f>
        <v>0</v>
      </c>
      <c r="L266" s="13">
        <f>INDEX(AllDataValues,MATCH($A266,Paths,FALSE),MATCH(L$17,Collections,FALSE))/L$16</f>
        <v>0</v>
      </c>
      <c r="M266" s="13">
        <f>INDEX(AllDataValues,MATCH($A266,Paths,FALSE),MATCH(M$17,Collections,FALSE))/M$16</f>
        <v>9.5785440613026815E-4</v>
      </c>
      <c r="N266" s="13">
        <f>INDEX(AllDataValues,MATCH($A266,Paths,FALSE),MATCH(N$17,Collections,FALSE))/N$16</f>
        <v>0</v>
      </c>
      <c r="O266" s="13">
        <f>INDEX(AllDataValues,MATCH($A266,Paths,FALSE),MATCH(O$17,Collections,FALSE))/O$16</f>
        <v>0.7</v>
      </c>
      <c r="P266" s="13">
        <f>INDEX(AllDataValues,MATCH($A266,Paths,FALSE),MATCH(P$17,Collections,FALSE))/P$16</f>
        <v>0</v>
      </c>
      <c r="Q266" s="13">
        <f>INDEX(AllDataValues,MATCH($A266,Paths,FALSE),MATCH(Q$17,Collections,FALSE))/Q$16</f>
        <v>0.53896103896103897</v>
      </c>
      <c r="R266" s="13">
        <f>INDEX(AllDataValues,MATCH($A266,Paths,FALSE),MATCH(R$17,Collections,FALSE))/R$16</f>
        <v>0.43842364532019706</v>
      </c>
      <c r="S266" s="13">
        <f>INDEX(AllDataValues,MATCH($A266,Paths,FALSE),MATCH(S$17,Collections,FALSE))/S$16</f>
        <v>0</v>
      </c>
      <c r="T266" s="13">
        <f>INDEX(AllDataValues,MATCH($A266,Paths,FALSE),MATCH(T$17,Collections,FALSE))/T$16</f>
        <v>1.0526315789473684E-2</v>
      </c>
      <c r="U266" s="13">
        <f>INDEX(AllDataValues,MATCH($A266,Paths,FALSE),MATCH(U$17,Collections,FALSE))/U$16</f>
        <v>0</v>
      </c>
      <c r="V266" s="13">
        <f>INDEX(AllDataValues,MATCH($A266,Paths,FALSE),MATCH(V$17,Collections,FALSE))/V$16</f>
        <v>0</v>
      </c>
      <c r="W266" s="13">
        <f>INDEX(AllDataValues,MATCH($A266,Paths,FALSE),MATCH(W$17,Collections,FALSE))/W$16</f>
        <v>0</v>
      </c>
      <c r="X266" s="13">
        <f>INDEX(AllDataValues,MATCH($A266,Paths,FALSE),MATCH(X$17,Collections,FALSE))/X$16</f>
        <v>0</v>
      </c>
      <c r="Y266" s="13">
        <f>INDEX(AllDataValues,MATCH($A266,Paths,FALSE),MATCH(Y$17,Collections,FALSE))/Y$16</f>
        <v>0</v>
      </c>
      <c r="Z266" s="13">
        <f>INDEX(AllDataValues,MATCH($A266,Paths,FALSE),MATCH(Z$17,Collections,FALSE))/Z$16</f>
        <v>0</v>
      </c>
      <c r="AA266" s="13">
        <f>INDEX(AllDataValues,MATCH($A266,Paths,FALSE),MATCH(AA$17,Collections,FALSE))/AA$16</f>
        <v>0</v>
      </c>
      <c r="AB266" s="31">
        <f>INDEX(AllDataValues,MATCH($A266,Paths,FALSE),MATCH(AB$17,Collections,FALSE))/AB$16</f>
        <v>0</v>
      </c>
      <c r="AC266" s="13">
        <f>INDEX(AllDataValues,MATCH($A266,Paths,FALSE),MATCH(AC$17,Collections,FALSE))/AC$16</f>
        <v>0</v>
      </c>
      <c r="AD266" s="13">
        <f>INDEX(AllDataValues,MATCH($A266,Paths,FALSE),MATCH(AD$17,Collections,FALSE))/AD$16</f>
        <v>0</v>
      </c>
      <c r="AE266" s="13">
        <f>INDEX(AllDataValues,MATCH($A266,Paths,FALSE),MATCH(AE$17,Collections,FALSE))/AE$16</f>
        <v>0</v>
      </c>
      <c r="AF266" s="13">
        <f>INDEX(AllDataValues,MATCH($A266,Paths,FALSE),MATCH(AF$17,Collections,FALSE))/AF$16</f>
        <v>0</v>
      </c>
      <c r="AG266" s="13">
        <f>INDEX(AllDataValues,MATCH($A266,Paths,FALSE),MATCH(AG$17,Collections,FALSE))/AG$16</f>
        <v>0</v>
      </c>
      <c r="AH266" s="13">
        <f>INDEX(AllDataValues,MATCH($A266,Paths,FALSE),MATCH(AH$17,Collections,FALSE))/AH$16</f>
        <v>0</v>
      </c>
      <c r="AI266" s="13">
        <f>INDEX(AllDataValues,MATCH($A266,Paths,FALSE),MATCH(AI$17,Collections,FALSE))/AI$16</f>
        <v>0</v>
      </c>
      <c r="AJ266" s="13">
        <f>INDEX(AllDataValues,MATCH($A266,Paths,FALSE),MATCH(AJ$17,Collections,FALSE))/AJ$16</f>
        <v>0</v>
      </c>
    </row>
    <row r="267" spans="1:36" hidden="1" x14ac:dyDescent="0.2">
      <c r="A267" s="1" t="s">
        <v>92</v>
      </c>
      <c r="C267" t="str">
        <f>RIGHT(A267,LEN(A267)-FIND("|",SUBSTITUTE(A267,"/","|",LEN(A267)-LEN(SUBSTITUTE(A267,"/","")))))</f>
        <v>@gco:nilReason</v>
      </c>
      <c r="D267" t="str">
        <f>MID(A267,FIND("|",SUBSTITUTE(A267,Delimiter,"|",Start))+1,IF(ISERROR(FIND("|",SUBSTITUTE(A267,Delimiter,"|",End))),255,FIND("|",SUBSTITUTE(A267,Delimiter,"|",End))-FIND("|",SUBSTITUTE(A267,Delimiter,"|",Start))-1))</f>
        <v>gmd:distributionInfo/gmd:distributor/gmd:distributorContact/gmd:contactInfo/gmd:address/gmd:administrativeArea/@gco:nilReason</v>
      </c>
      <c r="E267" s="25">
        <f>COUNTIF(K267:AB267,"&gt;0")</f>
        <v>5</v>
      </c>
      <c r="F267" s="25">
        <f>COUNTIF(K267:AB267,"&gt;=1.0")</f>
        <v>5</v>
      </c>
      <c r="G267" s="25">
        <f>COUNTIF(AC267:AJ267,"&gt;0")</f>
        <v>0</v>
      </c>
      <c r="H267" s="25">
        <f>COUNTIF(AC267:AJ267,"&gt;=1.0")</f>
        <v>0</v>
      </c>
      <c r="I267" s="25">
        <f>COUNTIF(K267:AJ267,"&gt;0")</f>
        <v>5</v>
      </c>
      <c r="J267" s="26">
        <f>COUNTIF(K267:AJ267,"&gt;=1.0")</f>
        <v>5</v>
      </c>
      <c r="K267" s="13">
        <f>INDEX(AllDataValues,MATCH($A267,Paths,FALSE),MATCH(K$17,Collections,FALSE))/K$16</f>
        <v>1</v>
      </c>
      <c r="L267" s="13">
        <f>INDEX(AllDataValues,MATCH($A267,Paths,FALSE),MATCH(L$17,Collections,FALSE))/L$16</f>
        <v>0</v>
      </c>
      <c r="M267" s="13">
        <f>INDEX(AllDataValues,MATCH($A267,Paths,FALSE),MATCH(M$17,Collections,FALSE))/M$16</f>
        <v>0</v>
      </c>
      <c r="N267" s="13">
        <f>INDEX(AllDataValues,MATCH($A267,Paths,FALSE),MATCH(N$17,Collections,FALSE))/N$16</f>
        <v>1</v>
      </c>
      <c r="O267" s="13">
        <f>INDEX(AllDataValues,MATCH($A267,Paths,FALSE),MATCH(O$17,Collections,FALSE))/O$16</f>
        <v>0</v>
      </c>
      <c r="P267" s="13">
        <f>INDEX(AllDataValues,MATCH($A267,Paths,FALSE),MATCH(P$17,Collections,FALSE))/P$16</f>
        <v>1</v>
      </c>
      <c r="Q267" s="13">
        <f>INDEX(AllDataValues,MATCH($A267,Paths,FALSE),MATCH(Q$17,Collections,FALSE))/Q$16</f>
        <v>0</v>
      </c>
      <c r="R267" s="13">
        <f>INDEX(AllDataValues,MATCH($A267,Paths,FALSE),MATCH(R$17,Collections,FALSE))/R$16</f>
        <v>0</v>
      </c>
      <c r="S267" s="13">
        <f>INDEX(AllDataValues,MATCH($A267,Paths,FALSE),MATCH(S$17,Collections,FALSE))/S$16</f>
        <v>0</v>
      </c>
      <c r="T267" s="13">
        <f>INDEX(AllDataValues,MATCH($A267,Paths,FALSE),MATCH(T$17,Collections,FALSE))/T$16</f>
        <v>0</v>
      </c>
      <c r="U267" s="13">
        <f>INDEX(AllDataValues,MATCH($A267,Paths,FALSE),MATCH(U$17,Collections,FALSE))/U$16</f>
        <v>0</v>
      </c>
      <c r="V267" s="13">
        <f>INDEX(AllDataValues,MATCH($A267,Paths,FALSE),MATCH(V$17,Collections,FALSE))/V$16</f>
        <v>0</v>
      </c>
      <c r="W267" s="13">
        <f>INDEX(AllDataValues,MATCH($A267,Paths,FALSE),MATCH(W$17,Collections,FALSE))/W$16</f>
        <v>1</v>
      </c>
      <c r="X267" s="13">
        <f>INDEX(AllDataValues,MATCH($A267,Paths,FALSE),MATCH(X$17,Collections,FALSE))/X$16</f>
        <v>0</v>
      </c>
      <c r="Y267" s="13">
        <f>INDEX(AllDataValues,MATCH($A267,Paths,FALSE),MATCH(Y$17,Collections,FALSE))/Y$16</f>
        <v>0</v>
      </c>
      <c r="Z267" s="13">
        <f>INDEX(AllDataValues,MATCH($A267,Paths,FALSE),MATCH(Z$17,Collections,FALSE))/Z$16</f>
        <v>1.0862354892205639</v>
      </c>
      <c r="AA267" s="13">
        <f>INDEX(AllDataValues,MATCH($A267,Paths,FALSE),MATCH(AA$17,Collections,FALSE))/AA$16</f>
        <v>0</v>
      </c>
      <c r="AB267" s="31">
        <f>INDEX(AllDataValues,MATCH($A267,Paths,FALSE),MATCH(AB$17,Collections,FALSE))/AB$16</f>
        <v>0</v>
      </c>
      <c r="AC267" s="13">
        <f>INDEX(AllDataValues,MATCH($A267,Paths,FALSE),MATCH(AC$17,Collections,FALSE))/AC$16</f>
        <v>0</v>
      </c>
      <c r="AD267" s="13">
        <f>INDEX(AllDataValues,MATCH($A267,Paths,FALSE),MATCH(AD$17,Collections,FALSE))/AD$16</f>
        <v>0</v>
      </c>
      <c r="AE267" s="13">
        <f>INDEX(AllDataValues,MATCH($A267,Paths,FALSE),MATCH(AE$17,Collections,FALSE))/AE$16</f>
        <v>0</v>
      </c>
      <c r="AF267" s="13">
        <f>INDEX(AllDataValues,MATCH($A267,Paths,FALSE),MATCH(AF$17,Collections,FALSE))/AF$16</f>
        <v>0</v>
      </c>
      <c r="AG267" s="13">
        <f>INDEX(AllDataValues,MATCH($A267,Paths,FALSE),MATCH(AG$17,Collections,FALSE))/AG$16</f>
        <v>0</v>
      </c>
      <c r="AH267" s="13">
        <f>INDEX(AllDataValues,MATCH($A267,Paths,FALSE),MATCH(AH$17,Collections,FALSE))/AH$16</f>
        <v>0</v>
      </c>
      <c r="AI267" s="13">
        <f>INDEX(AllDataValues,MATCH($A267,Paths,FALSE),MATCH(AI$17,Collections,FALSE))/AI$16</f>
        <v>0</v>
      </c>
      <c r="AJ267" s="13">
        <f>INDEX(AllDataValues,MATCH($A267,Paths,FALSE),MATCH(AJ$17,Collections,FALSE))/AJ$16</f>
        <v>0</v>
      </c>
    </row>
    <row r="268" spans="1:36" hidden="1" x14ac:dyDescent="0.2">
      <c r="A268" s="1" t="s">
        <v>94</v>
      </c>
      <c r="C268" t="str">
        <f>RIGHT(A268,LEN(A268)-FIND("|",SUBSTITUTE(A268,"/","|",LEN(A268)-LEN(SUBSTITUTE(A268,"/","")))))</f>
        <v>@gco:nilReason</v>
      </c>
      <c r="D268" t="str">
        <f>MID(A268,FIND("|",SUBSTITUTE(A268,Delimiter,"|",Start))+1,IF(ISERROR(FIND("|",SUBSTITUTE(A268,Delimiter,"|",End))),255,FIND("|",SUBSTITUTE(A268,Delimiter,"|",End))-FIND("|",SUBSTITUTE(A268,Delimiter,"|",Start))-1))</f>
        <v>gmd:distributionInfo/gmd:distributor/gmd:distributorContact/gmd:contactInfo/gmd:address/gmd:city/@gco:nilReason</v>
      </c>
      <c r="E268" s="25">
        <f>COUNTIF(K268:AB268,"&gt;0")</f>
        <v>5</v>
      </c>
      <c r="F268" s="25">
        <f>COUNTIF(K268:AB268,"&gt;=1.0")</f>
        <v>5</v>
      </c>
      <c r="G268" s="25">
        <f>COUNTIF(AC268:AJ268,"&gt;0")</f>
        <v>0</v>
      </c>
      <c r="H268" s="25">
        <f>COUNTIF(AC268:AJ268,"&gt;=1.0")</f>
        <v>0</v>
      </c>
      <c r="I268" s="25">
        <f>COUNTIF(K268:AJ268,"&gt;0")</f>
        <v>5</v>
      </c>
      <c r="J268" s="26">
        <f>COUNTIF(K268:AJ268,"&gt;=1.0")</f>
        <v>5</v>
      </c>
      <c r="K268" s="13">
        <f>INDEX(AllDataValues,MATCH($A268,Paths,FALSE),MATCH(K$17,Collections,FALSE))/K$16</f>
        <v>1</v>
      </c>
      <c r="L268" s="13">
        <f>INDEX(AllDataValues,MATCH($A268,Paths,FALSE),MATCH(L$17,Collections,FALSE))/L$16</f>
        <v>0</v>
      </c>
      <c r="M268" s="13">
        <f>INDEX(AllDataValues,MATCH($A268,Paths,FALSE),MATCH(M$17,Collections,FALSE))/M$16</f>
        <v>0</v>
      </c>
      <c r="N268" s="13">
        <f>INDEX(AllDataValues,MATCH($A268,Paths,FALSE),MATCH(N$17,Collections,FALSE))/N$16</f>
        <v>1</v>
      </c>
      <c r="O268" s="13">
        <f>INDEX(AllDataValues,MATCH($A268,Paths,FALSE),MATCH(O$17,Collections,FALSE))/O$16</f>
        <v>0</v>
      </c>
      <c r="P268" s="13">
        <f>INDEX(AllDataValues,MATCH($A268,Paths,FALSE),MATCH(P$17,Collections,FALSE))/P$16</f>
        <v>1</v>
      </c>
      <c r="Q268" s="13">
        <f>INDEX(AllDataValues,MATCH($A268,Paths,FALSE),MATCH(Q$17,Collections,FALSE))/Q$16</f>
        <v>0</v>
      </c>
      <c r="R268" s="13">
        <f>INDEX(AllDataValues,MATCH($A268,Paths,FALSE),MATCH(R$17,Collections,FALSE))/R$16</f>
        <v>0</v>
      </c>
      <c r="S268" s="13">
        <f>INDEX(AllDataValues,MATCH($A268,Paths,FALSE),MATCH(S$17,Collections,FALSE))/S$16</f>
        <v>0</v>
      </c>
      <c r="T268" s="13">
        <f>INDEX(AllDataValues,MATCH($A268,Paths,FALSE),MATCH(T$17,Collections,FALSE))/T$16</f>
        <v>0</v>
      </c>
      <c r="U268" s="13">
        <f>INDEX(AllDataValues,MATCH($A268,Paths,FALSE),MATCH(U$17,Collections,FALSE))/U$16</f>
        <v>0</v>
      </c>
      <c r="V268" s="13">
        <f>INDEX(AllDataValues,MATCH($A268,Paths,FALSE),MATCH(V$17,Collections,FALSE))/V$16</f>
        <v>0</v>
      </c>
      <c r="W268" s="13">
        <f>INDEX(AllDataValues,MATCH($A268,Paths,FALSE),MATCH(W$17,Collections,FALSE))/W$16</f>
        <v>1</v>
      </c>
      <c r="X268" s="13">
        <f>INDEX(AllDataValues,MATCH($A268,Paths,FALSE),MATCH(X$17,Collections,FALSE))/X$16</f>
        <v>0</v>
      </c>
      <c r="Y268" s="13">
        <f>INDEX(AllDataValues,MATCH($A268,Paths,FALSE),MATCH(Y$17,Collections,FALSE))/Y$16</f>
        <v>0</v>
      </c>
      <c r="Z268" s="13">
        <f>INDEX(AllDataValues,MATCH($A268,Paths,FALSE),MATCH(Z$17,Collections,FALSE))/Z$16</f>
        <v>1.0862354892205639</v>
      </c>
      <c r="AA268" s="13">
        <f>INDEX(AllDataValues,MATCH($A268,Paths,FALSE),MATCH(AA$17,Collections,FALSE))/AA$16</f>
        <v>0</v>
      </c>
      <c r="AB268" s="31">
        <f>INDEX(AllDataValues,MATCH($A268,Paths,FALSE),MATCH(AB$17,Collections,FALSE))/AB$16</f>
        <v>0</v>
      </c>
      <c r="AC268" s="13">
        <f>INDEX(AllDataValues,MATCH($A268,Paths,FALSE),MATCH(AC$17,Collections,FALSE))/AC$16</f>
        <v>0</v>
      </c>
      <c r="AD268" s="13">
        <f>INDEX(AllDataValues,MATCH($A268,Paths,FALSE),MATCH(AD$17,Collections,FALSE))/AD$16</f>
        <v>0</v>
      </c>
      <c r="AE268" s="13">
        <f>INDEX(AllDataValues,MATCH($A268,Paths,FALSE),MATCH(AE$17,Collections,FALSE))/AE$16</f>
        <v>0</v>
      </c>
      <c r="AF268" s="13">
        <f>INDEX(AllDataValues,MATCH($A268,Paths,FALSE),MATCH(AF$17,Collections,FALSE))/AF$16</f>
        <v>0</v>
      </c>
      <c r="AG268" s="13">
        <f>INDEX(AllDataValues,MATCH($A268,Paths,FALSE),MATCH(AG$17,Collections,FALSE))/AG$16</f>
        <v>0</v>
      </c>
      <c r="AH268" s="13">
        <f>INDEX(AllDataValues,MATCH($A268,Paths,FALSE),MATCH(AH$17,Collections,FALSE))/AH$16</f>
        <v>0</v>
      </c>
      <c r="AI268" s="13">
        <f>INDEX(AllDataValues,MATCH($A268,Paths,FALSE),MATCH(AI$17,Collections,FALSE))/AI$16</f>
        <v>0</v>
      </c>
      <c r="AJ268" s="13">
        <f>INDEX(AllDataValues,MATCH($A268,Paths,FALSE),MATCH(AJ$17,Collections,FALSE))/AJ$16</f>
        <v>0</v>
      </c>
    </row>
    <row r="269" spans="1:36" hidden="1" x14ac:dyDescent="0.2">
      <c r="A269" s="1" t="s">
        <v>96</v>
      </c>
      <c r="C269" t="str">
        <f>RIGHT(A269,LEN(A269)-FIND("|",SUBSTITUTE(A269,"/","|",LEN(A269)-LEN(SUBSTITUTE(A269,"/","")))))</f>
        <v>@gco:nilReason</v>
      </c>
      <c r="D269" t="str">
        <f>MID(A269,FIND("|",SUBSTITUTE(A269,Delimiter,"|",Start))+1,IF(ISERROR(FIND("|",SUBSTITUTE(A269,Delimiter,"|",End))),255,FIND("|",SUBSTITUTE(A269,Delimiter,"|",End))-FIND("|",SUBSTITUTE(A269,Delimiter,"|",Start))-1))</f>
        <v>gmd:distributionInfo/gmd:distributor/gmd:distributorContact/gmd:contactInfo/gmd:address/gmd:country/@gco:nilReason</v>
      </c>
      <c r="E269" s="25">
        <f>COUNTIF(K269:AB269,"&gt;0")</f>
        <v>5</v>
      </c>
      <c r="F269" s="25">
        <f>COUNTIF(K269:AB269,"&gt;=1.0")</f>
        <v>5</v>
      </c>
      <c r="G269" s="25">
        <f>COUNTIF(AC269:AJ269,"&gt;0")</f>
        <v>0</v>
      </c>
      <c r="H269" s="25">
        <f>COUNTIF(AC269:AJ269,"&gt;=1.0")</f>
        <v>0</v>
      </c>
      <c r="I269" s="25">
        <f>COUNTIF(K269:AJ269,"&gt;0")</f>
        <v>5</v>
      </c>
      <c r="J269" s="26">
        <f>COUNTIF(K269:AJ269,"&gt;=1.0")</f>
        <v>5</v>
      </c>
      <c r="K269" s="13">
        <f>INDEX(AllDataValues,MATCH($A269,Paths,FALSE),MATCH(K$17,Collections,FALSE))/K$16</f>
        <v>1</v>
      </c>
      <c r="L269" s="13">
        <f>INDEX(AllDataValues,MATCH($A269,Paths,FALSE),MATCH(L$17,Collections,FALSE))/L$16</f>
        <v>0</v>
      </c>
      <c r="M269" s="13">
        <f>INDEX(AllDataValues,MATCH($A269,Paths,FALSE),MATCH(M$17,Collections,FALSE))/M$16</f>
        <v>0</v>
      </c>
      <c r="N269" s="13">
        <f>INDEX(AllDataValues,MATCH($A269,Paths,FALSE),MATCH(N$17,Collections,FALSE))/N$16</f>
        <v>1</v>
      </c>
      <c r="O269" s="13">
        <f>INDEX(AllDataValues,MATCH($A269,Paths,FALSE),MATCH(O$17,Collections,FALSE))/O$16</f>
        <v>0</v>
      </c>
      <c r="P269" s="13">
        <f>INDEX(AllDataValues,MATCH($A269,Paths,FALSE),MATCH(P$17,Collections,FALSE))/P$16</f>
        <v>1</v>
      </c>
      <c r="Q269" s="13">
        <f>INDEX(AllDataValues,MATCH($A269,Paths,FALSE),MATCH(Q$17,Collections,FALSE))/Q$16</f>
        <v>0</v>
      </c>
      <c r="R269" s="13">
        <f>INDEX(AllDataValues,MATCH($A269,Paths,FALSE),MATCH(R$17,Collections,FALSE))/R$16</f>
        <v>0</v>
      </c>
      <c r="S269" s="13">
        <f>INDEX(AllDataValues,MATCH($A269,Paths,FALSE),MATCH(S$17,Collections,FALSE))/S$16</f>
        <v>0</v>
      </c>
      <c r="T269" s="13">
        <f>INDEX(AllDataValues,MATCH($A269,Paths,FALSE),MATCH(T$17,Collections,FALSE))/T$16</f>
        <v>0</v>
      </c>
      <c r="U269" s="13">
        <f>INDEX(AllDataValues,MATCH($A269,Paths,FALSE),MATCH(U$17,Collections,FALSE))/U$16</f>
        <v>0</v>
      </c>
      <c r="V269" s="13">
        <f>INDEX(AllDataValues,MATCH($A269,Paths,FALSE),MATCH(V$17,Collections,FALSE))/V$16</f>
        <v>0</v>
      </c>
      <c r="W269" s="13">
        <f>INDEX(AllDataValues,MATCH($A269,Paths,FALSE),MATCH(W$17,Collections,FALSE))/W$16</f>
        <v>1</v>
      </c>
      <c r="X269" s="13">
        <f>INDEX(AllDataValues,MATCH($A269,Paths,FALSE),MATCH(X$17,Collections,FALSE))/X$16</f>
        <v>0</v>
      </c>
      <c r="Y269" s="13">
        <f>INDEX(AllDataValues,MATCH($A269,Paths,FALSE),MATCH(Y$17,Collections,FALSE))/Y$16</f>
        <v>0</v>
      </c>
      <c r="Z269" s="13">
        <f>INDEX(AllDataValues,MATCH($A269,Paths,FALSE),MATCH(Z$17,Collections,FALSE))/Z$16</f>
        <v>1.0862354892205639</v>
      </c>
      <c r="AA269" s="13">
        <f>INDEX(AllDataValues,MATCH($A269,Paths,FALSE),MATCH(AA$17,Collections,FALSE))/AA$16</f>
        <v>0</v>
      </c>
      <c r="AB269" s="31">
        <f>INDEX(AllDataValues,MATCH($A269,Paths,FALSE),MATCH(AB$17,Collections,FALSE))/AB$16</f>
        <v>0</v>
      </c>
      <c r="AC269" s="13">
        <f>INDEX(AllDataValues,MATCH($A269,Paths,FALSE),MATCH(AC$17,Collections,FALSE))/AC$16</f>
        <v>0</v>
      </c>
      <c r="AD269" s="13">
        <f>INDEX(AllDataValues,MATCH($A269,Paths,FALSE),MATCH(AD$17,Collections,FALSE))/AD$16</f>
        <v>0</v>
      </c>
      <c r="AE269" s="13">
        <f>INDEX(AllDataValues,MATCH($A269,Paths,FALSE),MATCH(AE$17,Collections,FALSE))/AE$16</f>
        <v>0</v>
      </c>
      <c r="AF269" s="13">
        <f>INDEX(AllDataValues,MATCH($A269,Paths,FALSE),MATCH(AF$17,Collections,FALSE))/AF$16</f>
        <v>0</v>
      </c>
      <c r="AG269" s="13">
        <f>INDEX(AllDataValues,MATCH($A269,Paths,FALSE),MATCH(AG$17,Collections,FALSE))/AG$16</f>
        <v>0</v>
      </c>
      <c r="AH269" s="13">
        <f>INDEX(AllDataValues,MATCH($A269,Paths,FALSE),MATCH(AH$17,Collections,FALSE))/AH$16</f>
        <v>0</v>
      </c>
      <c r="AI269" s="13">
        <f>INDEX(AllDataValues,MATCH($A269,Paths,FALSE),MATCH(AI$17,Collections,FALSE))/AI$16</f>
        <v>0</v>
      </c>
      <c r="AJ269" s="13">
        <f>INDEX(AllDataValues,MATCH($A269,Paths,FALSE),MATCH(AJ$17,Collections,FALSE))/AJ$16</f>
        <v>0</v>
      </c>
    </row>
    <row r="270" spans="1:36" hidden="1" x14ac:dyDescent="0.2">
      <c r="A270" s="1" t="s">
        <v>98</v>
      </c>
      <c r="C270" t="str">
        <f>RIGHT(A270,LEN(A270)-FIND("|",SUBSTITUTE(A270,"/","|",LEN(A270)-LEN(SUBSTITUTE(A270,"/","")))))</f>
        <v>@gco:nilReason</v>
      </c>
      <c r="D270" t="str">
        <f>MID(A270,FIND("|",SUBSTITUTE(A270,Delimiter,"|",Start))+1,IF(ISERROR(FIND("|",SUBSTITUTE(A270,Delimiter,"|",End))),255,FIND("|",SUBSTITUTE(A270,Delimiter,"|",End))-FIND("|",SUBSTITUTE(A270,Delimiter,"|",Start))-1))</f>
        <v>gmd:distributionInfo/gmd:distributor/gmd:distributorContact/gmd:contactInfo/gmd:address/gmd:deliveryPoint/@gco:nilReason</v>
      </c>
      <c r="E270" s="25">
        <f>COUNTIF(K270:AB270,"&gt;0")</f>
        <v>5</v>
      </c>
      <c r="F270" s="25">
        <f>COUNTIF(K270:AB270,"&gt;=1.0")</f>
        <v>5</v>
      </c>
      <c r="G270" s="25">
        <f>COUNTIF(AC270:AJ270,"&gt;0")</f>
        <v>0</v>
      </c>
      <c r="H270" s="25">
        <f>COUNTIF(AC270:AJ270,"&gt;=1.0")</f>
        <v>0</v>
      </c>
      <c r="I270" s="25">
        <f>COUNTIF(K270:AJ270,"&gt;0")</f>
        <v>5</v>
      </c>
      <c r="J270" s="26">
        <f>COUNTIF(K270:AJ270,"&gt;=1.0")</f>
        <v>5</v>
      </c>
      <c r="K270" s="13">
        <f>INDEX(AllDataValues,MATCH($A270,Paths,FALSE),MATCH(K$17,Collections,FALSE))/K$16</f>
        <v>1</v>
      </c>
      <c r="L270" s="13">
        <f>INDEX(AllDataValues,MATCH($A270,Paths,FALSE),MATCH(L$17,Collections,FALSE))/L$16</f>
        <v>0</v>
      </c>
      <c r="M270" s="13">
        <f>INDEX(AllDataValues,MATCH($A270,Paths,FALSE),MATCH(M$17,Collections,FALSE))/M$16</f>
        <v>0</v>
      </c>
      <c r="N270" s="13">
        <f>INDEX(AllDataValues,MATCH($A270,Paths,FALSE),MATCH(N$17,Collections,FALSE))/N$16</f>
        <v>1</v>
      </c>
      <c r="O270" s="13">
        <f>INDEX(AllDataValues,MATCH($A270,Paths,FALSE),MATCH(O$17,Collections,FALSE))/O$16</f>
        <v>0</v>
      </c>
      <c r="P270" s="13">
        <f>INDEX(AllDataValues,MATCH($A270,Paths,FALSE),MATCH(P$17,Collections,FALSE))/P$16</f>
        <v>1</v>
      </c>
      <c r="Q270" s="13">
        <f>INDEX(AllDataValues,MATCH($A270,Paths,FALSE),MATCH(Q$17,Collections,FALSE))/Q$16</f>
        <v>0</v>
      </c>
      <c r="R270" s="13">
        <f>INDEX(AllDataValues,MATCH($A270,Paths,FALSE),MATCH(R$17,Collections,FALSE))/R$16</f>
        <v>0</v>
      </c>
      <c r="S270" s="13">
        <f>INDEX(AllDataValues,MATCH($A270,Paths,FALSE),MATCH(S$17,Collections,FALSE))/S$16</f>
        <v>0</v>
      </c>
      <c r="T270" s="13">
        <f>INDEX(AllDataValues,MATCH($A270,Paths,FALSE),MATCH(T$17,Collections,FALSE))/T$16</f>
        <v>0</v>
      </c>
      <c r="U270" s="13">
        <f>INDEX(AllDataValues,MATCH($A270,Paths,FALSE),MATCH(U$17,Collections,FALSE))/U$16</f>
        <v>0</v>
      </c>
      <c r="V270" s="13">
        <f>INDEX(AllDataValues,MATCH($A270,Paths,FALSE),MATCH(V$17,Collections,FALSE))/V$16</f>
        <v>0</v>
      </c>
      <c r="W270" s="13">
        <f>INDEX(AllDataValues,MATCH($A270,Paths,FALSE),MATCH(W$17,Collections,FALSE))/W$16</f>
        <v>1</v>
      </c>
      <c r="X270" s="13">
        <f>INDEX(AllDataValues,MATCH($A270,Paths,FALSE),MATCH(X$17,Collections,FALSE))/X$16</f>
        <v>0</v>
      </c>
      <c r="Y270" s="13">
        <f>INDEX(AllDataValues,MATCH($A270,Paths,FALSE),MATCH(Y$17,Collections,FALSE))/Y$16</f>
        <v>0</v>
      </c>
      <c r="Z270" s="13">
        <f>INDEX(AllDataValues,MATCH($A270,Paths,FALSE),MATCH(Z$17,Collections,FALSE))/Z$16</f>
        <v>1.0862354892205639</v>
      </c>
      <c r="AA270" s="13">
        <f>INDEX(AllDataValues,MATCH($A270,Paths,FALSE),MATCH(AA$17,Collections,FALSE))/AA$16</f>
        <v>0</v>
      </c>
      <c r="AB270" s="31">
        <f>INDEX(AllDataValues,MATCH($A270,Paths,FALSE),MATCH(AB$17,Collections,FALSE))/AB$16</f>
        <v>0</v>
      </c>
      <c r="AC270" s="13">
        <f>INDEX(AllDataValues,MATCH($A270,Paths,FALSE),MATCH(AC$17,Collections,FALSE))/AC$16</f>
        <v>0</v>
      </c>
      <c r="AD270" s="13">
        <f>INDEX(AllDataValues,MATCH($A270,Paths,FALSE),MATCH(AD$17,Collections,FALSE))/AD$16</f>
        <v>0</v>
      </c>
      <c r="AE270" s="13">
        <f>INDEX(AllDataValues,MATCH($A270,Paths,FALSE),MATCH(AE$17,Collections,FALSE))/AE$16</f>
        <v>0</v>
      </c>
      <c r="AF270" s="13">
        <f>INDEX(AllDataValues,MATCH($A270,Paths,FALSE),MATCH(AF$17,Collections,FALSE))/AF$16</f>
        <v>0</v>
      </c>
      <c r="AG270" s="13">
        <f>INDEX(AllDataValues,MATCH($A270,Paths,FALSE),MATCH(AG$17,Collections,FALSE))/AG$16</f>
        <v>0</v>
      </c>
      <c r="AH270" s="13">
        <f>INDEX(AllDataValues,MATCH($A270,Paths,FALSE),MATCH(AH$17,Collections,FALSE))/AH$16</f>
        <v>0</v>
      </c>
      <c r="AI270" s="13">
        <f>INDEX(AllDataValues,MATCH($A270,Paths,FALSE),MATCH(AI$17,Collections,FALSE))/AI$16</f>
        <v>0</v>
      </c>
      <c r="AJ270" s="13">
        <f>INDEX(AllDataValues,MATCH($A270,Paths,FALSE),MATCH(AJ$17,Collections,FALSE))/AJ$16</f>
        <v>0</v>
      </c>
    </row>
    <row r="271" spans="1:36" hidden="1" x14ac:dyDescent="0.2">
      <c r="A271" s="1" t="s">
        <v>101</v>
      </c>
      <c r="C271" t="str">
        <f>RIGHT(A271,LEN(A271)-FIND("|",SUBSTITUTE(A271,"/","|",LEN(A271)-LEN(SUBSTITUTE(A271,"/","")))))</f>
        <v>@gco:nilReason</v>
      </c>
      <c r="D271" t="str">
        <f>MID(A271,FIND("|",SUBSTITUTE(A271,Delimiter,"|",Start))+1,IF(ISERROR(FIND("|",SUBSTITUTE(A271,Delimiter,"|",End))),255,FIND("|",SUBSTITUTE(A271,Delimiter,"|",End))-FIND("|",SUBSTITUTE(A271,Delimiter,"|",Start))-1))</f>
        <v>gmd:distributionInfo/gmd:distributor/gmd:distributorContact/gmd:contactInfo/gmd:address/gmd:postalCode/@gco:nilReason</v>
      </c>
      <c r="E271" s="25">
        <f>COUNTIF(K271:AB271,"&gt;0")</f>
        <v>5</v>
      </c>
      <c r="F271" s="25">
        <f>COUNTIF(K271:AB271,"&gt;=1.0")</f>
        <v>5</v>
      </c>
      <c r="G271" s="25">
        <f>COUNTIF(AC271:AJ271,"&gt;0")</f>
        <v>0</v>
      </c>
      <c r="H271" s="25">
        <f>COUNTIF(AC271:AJ271,"&gt;=1.0")</f>
        <v>0</v>
      </c>
      <c r="I271" s="25">
        <f>COUNTIF(K271:AJ271,"&gt;0")</f>
        <v>5</v>
      </c>
      <c r="J271" s="26">
        <f>COUNTIF(K271:AJ271,"&gt;=1.0")</f>
        <v>5</v>
      </c>
      <c r="K271" s="13">
        <f>INDEX(AllDataValues,MATCH($A271,Paths,FALSE),MATCH(K$17,Collections,FALSE))/K$16</f>
        <v>1</v>
      </c>
      <c r="L271" s="13">
        <f>INDEX(AllDataValues,MATCH($A271,Paths,FALSE),MATCH(L$17,Collections,FALSE))/L$16</f>
        <v>0</v>
      </c>
      <c r="M271" s="13">
        <f>INDEX(AllDataValues,MATCH($A271,Paths,FALSE),MATCH(M$17,Collections,FALSE))/M$16</f>
        <v>0</v>
      </c>
      <c r="N271" s="13">
        <f>INDEX(AllDataValues,MATCH($A271,Paths,FALSE),MATCH(N$17,Collections,FALSE))/N$16</f>
        <v>1</v>
      </c>
      <c r="O271" s="13">
        <f>INDEX(AllDataValues,MATCH($A271,Paths,FALSE),MATCH(O$17,Collections,FALSE))/O$16</f>
        <v>0</v>
      </c>
      <c r="P271" s="13">
        <f>INDEX(AllDataValues,MATCH($A271,Paths,FALSE),MATCH(P$17,Collections,FALSE))/P$16</f>
        <v>1</v>
      </c>
      <c r="Q271" s="13">
        <f>INDEX(AllDataValues,MATCH($A271,Paths,FALSE),MATCH(Q$17,Collections,FALSE))/Q$16</f>
        <v>0</v>
      </c>
      <c r="R271" s="13">
        <f>INDEX(AllDataValues,MATCH($A271,Paths,FALSE),MATCH(R$17,Collections,FALSE))/R$16</f>
        <v>0</v>
      </c>
      <c r="S271" s="13">
        <f>INDEX(AllDataValues,MATCH($A271,Paths,FALSE),MATCH(S$17,Collections,FALSE))/S$16</f>
        <v>0</v>
      </c>
      <c r="T271" s="13">
        <f>INDEX(AllDataValues,MATCH($A271,Paths,FALSE),MATCH(T$17,Collections,FALSE))/T$16</f>
        <v>0</v>
      </c>
      <c r="U271" s="13">
        <f>INDEX(AllDataValues,MATCH($A271,Paths,FALSE),MATCH(U$17,Collections,FALSE))/U$16</f>
        <v>0</v>
      </c>
      <c r="V271" s="13">
        <f>INDEX(AllDataValues,MATCH($A271,Paths,FALSE),MATCH(V$17,Collections,FALSE))/V$16</f>
        <v>0</v>
      </c>
      <c r="W271" s="13">
        <f>INDEX(AllDataValues,MATCH($A271,Paths,FALSE),MATCH(W$17,Collections,FALSE))/W$16</f>
        <v>1</v>
      </c>
      <c r="X271" s="13">
        <f>INDEX(AllDataValues,MATCH($A271,Paths,FALSE),MATCH(X$17,Collections,FALSE))/X$16</f>
        <v>0</v>
      </c>
      <c r="Y271" s="13">
        <f>INDEX(AllDataValues,MATCH($A271,Paths,FALSE),MATCH(Y$17,Collections,FALSE))/Y$16</f>
        <v>0</v>
      </c>
      <c r="Z271" s="13">
        <f>INDEX(AllDataValues,MATCH($A271,Paths,FALSE),MATCH(Z$17,Collections,FALSE))/Z$16</f>
        <v>1.0862354892205639</v>
      </c>
      <c r="AA271" s="13">
        <f>INDEX(AllDataValues,MATCH($A271,Paths,FALSE),MATCH(AA$17,Collections,FALSE))/AA$16</f>
        <v>0</v>
      </c>
      <c r="AB271" s="31">
        <f>INDEX(AllDataValues,MATCH($A271,Paths,FALSE),MATCH(AB$17,Collections,FALSE))/AB$16</f>
        <v>0</v>
      </c>
      <c r="AC271" s="13">
        <f>INDEX(AllDataValues,MATCH($A271,Paths,FALSE),MATCH(AC$17,Collections,FALSE))/AC$16</f>
        <v>0</v>
      </c>
      <c r="AD271" s="13">
        <f>INDEX(AllDataValues,MATCH($A271,Paths,FALSE),MATCH(AD$17,Collections,FALSE))/AD$16</f>
        <v>0</v>
      </c>
      <c r="AE271" s="13">
        <f>INDEX(AllDataValues,MATCH($A271,Paths,FALSE),MATCH(AE$17,Collections,FALSE))/AE$16</f>
        <v>0</v>
      </c>
      <c r="AF271" s="13">
        <f>INDEX(AllDataValues,MATCH($A271,Paths,FALSE),MATCH(AF$17,Collections,FALSE))/AF$16</f>
        <v>0</v>
      </c>
      <c r="AG271" s="13">
        <f>INDEX(AllDataValues,MATCH($A271,Paths,FALSE),MATCH(AG$17,Collections,FALSE))/AG$16</f>
        <v>0</v>
      </c>
      <c r="AH271" s="13">
        <f>INDEX(AllDataValues,MATCH($A271,Paths,FALSE),MATCH(AH$17,Collections,FALSE))/AH$16</f>
        <v>0</v>
      </c>
      <c r="AI271" s="13">
        <f>INDEX(AllDataValues,MATCH($A271,Paths,FALSE),MATCH(AI$17,Collections,FALSE))/AI$16</f>
        <v>0</v>
      </c>
      <c r="AJ271" s="13">
        <f>INDEX(AllDataValues,MATCH($A271,Paths,FALSE),MATCH(AJ$17,Collections,FALSE))/AJ$16</f>
        <v>0</v>
      </c>
    </row>
    <row r="272" spans="1:36" hidden="1" x14ac:dyDescent="0.2">
      <c r="A272" s="1" t="s">
        <v>104</v>
      </c>
      <c r="C272" t="str">
        <f>RIGHT(A272,LEN(A272)-FIND("|",SUBSTITUTE(A272,"/","|",LEN(A272)-LEN(SUBSTITUTE(A272,"/","")))))</f>
        <v>@gco:nilReason</v>
      </c>
      <c r="D272" t="str">
        <f>MID(A272,FIND("|",SUBSTITUTE(A272,Delimiter,"|",Start))+1,IF(ISERROR(FIND("|",SUBSTITUTE(A272,Delimiter,"|",End))),255,FIND("|",SUBSTITUTE(A272,Delimiter,"|",End))-FIND("|",SUBSTITUTE(A272,Delimiter,"|",Start))-1))</f>
        <v>gmd:distributionInfo/gmd:distributor/gmd:distributorContact/gmd:contactInfo/gmd:onlineResource/gmd:description/@gco:nilReason</v>
      </c>
      <c r="E272" s="25">
        <f>COUNTIF(K272:AB272,"&gt;0")</f>
        <v>4</v>
      </c>
      <c r="F272" s="25">
        <f>COUNTIF(K272:AB272,"&gt;=1.0")</f>
        <v>1</v>
      </c>
      <c r="G272" s="25">
        <f>COUNTIF(AC272:AJ272,"&gt;0")</f>
        <v>7</v>
      </c>
      <c r="H272" s="25">
        <f>COUNTIF(AC272:AJ272,"&gt;=1.0")</f>
        <v>7</v>
      </c>
      <c r="I272" s="25">
        <f>COUNTIF(K272:AJ272,"&gt;0")</f>
        <v>11</v>
      </c>
      <c r="J272" s="26">
        <f>COUNTIF(K272:AJ272,"&gt;=1.0")</f>
        <v>8</v>
      </c>
      <c r="K272" s="13">
        <f>INDEX(AllDataValues,MATCH($A272,Paths,FALSE),MATCH(K$17,Collections,FALSE))/K$16</f>
        <v>0</v>
      </c>
      <c r="L272" s="13">
        <f>INDEX(AllDataValues,MATCH($A272,Paths,FALSE),MATCH(L$17,Collections,FALSE))/L$16</f>
        <v>0</v>
      </c>
      <c r="M272" s="13">
        <f>INDEX(AllDataValues,MATCH($A272,Paths,FALSE),MATCH(M$17,Collections,FALSE))/M$16</f>
        <v>0</v>
      </c>
      <c r="N272" s="13">
        <f>INDEX(AllDataValues,MATCH($A272,Paths,FALSE),MATCH(N$17,Collections,FALSE))/N$16</f>
        <v>0</v>
      </c>
      <c r="O272" s="13">
        <f>INDEX(AllDataValues,MATCH($A272,Paths,FALSE),MATCH(O$17,Collections,FALSE))/O$16</f>
        <v>0.72307692307692306</v>
      </c>
      <c r="P272" s="13">
        <f>INDEX(AllDataValues,MATCH($A272,Paths,FALSE),MATCH(P$17,Collections,FALSE))/P$16</f>
        <v>0</v>
      </c>
      <c r="Q272" s="13">
        <f>INDEX(AllDataValues,MATCH($A272,Paths,FALSE),MATCH(Q$17,Collections,FALSE))/Q$16</f>
        <v>0.5</v>
      </c>
      <c r="R272" s="13">
        <f>INDEX(AllDataValues,MATCH($A272,Paths,FALSE),MATCH(R$17,Collections,FALSE))/R$16</f>
        <v>0</v>
      </c>
      <c r="S272" s="13">
        <f>INDEX(AllDataValues,MATCH($A272,Paths,FALSE),MATCH(S$17,Collections,FALSE))/S$16</f>
        <v>0</v>
      </c>
      <c r="T272" s="13">
        <f>INDEX(AllDataValues,MATCH($A272,Paths,FALSE),MATCH(T$17,Collections,FALSE))/T$16</f>
        <v>0</v>
      </c>
      <c r="U272" s="13">
        <f>INDEX(AllDataValues,MATCH($A272,Paths,FALSE),MATCH(U$17,Collections,FALSE))/U$16</f>
        <v>0</v>
      </c>
      <c r="V272" s="13">
        <f>INDEX(AllDataValues,MATCH($A272,Paths,FALSE),MATCH(V$17,Collections,FALSE))/V$16</f>
        <v>1.6301020408163265</v>
      </c>
      <c r="W272" s="13">
        <f>INDEX(AllDataValues,MATCH($A272,Paths,FALSE),MATCH(W$17,Collections,FALSE))/W$16</f>
        <v>0</v>
      </c>
      <c r="X272" s="13">
        <f>INDEX(AllDataValues,MATCH($A272,Paths,FALSE),MATCH(X$17,Collections,FALSE))/X$16</f>
        <v>0</v>
      </c>
      <c r="Y272" s="13">
        <f>INDEX(AllDataValues,MATCH($A272,Paths,FALSE),MATCH(Y$17,Collections,FALSE))/Y$16</f>
        <v>0</v>
      </c>
      <c r="Z272" s="13">
        <f>INDEX(AllDataValues,MATCH($A272,Paths,FALSE),MATCH(Z$17,Collections,FALSE))/Z$16</f>
        <v>0</v>
      </c>
      <c r="AA272" s="13">
        <f>INDEX(AllDataValues,MATCH($A272,Paths,FALSE),MATCH(AA$17,Collections,FALSE))/AA$16</f>
        <v>7.9207920792079209E-2</v>
      </c>
      <c r="AB272" s="31">
        <f>INDEX(AllDataValues,MATCH($A272,Paths,FALSE),MATCH(AB$17,Collections,FALSE))/AB$16</f>
        <v>0</v>
      </c>
      <c r="AC272" s="13">
        <f>INDEX(AllDataValues,MATCH($A272,Paths,FALSE),MATCH(AC$17,Collections,FALSE))/AC$16</f>
        <v>1.0105509964830011</v>
      </c>
      <c r="AD272" s="13">
        <f>INDEX(AllDataValues,MATCH($A272,Paths,FALSE),MATCH(AD$17,Collections,FALSE))/AD$16</f>
        <v>1.0388349514563107</v>
      </c>
      <c r="AE272" s="13">
        <f>INDEX(AllDataValues,MATCH($A272,Paths,FALSE),MATCH(AE$17,Collections,FALSE))/AE$16</f>
        <v>1</v>
      </c>
      <c r="AF272" s="13">
        <f>INDEX(AllDataValues,MATCH($A272,Paths,FALSE),MATCH(AF$17,Collections,FALSE))/AF$16</f>
        <v>1</v>
      </c>
      <c r="AG272" s="13">
        <f>INDEX(AllDataValues,MATCH($A272,Paths,FALSE),MATCH(AG$17,Collections,FALSE))/AG$16</f>
        <v>1.0147058823529411</v>
      </c>
      <c r="AH272" s="13">
        <f>INDEX(AllDataValues,MATCH($A272,Paths,FALSE),MATCH(AH$17,Collections,FALSE))/AH$16</f>
        <v>0</v>
      </c>
      <c r="AI272" s="13">
        <f>INDEX(AllDataValues,MATCH($A272,Paths,FALSE),MATCH(AI$17,Collections,FALSE))/AI$16</f>
        <v>1.3409256559766765</v>
      </c>
      <c r="AJ272" s="13">
        <f>INDEX(AllDataValues,MATCH($A272,Paths,FALSE),MATCH(AJ$17,Collections,FALSE))/AJ$16</f>
        <v>1.023076923076923</v>
      </c>
    </row>
    <row r="273" spans="1:36" hidden="1" x14ac:dyDescent="0.2">
      <c r="A273" s="1" t="s">
        <v>105</v>
      </c>
      <c r="C273" t="str">
        <f>RIGHT(A273,LEN(A273)-FIND("|",SUBSTITUTE(A273,"/","|",LEN(A273)-LEN(SUBSTITUTE(A273,"/","")))))</f>
        <v>@codeList</v>
      </c>
      <c r="D273" t="str">
        <f>MID(A273,FIND("|",SUBSTITUTE(A273,Delimiter,"|",Start))+1,IF(ISERROR(FIND("|",SUBSTITUTE(A273,Delimiter,"|",End))),255,FIND("|",SUBSTITUTE(A273,Delimiter,"|",End))-FIND("|",SUBSTITUTE(A273,Delimiter,"|",Start))-1))</f>
        <v>gmd:distributionInfo/gmd:distributor/gmd:distributorContact/gmd:contactInfo/gmd:onlineResource/gmd:function/@codeList</v>
      </c>
      <c r="E273" s="25">
        <f>COUNTIF(K273:AB273,"&gt;0")</f>
        <v>4</v>
      </c>
      <c r="F273" s="25">
        <f>COUNTIF(K273:AB273,"&gt;=1.0")</f>
        <v>1</v>
      </c>
      <c r="G273" s="25">
        <f>COUNTIF(AC273:AJ273,"&gt;0")</f>
        <v>7</v>
      </c>
      <c r="H273" s="25">
        <f>COUNTIF(AC273:AJ273,"&gt;=1.0")</f>
        <v>7</v>
      </c>
      <c r="I273" s="25">
        <f>COUNTIF(K273:AJ273,"&gt;0")</f>
        <v>11</v>
      </c>
      <c r="J273" s="26">
        <f>COUNTIF(K273:AJ273,"&gt;=1.0")</f>
        <v>8</v>
      </c>
      <c r="K273" s="13">
        <f>INDEX(AllDataValues,MATCH($A273,Paths,FALSE),MATCH(K$17,Collections,FALSE))/K$16</f>
        <v>0</v>
      </c>
      <c r="L273" s="13">
        <f>INDEX(AllDataValues,MATCH($A273,Paths,FALSE),MATCH(L$17,Collections,FALSE))/L$16</f>
        <v>0</v>
      </c>
      <c r="M273" s="13">
        <f>INDEX(AllDataValues,MATCH($A273,Paths,FALSE),MATCH(M$17,Collections,FALSE))/M$16</f>
        <v>0</v>
      </c>
      <c r="N273" s="13">
        <f>INDEX(AllDataValues,MATCH($A273,Paths,FALSE),MATCH(N$17,Collections,FALSE))/N$16</f>
        <v>0</v>
      </c>
      <c r="O273" s="13">
        <f>INDEX(AllDataValues,MATCH($A273,Paths,FALSE),MATCH(O$17,Collections,FALSE))/O$16</f>
        <v>0.72307692307692306</v>
      </c>
      <c r="P273" s="13">
        <f>INDEX(AllDataValues,MATCH($A273,Paths,FALSE),MATCH(P$17,Collections,FALSE))/P$16</f>
        <v>0</v>
      </c>
      <c r="Q273" s="13">
        <f>INDEX(AllDataValues,MATCH($A273,Paths,FALSE),MATCH(Q$17,Collections,FALSE))/Q$16</f>
        <v>0.5</v>
      </c>
      <c r="R273" s="13">
        <f>INDEX(AllDataValues,MATCH($A273,Paths,FALSE),MATCH(R$17,Collections,FALSE))/R$16</f>
        <v>0</v>
      </c>
      <c r="S273" s="13">
        <f>INDEX(AllDataValues,MATCH($A273,Paths,FALSE),MATCH(S$17,Collections,FALSE))/S$16</f>
        <v>0</v>
      </c>
      <c r="T273" s="13">
        <f>INDEX(AllDataValues,MATCH($A273,Paths,FALSE),MATCH(T$17,Collections,FALSE))/T$16</f>
        <v>0</v>
      </c>
      <c r="U273" s="13">
        <f>INDEX(AllDataValues,MATCH($A273,Paths,FALSE),MATCH(U$17,Collections,FALSE))/U$16</f>
        <v>0</v>
      </c>
      <c r="V273" s="13">
        <f>INDEX(AllDataValues,MATCH($A273,Paths,FALSE),MATCH(V$17,Collections,FALSE))/V$16</f>
        <v>1.6301020408163265</v>
      </c>
      <c r="W273" s="13">
        <f>INDEX(AllDataValues,MATCH($A273,Paths,FALSE),MATCH(W$17,Collections,FALSE))/W$16</f>
        <v>0</v>
      </c>
      <c r="X273" s="13">
        <f>INDEX(AllDataValues,MATCH($A273,Paths,FALSE),MATCH(X$17,Collections,FALSE))/X$16</f>
        <v>0</v>
      </c>
      <c r="Y273" s="13">
        <f>INDEX(AllDataValues,MATCH($A273,Paths,FALSE),MATCH(Y$17,Collections,FALSE))/Y$16</f>
        <v>0</v>
      </c>
      <c r="Z273" s="13">
        <f>INDEX(AllDataValues,MATCH($A273,Paths,FALSE),MATCH(Z$17,Collections,FALSE))/Z$16</f>
        <v>0</v>
      </c>
      <c r="AA273" s="13">
        <f>INDEX(AllDataValues,MATCH($A273,Paths,FALSE),MATCH(AA$17,Collections,FALSE))/AA$16</f>
        <v>7.9207920792079209E-2</v>
      </c>
      <c r="AB273" s="31">
        <f>INDEX(AllDataValues,MATCH($A273,Paths,FALSE),MATCH(AB$17,Collections,FALSE))/AB$16</f>
        <v>0</v>
      </c>
      <c r="AC273" s="13">
        <f>INDEX(AllDataValues,MATCH($A273,Paths,FALSE),MATCH(AC$17,Collections,FALSE))/AC$16</f>
        <v>1.0105509964830011</v>
      </c>
      <c r="AD273" s="13">
        <f>INDEX(AllDataValues,MATCH($A273,Paths,FALSE),MATCH(AD$17,Collections,FALSE))/AD$16</f>
        <v>1.0388349514563107</v>
      </c>
      <c r="AE273" s="13">
        <f>INDEX(AllDataValues,MATCH($A273,Paths,FALSE),MATCH(AE$17,Collections,FALSE))/AE$16</f>
        <v>1</v>
      </c>
      <c r="AF273" s="13">
        <f>INDEX(AllDataValues,MATCH($A273,Paths,FALSE),MATCH(AF$17,Collections,FALSE))/AF$16</f>
        <v>1</v>
      </c>
      <c r="AG273" s="13">
        <f>INDEX(AllDataValues,MATCH($A273,Paths,FALSE),MATCH(AG$17,Collections,FALSE))/AG$16</f>
        <v>1.0147058823529411</v>
      </c>
      <c r="AH273" s="13">
        <f>INDEX(AllDataValues,MATCH($A273,Paths,FALSE),MATCH(AH$17,Collections,FALSE))/AH$16</f>
        <v>0</v>
      </c>
      <c r="AI273" s="13">
        <f>INDEX(AllDataValues,MATCH($A273,Paths,FALSE),MATCH(AI$17,Collections,FALSE))/AI$16</f>
        <v>1.3409256559766765</v>
      </c>
      <c r="AJ273" s="13">
        <f>INDEX(AllDataValues,MATCH($A273,Paths,FALSE),MATCH(AJ$17,Collections,FALSE))/AJ$16</f>
        <v>1.023076923076923</v>
      </c>
    </row>
    <row r="274" spans="1:36" hidden="1" x14ac:dyDescent="0.2">
      <c r="A274" s="1" t="s">
        <v>106</v>
      </c>
      <c r="C274" t="str">
        <f>RIGHT(A274,LEN(A274)-FIND("|",SUBSTITUTE(A274,"/","|",LEN(A274)-LEN(SUBSTITUTE(A274,"/","")))))</f>
        <v>@codeListValue</v>
      </c>
      <c r="D274" t="str">
        <f>MID(A274,FIND("|",SUBSTITUTE(A274,Delimiter,"|",Start))+1,IF(ISERROR(FIND("|",SUBSTITUTE(A274,Delimiter,"|",End))),255,FIND("|",SUBSTITUTE(A274,Delimiter,"|",End))-FIND("|",SUBSTITUTE(A274,Delimiter,"|",Start))-1))</f>
        <v>gmd:distributionInfo/gmd:distributor/gmd:distributorContact/gmd:contactInfo/gmd:onlineResource/gmd:function/@codeListValue</v>
      </c>
      <c r="E274" s="25">
        <f>COUNTIF(K274:AB274,"&gt;0")</f>
        <v>4</v>
      </c>
      <c r="F274" s="25">
        <f>COUNTIF(K274:AB274,"&gt;=1.0")</f>
        <v>1</v>
      </c>
      <c r="G274" s="25">
        <f>COUNTIF(AC274:AJ274,"&gt;0")</f>
        <v>7</v>
      </c>
      <c r="H274" s="25">
        <f>COUNTIF(AC274:AJ274,"&gt;=1.0")</f>
        <v>7</v>
      </c>
      <c r="I274" s="25">
        <f>COUNTIF(K274:AJ274,"&gt;0")</f>
        <v>11</v>
      </c>
      <c r="J274" s="26">
        <f>COUNTIF(K274:AJ274,"&gt;=1.0")</f>
        <v>8</v>
      </c>
      <c r="K274" s="13">
        <f>INDEX(AllDataValues,MATCH($A274,Paths,FALSE),MATCH(K$17,Collections,FALSE))/K$16</f>
        <v>0</v>
      </c>
      <c r="L274" s="13">
        <f>INDEX(AllDataValues,MATCH($A274,Paths,FALSE),MATCH(L$17,Collections,FALSE))/L$16</f>
        <v>0</v>
      </c>
      <c r="M274" s="13">
        <f>INDEX(AllDataValues,MATCH($A274,Paths,FALSE),MATCH(M$17,Collections,FALSE))/M$16</f>
        <v>0</v>
      </c>
      <c r="N274" s="13">
        <f>INDEX(AllDataValues,MATCH($A274,Paths,FALSE),MATCH(N$17,Collections,FALSE))/N$16</f>
        <v>0</v>
      </c>
      <c r="O274" s="13">
        <f>INDEX(AllDataValues,MATCH($A274,Paths,FALSE),MATCH(O$17,Collections,FALSE))/O$16</f>
        <v>0.72307692307692306</v>
      </c>
      <c r="P274" s="13">
        <f>INDEX(AllDataValues,MATCH($A274,Paths,FALSE),MATCH(P$17,Collections,FALSE))/P$16</f>
        <v>0</v>
      </c>
      <c r="Q274" s="13">
        <f>INDEX(AllDataValues,MATCH($A274,Paths,FALSE),MATCH(Q$17,Collections,FALSE))/Q$16</f>
        <v>0.5</v>
      </c>
      <c r="R274" s="13">
        <f>INDEX(AllDataValues,MATCH($A274,Paths,FALSE),MATCH(R$17,Collections,FALSE))/R$16</f>
        <v>0</v>
      </c>
      <c r="S274" s="13">
        <f>INDEX(AllDataValues,MATCH($A274,Paths,FALSE),MATCH(S$17,Collections,FALSE))/S$16</f>
        <v>0</v>
      </c>
      <c r="T274" s="13">
        <f>INDEX(AllDataValues,MATCH($A274,Paths,FALSE),MATCH(T$17,Collections,FALSE))/T$16</f>
        <v>0</v>
      </c>
      <c r="U274" s="13">
        <f>INDEX(AllDataValues,MATCH($A274,Paths,FALSE),MATCH(U$17,Collections,FALSE))/U$16</f>
        <v>0</v>
      </c>
      <c r="V274" s="13">
        <f>INDEX(AllDataValues,MATCH($A274,Paths,FALSE),MATCH(V$17,Collections,FALSE))/V$16</f>
        <v>1.6301020408163265</v>
      </c>
      <c r="W274" s="13">
        <f>INDEX(AllDataValues,MATCH($A274,Paths,FALSE),MATCH(W$17,Collections,FALSE))/W$16</f>
        <v>0</v>
      </c>
      <c r="X274" s="13">
        <f>INDEX(AllDataValues,MATCH($A274,Paths,FALSE),MATCH(X$17,Collections,FALSE))/X$16</f>
        <v>0</v>
      </c>
      <c r="Y274" s="13">
        <f>INDEX(AllDataValues,MATCH($A274,Paths,FALSE),MATCH(Y$17,Collections,FALSE))/Y$16</f>
        <v>0</v>
      </c>
      <c r="Z274" s="13">
        <f>INDEX(AllDataValues,MATCH($A274,Paths,FALSE),MATCH(Z$17,Collections,FALSE))/Z$16</f>
        <v>0</v>
      </c>
      <c r="AA274" s="13">
        <f>INDEX(AllDataValues,MATCH($A274,Paths,FALSE),MATCH(AA$17,Collections,FALSE))/AA$16</f>
        <v>7.9207920792079209E-2</v>
      </c>
      <c r="AB274" s="31">
        <f>INDEX(AllDataValues,MATCH($A274,Paths,FALSE),MATCH(AB$17,Collections,FALSE))/AB$16</f>
        <v>0</v>
      </c>
      <c r="AC274" s="13">
        <f>INDEX(AllDataValues,MATCH($A274,Paths,FALSE),MATCH(AC$17,Collections,FALSE))/AC$16</f>
        <v>1.0105509964830011</v>
      </c>
      <c r="AD274" s="13">
        <f>INDEX(AllDataValues,MATCH($A274,Paths,FALSE),MATCH(AD$17,Collections,FALSE))/AD$16</f>
        <v>1.0388349514563107</v>
      </c>
      <c r="AE274" s="13">
        <f>INDEX(AllDataValues,MATCH($A274,Paths,FALSE),MATCH(AE$17,Collections,FALSE))/AE$16</f>
        <v>1</v>
      </c>
      <c r="AF274" s="13">
        <f>INDEX(AllDataValues,MATCH($A274,Paths,FALSE),MATCH(AF$17,Collections,FALSE))/AF$16</f>
        <v>1</v>
      </c>
      <c r="AG274" s="13">
        <f>INDEX(AllDataValues,MATCH($A274,Paths,FALSE),MATCH(AG$17,Collections,FALSE))/AG$16</f>
        <v>1.0147058823529411</v>
      </c>
      <c r="AH274" s="13">
        <f>INDEX(AllDataValues,MATCH($A274,Paths,FALSE),MATCH(AH$17,Collections,FALSE))/AH$16</f>
        <v>0</v>
      </c>
      <c r="AI274" s="13">
        <f>INDEX(AllDataValues,MATCH($A274,Paths,FALSE),MATCH(AI$17,Collections,FALSE))/AI$16</f>
        <v>1.3409256559766765</v>
      </c>
      <c r="AJ274" s="13">
        <f>INDEX(AllDataValues,MATCH($A274,Paths,FALSE),MATCH(AJ$17,Collections,FALSE))/AJ$16</f>
        <v>1.023076923076923</v>
      </c>
    </row>
    <row r="275" spans="1:36" hidden="1" x14ac:dyDescent="0.2">
      <c r="A275" s="1" t="s">
        <v>129</v>
      </c>
      <c r="C275" t="str">
        <f>RIGHT(A275,LEN(A275)-FIND("|",SUBSTITUTE(A275,"/","|",LEN(A275)-LEN(SUBSTITUTE(A275,"/","")))))</f>
        <v>gco:Real</v>
      </c>
      <c r="D275" t="str">
        <f>MID(A275,FIND("|",SUBSTITUTE(A275,Delimiter,"|",Start))+1,IF(ISERROR(FIND("|",SUBSTITUTE(A275,Delimiter,"|",End))),255,FIND("|",SUBSTITUTE(A275,Delimiter,"|",End))-FIND("|",SUBSTITUTE(A275,Delimiter,"|",Start))-1))</f>
        <v>gmd:distributionInfo/gmd:distributor/gmd:distributorTransferOptions/gmd:transferSize/gco:Real</v>
      </c>
      <c r="E275" s="25">
        <f>COUNTIF(K275:AB275,"&gt;0")</f>
        <v>4</v>
      </c>
      <c r="F275" s="25">
        <f>COUNTIF(K275:AB275,"&gt;=1.0")</f>
        <v>2</v>
      </c>
      <c r="G275" s="25">
        <f>COUNTIF(AC275:AJ275,"&gt;0")</f>
        <v>6</v>
      </c>
      <c r="H275" s="25">
        <f>COUNTIF(AC275:AJ275,"&gt;=1.0")</f>
        <v>1</v>
      </c>
      <c r="I275" s="25">
        <f>COUNTIF(K275:AJ275,"&gt;0")</f>
        <v>10</v>
      </c>
      <c r="J275" s="26">
        <f>COUNTIF(K275:AJ275,"&gt;=1.0")</f>
        <v>3</v>
      </c>
      <c r="K275" s="13">
        <f>INDEX(AllDataValues,MATCH($A275,Paths,FALSE),MATCH(K$17,Collections,FALSE))/K$16</f>
        <v>0</v>
      </c>
      <c r="L275" s="13">
        <f>INDEX(AllDataValues,MATCH($A275,Paths,FALSE),MATCH(L$17,Collections,FALSE))/L$16</f>
        <v>0</v>
      </c>
      <c r="M275" s="13">
        <f>INDEX(AllDataValues,MATCH($A275,Paths,FALSE),MATCH(M$17,Collections,FALSE))/M$16</f>
        <v>1</v>
      </c>
      <c r="N275" s="13">
        <f>INDEX(AllDataValues,MATCH($A275,Paths,FALSE),MATCH(N$17,Collections,FALSE))/N$16</f>
        <v>0</v>
      </c>
      <c r="O275" s="13">
        <f>INDEX(AllDataValues,MATCH($A275,Paths,FALSE),MATCH(O$17,Collections,FALSE))/O$16</f>
        <v>0</v>
      </c>
      <c r="P275" s="13">
        <f>INDEX(AllDataValues,MATCH($A275,Paths,FALSE),MATCH(P$17,Collections,FALSE))/P$16</f>
        <v>0</v>
      </c>
      <c r="Q275" s="13">
        <f>INDEX(AllDataValues,MATCH($A275,Paths,FALSE),MATCH(Q$17,Collections,FALSE))/Q$16</f>
        <v>4.5454545454545456E-2</v>
      </c>
      <c r="R275" s="13">
        <f>INDEX(AllDataValues,MATCH($A275,Paths,FALSE),MATCH(R$17,Collections,FALSE))/R$16</f>
        <v>0</v>
      </c>
      <c r="S275" s="13">
        <f>INDEX(AllDataValues,MATCH($A275,Paths,FALSE),MATCH(S$17,Collections,FALSE))/S$16</f>
        <v>0</v>
      </c>
      <c r="T275" s="13">
        <f>INDEX(AllDataValues,MATCH($A275,Paths,FALSE),MATCH(T$17,Collections,FALSE))/T$16</f>
        <v>4.912280701754386E-2</v>
      </c>
      <c r="U275" s="13">
        <f>INDEX(AllDataValues,MATCH($A275,Paths,FALSE),MATCH(U$17,Collections,FALSE))/U$16</f>
        <v>0</v>
      </c>
      <c r="V275" s="13">
        <f>INDEX(AllDataValues,MATCH($A275,Paths,FALSE),MATCH(V$17,Collections,FALSE))/V$16</f>
        <v>1.3545918367346939</v>
      </c>
      <c r="W275" s="13">
        <f>INDEX(AllDataValues,MATCH($A275,Paths,FALSE),MATCH(W$17,Collections,FALSE))/W$16</f>
        <v>0</v>
      </c>
      <c r="X275" s="13">
        <f>INDEX(AllDataValues,MATCH($A275,Paths,FALSE),MATCH(X$17,Collections,FALSE))/X$16</f>
        <v>0</v>
      </c>
      <c r="Y275" s="13">
        <f>INDEX(AllDataValues,MATCH($A275,Paths,FALSE),MATCH(Y$17,Collections,FALSE))/Y$16</f>
        <v>0</v>
      </c>
      <c r="Z275" s="13">
        <f>INDEX(AllDataValues,MATCH($A275,Paths,FALSE),MATCH(Z$17,Collections,FALSE))/Z$16</f>
        <v>0</v>
      </c>
      <c r="AA275" s="13">
        <f>INDEX(AllDataValues,MATCH($A275,Paths,FALSE),MATCH(AA$17,Collections,FALSE))/AA$16</f>
        <v>0</v>
      </c>
      <c r="AB275" s="31">
        <f>INDEX(AllDataValues,MATCH($A275,Paths,FALSE),MATCH(AB$17,Collections,FALSE))/AB$16</f>
        <v>0</v>
      </c>
      <c r="AC275" s="13">
        <f>INDEX(AllDataValues,MATCH($A275,Paths,FALSE),MATCH(AC$17,Collections,FALSE))/AC$16</f>
        <v>0.74169597499023054</v>
      </c>
      <c r="AD275" s="13">
        <f>INDEX(AllDataValues,MATCH($A275,Paths,FALSE),MATCH(AD$17,Collections,FALSE))/AD$16</f>
        <v>0.1553398058252427</v>
      </c>
      <c r="AE275" s="13">
        <f>INDEX(AllDataValues,MATCH($A275,Paths,FALSE),MATCH(AE$17,Collections,FALSE))/AE$16</f>
        <v>0</v>
      </c>
      <c r="AF275" s="13">
        <f>INDEX(AllDataValues,MATCH($A275,Paths,FALSE),MATCH(AF$17,Collections,FALSE))/AF$16</f>
        <v>1</v>
      </c>
      <c r="AG275" s="13">
        <f>INDEX(AllDataValues,MATCH($A275,Paths,FALSE),MATCH(AG$17,Collections,FALSE))/AG$16</f>
        <v>2.9411764705882353E-3</v>
      </c>
      <c r="AH275" s="13">
        <f>INDEX(AllDataValues,MATCH($A275,Paths,FALSE),MATCH(AH$17,Collections,FALSE))/AH$16</f>
        <v>0</v>
      </c>
      <c r="AI275" s="13">
        <f>INDEX(AllDataValues,MATCH($A275,Paths,FALSE),MATCH(AI$17,Collections,FALSE))/AI$16</f>
        <v>4.3731778425655978E-3</v>
      </c>
      <c r="AJ275" s="13">
        <f>INDEX(AllDataValues,MATCH($A275,Paths,FALSE),MATCH(AJ$17,Collections,FALSE))/AJ$16</f>
        <v>0.46923076923076923</v>
      </c>
    </row>
    <row r="276" spans="1:36" hidden="1" x14ac:dyDescent="0.2">
      <c r="A276" s="1" t="s">
        <v>130</v>
      </c>
      <c r="C276" t="str">
        <f>RIGHT(A276,LEN(A276)-FIND("|",SUBSTITUTE(A276,"/","|",LEN(A276)-LEN(SUBSTITUTE(A276,"/","")))))</f>
        <v>gmd:unitsOfDistribution</v>
      </c>
      <c r="D276" t="str">
        <f>MID(A276,FIND("|",SUBSTITUTE(A276,Delimiter,"|",Start))+1,IF(ISERROR(FIND("|",SUBSTITUTE(A276,Delimiter,"|",End))),255,FIND("|",SUBSTITUTE(A276,Delimiter,"|",End))-FIND("|",SUBSTITUTE(A276,Delimiter,"|",Start))-1))</f>
        <v>gmd:distributionInfo/gmd:distributor/gmd:distributorTransferOptions/gmd:unitsOfDistribution</v>
      </c>
      <c r="E276" s="25">
        <f>COUNTIF(K276:AB276,"&gt;0")</f>
        <v>4</v>
      </c>
      <c r="F276" s="25">
        <f>COUNTIF(K276:AB276,"&gt;=1.0")</f>
        <v>2</v>
      </c>
      <c r="G276" s="25">
        <f>COUNTIF(AC276:AJ276,"&gt;0")</f>
        <v>6</v>
      </c>
      <c r="H276" s="25">
        <f>COUNTIF(AC276:AJ276,"&gt;=1.0")</f>
        <v>1</v>
      </c>
      <c r="I276" s="25">
        <f>COUNTIF(K276:AJ276,"&gt;0")</f>
        <v>10</v>
      </c>
      <c r="J276" s="26">
        <f>COUNTIF(K276:AJ276,"&gt;=1.0")</f>
        <v>3</v>
      </c>
      <c r="K276" s="13">
        <f>INDEX(AllDataValues,MATCH($A276,Paths,FALSE),MATCH(K$17,Collections,FALSE))/K$16</f>
        <v>0</v>
      </c>
      <c r="L276" s="13">
        <f>INDEX(AllDataValues,MATCH($A276,Paths,FALSE),MATCH(L$17,Collections,FALSE))/L$16</f>
        <v>0</v>
      </c>
      <c r="M276" s="13">
        <f>INDEX(AllDataValues,MATCH($A276,Paths,FALSE),MATCH(M$17,Collections,FALSE))/M$16</f>
        <v>1</v>
      </c>
      <c r="N276" s="13">
        <f>INDEX(AllDataValues,MATCH($A276,Paths,FALSE),MATCH(N$17,Collections,FALSE))/N$16</f>
        <v>0</v>
      </c>
      <c r="O276" s="13">
        <f>INDEX(AllDataValues,MATCH($A276,Paths,FALSE),MATCH(O$17,Collections,FALSE))/O$16</f>
        <v>0</v>
      </c>
      <c r="P276" s="13">
        <f>INDEX(AllDataValues,MATCH($A276,Paths,FALSE),MATCH(P$17,Collections,FALSE))/P$16</f>
        <v>0</v>
      </c>
      <c r="Q276" s="13">
        <f>INDEX(AllDataValues,MATCH($A276,Paths,FALSE),MATCH(Q$17,Collections,FALSE))/Q$16</f>
        <v>4.5454545454545456E-2</v>
      </c>
      <c r="R276" s="13">
        <f>INDEX(AllDataValues,MATCH($A276,Paths,FALSE),MATCH(R$17,Collections,FALSE))/R$16</f>
        <v>0</v>
      </c>
      <c r="S276" s="13">
        <f>INDEX(AllDataValues,MATCH($A276,Paths,FALSE),MATCH(S$17,Collections,FALSE))/S$16</f>
        <v>0</v>
      </c>
      <c r="T276" s="13">
        <f>INDEX(AllDataValues,MATCH($A276,Paths,FALSE),MATCH(T$17,Collections,FALSE))/T$16</f>
        <v>4.912280701754386E-2</v>
      </c>
      <c r="U276" s="13">
        <f>INDEX(AllDataValues,MATCH($A276,Paths,FALSE),MATCH(U$17,Collections,FALSE))/U$16</f>
        <v>0</v>
      </c>
      <c r="V276" s="13">
        <f>INDEX(AllDataValues,MATCH($A276,Paths,FALSE),MATCH(V$17,Collections,FALSE))/V$16</f>
        <v>1.3545918367346939</v>
      </c>
      <c r="W276" s="13">
        <f>INDEX(AllDataValues,MATCH($A276,Paths,FALSE),MATCH(W$17,Collections,FALSE))/W$16</f>
        <v>0</v>
      </c>
      <c r="X276" s="13">
        <f>INDEX(AllDataValues,MATCH($A276,Paths,FALSE),MATCH(X$17,Collections,FALSE))/X$16</f>
        <v>0</v>
      </c>
      <c r="Y276" s="13">
        <f>INDEX(AllDataValues,MATCH($A276,Paths,FALSE),MATCH(Y$17,Collections,FALSE))/Y$16</f>
        <v>0</v>
      </c>
      <c r="Z276" s="13">
        <f>INDEX(AllDataValues,MATCH($A276,Paths,FALSE),MATCH(Z$17,Collections,FALSE))/Z$16</f>
        <v>0</v>
      </c>
      <c r="AA276" s="13">
        <f>INDEX(AllDataValues,MATCH($A276,Paths,FALSE),MATCH(AA$17,Collections,FALSE))/AA$16</f>
        <v>0</v>
      </c>
      <c r="AB276" s="31">
        <f>INDEX(AllDataValues,MATCH($A276,Paths,FALSE),MATCH(AB$17,Collections,FALSE))/AB$16</f>
        <v>0</v>
      </c>
      <c r="AC276" s="13">
        <f>INDEX(AllDataValues,MATCH($A276,Paths,FALSE),MATCH(AC$17,Collections,FALSE))/AC$16</f>
        <v>0.74169597499023054</v>
      </c>
      <c r="AD276" s="13">
        <f>INDEX(AllDataValues,MATCH($A276,Paths,FALSE),MATCH(AD$17,Collections,FALSE))/AD$16</f>
        <v>0.1553398058252427</v>
      </c>
      <c r="AE276" s="13">
        <f>INDEX(AllDataValues,MATCH($A276,Paths,FALSE),MATCH(AE$17,Collections,FALSE))/AE$16</f>
        <v>0</v>
      </c>
      <c r="AF276" s="13">
        <f>INDEX(AllDataValues,MATCH($A276,Paths,FALSE),MATCH(AF$17,Collections,FALSE))/AF$16</f>
        <v>1</v>
      </c>
      <c r="AG276" s="13">
        <f>INDEX(AllDataValues,MATCH($A276,Paths,FALSE),MATCH(AG$17,Collections,FALSE))/AG$16</f>
        <v>2.9411764705882353E-3</v>
      </c>
      <c r="AH276" s="13">
        <f>INDEX(AllDataValues,MATCH($A276,Paths,FALSE),MATCH(AH$17,Collections,FALSE))/AH$16</f>
        <v>0</v>
      </c>
      <c r="AI276" s="13">
        <f>INDEX(AllDataValues,MATCH($A276,Paths,FALSE),MATCH(AI$17,Collections,FALSE))/AI$16</f>
        <v>4.3731778425655978E-3</v>
      </c>
      <c r="AJ276" s="13">
        <f>INDEX(AllDataValues,MATCH($A276,Paths,FALSE),MATCH(AJ$17,Collections,FALSE))/AJ$16</f>
        <v>0.46923076923076923</v>
      </c>
    </row>
    <row r="277" spans="1:36" hidden="1" x14ac:dyDescent="0.2">
      <c r="A277" s="1" t="s">
        <v>145</v>
      </c>
      <c r="C277" t="str">
        <f>RIGHT(A277,LEN(A277)-FIND("|",SUBSTITUTE(A277,"/","|",LEN(A277)-LEN(SUBSTITUTE(A277,"/","")))))</f>
        <v>gmd:CI_RoleCode</v>
      </c>
      <c r="D277" t="str">
        <f>MID(A277,FIND("|",SUBSTITUTE(A277,Delimiter,"|",Start))+1,IF(ISERROR(FIND("|",SUBSTITUTE(A277,Delimiter,"|",End))),255,FIND("|",SUBSTITUTE(A277,Delimiter,"|",End))-FIND("|",SUBSTITUTE(A277,Delimiter,"|",Start))-1))</f>
        <v>gmd:identificationInfo/gmd:aggregationInfo/gmd:aggregateDataSetName/gmd:citedResponsibleParty/gmd:role/gmd:CI_RoleCode</v>
      </c>
      <c r="E277" s="25">
        <f>COUNTIF(K277:AB277,"&gt;0")</f>
        <v>4</v>
      </c>
      <c r="F277" s="25">
        <f>COUNTIF(K277:AB277,"&gt;=1.0")</f>
        <v>2</v>
      </c>
      <c r="G277" s="25">
        <f>COUNTIF(AC277:AJ277,"&gt;0")</f>
        <v>3</v>
      </c>
      <c r="H277" s="25">
        <f>COUNTIF(AC277:AJ277,"&gt;=1.0")</f>
        <v>1</v>
      </c>
      <c r="I277" s="25">
        <f>COUNTIF(K277:AJ277,"&gt;0")</f>
        <v>7</v>
      </c>
      <c r="J277" s="26">
        <f>COUNTIF(K277:AJ277,"&gt;=1.0")</f>
        <v>3</v>
      </c>
      <c r="K277" s="13">
        <f>INDEX(AllDataValues,MATCH($A277,Paths,FALSE),MATCH(K$17,Collections,FALSE))/K$16</f>
        <v>0</v>
      </c>
      <c r="L277" s="13">
        <f>INDEX(AllDataValues,MATCH($A277,Paths,FALSE),MATCH(L$17,Collections,FALSE))/L$16</f>
        <v>0</v>
      </c>
      <c r="M277" s="13">
        <f>INDEX(AllDataValues,MATCH($A277,Paths,FALSE),MATCH(M$17,Collections,FALSE))/M$16</f>
        <v>5.2528735632183912</v>
      </c>
      <c r="N277" s="13">
        <f>INDEX(AllDataValues,MATCH($A277,Paths,FALSE),MATCH(N$17,Collections,FALSE))/N$16</f>
        <v>0</v>
      </c>
      <c r="O277" s="13">
        <f>INDEX(AllDataValues,MATCH($A277,Paths,FALSE),MATCH(O$17,Collections,FALSE))/O$16</f>
        <v>0</v>
      </c>
      <c r="P277" s="13">
        <f>INDEX(AllDataValues,MATCH($A277,Paths,FALSE),MATCH(P$17,Collections,FALSE))/P$16</f>
        <v>0</v>
      </c>
      <c r="Q277" s="13">
        <f>INDEX(AllDataValues,MATCH($A277,Paths,FALSE),MATCH(Q$17,Collections,FALSE))/Q$16</f>
        <v>0.13636363636363635</v>
      </c>
      <c r="R277" s="13">
        <f>INDEX(AllDataValues,MATCH($A277,Paths,FALSE),MATCH(R$17,Collections,FALSE))/R$16</f>
        <v>0</v>
      </c>
      <c r="S277" s="13">
        <f>INDEX(AllDataValues,MATCH($A277,Paths,FALSE),MATCH(S$17,Collections,FALSE))/S$16</f>
        <v>0</v>
      </c>
      <c r="T277" s="13">
        <f>INDEX(AllDataValues,MATCH($A277,Paths,FALSE),MATCH(T$17,Collections,FALSE))/T$16</f>
        <v>0</v>
      </c>
      <c r="U277" s="13">
        <f>INDEX(AllDataValues,MATCH($A277,Paths,FALSE),MATCH(U$17,Collections,FALSE))/U$16</f>
        <v>0</v>
      </c>
      <c r="V277" s="13">
        <f>INDEX(AllDataValues,MATCH($A277,Paths,FALSE),MATCH(V$17,Collections,FALSE))/V$16</f>
        <v>0.21811224489795919</v>
      </c>
      <c r="W277" s="13">
        <f>INDEX(AllDataValues,MATCH($A277,Paths,FALSE),MATCH(W$17,Collections,FALSE))/W$16</f>
        <v>0</v>
      </c>
      <c r="X277" s="13">
        <f>INDEX(AllDataValues,MATCH($A277,Paths,FALSE),MATCH(X$17,Collections,FALSE))/X$16</f>
        <v>0</v>
      </c>
      <c r="Y277" s="13">
        <f>INDEX(AllDataValues,MATCH($A277,Paths,FALSE),MATCH(Y$17,Collections,FALSE))/Y$16</f>
        <v>0</v>
      </c>
      <c r="Z277" s="13">
        <f>INDEX(AllDataValues,MATCH($A277,Paths,FALSE),MATCH(Z$17,Collections,FALSE))/Z$16</f>
        <v>0</v>
      </c>
      <c r="AA277" s="13">
        <f>INDEX(AllDataValues,MATCH($A277,Paths,FALSE),MATCH(AA$17,Collections,FALSE))/AA$16</f>
        <v>1.1732673267326732</v>
      </c>
      <c r="AB277" s="31">
        <f>INDEX(AllDataValues,MATCH($A277,Paths,FALSE),MATCH(AB$17,Collections,FALSE))/AB$16</f>
        <v>0</v>
      </c>
      <c r="AC277" s="13">
        <f>INDEX(AllDataValues,MATCH($A277,Paths,FALSE),MATCH(AC$17,Collections,FALSE))/AC$16</f>
        <v>2.6002344665885113</v>
      </c>
      <c r="AD277" s="13">
        <f>INDEX(AllDataValues,MATCH($A277,Paths,FALSE),MATCH(AD$17,Collections,FALSE))/AD$16</f>
        <v>0</v>
      </c>
      <c r="AE277" s="13">
        <f>INDEX(AllDataValues,MATCH($A277,Paths,FALSE),MATCH(AE$17,Collections,FALSE))/AE$16</f>
        <v>0</v>
      </c>
      <c r="AF277" s="13">
        <f>INDEX(AllDataValues,MATCH($A277,Paths,FALSE),MATCH(AF$17,Collections,FALSE))/AF$16</f>
        <v>0</v>
      </c>
      <c r="AG277" s="13">
        <f>INDEX(AllDataValues,MATCH($A277,Paths,FALSE),MATCH(AG$17,Collections,FALSE))/AG$16</f>
        <v>0</v>
      </c>
      <c r="AH277" s="13">
        <f>INDEX(AllDataValues,MATCH($A277,Paths,FALSE),MATCH(AH$17,Collections,FALSE))/AH$16</f>
        <v>0</v>
      </c>
      <c r="AI277" s="13">
        <f>INDEX(AllDataValues,MATCH($A277,Paths,FALSE),MATCH(AI$17,Collections,FALSE))/AI$16</f>
        <v>1.2572886297376093E-2</v>
      </c>
      <c r="AJ277" s="13">
        <f>INDEX(AllDataValues,MATCH($A277,Paths,FALSE),MATCH(AJ$17,Collections,FALSE))/AJ$16</f>
        <v>0.11538461538461539</v>
      </c>
    </row>
    <row r="278" spans="1:36" hidden="1" x14ac:dyDescent="0.2">
      <c r="A278" s="1" t="s">
        <v>388</v>
      </c>
      <c r="C278" t="str">
        <f>RIGHT(A278,LEN(A278)-FIND("|",SUBSTITUTE(A278,"/","|",LEN(A278)-LEN(SUBSTITUTE(A278,"/","")))))</f>
        <v>eos:EOS_AdditionalAttributeDataTypeCode</v>
      </c>
      <c r="D278" t="str">
        <f>MID(A278,FIND("|",SUBSTITUTE(A278,Delimiter,"|",Start))+1,IF(ISERROR(FIND("|",SUBSTITUTE(A278,Delimiter,"|",End))),255,FIND("|",SUBSTITUTE(A278,Delimiter,"|",End))-FIND("|",SUBSTITUTE(A278,Delimiter,"|",Start))-1))</f>
        <v>gmi:acquisitionInformation/gmi:instrument/eos:otherProperty/gco:Record/eos:AdditionalAttributes/eos:AdditionalAttribute/eos:reference/eos:dataType/eos:EOS_AdditionalAttributeDataTypeCode</v>
      </c>
      <c r="E278" s="25">
        <f>COUNTIF(K278:AB278,"&gt;0")</f>
        <v>4</v>
      </c>
      <c r="F278" s="25">
        <f>COUNTIF(K278:AB278,"&gt;=1.0")</f>
        <v>2</v>
      </c>
      <c r="G278" s="25">
        <f>COUNTIF(AC278:AJ278,"&gt;0")</f>
        <v>0</v>
      </c>
      <c r="H278" s="25">
        <f>COUNTIF(AC278:AJ278,"&gt;=1.0")</f>
        <v>0</v>
      </c>
      <c r="I278" s="25">
        <f>COUNTIF(K278:AJ278,"&gt;0")</f>
        <v>4</v>
      </c>
      <c r="J278" s="26">
        <f>COUNTIF(K278:AJ278,"&gt;=1.0")</f>
        <v>2</v>
      </c>
      <c r="K278" s="13">
        <f>INDEX(AllDataValues,MATCH($A278,Paths,FALSE),MATCH(K$17,Collections,FALSE))/K$16</f>
        <v>0</v>
      </c>
      <c r="L278" s="13">
        <f>INDEX(AllDataValues,MATCH($A278,Paths,FALSE),MATCH(L$17,Collections,FALSE))/L$16</f>
        <v>0</v>
      </c>
      <c r="M278" s="13">
        <f>INDEX(AllDataValues,MATCH($A278,Paths,FALSE),MATCH(M$17,Collections,FALSE))/M$16</f>
        <v>0</v>
      </c>
      <c r="N278" s="13">
        <f>INDEX(AllDataValues,MATCH($A278,Paths,FALSE),MATCH(N$17,Collections,FALSE))/N$16</f>
        <v>0</v>
      </c>
      <c r="O278" s="13">
        <f>INDEX(AllDataValues,MATCH($A278,Paths,FALSE),MATCH(O$17,Collections,FALSE))/O$16</f>
        <v>0</v>
      </c>
      <c r="P278" s="13">
        <f>INDEX(AllDataValues,MATCH($A278,Paths,FALSE),MATCH(P$17,Collections,FALSE))/P$16</f>
        <v>0</v>
      </c>
      <c r="Q278" s="13">
        <f>INDEX(AllDataValues,MATCH($A278,Paths,FALSE),MATCH(Q$17,Collections,FALSE))/Q$16</f>
        <v>0</v>
      </c>
      <c r="R278" s="13">
        <f>INDEX(AllDataValues,MATCH($A278,Paths,FALSE),MATCH(R$17,Collections,FALSE))/R$16</f>
        <v>9.8522167487684734E-2</v>
      </c>
      <c r="S278" s="13">
        <f>INDEX(AllDataValues,MATCH($A278,Paths,FALSE),MATCH(S$17,Collections,FALSE))/S$16</f>
        <v>0</v>
      </c>
      <c r="T278" s="13">
        <f>INDEX(AllDataValues,MATCH($A278,Paths,FALSE),MATCH(T$17,Collections,FALSE))/T$16</f>
        <v>2.8070175438596492E-2</v>
      </c>
      <c r="U278" s="13">
        <f>INDEX(AllDataValues,MATCH($A278,Paths,FALSE),MATCH(U$17,Collections,FALSE))/U$16</f>
        <v>1.0807174887892377</v>
      </c>
      <c r="V278" s="13">
        <f>INDEX(AllDataValues,MATCH($A278,Paths,FALSE),MATCH(V$17,Collections,FALSE))/V$16</f>
        <v>0</v>
      </c>
      <c r="W278" s="13">
        <f>INDEX(AllDataValues,MATCH($A278,Paths,FALSE),MATCH(W$17,Collections,FALSE))/W$16</f>
        <v>0</v>
      </c>
      <c r="X278" s="13">
        <f>INDEX(AllDataValues,MATCH($A278,Paths,FALSE),MATCH(X$17,Collections,FALSE))/X$16</f>
        <v>0</v>
      </c>
      <c r="Y278" s="13">
        <f>INDEX(AllDataValues,MATCH($A278,Paths,FALSE),MATCH(Y$17,Collections,FALSE))/Y$16</f>
        <v>0</v>
      </c>
      <c r="Z278" s="13">
        <f>INDEX(AllDataValues,MATCH($A278,Paths,FALSE),MATCH(Z$17,Collections,FALSE))/Z$16</f>
        <v>0</v>
      </c>
      <c r="AA278" s="13">
        <f>INDEX(AllDataValues,MATCH($A278,Paths,FALSE),MATCH(AA$17,Collections,FALSE))/AA$16</f>
        <v>0</v>
      </c>
      <c r="AB278" s="31">
        <f>INDEX(AllDataValues,MATCH($A278,Paths,FALSE),MATCH(AB$17,Collections,FALSE))/AB$16</f>
        <v>5.2727272727272725</v>
      </c>
      <c r="AC278" s="13">
        <f>INDEX(AllDataValues,MATCH($A278,Paths,FALSE),MATCH(AC$17,Collections,FALSE))/AC$16</f>
        <v>0</v>
      </c>
      <c r="AD278" s="13">
        <f>INDEX(AllDataValues,MATCH($A278,Paths,FALSE),MATCH(AD$17,Collections,FALSE))/AD$16</f>
        <v>0</v>
      </c>
      <c r="AE278" s="13">
        <f>INDEX(AllDataValues,MATCH($A278,Paths,FALSE),MATCH(AE$17,Collections,FALSE))/AE$16</f>
        <v>0</v>
      </c>
      <c r="AF278" s="13">
        <f>INDEX(AllDataValues,MATCH($A278,Paths,FALSE),MATCH(AF$17,Collections,FALSE))/AF$16</f>
        <v>0</v>
      </c>
      <c r="AG278" s="13">
        <f>INDEX(AllDataValues,MATCH($A278,Paths,FALSE),MATCH(AG$17,Collections,FALSE))/AG$16</f>
        <v>0</v>
      </c>
      <c r="AH278" s="13">
        <f>INDEX(AllDataValues,MATCH($A278,Paths,FALSE),MATCH(AH$17,Collections,FALSE))/AH$16</f>
        <v>0</v>
      </c>
      <c r="AI278" s="13">
        <f>INDEX(AllDataValues,MATCH($A278,Paths,FALSE),MATCH(AI$17,Collections,FALSE))/AI$16</f>
        <v>0</v>
      </c>
      <c r="AJ278" s="13">
        <f>INDEX(AllDataValues,MATCH($A278,Paths,FALSE),MATCH(AJ$17,Collections,FALSE))/AJ$16</f>
        <v>0</v>
      </c>
    </row>
    <row r="279" spans="1:36" hidden="1" x14ac:dyDescent="0.2">
      <c r="A279" s="1" t="s">
        <v>389</v>
      </c>
      <c r="C279" t="str">
        <f>RIGHT(A279,LEN(A279)-FIND("|",SUBSTITUTE(A279,"/","|",LEN(A279)-LEN(SUBSTITUTE(A279,"/","")))))</f>
        <v>eos:description</v>
      </c>
      <c r="D279" t="str">
        <f>MID(A279,FIND("|",SUBSTITUTE(A279,Delimiter,"|",Start))+1,IF(ISERROR(FIND("|",SUBSTITUTE(A279,Delimiter,"|",End))),255,FIND("|",SUBSTITUTE(A279,Delimiter,"|",End))-FIND("|",SUBSTITUTE(A279,Delimiter,"|",Start))-1))</f>
        <v>gmi:acquisitionInformation/gmi:instrument/eos:otherProperty/gco:Record/eos:AdditionalAttributes/eos:AdditionalAttribute/eos:reference/eos:description</v>
      </c>
      <c r="E279" s="25">
        <f>COUNTIF(K279:AB279,"&gt;0")</f>
        <v>4</v>
      </c>
      <c r="F279" s="25">
        <f>COUNTIF(K279:AB279,"&gt;=1.0")</f>
        <v>2</v>
      </c>
      <c r="G279" s="25">
        <f>COUNTIF(AC279:AJ279,"&gt;0")</f>
        <v>0</v>
      </c>
      <c r="H279" s="25">
        <f>COUNTIF(AC279:AJ279,"&gt;=1.0")</f>
        <v>0</v>
      </c>
      <c r="I279" s="25">
        <f>COUNTIF(K279:AJ279,"&gt;0")</f>
        <v>4</v>
      </c>
      <c r="J279" s="26">
        <f>COUNTIF(K279:AJ279,"&gt;=1.0")</f>
        <v>2</v>
      </c>
      <c r="K279" s="13">
        <f>INDEX(AllDataValues,MATCH($A279,Paths,FALSE),MATCH(K$17,Collections,FALSE))/K$16</f>
        <v>0</v>
      </c>
      <c r="L279" s="13">
        <f>INDEX(AllDataValues,MATCH($A279,Paths,FALSE),MATCH(L$17,Collections,FALSE))/L$16</f>
        <v>0</v>
      </c>
      <c r="M279" s="13">
        <f>INDEX(AllDataValues,MATCH($A279,Paths,FALSE),MATCH(M$17,Collections,FALSE))/M$16</f>
        <v>0</v>
      </c>
      <c r="N279" s="13">
        <f>INDEX(AllDataValues,MATCH($A279,Paths,FALSE),MATCH(N$17,Collections,FALSE))/N$16</f>
        <v>0</v>
      </c>
      <c r="O279" s="13">
        <f>INDEX(AllDataValues,MATCH($A279,Paths,FALSE),MATCH(O$17,Collections,FALSE))/O$16</f>
        <v>0</v>
      </c>
      <c r="P279" s="13">
        <f>INDEX(AllDataValues,MATCH($A279,Paths,FALSE),MATCH(P$17,Collections,FALSE))/P$16</f>
        <v>0</v>
      </c>
      <c r="Q279" s="13">
        <f>INDEX(AllDataValues,MATCH($A279,Paths,FALSE),MATCH(Q$17,Collections,FALSE))/Q$16</f>
        <v>0</v>
      </c>
      <c r="R279" s="13">
        <f>INDEX(AllDataValues,MATCH($A279,Paths,FALSE),MATCH(R$17,Collections,FALSE))/R$16</f>
        <v>9.8522167487684734E-2</v>
      </c>
      <c r="S279" s="13">
        <f>INDEX(AllDataValues,MATCH($A279,Paths,FALSE),MATCH(S$17,Collections,FALSE))/S$16</f>
        <v>0</v>
      </c>
      <c r="T279" s="13">
        <f>INDEX(AllDataValues,MATCH($A279,Paths,FALSE),MATCH(T$17,Collections,FALSE))/T$16</f>
        <v>2.8070175438596492E-2</v>
      </c>
      <c r="U279" s="13">
        <f>INDEX(AllDataValues,MATCH($A279,Paths,FALSE),MATCH(U$17,Collections,FALSE))/U$16</f>
        <v>1.0807174887892377</v>
      </c>
      <c r="V279" s="13">
        <f>INDEX(AllDataValues,MATCH($A279,Paths,FALSE),MATCH(V$17,Collections,FALSE))/V$16</f>
        <v>0</v>
      </c>
      <c r="W279" s="13">
        <f>INDEX(AllDataValues,MATCH($A279,Paths,FALSE),MATCH(W$17,Collections,FALSE))/W$16</f>
        <v>0</v>
      </c>
      <c r="X279" s="13">
        <f>INDEX(AllDataValues,MATCH($A279,Paths,FALSE),MATCH(X$17,Collections,FALSE))/X$16</f>
        <v>0</v>
      </c>
      <c r="Y279" s="13">
        <f>INDEX(AllDataValues,MATCH($A279,Paths,FALSE),MATCH(Y$17,Collections,FALSE))/Y$16</f>
        <v>0</v>
      </c>
      <c r="Z279" s="13">
        <f>INDEX(AllDataValues,MATCH($A279,Paths,FALSE),MATCH(Z$17,Collections,FALSE))/Z$16</f>
        <v>0</v>
      </c>
      <c r="AA279" s="13">
        <f>INDEX(AllDataValues,MATCH($A279,Paths,FALSE),MATCH(AA$17,Collections,FALSE))/AA$16</f>
        <v>0</v>
      </c>
      <c r="AB279" s="31">
        <f>INDEX(AllDataValues,MATCH($A279,Paths,FALSE),MATCH(AB$17,Collections,FALSE))/AB$16</f>
        <v>5.2727272727272725</v>
      </c>
      <c r="AC279" s="13">
        <f>INDEX(AllDataValues,MATCH($A279,Paths,FALSE),MATCH(AC$17,Collections,FALSE))/AC$16</f>
        <v>0</v>
      </c>
      <c r="AD279" s="13">
        <f>INDEX(AllDataValues,MATCH($A279,Paths,FALSE),MATCH(AD$17,Collections,FALSE))/AD$16</f>
        <v>0</v>
      </c>
      <c r="AE279" s="13">
        <f>INDEX(AllDataValues,MATCH($A279,Paths,FALSE),MATCH(AE$17,Collections,FALSE))/AE$16</f>
        <v>0</v>
      </c>
      <c r="AF279" s="13">
        <f>INDEX(AllDataValues,MATCH($A279,Paths,FALSE),MATCH(AF$17,Collections,FALSE))/AF$16</f>
        <v>0</v>
      </c>
      <c r="AG279" s="13">
        <f>INDEX(AllDataValues,MATCH($A279,Paths,FALSE),MATCH(AG$17,Collections,FALSE))/AG$16</f>
        <v>0</v>
      </c>
      <c r="AH279" s="13">
        <f>INDEX(AllDataValues,MATCH($A279,Paths,FALSE),MATCH(AH$17,Collections,FALSE))/AH$16</f>
        <v>0</v>
      </c>
      <c r="AI279" s="13">
        <f>INDEX(AllDataValues,MATCH($A279,Paths,FALSE),MATCH(AI$17,Collections,FALSE))/AI$16</f>
        <v>0</v>
      </c>
      <c r="AJ279" s="13">
        <f>INDEX(AllDataValues,MATCH($A279,Paths,FALSE),MATCH(AJ$17,Collections,FALSE))/AJ$16</f>
        <v>0</v>
      </c>
    </row>
    <row r="280" spans="1:36" hidden="1" x14ac:dyDescent="0.2">
      <c r="A280" s="1" t="s">
        <v>138</v>
      </c>
      <c r="C280" t="str">
        <f>RIGHT(A280,LEN(A280)-FIND("|",SUBSTITUTE(A280,"/","|",LEN(A280)-LEN(SUBSTITUTE(A280,"/","")))))</f>
        <v>@codeList</v>
      </c>
      <c r="D280" t="str">
        <f>MID(A280,FIND("|",SUBSTITUTE(A280,Delimiter,"|",Start))+1,IF(ISERROR(FIND("|",SUBSTITUTE(A280,Delimiter,"|",End))),255,FIND("|",SUBSTITUTE(A280,Delimiter,"|",End))-FIND("|",SUBSTITUTE(A280,Delimiter,"|",Start))-1))</f>
        <v>gmd:identificationInfo/gmd:aggregationInfo/gmd:aggregateDataSetName/gmd:citedResponsibleParty/gmd:contactInfo/gmd:onlineResource/gmd:function/@codeList</v>
      </c>
      <c r="E280" s="25">
        <f>COUNTIF(K280:AB280,"&gt;0")</f>
        <v>4</v>
      </c>
      <c r="F280" s="25">
        <f>COUNTIF(K280:AB280,"&gt;=1.0")</f>
        <v>1</v>
      </c>
      <c r="G280" s="25">
        <f>COUNTIF(AC280:AJ280,"&gt;0")</f>
        <v>3</v>
      </c>
      <c r="H280" s="25">
        <f>COUNTIF(AC280:AJ280,"&gt;=1.0")</f>
        <v>0</v>
      </c>
      <c r="I280" s="25">
        <f>COUNTIF(K280:AJ280,"&gt;0")</f>
        <v>7</v>
      </c>
      <c r="J280" s="26">
        <f>COUNTIF(K280:AJ280,"&gt;=1.0")</f>
        <v>1</v>
      </c>
      <c r="K280" s="13">
        <f>INDEX(AllDataValues,MATCH($A280,Paths,FALSE),MATCH(K$17,Collections,FALSE))/K$16</f>
        <v>0</v>
      </c>
      <c r="L280" s="13">
        <f>INDEX(AllDataValues,MATCH($A280,Paths,FALSE),MATCH(L$17,Collections,FALSE))/L$16</f>
        <v>0</v>
      </c>
      <c r="M280" s="13">
        <f>INDEX(AllDataValues,MATCH($A280,Paths,FALSE),MATCH(M$17,Collections,FALSE))/M$16</f>
        <v>1.7509578544061302</v>
      </c>
      <c r="N280" s="13">
        <f>INDEX(AllDataValues,MATCH($A280,Paths,FALSE),MATCH(N$17,Collections,FALSE))/N$16</f>
        <v>0</v>
      </c>
      <c r="O280" s="13">
        <f>INDEX(AllDataValues,MATCH($A280,Paths,FALSE),MATCH(O$17,Collections,FALSE))/O$16</f>
        <v>0</v>
      </c>
      <c r="P280" s="13">
        <f>INDEX(AllDataValues,MATCH($A280,Paths,FALSE),MATCH(P$17,Collections,FALSE))/P$16</f>
        <v>0</v>
      </c>
      <c r="Q280" s="13">
        <f>INDEX(AllDataValues,MATCH($A280,Paths,FALSE),MATCH(Q$17,Collections,FALSE))/Q$16</f>
        <v>4.5454545454545456E-2</v>
      </c>
      <c r="R280" s="13">
        <f>INDEX(AllDataValues,MATCH($A280,Paths,FALSE),MATCH(R$17,Collections,FALSE))/R$16</f>
        <v>0</v>
      </c>
      <c r="S280" s="13">
        <f>INDEX(AllDataValues,MATCH($A280,Paths,FALSE),MATCH(S$17,Collections,FALSE))/S$16</f>
        <v>0</v>
      </c>
      <c r="T280" s="13">
        <f>INDEX(AllDataValues,MATCH($A280,Paths,FALSE),MATCH(T$17,Collections,FALSE))/T$16</f>
        <v>0</v>
      </c>
      <c r="U280" s="13">
        <f>INDEX(AllDataValues,MATCH($A280,Paths,FALSE),MATCH(U$17,Collections,FALSE))/U$16</f>
        <v>0</v>
      </c>
      <c r="V280" s="13">
        <f>INDEX(AllDataValues,MATCH($A280,Paths,FALSE),MATCH(V$17,Collections,FALSE))/V$16</f>
        <v>7.2704081632653059E-2</v>
      </c>
      <c r="W280" s="13">
        <f>INDEX(AllDataValues,MATCH($A280,Paths,FALSE),MATCH(W$17,Collections,FALSE))/W$16</f>
        <v>0</v>
      </c>
      <c r="X280" s="13">
        <f>INDEX(AllDataValues,MATCH($A280,Paths,FALSE),MATCH(X$17,Collections,FALSE))/X$16</f>
        <v>0</v>
      </c>
      <c r="Y280" s="13">
        <f>INDEX(AllDataValues,MATCH($A280,Paths,FALSE),MATCH(Y$17,Collections,FALSE))/Y$16</f>
        <v>0</v>
      </c>
      <c r="Z280" s="13">
        <f>INDEX(AllDataValues,MATCH($A280,Paths,FALSE),MATCH(Z$17,Collections,FALSE))/Z$16</f>
        <v>0</v>
      </c>
      <c r="AA280" s="13">
        <f>INDEX(AllDataValues,MATCH($A280,Paths,FALSE),MATCH(AA$17,Collections,FALSE))/AA$16</f>
        <v>0.3910891089108911</v>
      </c>
      <c r="AB280" s="31">
        <f>INDEX(AllDataValues,MATCH($A280,Paths,FALSE),MATCH(AB$17,Collections,FALSE))/AB$16</f>
        <v>0</v>
      </c>
      <c r="AC280" s="13">
        <f>INDEX(AllDataValues,MATCH($A280,Paths,FALSE),MATCH(AC$17,Collections,FALSE))/AC$16</f>
        <v>0.86674482219617033</v>
      </c>
      <c r="AD280" s="13">
        <f>INDEX(AllDataValues,MATCH($A280,Paths,FALSE),MATCH(AD$17,Collections,FALSE))/AD$16</f>
        <v>0</v>
      </c>
      <c r="AE280" s="13">
        <f>INDEX(AllDataValues,MATCH($A280,Paths,FALSE),MATCH(AE$17,Collections,FALSE))/AE$16</f>
        <v>0</v>
      </c>
      <c r="AF280" s="13">
        <f>INDEX(AllDataValues,MATCH($A280,Paths,FALSE),MATCH(AF$17,Collections,FALSE))/AF$16</f>
        <v>0</v>
      </c>
      <c r="AG280" s="13">
        <f>INDEX(AllDataValues,MATCH($A280,Paths,FALSE),MATCH(AG$17,Collections,FALSE))/AG$16</f>
        <v>0</v>
      </c>
      <c r="AH280" s="13">
        <f>INDEX(AllDataValues,MATCH($A280,Paths,FALSE),MATCH(AH$17,Collections,FALSE))/AH$16</f>
        <v>0</v>
      </c>
      <c r="AI280" s="13">
        <f>INDEX(AllDataValues,MATCH($A280,Paths,FALSE),MATCH(AI$17,Collections,FALSE))/AI$16</f>
        <v>4.1909620991253645E-3</v>
      </c>
      <c r="AJ280" s="13">
        <f>INDEX(AllDataValues,MATCH($A280,Paths,FALSE),MATCH(AJ$17,Collections,FALSE))/AJ$16</f>
        <v>3.8461538461538464E-2</v>
      </c>
    </row>
    <row r="281" spans="1:36" hidden="1" x14ac:dyDescent="0.2">
      <c r="A281" s="1" t="s">
        <v>139</v>
      </c>
      <c r="C281" t="str">
        <f>RIGHT(A281,LEN(A281)-FIND("|",SUBSTITUTE(A281,"/","|",LEN(A281)-LEN(SUBSTITUTE(A281,"/","")))))</f>
        <v>@codeListValue</v>
      </c>
      <c r="D281" t="str">
        <f>MID(A281,FIND("|",SUBSTITUTE(A281,Delimiter,"|",Start))+1,IF(ISERROR(FIND("|",SUBSTITUTE(A281,Delimiter,"|",End))),255,FIND("|",SUBSTITUTE(A281,Delimiter,"|",End))-FIND("|",SUBSTITUTE(A281,Delimiter,"|",Start))-1))</f>
        <v>gmd:identificationInfo/gmd:aggregationInfo/gmd:aggregateDataSetName/gmd:citedResponsibleParty/gmd:contactInfo/gmd:onlineResource/gmd:function/@codeListValue</v>
      </c>
      <c r="E281" s="25">
        <f>COUNTIF(K281:AB281,"&gt;0")</f>
        <v>4</v>
      </c>
      <c r="F281" s="25">
        <f>COUNTIF(K281:AB281,"&gt;=1.0")</f>
        <v>1</v>
      </c>
      <c r="G281" s="25">
        <f>COUNTIF(AC281:AJ281,"&gt;0")</f>
        <v>3</v>
      </c>
      <c r="H281" s="25">
        <f>COUNTIF(AC281:AJ281,"&gt;=1.0")</f>
        <v>0</v>
      </c>
      <c r="I281" s="25">
        <f>COUNTIF(K281:AJ281,"&gt;0")</f>
        <v>7</v>
      </c>
      <c r="J281" s="26">
        <f>COUNTIF(K281:AJ281,"&gt;=1.0")</f>
        <v>1</v>
      </c>
      <c r="K281" s="13">
        <f>INDEX(AllDataValues,MATCH($A281,Paths,FALSE),MATCH(K$17,Collections,FALSE))/K$16</f>
        <v>0</v>
      </c>
      <c r="L281" s="13">
        <f>INDEX(AllDataValues,MATCH($A281,Paths,FALSE),MATCH(L$17,Collections,FALSE))/L$16</f>
        <v>0</v>
      </c>
      <c r="M281" s="13">
        <f>INDEX(AllDataValues,MATCH($A281,Paths,FALSE),MATCH(M$17,Collections,FALSE))/M$16</f>
        <v>1.7509578544061302</v>
      </c>
      <c r="N281" s="13">
        <f>INDEX(AllDataValues,MATCH($A281,Paths,FALSE),MATCH(N$17,Collections,FALSE))/N$16</f>
        <v>0</v>
      </c>
      <c r="O281" s="13">
        <f>INDEX(AllDataValues,MATCH($A281,Paths,FALSE),MATCH(O$17,Collections,FALSE))/O$16</f>
        <v>0</v>
      </c>
      <c r="P281" s="13">
        <f>INDEX(AllDataValues,MATCH($A281,Paths,FALSE),MATCH(P$17,Collections,FALSE))/P$16</f>
        <v>0</v>
      </c>
      <c r="Q281" s="13">
        <f>INDEX(AllDataValues,MATCH($A281,Paths,FALSE),MATCH(Q$17,Collections,FALSE))/Q$16</f>
        <v>4.5454545454545456E-2</v>
      </c>
      <c r="R281" s="13">
        <f>INDEX(AllDataValues,MATCH($A281,Paths,FALSE),MATCH(R$17,Collections,FALSE))/R$16</f>
        <v>0</v>
      </c>
      <c r="S281" s="13">
        <f>INDEX(AllDataValues,MATCH($A281,Paths,FALSE),MATCH(S$17,Collections,FALSE))/S$16</f>
        <v>0</v>
      </c>
      <c r="T281" s="13">
        <f>INDEX(AllDataValues,MATCH($A281,Paths,FALSE),MATCH(T$17,Collections,FALSE))/T$16</f>
        <v>0</v>
      </c>
      <c r="U281" s="13">
        <f>INDEX(AllDataValues,MATCH($A281,Paths,FALSE),MATCH(U$17,Collections,FALSE))/U$16</f>
        <v>0</v>
      </c>
      <c r="V281" s="13">
        <f>INDEX(AllDataValues,MATCH($A281,Paths,FALSE),MATCH(V$17,Collections,FALSE))/V$16</f>
        <v>7.2704081632653059E-2</v>
      </c>
      <c r="W281" s="13">
        <f>INDEX(AllDataValues,MATCH($A281,Paths,FALSE),MATCH(W$17,Collections,FALSE))/W$16</f>
        <v>0</v>
      </c>
      <c r="X281" s="13">
        <f>INDEX(AllDataValues,MATCH($A281,Paths,FALSE),MATCH(X$17,Collections,FALSE))/X$16</f>
        <v>0</v>
      </c>
      <c r="Y281" s="13">
        <f>INDEX(AllDataValues,MATCH($A281,Paths,FALSE),MATCH(Y$17,Collections,FALSE))/Y$16</f>
        <v>0</v>
      </c>
      <c r="Z281" s="13">
        <f>INDEX(AllDataValues,MATCH($A281,Paths,FALSE),MATCH(Z$17,Collections,FALSE))/Z$16</f>
        <v>0</v>
      </c>
      <c r="AA281" s="13">
        <f>INDEX(AllDataValues,MATCH($A281,Paths,FALSE),MATCH(AA$17,Collections,FALSE))/AA$16</f>
        <v>0.3910891089108911</v>
      </c>
      <c r="AB281" s="31">
        <f>INDEX(AllDataValues,MATCH($A281,Paths,FALSE),MATCH(AB$17,Collections,FALSE))/AB$16</f>
        <v>0</v>
      </c>
      <c r="AC281" s="13">
        <f>INDEX(AllDataValues,MATCH($A281,Paths,FALSE),MATCH(AC$17,Collections,FALSE))/AC$16</f>
        <v>0.86674482219617033</v>
      </c>
      <c r="AD281" s="13">
        <f>INDEX(AllDataValues,MATCH($A281,Paths,FALSE),MATCH(AD$17,Collections,FALSE))/AD$16</f>
        <v>0</v>
      </c>
      <c r="AE281" s="13">
        <f>INDEX(AllDataValues,MATCH($A281,Paths,FALSE),MATCH(AE$17,Collections,FALSE))/AE$16</f>
        <v>0</v>
      </c>
      <c r="AF281" s="13">
        <f>INDEX(AllDataValues,MATCH($A281,Paths,FALSE),MATCH(AF$17,Collections,FALSE))/AF$16</f>
        <v>0</v>
      </c>
      <c r="AG281" s="13">
        <f>INDEX(AllDataValues,MATCH($A281,Paths,FALSE),MATCH(AG$17,Collections,FALSE))/AG$16</f>
        <v>0</v>
      </c>
      <c r="AH281" s="13">
        <f>INDEX(AllDataValues,MATCH($A281,Paths,FALSE),MATCH(AH$17,Collections,FALSE))/AH$16</f>
        <v>0</v>
      </c>
      <c r="AI281" s="13">
        <f>INDEX(AllDataValues,MATCH($A281,Paths,FALSE),MATCH(AI$17,Collections,FALSE))/AI$16</f>
        <v>4.1909620991253645E-3</v>
      </c>
      <c r="AJ281" s="13">
        <f>INDEX(AllDataValues,MATCH($A281,Paths,FALSE),MATCH(AJ$17,Collections,FALSE))/AJ$16</f>
        <v>3.8461538461538464E-2</v>
      </c>
    </row>
    <row r="282" spans="1:36" hidden="1" x14ac:dyDescent="0.2">
      <c r="A282" s="1" t="s">
        <v>407</v>
      </c>
      <c r="C282" t="str">
        <f>RIGHT(A282,LEN(A282)-FIND("|",SUBSTITUTE(A282,"/","|",LEN(A282)-LEN(SUBSTITUTE(A282,"/","")))))</f>
        <v>gco:RecordType</v>
      </c>
      <c r="D282" t="str">
        <f>MID(A282,FIND("|",SUBSTITUTE(A282,Delimiter,"|",Start))+1,IF(ISERROR(FIND("|",SUBSTITUTE(A282,Delimiter,"|",End))),255,FIND("|",SUBSTITUTE(A282,Delimiter,"|",End))-FIND("|",SUBSTITUTE(A282,Delimiter,"|",Start))-1))</f>
        <v>gmi:acquisitionInformation/gmi:platform/eos:otherPropertyType/gco:RecordType</v>
      </c>
      <c r="E282" s="25">
        <f>COUNTIF(K282:AB282,"&gt;0")</f>
        <v>4</v>
      </c>
      <c r="F282" s="25">
        <f>COUNTIF(K282:AB282,"&gt;=1.0")</f>
        <v>2</v>
      </c>
      <c r="G282" s="25">
        <f>COUNTIF(AC282:AJ282,"&gt;0")</f>
        <v>0</v>
      </c>
      <c r="H282" s="25">
        <f>COUNTIF(AC282:AJ282,"&gt;=1.0")</f>
        <v>0</v>
      </c>
      <c r="I282" s="25">
        <f>COUNTIF(K282:AJ282,"&gt;0")</f>
        <v>4</v>
      </c>
      <c r="J282" s="26">
        <f>COUNTIF(K282:AJ282,"&gt;=1.0")</f>
        <v>2</v>
      </c>
      <c r="K282" s="13">
        <f>INDEX(AllDataValues,MATCH($A282,Paths,FALSE),MATCH(K$17,Collections,FALSE))/K$16</f>
        <v>0</v>
      </c>
      <c r="L282" s="13">
        <f>INDEX(AllDataValues,MATCH($A282,Paths,FALSE),MATCH(L$17,Collections,FALSE))/L$16</f>
        <v>0</v>
      </c>
      <c r="M282" s="13">
        <f>INDEX(AllDataValues,MATCH($A282,Paths,FALSE),MATCH(M$17,Collections,FALSE))/M$16</f>
        <v>0</v>
      </c>
      <c r="N282" s="13">
        <f>INDEX(AllDataValues,MATCH($A282,Paths,FALSE),MATCH(N$17,Collections,FALSE))/N$16</f>
        <v>0</v>
      </c>
      <c r="O282" s="13">
        <f>INDEX(AllDataValues,MATCH($A282,Paths,FALSE),MATCH(O$17,Collections,FALSE))/O$16</f>
        <v>0</v>
      </c>
      <c r="P282" s="13">
        <f>INDEX(AllDataValues,MATCH($A282,Paths,FALSE),MATCH(P$17,Collections,FALSE))/P$16</f>
        <v>0</v>
      </c>
      <c r="Q282" s="13">
        <f>INDEX(AllDataValues,MATCH($A282,Paths,FALSE),MATCH(Q$17,Collections,FALSE))/Q$16</f>
        <v>0</v>
      </c>
      <c r="R282" s="13">
        <f>INDEX(AllDataValues,MATCH($A282,Paths,FALSE),MATCH(R$17,Collections,FALSE))/R$16</f>
        <v>0.11083743842364532</v>
      </c>
      <c r="S282" s="13">
        <f>INDEX(AllDataValues,MATCH($A282,Paths,FALSE),MATCH(S$17,Collections,FALSE))/S$16</f>
        <v>0</v>
      </c>
      <c r="T282" s="13">
        <f>INDEX(AllDataValues,MATCH($A282,Paths,FALSE),MATCH(T$17,Collections,FALSE))/T$16</f>
        <v>1.2035087719298245</v>
      </c>
      <c r="U282" s="13">
        <f>INDEX(AllDataValues,MATCH($A282,Paths,FALSE),MATCH(U$17,Collections,FALSE))/U$16</f>
        <v>0.3632286995515695</v>
      </c>
      <c r="V282" s="13">
        <f>INDEX(AllDataValues,MATCH($A282,Paths,FALSE),MATCH(V$17,Collections,FALSE))/V$16</f>
        <v>0</v>
      </c>
      <c r="W282" s="13">
        <f>INDEX(AllDataValues,MATCH($A282,Paths,FALSE),MATCH(W$17,Collections,FALSE))/W$16</f>
        <v>0</v>
      </c>
      <c r="X282" s="13">
        <f>INDEX(AllDataValues,MATCH($A282,Paths,FALSE),MATCH(X$17,Collections,FALSE))/X$16</f>
        <v>0</v>
      </c>
      <c r="Y282" s="13">
        <f>INDEX(AllDataValues,MATCH($A282,Paths,FALSE),MATCH(Y$17,Collections,FALSE))/Y$16</f>
        <v>0</v>
      </c>
      <c r="Z282" s="13">
        <f>INDEX(AllDataValues,MATCH($A282,Paths,FALSE),MATCH(Z$17,Collections,FALSE))/Z$16</f>
        <v>0</v>
      </c>
      <c r="AA282" s="13">
        <f>INDEX(AllDataValues,MATCH($A282,Paths,FALSE),MATCH(AA$17,Collections,FALSE))/AA$16</f>
        <v>0</v>
      </c>
      <c r="AB282" s="31">
        <f>INDEX(AllDataValues,MATCH($A282,Paths,FALSE),MATCH(AB$17,Collections,FALSE))/AB$16</f>
        <v>2</v>
      </c>
      <c r="AC282" s="13">
        <f>INDEX(AllDataValues,MATCH($A282,Paths,FALSE),MATCH(AC$17,Collections,FALSE))/AC$16</f>
        <v>0</v>
      </c>
      <c r="AD282" s="13">
        <f>INDEX(AllDataValues,MATCH($A282,Paths,FALSE),MATCH(AD$17,Collections,FALSE))/AD$16</f>
        <v>0</v>
      </c>
      <c r="AE282" s="13">
        <f>INDEX(AllDataValues,MATCH($A282,Paths,FALSE),MATCH(AE$17,Collections,FALSE))/AE$16</f>
        <v>0</v>
      </c>
      <c r="AF282" s="13">
        <f>INDEX(AllDataValues,MATCH($A282,Paths,FALSE),MATCH(AF$17,Collections,FALSE))/AF$16</f>
        <v>0</v>
      </c>
      <c r="AG282" s="13">
        <f>INDEX(AllDataValues,MATCH($A282,Paths,FALSE),MATCH(AG$17,Collections,FALSE))/AG$16</f>
        <v>0</v>
      </c>
      <c r="AH282" s="13">
        <f>INDEX(AllDataValues,MATCH($A282,Paths,FALSE),MATCH(AH$17,Collections,FALSE))/AH$16</f>
        <v>0</v>
      </c>
      <c r="AI282" s="13">
        <f>INDEX(AllDataValues,MATCH($A282,Paths,FALSE),MATCH(AI$17,Collections,FALSE))/AI$16</f>
        <v>0</v>
      </c>
      <c r="AJ282" s="13">
        <f>INDEX(AllDataValues,MATCH($A282,Paths,FALSE),MATCH(AJ$17,Collections,FALSE))/AJ$16</f>
        <v>0</v>
      </c>
    </row>
    <row r="283" spans="1:36" hidden="1" x14ac:dyDescent="0.2">
      <c r="A283" s="1" t="s">
        <v>107</v>
      </c>
      <c r="C283" t="str">
        <f>RIGHT(A283,LEN(A283)-FIND("|",SUBSTITUTE(A283,"/","|",LEN(A283)-LEN(SUBSTITUTE(A283,"/","")))))</f>
        <v>gmd:URL</v>
      </c>
      <c r="D283" t="str">
        <f>MID(A283,FIND("|",SUBSTITUTE(A283,Delimiter,"|",Start))+1,IF(ISERROR(FIND("|",SUBSTITUTE(A283,Delimiter,"|",End))),255,FIND("|",SUBSTITUTE(A283,Delimiter,"|",End))-FIND("|",SUBSTITUTE(A283,Delimiter,"|",Start))-1))</f>
        <v>gmd:distributionInfo/gmd:distributor/gmd:distributorContact/gmd:contactInfo/gmd:onlineResource/gmd:linkage/gmd:URL</v>
      </c>
      <c r="E283" s="25">
        <f>COUNTIF(K283:AB283,"&gt;0")</f>
        <v>4</v>
      </c>
      <c r="F283" s="25">
        <f>COUNTIF(K283:AB283,"&gt;=1.0")</f>
        <v>1</v>
      </c>
      <c r="G283" s="25">
        <f>COUNTIF(AC283:AJ283,"&gt;0")</f>
        <v>7</v>
      </c>
      <c r="H283" s="25">
        <f>COUNTIF(AC283:AJ283,"&gt;=1.0")</f>
        <v>7</v>
      </c>
      <c r="I283" s="25">
        <f>COUNTIF(K283:AJ283,"&gt;0")</f>
        <v>11</v>
      </c>
      <c r="J283" s="26">
        <f>COUNTIF(K283:AJ283,"&gt;=1.0")</f>
        <v>8</v>
      </c>
      <c r="K283" s="13">
        <f>INDEX(AllDataValues,MATCH($A283,Paths,FALSE),MATCH(K$17,Collections,FALSE))/K$16</f>
        <v>0</v>
      </c>
      <c r="L283" s="13">
        <f>INDEX(AllDataValues,MATCH($A283,Paths,FALSE),MATCH(L$17,Collections,FALSE))/L$16</f>
        <v>0</v>
      </c>
      <c r="M283" s="13">
        <f>INDEX(AllDataValues,MATCH($A283,Paths,FALSE),MATCH(M$17,Collections,FALSE))/M$16</f>
        <v>0</v>
      </c>
      <c r="N283" s="13">
        <f>INDEX(AllDataValues,MATCH($A283,Paths,FALSE),MATCH(N$17,Collections,FALSE))/N$16</f>
        <v>0</v>
      </c>
      <c r="O283" s="13">
        <f>INDEX(AllDataValues,MATCH($A283,Paths,FALSE),MATCH(O$17,Collections,FALSE))/O$16</f>
        <v>0.72307692307692306</v>
      </c>
      <c r="P283" s="13">
        <f>INDEX(AllDataValues,MATCH($A283,Paths,FALSE),MATCH(P$17,Collections,FALSE))/P$16</f>
        <v>0</v>
      </c>
      <c r="Q283" s="13">
        <f>INDEX(AllDataValues,MATCH($A283,Paths,FALSE),MATCH(Q$17,Collections,FALSE))/Q$16</f>
        <v>0.5</v>
      </c>
      <c r="R283" s="13">
        <f>INDEX(AllDataValues,MATCH($A283,Paths,FALSE),MATCH(R$17,Collections,FALSE))/R$16</f>
        <v>0</v>
      </c>
      <c r="S283" s="13">
        <f>INDEX(AllDataValues,MATCH($A283,Paths,FALSE),MATCH(S$17,Collections,FALSE))/S$16</f>
        <v>0</v>
      </c>
      <c r="T283" s="13">
        <f>INDEX(AllDataValues,MATCH($A283,Paths,FALSE),MATCH(T$17,Collections,FALSE))/T$16</f>
        <v>0</v>
      </c>
      <c r="U283" s="13">
        <f>INDEX(AllDataValues,MATCH($A283,Paths,FALSE),MATCH(U$17,Collections,FALSE))/U$16</f>
        <v>0</v>
      </c>
      <c r="V283" s="13">
        <f>INDEX(AllDataValues,MATCH($A283,Paths,FALSE),MATCH(V$17,Collections,FALSE))/V$16</f>
        <v>1.6301020408163265</v>
      </c>
      <c r="W283" s="13">
        <f>INDEX(AllDataValues,MATCH($A283,Paths,FALSE),MATCH(W$17,Collections,FALSE))/W$16</f>
        <v>0</v>
      </c>
      <c r="X283" s="13">
        <f>INDEX(AllDataValues,MATCH($A283,Paths,FALSE),MATCH(X$17,Collections,FALSE))/X$16</f>
        <v>0</v>
      </c>
      <c r="Y283" s="13">
        <f>INDEX(AllDataValues,MATCH($A283,Paths,FALSE),MATCH(Y$17,Collections,FALSE))/Y$16</f>
        <v>0</v>
      </c>
      <c r="Z283" s="13">
        <f>INDEX(AllDataValues,MATCH($A283,Paths,FALSE),MATCH(Z$17,Collections,FALSE))/Z$16</f>
        <v>0</v>
      </c>
      <c r="AA283" s="13">
        <f>INDEX(AllDataValues,MATCH($A283,Paths,FALSE),MATCH(AA$17,Collections,FALSE))/AA$16</f>
        <v>7.9207920792079209E-2</v>
      </c>
      <c r="AB283" s="31">
        <f>INDEX(AllDataValues,MATCH($A283,Paths,FALSE),MATCH(AB$17,Collections,FALSE))/AB$16</f>
        <v>0</v>
      </c>
      <c r="AC283" s="13">
        <f>INDEX(AllDataValues,MATCH($A283,Paths,FALSE),MATCH(AC$17,Collections,FALSE))/AC$16</f>
        <v>1.0105509964830011</v>
      </c>
      <c r="AD283" s="13">
        <f>INDEX(AllDataValues,MATCH($A283,Paths,FALSE),MATCH(AD$17,Collections,FALSE))/AD$16</f>
        <v>1.0388349514563107</v>
      </c>
      <c r="AE283" s="13">
        <f>INDEX(AllDataValues,MATCH($A283,Paths,FALSE),MATCH(AE$17,Collections,FALSE))/AE$16</f>
        <v>1</v>
      </c>
      <c r="AF283" s="13">
        <f>INDEX(AllDataValues,MATCH($A283,Paths,FALSE),MATCH(AF$17,Collections,FALSE))/AF$16</f>
        <v>1</v>
      </c>
      <c r="AG283" s="13">
        <f>INDEX(AllDataValues,MATCH($A283,Paths,FALSE),MATCH(AG$17,Collections,FALSE))/AG$16</f>
        <v>1.0147058823529411</v>
      </c>
      <c r="AH283" s="13">
        <f>INDEX(AllDataValues,MATCH($A283,Paths,FALSE),MATCH(AH$17,Collections,FALSE))/AH$16</f>
        <v>0</v>
      </c>
      <c r="AI283" s="13">
        <f>INDEX(AllDataValues,MATCH($A283,Paths,FALSE),MATCH(AI$17,Collections,FALSE))/AI$16</f>
        <v>1.3409256559766765</v>
      </c>
      <c r="AJ283" s="13">
        <f>INDEX(AllDataValues,MATCH($A283,Paths,FALSE),MATCH(AJ$17,Collections,FALSE))/AJ$16</f>
        <v>1.023076923076923</v>
      </c>
    </row>
    <row r="284" spans="1:36" hidden="1" x14ac:dyDescent="0.2">
      <c r="A284" s="1" t="s">
        <v>108</v>
      </c>
      <c r="C284" t="str">
        <f>RIGHT(A284,LEN(A284)-FIND("|",SUBSTITUTE(A284,"/","|",LEN(A284)-LEN(SUBSTITUTE(A284,"/","")))))</f>
        <v>gmd:protocol</v>
      </c>
      <c r="D284" t="str">
        <f>MID(A284,FIND("|",SUBSTITUTE(A284,Delimiter,"|",Start))+1,IF(ISERROR(FIND("|",SUBSTITUTE(A284,Delimiter,"|",End))),255,FIND("|",SUBSTITUTE(A284,Delimiter,"|",End))-FIND("|",SUBSTITUTE(A284,Delimiter,"|",Start))-1))</f>
        <v>gmd:distributionInfo/gmd:distributor/gmd:distributorContact/gmd:contactInfo/gmd:onlineResource/gmd:protocol</v>
      </c>
      <c r="E284" s="25">
        <f>COUNTIF(K284:AB284,"&gt;0")</f>
        <v>4</v>
      </c>
      <c r="F284" s="25">
        <f>COUNTIF(K284:AB284,"&gt;=1.0")</f>
        <v>1</v>
      </c>
      <c r="G284" s="25">
        <f>COUNTIF(AC284:AJ284,"&gt;0")</f>
        <v>7</v>
      </c>
      <c r="H284" s="25">
        <f>COUNTIF(AC284:AJ284,"&gt;=1.0")</f>
        <v>7</v>
      </c>
      <c r="I284" s="25">
        <f>COUNTIF(K284:AJ284,"&gt;0")</f>
        <v>11</v>
      </c>
      <c r="J284" s="26">
        <f>COUNTIF(K284:AJ284,"&gt;=1.0")</f>
        <v>8</v>
      </c>
      <c r="K284" s="13">
        <f>INDEX(AllDataValues,MATCH($A284,Paths,FALSE),MATCH(K$17,Collections,FALSE))/K$16</f>
        <v>0</v>
      </c>
      <c r="L284" s="13">
        <f>INDEX(AllDataValues,MATCH($A284,Paths,FALSE),MATCH(L$17,Collections,FALSE))/L$16</f>
        <v>0</v>
      </c>
      <c r="M284" s="13">
        <f>INDEX(AllDataValues,MATCH($A284,Paths,FALSE),MATCH(M$17,Collections,FALSE))/M$16</f>
        <v>0</v>
      </c>
      <c r="N284" s="13">
        <f>INDEX(AllDataValues,MATCH($A284,Paths,FALSE),MATCH(N$17,Collections,FALSE))/N$16</f>
        <v>0</v>
      </c>
      <c r="O284" s="13">
        <f>INDEX(AllDataValues,MATCH($A284,Paths,FALSE),MATCH(O$17,Collections,FALSE))/O$16</f>
        <v>0.72307692307692306</v>
      </c>
      <c r="P284" s="13">
        <f>INDEX(AllDataValues,MATCH($A284,Paths,FALSE),MATCH(P$17,Collections,FALSE))/P$16</f>
        <v>0</v>
      </c>
      <c r="Q284" s="13">
        <f>INDEX(AllDataValues,MATCH($A284,Paths,FALSE),MATCH(Q$17,Collections,FALSE))/Q$16</f>
        <v>0.5</v>
      </c>
      <c r="R284" s="13">
        <f>INDEX(AllDataValues,MATCH($A284,Paths,FALSE),MATCH(R$17,Collections,FALSE))/R$16</f>
        <v>0</v>
      </c>
      <c r="S284" s="13">
        <f>INDEX(AllDataValues,MATCH($A284,Paths,FALSE),MATCH(S$17,Collections,FALSE))/S$16</f>
        <v>0</v>
      </c>
      <c r="T284" s="13">
        <f>INDEX(AllDataValues,MATCH($A284,Paths,FALSE),MATCH(T$17,Collections,FALSE))/T$16</f>
        <v>0</v>
      </c>
      <c r="U284" s="13">
        <f>INDEX(AllDataValues,MATCH($A284,Paths,FALSE),MATCH(U$17,Collections,FALSE))/U$16</f>
        <v>0</v>
      </c>
      <c r="V284" s="13">
        <f>INDEX(AllDataValues,MATCH($A284,Paths,FALSE),MATCH(V$17,Collections,FALSE))/V$16</f>
        <v>1.6301020408163265</v>
      </c>
      <c r="W284" s="13">
        <f>INDEX(AllDataValues,MATCH($A284,Paths,FALSE),MATCH(W$17,Collections,FALSE))/W$16</f>
        <v>0</v>
      </c>
      <c r="X284" s="13">
        <f>INDEX(AllDataValues,MATCH($A284,Paths,FALSE),MATCH(X$17,Collections,FALSE))/X$16</f>
        <v>0</v>
      </c>
      <c r="Y284" s="13">
        <f>INDEX(AllDataValues,MATCH($A284,Paths,FALSE),MATCH(Y$17,Collections,FALSE))/Y$16</f>
        <v>0</v>
      </c>
      <c r="Z284" s="13">
        <f>INDEX(AllDataValues,MATCH($A284,Paths,FALSE),MATCH(Z$17,Collections,FALSE))/Z$16</f>
        <v>0</v>
      </c>
      <c r="AA284" s="13">
        <f>INDEX(AllDataValues,MATCH($A284,Paths,FALSE),MATCH(AA$17,Collections,FALSE))/AA$16</f>
        <v>7.9207920792079209E-2</v>
      </c>
      <c r="AB284" s="31">
        <f>INDEX(AllDataValues,MATCH($A284,Paths,FALSE),MATCH(AB$17,Collections,FALSE))/AB$16</f>
        <v>0</v>
      </c>
      <c r="AC284" s="13">
        <f>INDEX(AllDataValues,MATCH($A284,Paths,FALSE),MATCH(AC$17,Collections,FALSE))/AC$16</f>
        <v>1.0105509964830011</v>
      </c>
      <c r="AD284" s="13">
        <f>INDEX(AllDataValues,MATCH($A284,Paths,FALSE),MATCH(AD$17,Collections,FALSE))/AD$16</f>
        <v>1.0388349514563107</v>
      </c>
      <c r="AE284" s="13">
        <f>INDEX(AllDataValues,MATCH($A284,Paths,FALSE),MATCH(AE$17,Collections,FALSE))/AE$16</f>
        <v>1</v>
      </c>
      <c r="AF284" s="13">
        <f>INDEX(AllDataValues,MATCH($A284,Paths,FALSE),MATCH(AF$17,Collections,FALSE))/AF$16</f>
        <v>1</v>
      </c>
      <c r="AG284" s="13">
        <f>INDEX(AllDataValues,MATCH($A284,Paths,FALSE),MATCH(AG$17,Collections,FALSE))/AG$16</f>
        <v>1.0147058823529411</v>
      </c>
      <c r="AH284" s="13">
        <f>INDEX(AllDataValues,MATCH($A284,Paths,FALSE),MATCH(AH$17,Collections,FALSE))/AH$16</f>
        <v>0</v>
      </c>
      <c r="AI284" s="13">
        <f>INDEX(AllDataValues,MATCH($A284,Paths,FALSE),MATCH(AI$17,Collections,FALSE))/AI$16</f>
        <v>1.3409256559766765</v>
      </c>
      <c r="AJ284" s="13">
        <f>INDEX(AllDataValues,MATCH($A284,Paths,FALSE),MATCH(AJ$17,Collections,FALSE))/AJ$16</f>
        <v>1.023076923076923</v>
      </c>
    </row>
    <row r="285" spans="1:36" hidden="1" x14ac:dyDescent="0.2">
      <c r="A285" s="1" t="s">
        <v>143</v>
      </c>
      <c r="C285" t="str">
        <f>RIGHT(A285,LEN(A285)-FIND("|",SUBSTITUTE(A285,"/","|",LEN(A285)-LEN(SUBSTITUTE(A285,"/","")))))</f>
        <v>@codeList</v>
      </c>
      <c r="D285" t="str">
        <f>MID(A285,FIND("|",SUBSTITUTE(A285,Delimiter,"|",Start))+1,IF(ISERROR(FIND("|",SUBSTITUTE(A285,Delimiter,"|",End))),255,FIND("|",SUBSTITUTE(A285,Delimiter,"|",End))-FIND("|",SUBSTITUTE(A285,Delimiter,"|",Start))-1))</f>
        <v>gmd:identificationInfo/gmd:aggregationInfo/gmd:aggregateDataSetName/gmd:citedResponsibleParty/gmd:role/@codeList</v>
      </c>
      <c r="E285" s="25">
        <f>COUNTIF(K285:AB285,"&gt;0")</f>
        <v>4</v>
      </c>
      <c r="F285" s="25">
        <f>COUNTIF(K285:AB285,"&gt;=1.0")</f>
        <v>2</v>
      </c>
      <c r="G285" s="25">
        <f>COUNTIF(AC285:AJ285,"&gt;0")</f>
        <v>3</v>
      </c>
      <c r="H285" s="25">
        <f>COUNTIF(AC285:AJ285,"&gt;=1.0")</f>
        <v>1</v>
      </c>
      <c r="I285" s="25">
        <f>COUNTIF(K285:AJ285,"&gt;0")</f>
        <v>7</v>
      </c>
      <c r="J285" s="26">
        <f>COUNTIF(K285:AJ285,"&gt;=1.0")</f>
        <v>3</v>
      </c>
      <c r="K285" s="13">
        <f>INDEX(AllDataValues,MATCH($A285,Paths,FALSE),MATCH(K$17,Collections,FALSE))/K$16</f>
        <v>0</v>
      </c>
      <c r="L285" s="13">
        <f>INDEX(AllDataValues,MATCH($A285,Paths,FALSE),MATCH(L$17,Collections,FALSE))/L$16</f>
        <v>0</v>
      </c>
      <c r="M285" s="13">
        <f>INDEX(AllDataValues,MATCH($A285,Paths,FALSE),MATCH(M$17,Collections,FALSE))/M$16</f>
        <v>5.2528735632183912</v>
      </c>
      <c r="N285" s="13">
        <f>INDEX(AllDataValues,MATCH($A285,Paths,FALSE),MATCH(N$17,Collections,FALSE))/N$16</f>
        <v>0</v>
      </c>
      <c r="O285" s="13">
        <f>INDEX(AllDataValues,MATCH($A285,Paths,FALSE),MATCH(O$17,Collections,FALSE))/O$16</f>
        <v>0</v>
      </c>
      <c r="P285" s="13">
        <f>INDEX(AllDataValues,MATCH($A285,Paths,FALSE),MATCH(P$17,Collections,FALSE))/P$16</f>
        <v>0</v>
      </c>
      <c r="Q285" s="13">
        <f>INDEX(AllDataValues,MATCH($A285,Paths,FALSE),MATCH(Q$17,Collections,FALSE))/Q$16</f>
        <v>0.13636363636363635</v>
      </c>
      <c r="R285" s="13">
        <f>INDEX(AllDataValues,MATCH($A285,Paths,FALSE),MATCH(R$17,Collections,FALSE))/R$16</f>
        <v>0</v>
      </c>
      <c r="S285" s="13">
        <f>INDEX(AllDataValues,MATCH($A285,Paths,FALSE),MATCH(S$17,Collections,FALSE))/S$16</f>
        <v>0</v>
      </c>
      <c r="T285" s="13">
        <f>INDEX(AllDataValues,MATCH($A285,Paths,FALSE),MATCH(T$17,Collections,FALSE))/T$16</f>
        <v>0</v>
      </c>
      <c r="U285" s="13">
        <f>INDEX(AllDataValues,MATCH($A285,Paths,FALSE),MATCH(U$17,Collections,FALSE))/U$16</f>
        <v>0</v>
      </c>
      <c r="V285" s="13">
        <f>INDEX(AllDataValues,MATCH($A285,Paths,FALSE),MATCH(V$17,Collections,FALSE))/V$16</f>
        <v>0.21811224489795919</v>
      </c>
      <c r="W285" s="13">
        <f>INDEX(AllDataValues,MATCH($A285,Paths,FALSE),MATCH(W$17,Collections,FALSE))/W$16</f>
        <v>0</v>
      </c>
      <c r="X285" s="13">
        <f>INDEX(AllDataValues,MATCH($A285,Paths,FALSE),MATCH(X$17,Collections,FALSE))/X$16</f>
        <v>0</v>
      </c>
      <c r="Y285" s="13">
        <f>INDEX(AllDataValues,MATCH($A285,Paths,FALSE),MATCH(Y$17,Collections,FALSE))/Y$16</f>
        <v>0</v>
      </c>
      <c r="Z285" s="13">
        <f>INDEX(AllDataValues,MATCH($A285,Paths,FALSE),MATCH(Z$17,Collections,FALSE))/Z$16</f>
        <v>0</v>
      </c>
      <c r="AA285" s="13">
        <f>INDEX(AllDataValues,MATCH($A285,Paths,FALSE),MATCH(AA$17,Collections,FALSE))/AA$16</f>
        <v>1.1732673267326732</v>
      </c>
      <c r="AB285" s="31">
        <f>INDEX(AllDataValues,MATCH($A285,Paths,FALSE),MATCH(AB$17,Collections,FALSE))/AB$16</f>
        <v>0</v>
      </c>
      <c r="AC285" s="13">
        <f>INDEX(AllDataValues,MATCH($A285,Paths,FALSE),MATCH(AC$17,Collections,FALSE))/AC$16</f>
        <v>2.6002344665885113</v>
      </c>
      <c r="AD285" s="13">
        <f>INDEX(AllDataValues,MATCH($A285,Paths,FALSE),MATCH(AD$17,Collections,FALSE))/AD$16</f>
        <v>0</v>
      </c>
      <c r="AE285" s="13">
        <f>INDEX(AllDataValues,MATCH($A285,Paths,FALSE),MATCH(AE$17,Collections,FALSE))/AE$16</f>
        <v>0</v>
      </c>
      <c r="AF285" s="13">
        <f>INDEX(AllDataValues,MATCH($A285,Paths,FALSE),MATCH(AF$17,Collections,FALSE))/AF$16</f>
        <v>0</v>
      </c>
      <c r="AG285" s="13">
        <f>INDEX(AllDataValues,MATCH($A285,Paths,FALSE),MATCH(AG$17,Collections,FALSE))/AG$16</f>
        <v>0</v>
      </c>
      <c r="AH285" s="13">
        <f>INDEX(AllDataValues,MATCH($A285,Paths,FALSE),MATCH(AH$17,Collections,FALSE))/AH$16</f>
        <v>0</v>
      </c>
      <c r="AI285" s="13">
        <f>INDEX(AllDataValues,MATCH($A285,Paths,FALSE),MATCH(AI$17,Collections,FALSE))/AI$16</f>
        <v>1.2572886297376093E-2</v>
      </c>
      <c r="AJ285" s="13">
        <f>INDEX(AllDataValues,MATCH($A285,Paths,FALSE),MATCH(AJ$17,Collections,FALSE))/AJ$16</f>
        <v>0.11538461538461539</v>
      </c>
    </row>
    <row r="286" spans="1:36" hidden="1" x14ac:dyDescent="0.2">
      <c r="A286" s="1" t="s">
        <v>144</v>
      </c>
      <c r="C286" t="str">
        <f>RIGHT(A286,LEN(A286)-FIND("|",SUBSTITUTE(A286,"/","|",LEN(A286)-LEN(SUBSTITUTE(A286,"/","")))))</f>
        <v>@codeListValue</v>
      </c>
      <c r="D286" t="str">
        <f>MID(A286,FIND("|",SUBSTITUTE(A286,Delimiter,"|",Start))+1,IF(ISERROR(FIND("|",SUBSTITUTE(A286,Delimiter,"|",End))),255,FIND("|",SUBSTITUTE(A286,Delimiter,"|",End))-FIND("|",SUBSTITUTE(A286,Delimiter,"|",Start))-1))</f>
        <v>gmd:identificationInfo/gmd:aggregationInfo/gmd:aggregateDataSetName/gmd:citedResponsibleParty/gmd:role/@codeListValue</v>
      </c>
      <c r="E286" s="25">
        <f>COUNTIF(K286:AB286,"&gt;0")</f>
        <v>4</v>
      </c>
      <c r="F286" s="25">
        <f>COUNTIF(K286:AB286,"&gt;=1.0")</f>
        <v>2</v>
      </c>
      <c r="G286" s="25">
        <f>COUNTIF(AC286:AJ286,"&gt;0")</f>
        <v>3</v>
      </c>
      <c r="H286" s="25">
        <f>COUNTIF(AC286:AJ286,"&gt;=1.0")</f>
        <v>1</v>
      </c>
      <c r="I286" s="25">
        <f>COUNTIF(K286:AJ286,"&gt;0")</f>
        <v>7</v>
      </c>
      <c r="J286" s="26">
        <f>COUNTIF(K286:AJ286,"&gt;=1.0")</f>
        <v>3</v>
      </c>
      <c r="K286" s="13">
        <f>INDEX(AllDataValues,MATCH($A286,Paths,FALSE),MATCH(K$17,Collections,FALSE))/K$16</f>
        <v>0</v>
      </c>
      <c r="L286" s="13">
        <f>INDEX(AllDataValues,MATCH($A286,Paths,FALSE),MATCH(L$17,Collections,FALSE))/L$16</f>
        <v>0</v>
      </c>
      <c r="M286" s="13">
        <f>INDEX(AllDataValues,MATCH($A286,Paths,FALSE),MATCH(M$17,Collections,FALSE))/M$16</f>
        <v>5.2528735632183912</v>
      </c>
      <c r="N286" s="13">
        <f>INDEX(AllDataValues,MATCH($A286,Paths,FALSE),MATCH(N$17,Collections,FALSE))/N$16</f>
        <v>0</v>
      </c>
      <c r="O286" s="13">
        <f>INDEX(AllDataValues,MATCH($A286,Paths,FALSE),MATCH(O$17,Collections,FALSE))/O$16</f>
        <v>0</v>
      </c>
      <c r="P286" s="13">
        <f>INDEX(AllDataValues,MATCH($A286,Paths,FALSE),MATCH(P$17,Collections,FALSE))/P$16</f>
        <v>0</v>
      </c>
      <c r="Q286" s="13">
        <f>INDEX(AllDataValues,MATCH($A286,Paths,FALSE),MATCH(Q$17,Collections,FALSE))/Q$16</f>
        <v>0.13636363636363635</v>
      </c>
      <c r="R286" s="13">
        <f>INDEX(AllDataValues,MATCH($A286,Paths,FALSE),MATCH(R$17,Collections,FALSE))/R$16</f>
        <v>0</v>
      </c>
      <c r="S286" s="13">
        <f>INDEX(AllDataValues,MATCH($A286,Paths,FALSE),MATCH(S$17,Collections,FALSE))/S$16</f>
        <v>0</v>
      </c>
      <c r="T286" s="13">
        <f>INDEX(AllDataValues,MATCH($A286,Paths,FALSE),MATCH(T$17,Collections,FALSE))/T$16</f>
        <v>0</v>
      </c>
      <c r="U286" s="13">
        <f>INDEX(AllDataValues,MATCH($A286,Paths,FALSE),MATCH(U$17,Collections,FALSE))/U$16</f>
        <v>0</v>
      </c>
      <c r="V286" s="13">
        <f>INDEX(AllDataValues,MATCH($A286,Paths,FALSE),MATCH(V$17,Collections,FALSE))/V$16</f>
        <v>0.21811224489795919</v>
      </c>
      <c r="W286" s="13">
        <f>INDEX(AllDataValues,MATCH($A286,Paths,FALSE),MATCH(W$17,Collections,FALSE))/W$16</f>
        <v>0</v>
      </c>
      <c r="X286" s="13">
        <f>INDEX(AllDataValues,MATCH($A286,Paths,FALSE),MATCH(X$17,Collections,FALSE))/X$16</f>
        <v>0</v>
      </c>
      <c r="Y286" s="13">
        <f>INDEX(AllDataValues,MATCH($A286,Paths,FALSE),MATCH(Y$17,Collections,FALSE))/Y$16</f>
        <v>0</v>
      </c>
      <c r="Z286" s="13">
        <f>INDEX(AllDataValues,MATCH($A286,Paths,FALSE),MATCH(Z$17,Collections,FALSE))/Z$16</f>
        <v>0</v>
      </c>
      <c r="AA286" s="13">
        <f>INDEX(AllDataValues,MATCH($A286,Paths,FALSE),MATCH(AA$17,Collections,FALSE))/AA$16</f>
        <v>1.1732673267326732</v>
      </c>
      <c r="AB286" s="31">
        <f>INDEX(AllDataValues,MATCH($A286,Paths,FALSE),MATCH(AB$17,Collections,FALSE))/AB$16</f>
        <v>0</v>
      </c>
      <c r="AC286" s="13">
        <f>INDEX(AllDataValues,MATCH($A286,Paths,FALSE),MATCH(AC$17,Collections,FALSE))/AC$16</f>
        <v>2.6002344665885113</v>
      </c>
      <c r="AD286" s="13">
        <f>INDEX(AllDataValues,MATCH($A286,Paths,FALSE),MATCH(AD$17,Collections,FALSE))/AD$16</f>
        <v>0</v>
      </c>
      <c r="AE286" s="13">
        <f>INDEX(AllDataValues,MATCH($A286,Paths,FALSE),MATCH(AE$17,Collections,FALSE))/AE$16</f>
        <v>0</v>
      </c>
      <c r="AF286" s="13">
        <f>INDEX(AllDataValues,MATCH($A286,Paths,FALSE),MATCH(AF$17,Collections,FALSE))/AF$16</f>
        <v>0</v>
      </c>
      <c r="AG286" s="13">
        <f>INDEX(AllDataValues,MATCH($A286,Paths,FALSE),MATCH(AG$17,Collections,FALSE))/AG$16</f>
        <v>0</v>
      </c>
      <c r="AH286" s="13">
        <f>INDEX(AllDataValues,MATCH($A286,Paths,FALSE),MATCH(AH$17,Collections,FALSE))/AH$16</f>
        <v>0</v>
      </c>
      <c r="AI286" s="13">
        <f>INDEX(AllDataValues,MATCH($A286,Paths,FALSE),MATCH(AI$17,Collections,FALSE))/AI$16</f>
        <v>1.2572886297376093E-2</v>
      </c>
      <c r="AJ286" s="13">
        <f>INDEX(AllDataValues,MATCH($A286,Paths,FALSE),MATCH(AJ$17,Collections,FALSE))/AJ$16</f>
        <v>0.11538461538461539</v>
      </c>
    </row>
    <row r="287" spans="1:36" hidden="1" x14ac:dyDescent="0.2">
      <c r="A287" s="1" t="s">
        <v>137</v>
      </c>
      <c r="C287" t="str">
        <f>RIGHT(A287,LEN(A287)-FIND("|",SUBSTITUTE(A287,"/","|",LEN(A287)-LEN(SUBSTITUTE(A287,"/","")))))</f>
        <v>gmd:description</v>
      </c>
      <c r="D287" t="str">
        <f>MID(A287,FIND("|",SUBSTITUTE(A287,Delimiter,"|",Start))+1,IF(ISERROR(FIND("|",SUBSTITUTE(A287,Delimiter,"|",End))),255,FIND("|",SUBSTITUTE(A287,Delimiter,"|",End))-FIND("|",SUBSTITUTE(A287,Delimiter,"|",Start))-1))</f>
        <v>gmd:identificationInfo/gmd:aggregationInfo/gmd:aggregateDataSetName/gmd:citedResponsibleParty/gmd:contactInfo/gmd:onlineResource/gmd:description</v>
      </c>
      <c r="E287" s="25">
        <f>COUNTIF(K287:AB287,"&gt;0")</f>
        <v>4</v>
      </c>
      <c r="F287" s="25">
        <f>COUNTIF(K287:AB287,"&gt;=1.0")</f>
        <v>1</v>
      </c>
      <c r="G287" s="25">
        <f>COUNTIF(AC287:AJ287,"&gt;0")</f>
        <v>3</v>
      </c>
      <c r="H287" s="25">
        <f>COUNTIF(AC287:AJ287,"&gt;=1.0")</f>
        <v>0</v>
      </c>
      <c r="I287" s="25">
        <f>COUNTIF(K287:AJ287,"&gt;0")</f>
        <v>7</v>
      </c>
      <c r="J287" s="26">
        <f>COUNTIF(K287:AJ287,"&gt;=1.0")</f>
        <v>1</v>
      </c>
      <c r="K287" s="13">
        <f>INDEX(AllDataValues,MATCH($A287,Paths,FALSE),MATCH(K$17,Collections,FALSE))/K$16</f>
        <v>0</v>
      </c>
      <c r="L287" s="13">
        <f>INDEX(AllDataValues,MATCH($A287,Paths,FALSE),MATCH(L$17,Collections,FALSE))/L$16</f>
        <v>0</v>
      </c>
      <c r="M287" s="13">
        <f>INDEX(AllDataValues,MATCH($A287,Paths,FALSE),MATCH(M$17,Collections,FALSE))/M$16</f>
        <v>1.7509578544061302</v>
      </c>
      <c r="N287" s="13">
        <f>INDEX(AllDataValues,MATCH($A287,Paths,FALSE),MATCH(N$17,Collections,FALSE))/N$16</f>
        <v>0</v>
      </c>
      <c r="O287" s="13">
        <f>INDEX(AllDataValues,MATCH($A287,Paths,FALSE),MATCH(O$17,Collections,FALSE))/O$16</f>
        <v>0</v>
      </c>
      <c r="P287" s="13">
        <f>INDEX(AllDataValues,MATCH($A287,Paths,FALSE),MATCH(P$17,Collections,FALSE))/P$16</f>
        <v>0</v>
      </c>
      <c r="Q287" s="13">
        <f>INDEX(AllDataValues,MATCH($A287,Paths,FALSE),MATCH(Q$17,Collections,FALSE))/Q$16</f>
        <v>4.5454545454545456E-2</v>
      </c>
      <c r="R287" s="13">
        <f>INDEX(AllDataValues,MATCH($A287,Paths,FALSE),MATCH(R$17,Collections,FALSE))/R$16</f>
        <v>0</v>
      </c>
      <c r="S287" s="13">
        <f>INDEX(AllDataValues,MATCH($A287,Paths,FALSE),MATCH(S$17,Collections,FALSE))/S$16</f>
        <v>0</v>
      </c>
      <c r="T287" s="13">
        <f>INDEX(AllDataValues,MATCH($A287,Paths,FALSE),MATCH(T$17,Collections,FALSE))/T$16</f>
        <v>0</v>
      </c>
      <c r="U287" s="13">
        <f>INDEX(AllDataValues,MATCH($A287,Paths,FALSE),MATCH(U$17,Collections,FALSE))/U$16</f>
        <v>0</v>
      </c>
      <c r="V287" s="13">
        <f>INDEX(AllDataValues,MATCH($A287,Paths,FALSE),MATCH(V$17,Collections,FALSE))/V$16</f>
        <v>7.2704081632653059E-2</v>
      </c>
      <c r="W287" s="13">
        <f>INDEX(AllDataValues,MATCH($A287,Paths,FALSE),MATCH(W$17,Collections,FALSE))/W$16</f>
        <v>0</v>
      </c>
      <c r="X287" s="13">
        <f>INDEX(AllDataValues,MATCH($A287,Paths,FALSE),MATCH(X$17,Collections,FALSE))/X$16</f>
        <v>0</v>
      </c>
      <c r="Y287" s="13">
        <f>INDEX(AllDataValues,MATCH($A287,Paths,FALSE),MATCH(Y$17,Collections,FALSE))/Y$16</f>
        <v>0</v>
      </c>
      <c r="Z287" s="13">
        <f>INDEX(AllDataValues,MATCH($A287,Paths,FALSE),MATCH(Z$17,Collections,FALSE))/Z$16</f>
        <v>0</v>
      </c>
      <c r="AA287" s="13">
        <f>INDEX(AllDataValues,MATCH($A287,Paths,FALSE),MATCH(AA$17,Collections,FALSE))/AA$16</f>
        <v>0.3910891089108911</v>
      </c>
      <c r="AB287" s="31">
        <f>INDEX(AllDataValues,MATCH($A287,Paths,FALSE),MATCH(AB$17,Collections,FALSE))/AB$16</f>
        <v>0</v>
      </c>
      <c r="AC287" s="13">
        <f>INDEX(AllDataValues,MATCH($A287,Paths,FALSE),MATCH(AC$17,Collections,FALSE))/AC$16</f>
        <v>0.86674482219617033</v>
      </c>
      <c r="AD287" s="13">
        <f>INDEX(AllDataValues,MATCH($A287,Paths,FALSE),MATCH(AD$17,Collections,FALSE))/AD$16</f>
        <v>0</v>
      </c>
      <c r="AE287" s="13">
        <f>INDEX(AllDataValues,MATCH($A287,Paths,FALSE),MATCH(AE$17,Collections,FALSE))/AE$16</f>
        <v>0</v>
      </c>
      <c r="AF287" s="13">
        <f>INDEX(AllDataValues,MATCH($A287,Paths,FALSE),MATCH(AF$17,Collections,FALSE))/AF$16</f>
        <v>0</v>
      </c>
      <c r="AG287" s="13">
        <f>INDEX(AllDataValues,MATCH($A287,Paths,FALSE),MATCH(AG$17,Collections,FALSE))/AG$16</f>
        <v>0</v>
      </c>
      <c r="AH287" s="13">
        <f>INDEX(AllDataValues,MATCH($A287,Paths,FALSE),MATCH(AH$17,Collections,FALSE))/AH$16</f>
        <v>0</v>
      </c>
      <c r="AI287" s="13">
        <f>INDEX(AllDataValues,MATCH($A287,Paths,FALSE),MATCH(AI$17,Collections,FALSE))/AI$16</f>
        <v>4.1909620991253645E-3</v>
      </c>
      <c r="AJ287" s="13">
        <f>INDEX(AllDataValues,MATCH($A287,Paths,FALSE),MATCH(AJ$17,Collections,FALSE))/AJ$16</f>
        <v>3.8461538461538464E-2</v>
      </c>
    </row>
    <row r="288" spans="1:36" hidden="1" x14ac:dyDescent="0.2">
      <c r="A288" s="1" t="s">
        <v>140</v>
      </c>
      <c r="C288" t="str">
        <f>RIGHT(A288,LEN(A288)-FIND("|",SUBSTITUTE(A288,"/","|",LEN(A288)-LEN(SUBSTITUTE(A288,"/","")))))</f>
        <v>gmd:URL</v>
      </c>
      <c r="D288" t="str">
        <f>MID(A288,FIND("|",SUBSTITUTE(A288,Delimiter,"|",Start))+1,IF(ISERROR(FIND("|",SUBSTITUTE(A288,Delimiter,"|",End))),255,FIND("|",SUBSTITUTE(A288,Delimiter,"|",End))-FIND("|",SUBSTITUTE(A288,Delimiter,"|",Start))-1))</f>
        <v>gmd:identificationInfo/gmd:aggregationInfo/gmd:aggregateDataSetName/gmd:citedResponsibleParty/gmd:contactInfo/gmd:onlineResource/gmd:linkage/gmd:URL</v>
      </c>
      <c r="E288" s="25">
        <f>COUNTIF(K288:AB288,"&gt;0")</f>
        <v>4</v>
      </c>
      <c r="F288" s="25">
        <f>COUNTIF(K288:AB288,"&gt;=1.0")</f>
        <v>1</v>
      </c>
      <c r="G288" s="25">
        <f>COUNTIF(AC288:AJ288,"&gt;0")</f>
        <v>3</v>
      </c>
      <c r="H288" s="25">
        <f>COUNTIF(AC288:AJ288,"&gt;=1.0")</f>
        <v>0</v>
      </c>
      <c r="I288" s="25">
        <f>COUNTIF(K288:AJ288,"&gt;0")</f>
        <v>7</v>
      </c>
      <c r="J288" s="26">
        <f>COUNTIF(K288:AJ288,"&gt;=1.0")</f>
        <v>1</v>
      </c>
      <c r="K288" s="13">
        <f>INDEX(AllDataValues,MATCH($A288,Paths,FALSE),MATCH(K$17,Collections,FALSE))/K$16</f>
        <v>0</v>
      </c>
      <c r="L288" s="13">
        <f>INDEX(AllDataValues,MATCH($A288,Paths,FALSE),MATCH(L$17,Collections,FALSE))/L$16</f>
        <v>0</v>
      </c>
      <c r="M288" s="13">
        <f>INDEX(AllDataValues,MATCH($A288,Paths,FALSE),MATCH(M$17,Collections,FALSE))/M$16</f>
        <v>1.7509578544061302</v>
      </c>
      <c r="N288" s="13">
        <f>INDEX(AllDataValues,MATCH($A288,Paths,FALSE),MATCH(N$17,Collections,FALSE))/N$16</f>
        <v>0</v>
      </c>
      <c r="O288" s="13">
        <f>INDEX(AllDataValues,MATCH($A288,Paths,FALSE),MATCH(O$17,Collections,FALSE))/O$16</f>
        <v>0</v>
      </c>
      <c r="P288" s="13">
        <f>INDEX(AllDataValues,MATCH($A288,Paths,FALSE),MATCH(P$17,Collections,FALSE))/P$16</f>
        <v>0</v>
      </c>
      <c r="Q288" s="13">
        <f>INDEX(AllDataValues,MATCH($A288,Paths,FALSE),MATCH(Q$17,Collections,FALSE))/Q$16</f>
        <v>4.5454545454545456E-2</v>
      </c>
      <c r="R288" s="13">
        <f>INDEX(AllDataValues,MATCH($A288,Paths,FALSE),MATCH(R$17,Collections,FALSE))/R$16</f>
        <v>0</v>
      </c>
      <c r="S288" s="13">
        <f>INDEX(AllDataValues,MATCH($A288,Paths,FALSE),MATCH(S$17,Collections,FALSE))/S$16</f>
        <v>0</v>
      </c>
      <c r="T288" s="13">
        <f>INDEX(AllDataValues,MATCH($A288,Paths,FALSE),MATCH(T$17,Collections,FALSE))/T$16</f>
        <v>0</v>
      </c>
      <c r="U288" s="13">
        <f>INDEX(AllDataValues,MATCH($A288,Paths,FALSE),MATCH(U$17,Collections,FALSE))/U$16</f>
        <v>0</v>
      </c>
      <c r="V288" s="13">
        <f>INDEX(AllDataValues,MATCH($A288,Paths,FALSE),MATCH(V$17,Collections,FALSE))/V$16</f>
        <v>7.2704081632653059E-2</v>
      </c>
      <c r="W288" s="13">
        <f>INDEX(AllDataValues,MATCH($A288,Paths,FALSE),MATCH(W$17,Collections,FALSE))/W$16</f>
        <v>0</v>
      </c>
      <c r="X288" s="13">
        <f>INDEX(AllDataValues,MATCH($A288,Paths,FALSE),MATCH(X$17,Collections,FALSE))/X$16</f>
        <v>0</v>
      </c>
      <c r="Y288" s="13">
        <f>INDEX(AllDataValues,MATCH($A288,Paths,FALSE),MATCH(Y$17,Collections,FALSE))/Y$16</f>
        <v>0</v>
      </c>
      <c r="Z288" s="13">
        <f>INDEX(AllDataValues,MATCH($A288,Paths,FALSE),MATCH(Z$17,Collections,FALSE))/Z$16</f>
        <v>0</v>
      </c>
      <c r="AA288" s="13">
        <f>INDEX(AllDataValues,MATCH($A288,Paths,FALSE),MATCH(AA$17,Collections,FALSE))/AA$16</f>
        <v>0.3910891089108911</v>
      </c>
      <c r="AB288" s="31">
        <f>INDEX(AllDataValues,MATCH($A288,Paths,FALSE),MATCH(AB$17,Collections,FALSE))/AB$16</f>
        <v>0</v>
      </c>
      <c r="AC288" s="13">
        <f>INDEX(AllDataValues,MATCH($A288,Paths,FALSE),MATCH(AC$17,Collections,FALSE))/AC$16</f>
        <v>0.86674482219617033</v>
      </c>
      <c r="AD288" s="13">
        <f>INDEX(AllDataValues,MATCH($A288,Paths,FALSE),MATCH(AD$17,Collections,FALSE))/AD$16</f>
        <v>0</v>
      </c>
      <c r="AE288" s="13">
        <f>INDEX(AllDataValues,MATCH($A288,Paths,FALSE),MATCH(AE$17,Collections,FALSE))/AE$16</f>
        <v>0</v>
      </c>
      <c r="AF288" s="13">
        <f>INDEX(AllDataValues,MATCH($A288,Paths,FALSE),MATCH(AF$17,Collections,FALSE))/AF$16</f>
        <v>0</v>
      </c>
      <c r="AG288" s="13">
        <f>INDEX(AllDataValues,MATCH($A288,Paths,FALSE),MATCH(AG$17,Collections,FALSE))/AG$16</f>
        <v>0</v>
      </c>
      <c r="AH288" s="13">
        <f>INDEX(AllDataValues,MATCH($A288,Paths,FALSE),MATCH(AH$17,Collections,FALSE))/AH$16</f>
        <v>0</v>
      </c>
      <c r="AI288" s="13">
        <f>INDEX(AllDataValues,MATCH($A288,Paths,FALSE),MATCH(AI$17,Collections,FALSE))/AI$16</f>
        <v>4.1909620991253645E-3</v>
      </c>
      <c r="AJ288" s="13">
        <f>INDEX(AllDataValues,MATCH($A288,Paths,FALSE),MATCH(AJ$17,Collections,FALSE))/AJ$16</f>
        <v>3.8461538461538464E-2</v>
      </c>
    </row>
    <row r="289" spans="1:36" hidden="1" x14ac:dyDescent="0.2">
      <c r="A289" s="1" t="s">
        <v>148</v>
      </c>
      <c r="C289" t="str">
        <f>RIGHT(A289,LEN(A289)-FIND("|",SUBSTITUTE(A289,"/","|",LEN(A289)-LEN(SUBSTITUTE(A289,"/","")))))</f>
        <v>@codeList</v>
      </c>
      <c r="D289" t="str">
        <f>MID(A289,FIND("|",SUBSTITUTE(A289,Delimiter,"|",Start))+1,IF(ISERROR(FIND("|",SUBSTITUTE(A289,Delimiter,"|",End))),255,FIND("|",SUBSTITUTE(A289,Delimiter,"|",End))-FIND("|",SUBSTITUTE(A289,Delimiter,"|",Start))-1))</f>
        <v>gmd:identificationInfo/gmd:aggregationInfo/gmd:aggregateDataSetName/gmd:date/gmd:dateType/@codeList</v>
      </c>
      <c r="E289" s="25">
        <f>COUNTIF(K289:AB289,"&gt;0")</f>
        <v>4</v>
      </c>
      <c r="F289" s="25">
        <f>COUNTIF(K289:AB289,"&gt;=1.0")</f>
        <v>1</v>
      </c>
      <c r="G289" s="25">
        <f>COUNTIF(AC289:AJ289,"&gt;0")</f>
        <v>3</v>
      </c>
      <c r="H289" s="25">
        <f>COUNTIF(AC289:AJ289,"&gt;=1.0")</f>
        <v>0</v>
      </c>
      <c r="I289" s="25">
        <f>COUNTIF(K289:AJ289,"&gt;0")</f>
        <v>7</v>
      </c>
      <c r="J289" s="26">
        <f>COUNTIF(K289:AJ289,"&gt;=1.0")</f>
        <v>1</v>
      </c>
      <c r="K289" s="13">
        <f>INDEX(AllDataValues,MATCH($A289,Paths,FALSE),MATCH(K$17,Collections,FALSE))/K$16</f>
        <v>0</v>
      </c>
      <c r="L289" s="13">
        <f>INDEX(AllDataValues,MATCH($A289,Paths,FALSE),MATCH(L$17,Collections,FALSE))/L$16</f>
        <v>0</v>
      </c>
      <c r="M289" s="13">
        <f>INDEX(AllDataValues,MATCH($A289,Paths,FALSE),MATCH(M$17,Collections,FALSE))/M$16</f>
        <v>1.7509578544061302</v>
      </c>
      <c r="N289" s="13">
        <f>INDEX(AllDataValues,MATCH($A289,Paths,FALSE),MATCH(N$17,Collections,FALSE))/N$16</f>
        <v>0</v>
      </c>
      <c r="O289" s="13">
        <f>INDEX(AllDataValues,MATCH($A289,Paths,FALSE),MATCH(O$17,Collections,FALSE))/O$16</f>
        <v>0</v>
      </c>
      <c r="P289" s="13">
        <f>INDEX(AllDataValues,MATCH($A289,Paths,FALSE),MATCH(P$17,Collections,FALSE))/P$16</f>
        <v>0</v>
      </c>
      <c r="Q289" s="13">
        <f>INDEX(AllDataValues,MATCH($A289,Paths,FALSE),MATCH(Q$17,Collections,FALSE))/Q$16</f>
        <v>4.5454545454545456E-2</v>
      </c>
      <c r="R289" s="13">
        <f>INDEX(AllDataValues,MATCH($A289,Paths,FALSE),MATCH(R$17,Collections,FALSE))/R$16</f>
        <v>0</v>
      </c>
      <c r="S289" s="13">
        <f>INDEX(AllDataValues,MATCH($A289,Paths,FALSE),MATCH(S$17,Collections,FALSE))/S$16</f>
        <v>0</v>
      </c>
      <c r="T289" s="13">
        <f>INDEX(AllDataValues,MATCH($A289,Paths,FALSE),MATCH(T$17,Collections,FALSE))/T$16</f>
        <v>0</v>
      </c>
      <c r="U289" s="13">
        <f>INDEX(AllDataValues,MATCH($A289,Paths,FALSE),MATCH(U$17,Collections,FALSE))/U$16</f>
        <v>0</v>
      </c>
      <c r="V289" s="13">
        <f>INDEX(AllDataValues,MATCH($A289,Paths,FALSE),MATCH(V$17,Collections,FALSE))/V$16</f>
        <v>7.2704081632653059E-2</v>
      </c>
      <c r="W289" s="13">
        <f>INDEX(AllDataValues,MATCH($A289,Paths,FALSE),MATCH(W$17,Collections,FALSE))/W$16</f>
        <v>0</v>
      </c>
      <c r="X289" s="13">
        <f>INDEX(AllDataValues,MATCH($A289,Paths,FALSE),MATCH(X$17,Collections,FALSE))/X$16</f>
        <v>0</v>
      </c>
      <c r="Y289" s="13">
        <f>INDEX(AllDataValues,MATCH($A289,Paths,FALSE),MATCH(Y$17,Collections,FALSE))/Y$16</f>
        <v>0</v>
      </c>
      <c r="Z289" s="13">
        <f>INDEX(AllDataValues,MATCH($A289,Paths,FALSE),MATCH(Z$17,Collections,FALSE))/Z$16</f>
        <v>0</v>
      </c>
      <c r="AA289" s="13">
        <f>INDEX(AllDataValues,MATCH($A289,Paths,FALSE),MATCH(AA$17,Collections,FALSE))/AA$16</f>
        <v>0.3910891089108911</v>
      </c>
      <c r="AB289" s="31">
        <f>INDEX(AllDataValues,MATCH($A289,Paths,FALSE),MATCH(AB$17,Collections,FALSE))/AB$16</f>
        <v>0</v>
      </c>
      <c r="AC289" s="13">
        <f>INDEX(AllDataValues,MATCH($A289,Paths,FALSE),MATCH(AC$17,Collections,FALSE))/AC$16</f>
        <v>0.86674482219617033</v>
      </c>
      <c r="AD289" s="13">
        <f>INDEX(AllDataValues,MATCH($A289,Paths,FALSE),MATCH(AD$17,Collections,FALSE))/AD$16</f>
        <v>0</v>
      </c>
      <c r="AE289" s="13">
        <f>INDEX(AllDataValues,MATCH($A289,Paths,FALSE),MATCH(AE$17,Collections,FALSE))/AE$16</f>
        <v>0</v>
      </c>
      <c r="AF289" s="13">
        <f>INDEX(AllDataValues,MATCH($A289,Paths,FALSE),MATCH(AF$17,Collections,FALSE))/AF$16</f>
        <v>0</v>
      </c>
      <c r="AG289" s="13">
        <f>INDEX(AllDataValues,MATCH($A289,Paths,FALSE),MATCH(AG$17,Collections,FALSE))/AG$16</f>
        <v>0</v>
      </c>
      <c r="AH289" s="13">
        <f>INDEX(AllDataValues,MATCH($A289,Paths,FALSE),MATCH(AH$17,Collections,FALSE))/AH$16</f>
        <v>0</v>
      </c>
      <c r="AI289" s="13">
        <f>INDEX(AllDataValues,MATCH($A289,Paths,FALSE),MATCH(AI$17,Collections,FALSE))/AI$16</f>
        <v>4.1909620991253645E-3</v>
      </c>
      <c r="AJ289" s="13">
        <f>INDEX(AllDataValues,MATCH($A289,Paths,FALSE),MATCH(AJ$17,Collections,FALSE))/AJ$16</f>
        <v>3.8461538461538464E-2</v>
      </c>
    </row>
    <row r="290" spans="1:36" hidden="1" x14ac:dyDescent="0.2">
      <c r="A290" s="1" t="s">
        <v>149</v>
      </c>
      <c r="C290" t="str">
        <f>RIGHT(A290,LEN(A290)-FIND("|",SUBSTITUTE(A290,"/","|",LEN(A290)-LEN(SUBSTITUTE(A290,"/","")))))</f>
        <v>@codeListValue</v>
      </c>
      <c r="D290" t="str">
        <f>MID(A290,FIND("|",SUBSTITUTE(A290,Delimiter,"|",Start))+1,IF(ISERROR(FIND("|",SUBSTITUTE(A290,Delimiter,"|",End))),255,FIND("|",SUBSTITUTE(A290,Delimiter,"|",End))-FIND("|",SUBSTITUTE(A290,Delimiter,"|",Start))-1))</f>
        <v>gmd:identificationInfo/gmd:aggregationInfo/gmd:aggregateDataSetName/gmd:date/gmd:dateType/@codeListValue</v>
      </c>
      <c r="E290" s="25">
        <f>COUNTIF(K290:AB290,"&gt;0")</f>
        <v>4</v>
      </c>
      <c r="F290" s="25">
        <f>COUNTIF(K290:AB290,"&gt;=1.0")</f>
        <v>1</v>
      </c>
      <c r="G290" s="25">
        <f>COUNTIF(AC290:AJ290,"&gt;0")</f>
        <v>3</v>
      </c>
      <c r="H290" s="25">
        <f>COUNTIF(AC290:AJ290,"&gt;=1.0")</f>
        <v>0</v>
      </c>
      <c r="I290" s="25">
        <f>COUNTIF(K290:AJ290,"&gt;0")</f>
        <v>7</v>
      </c>
      <c r="J290" s="26">
        <f>COUNTIF(K290:AJ290,"&gt;=1.0")</f>
        <v>1</v>
      </c>
      <c r="K290" s="13">
        <f>INDEX(AllDataValues,MATCH($A290,Paths,FALSE),MATCH(K$17,Collections,FALSE))/K$16</f>
        <v>0</v>
      </c>
      <c r="L290" s="13">
        <f>INDEX(AllDataValues,MATCH($A290,Paths,FALSE),MATCH(L$17,Collections,FALSE))/L$16</f>
        <v>0</v>
      </c>
      <c r="M290" s="13">
        <f>INDEX(AllDataValues,MATCH($A290,Paths,FALSE),MATCH(M$17,Collections,FALSE))/M$16</f>
        <v>1.7509578544061302</v>
      </c>
      <c r="N290" s="13">
        <f>INDEX(AllDataValues,MATCH($A290,Paths,FALSE),MATCH(N$17,Collections,FALSE))/N$16</f>
        <v>0</v>
      </c>
      <c r="O290" s="13">
        <f>INDEX(AllDataValues,MATCH($A290,Paths,FALSE),MATCH(O$17,Collections,FALSE))/O$16</f>
        <v>0</v>
      </c>
      <c r="P290" s="13">
        <f>INDEX(AllDataValues,MATCH($A290,Paths,FALSE),MATCH(P$17,Collections,FALSE))/P$16</f>
        <v>0</v>
      </c>
      <c r="Q290" s="13">
        <f>INDEX(AllDataValues,MATCH($A290,Paths,FALSE),MATCH(Q$17,Collections,FALSE))/Q$16</f>
        <v>4.5454545454545456E-2</v>
      </c>
      <c r="R290" s="13">
        <f>INDEX(AllDataValues,MATCH($A290,Paths,FALSE),MATCH(R$17,Collections,FALSE))/R$16</f>
        <v>0</v>
      </c>
      <c r="S290" s="13">
        <f>INDEX(AllDataValues,MATCH($A290,Paths,FALSE),MATCH(S$17,Collections,FALSE))/S$16</f>
        <v>0</v>
      </c>
      <c r="T290" s="13">
        <f>INDEX(AllDataValues,MATCH($A290,Paths,FALSE),MATCH(T$17,Collections,FALSE))/T$16</f>
        <v>0</v>
      </c>
      <c r="U290" s="13">
        <f>INDEX(AllDataValues,MATCH($A290,Paths,FALSE),MATCH(U$17,Collections,FALSE))/U$16</f>
        <v>0</v>
      </c>
      <c r="V290" s="13">
        <f>INDEX(AllDataValues,MATCH($A290,Paths,FALSE),MATCH(V$17,Collections,FALSE))/V$16</f>
        <v>7.2704081632653059E-2</v>
      </c>
      <c r="W290" s="13">
        <f>INDEX(AllDataValues,MATCH($A290,Paths,FALSE),MATCH(W$17,Collections,FALSE))/W$16</f>
        <v>0</v>
      </c>
      <c r="X290" s="13">
        <f>INDEX(AllDataValues,MATCH($A290,Paths,FALSE),MATCH(X$17,Collections,FALSE))/X$16</f>
        <v>0</v>
      </c>
      <c r="Y290" s="13">
        <f>INDEX(AllDataValues,MATCH($A290,Paths,FALSE),MATCH(Y$17,Collections,FALSE))/Y$16</f>
        <v>0</v>
      </c>
      <c r="Z290" s="13">
        <f>INDEX(AllDataValues,MATCH($A290,Paths,FALSE),MATCH(Z$17,Collections,FALSE))/Z$16</f>
        <v>0</v>
      </c>
      <c r="AA290" s="13">
        <f>INDEX(AllDataValues,MATCH($A290,Paths,FALSE),MATCH(AA$17,Collections,FALSE))/AA$16</f>
        <v>0.3910891089108911</v>
      </c>
      <c r="AB290" s="31">
        <f>INDEX(AllDataValues,MATCH($A290,Paths,FALSE),MATCH(AB$17,Collections,FALSE))/AB$16</f>
        <v>0</v>
      </c>
      <c r="AC290" s="13">
        <f>INDEX(AllDataValues,MATCH($A290,Paths,FALSE),MATCH(AC$17,Collections,FALSE))/AC$16</f>
        <v>0.86674482219617033</v>
      </c>
      <c r="AD290" s="13">
        <f>INDEX(AllDataValues,MATCH($A290,Paths,FALSE),MATCH(AD$17,Collections,FALSE))/AD$16</f>
        <v>0</v>
      </c>
      <c r="AE290" s="13">
        <f>INDEX(AllDataValues,MATCH($A290,Paths,FALSE),MATCH(AE$17,Collections,FALSE))/AE$16</f>
        <v>0</v>
      </c>
      <c r="AF290" s="13">
        <f>INDEX(AllDataValues,MATCH($A290,Paths,FALSE),MATCH(AF$17,Collections,FALSE))/AF$16</f>
        <v>0</v>
      </c>
      <c r="AG290" s="13">
        <f>INDEX(AllDataValues,MATCH($A290,Paths,FALSE),MATCH(AG$17,Collections,FALSE))/AG$16</f>
        <v>0</v>
      </c>
      <c r="AH290" s="13">
        <f>INDEX(AllDataValues,MATCH($A290,Paths,FALSE),MATCH(AH$17,Collections,FALSE))/AH$16</f>
        <v>0</v>
      </c>
      <c r="AI290" s="13">
        <f>INDEX(AllDataValues,MATCH($A290,Paths,FALSE),MATCH(AI$17,Collections,FALSE))/AI$16</f>
        <v>4.1909620991253645E-3</v>
      </c>
      <c r="AJ290" s="13">
        <f>INDEX(AllDataValues,MATCH($A290,Paths,FALSE),MATCH(AJ$17,Collections,FALSE))/AJ$16</f>
        <v>3.8461538461538464E-2</v>
      </c>
    </row>
    <row r="291" spans="1:36" hidden="1" x14ac:dyDescent="0.2">
      <c r="A291" s="1" t="s">
        <v>141</v>
      </c>
      <c r="C291" t="str">
        <f>RIGHT(A291,LEN(A291)-FIND("|",SUBSTITUTE(A291,"/","|",LEN(A291)-LEN(SUBSTITUTE(A291,"/","")))))</f>
        <v>gmd:name</v>
      </c>
      <c r="D291" t="str">
        <f>MID(A291,FIND("|",SUBSTITUTE(A291,Delimiter,"|",Start))+1,IF(ISERROR(FIND("|",SUBSTITUTE(A291,Delimiter,"|",End))),255,FIND("|",SUBSTITUTE(A291,Delimiter,"|",End))-FIND("|",SUBSTITUTE(A291,Delimiter,"|",Start))-1))</f>
        <v>gmd:identificationInfo/gmd:aggregationInfo/gmd:aggregateDataSetName/gmd:citedResponsibleParty/gmd:contactInfo/gmd:onlineResource/gmd:name</v>
      </c>
      <c r="E291" s="25">
        <f>COUNTIF(K291:AB291,"&gt;0")</f>
        <v>4</v>
      </c>
      <c r="F291" s="25">
        <f>COUNTIF(K291:AB291,"&gt;=1.0")</f>
        <v>1</v>
      </c>
      <c r="G291" s="25">
        <f>COUNTIF(AC291:AJ291,"&gt;0")</f>
        <v>3</v>
      </c>
      <c r="H291" s="25">
        <f>COUNTIF(AC291:AJ291,"&gt;=1.0")</f>
        <v>0</v>
      </c>
      <c r="I291" s="25">
        <f>COUNTIF(K291:AJ291,"&gt;0")</f>
        <v>7</v>
      </c>
      <c r="J291" s="26">
        <f>COUNTIF(K291:AJ291,"&gt;=1.0")</f>
        <v>1</v>
      </c>
      <c r="K291" s="13">
        <f>INDEX(AllDataValues,MATCH($A291,Paths,FALSE),MATCH(K$17,Collections,FALSE))/K$16</f>
        <v>0</v>
      </c>
      <c r="L291" s="13">
        <f>INDEX(AllDataValues,MATCH($A291,Paths,FALSE),MATCH(L$17,Collections,FALSE))/L$16</f>
        <v>0</v>
      </c>
      <c r="M291" s="13">
        <f>INDEX(AllDataValues,MATCH($A291,Paths,FALSE),MATCH(M$17,Collections,FALSE))/M$16</f>
        <v>1.7509578544061302</v>
      </c>
      <c r="N291" s="13">
        <f>INDEX(AllDataValues,MATCH($A291,Paths,FALSE),MATCH(N$17,Collections,FALSE))/N$16</f>
        <v>0</v>
      </c>
      <c r="O291" s="13">
        <f>INDEX(AllDataValues,MATCH($A291,Paths,FALSE),MATCH(O$17,Collections,FALSE))/O$16</f>
        <v>0</v>
      </c>
      <c r="P291" s="13">
        <f>INDEX(AllDataValues,MATCH($A291,Paths,FALSE),MATCH(P$17,Collections,FALSE))/P$16</f>
        <v>0</v>
      </c>
      <c r="Q291" s="13">
        <f>INDEX(AllDataValues,MATCH($A291,Paths,FALSE),MATCH(Q$17,Collections,FALSE))/Q$16</f>
        <v>4.5454545454545456E-2</v>
      </c>
      <c r="R291" s="13">
        <f>INDEX(AllDataValues,MATCH($A291,Paths,FALSE),MATCH(R$17,Collections,FALSE))/R$16</f>
        <v>0</v>
      </c>
      <c r="S291" s="13">
        <f>INDEX(AllDataValues,MATCH($A291,Paths,FALSE),MATCH(S$17,Collections,FALSE))/S$16</f>
        <v>0</v>
      </c>
      <c r="T291" s="13">
        <f>INDEX(AllDataValues,MATCH($A291,Paths,FALSE),MATCH(T$17,Collections,FALSE))/T$16</f>
        <v>0</v>
      </c>
      <c r="U291" s="13">
        <f>INDEX(AllDataValues,MATCH($A291,Paths,FALSE),MATCH(U$17,Collections,FALSE))/U$16</f>
        <v>0</v>
      </c>
      <c r="V291" s="13">
        <f>INDEX(AllDataValues,MATCH($A291,Paths,FALSE),MATCH(V$17,Collections,FALSE))/V$16</f>
        <v>7.2704081632653059E-2</v>
      </c>
      <c r="W291" s="13">
        <f>INDEX(AllDataValues,MATCH($A291,Paths,FALSE),MATCH(W$17,Collections,FALSE))/W$16</f>
        <v>0</v>
      </c>
      <c r="X291" s="13">
        <f>INDEX(AllDataValues,MATCH($A291,Paths,FALSE),MATCH(X$17,Collections,FALSE))/X$16</f>
        <v>0</v>
      </c>
      <c r="Y291" s="13">
        <f>INDEX(AllDataValues,MATCH($A291,Paths,FALSE),MATCH(Y$17,Collections,FALSE))/Y$16</f>
        <v>0</v>
      </c>
      <c r="Z291" s="13">
        <f>INDEX(AllDataValues,MATCH($A291,Paths,FALSE),MATCH(Z$17,Collections,FALSE))/Z$16</f>
        <v>0</v>
      </c>
      <c r="AA291" s="13">
        <f>INDEX(AllDataValues,MATCH($A291,Paths,FALSE),MATCH(AA$17,Collections,FALSE))/AA$16</f>
        <v>0.3910891089108911</v>
      </c>
      <c r="AB291" s="31">
        <f>INDEX(AllDataValues,MATCH($A291,Paths,FALSE),MATCH(AB$17,Collections,FALSE))/AB$16</f>
        <v>0</v>
      </c>
      <c r="AC291" s="13">
        <f>INDEX(AllDataValues,MATCH($A291,Paths,FALSE),MATCH(AC$17,Collections,FALSE))/AC$16</f>
        <v>0.86674482219617033</v>
      </c>
      <c r="AD291" s="13">
        <f>INDEX(AllDataValues,MATCH($A291,Paths,FALSE),MATCH(AD$17,Collections,FALSE))/AD$16</f>
        <v>0</v>
      </c>
      <c r="AE291" s="13">
        <f>INDEX(AllDataValues,MATCH($A291,Paths,FALSE),MATCH(AE$17,Collections,FALSE))/AE$16</f>
        <v>0</v>
      </c>
      <c r="AF291" s="13">
        <f>INDEX(AllDataValues,MATCH($A291,Paths,FALSE),MATCH(AF$17,Collections,FALSE))/AF$16</f>
        <v>0</v>
      </c>
      <c r="AG291" s="13">
        <f>INDEX(AllDataValues,MATCH($A291,Paths,FALSE),MATCH(AG$17,Collections,FALSE))/AG$16</f>
        <v>0</v>
      </c>
      <c r="AH291" s="13">
        <f>INDEX(AllDataValues,MATCH($A291,Paths,FALSE),MATCH(AH$17,Collections,FALSE))/AH$16</f>
        <v>0</v>
      </c>
      <c r="AI291" s="13">
        <f>INDEX(AllDataValues,MATCH($A291,Paths,FALSE),MATCH(AI$17,Collections,FALSE))/AI$16</f>
        <v>4.1909620991253645E-3</v>
      </c>
      <c r="AJ291" s="13">
        <f>INDEX(AllDataValues,MATCH($A291,Paths,FALSE),MATCH(AJ$17,Collections,FALSE))/AJ$16</f>
        <v>3.8461538461538464E-2</v>
      </c>
    </row>
    <row r="292" spans="1:36" hidden="1" x14ac:dyDescent="0.2">
      <c r="A292" s="1" t="s">
        <v>142</v>
      </c>
      <c r="C292" t="str">
        <f>RIGHT(A292,LEN(A292)-FIND("|",SUBSTITUTE(A292,"/","|",LEN(A292)-LEN(SUBSTITUTE(A292,"/","")))))</f>
        <v>gmd:organisationName</v>
      </c>
      <c r="D292" t="str">
        <f>MID(A292,FIND("|",SUBSTITUTE(A292,Delimiter,"|",Start))+1,IF(ISERROR(FIND("|",SUBSTITUTE(A292,Delimiter,"|",End))),255,FIND("|",SUBSTITUTE(A292,Delimiter,"|",End))-FIND("|",SUBSTITUTE(A292,Delimiter,"|",Start))-1))</f>
        <v>gmd:identificationInfo/gmd:aggregationInfo/gmd:aggregateDataSetName/gmd:citedResponsibleParty/gmd:organisationName</v>
      </c>
      <c r="E292" s="25">
        <f>COUNTIF(K292:AB292,"&gt;0")</f>
        <v>4</v>
      </c>
      <c r="F292" s="25">
        <f>COUNTIF(K292:AB292,"&gt;=1.0")</f>
        <v>1</v>
      </c>
      <c r="G292" s="25">
        <f>COUNTIF(AC292:AJ292,"&gt;0")</f>
        <v>3</v>
      </c>
      <c r="H292" s="25">
        <f>COUNTIF(AC292:AJ292,"&gt;=1.0")</f>
        <v>0</v>
      </c>
      <c r="I292" s="25">
        <f>COUNTIF(K292:AJ292,"&gt;0")</f>
        <v>7</v>
      </c>
      <c r="J292" s="26">
        <f>COUNTIF(K292:AJ292,"&gt;=1.0")</f>
        <v>1</v>
      </c>
      <c r="K292" s="13">
        <f>INDEX(AllDataValues,MATCH($A292,Paths,FALSE),MATCH(K$17,Collections,FALSE))/K$16</f>
        <v>0</v>
      </c>
      <c r="L292" s="13">
        <f>INDEX(AllDataValues,MATCH($A292,Paths,FALSE),MATCH(L$17,Collections,FALSE))/L$16</f>
        <v>0</v>
      </c>
      <c r="M292" s="13">
        <f>INDEX(AllDataValues,MATCH($A292,Paths,FALSE),MATCH(M$17,Collections,FALSE))/M$16</f>
        <v>1.7950191570881227</v>
      </c>
      <c r="N292" s="13">
        <f>INDEX(AllDataValues,MATCH($A292,Paths,FALSE),MATCH(N$17,Collections,FALSE))/N$16</f>
        <v>0</v>
      </c>
      <c r="O292" s="13">
        <f>INDEX(AllDataValues,MATCH($A292,Paths,FALSE),MATCH(O$17,Collections,FALSE))/O$16</f>
        <v>0</v>
      </c>
      <c r="P292" s="13">
        <f>INDEX(AllDataValues,MATCH($A292,Paths,FALSE),MATCH(P$17,Collections,FALSE))/P$16</f>
        <v>0</v>
      </c>
      <c r="Q292" s="13">
        <f>INDEX(AllDataValues,MATCH($A292,Paths,FALSE),MATCH(Q$17,Collections,FALSE))/Q$16</f>
        <v>4.5454545454545456E-2</v>
      </c>
      <c r="R292" s="13">
        <f>INDEX(AllDataValues,MATCH($A292,Paths,FALSE),MATCH(R$17,Collections,FALSE))/R$16</f>
        <v>0</v>
      </c>
      <c r="S292" s="13">
        <f>INDEX(AllDataValues,MATCH($A292,Paths,FALSE),MATCH(S$17,Collections,FALSE))/S$16</f>
        <v>0</v>
      </c>
      <c r="T292" s="13">
        <f>INDEX(AllDataValues,MATCH($A292,Paths,FALSE),MATCH(T$17,Collections,FALSE))/T$16</f>
        <v>0</v>
      </c>
      <c r="U292" s="13">
        <f>INDEX(AllDataValues,MATCH($A292,Paths,FALSE),MATCH(U$17,Collections,FALSE))/U$16</f>
        <v>0</v>
      </c>
      <c r="V292" s="13">
        <f>INDEX(AllDataValues,MATCH($A292,Paths,FALSE),MATCH(V$17,Collections,FALSE))/V$16</f>
        <v>7.2704081632653059E-2</v>
      </c>
      <c r="W292" s="13">
        <f>INDEX(AllDataValues,MATCH($A292,Paths,FALSE),MATCH(W$17,Collections,FALSE))/W$16</f>
        <v>0</v>
      </c>
      <c r="X292" s="13">
        <f>INDEX(AllDataValues,MATCH($A292,Paths,FALSE),MATCH(X$17,Collections,FALSE))/X$16</f>
        <v>0</v>
      </c>
      <c r="Y292" s="13">
        <f>INDEX(AllDataValues,MATCH($A292,Paths,FALSE),MATCH(Y$17,Collections,FALSE))/Y$16</f>
        <v>0</v>
      </c>
      <c r="Z292" s="13">
        <f>INDEX(AllDataValues,MATCH($A292,Paths,FALSE),MATCH(Z$17,Collections,FALSE))/Z$16</f>
        <v>0</v>
      </c>
      <c r="AA292" s="13">
        <f>INDEX(AllDataValues,MATCH($A292,Paths,FALSE),MATCH(AA$17,Collections,FALSE))/AA$16</f>
        <v>0.69801980198019797</v>
      </c>
      <c r="AB292" s="31">
        <f>INDEX(AllDataValues,MATCH($A292,Paths,FALSE),MATCH(AB$17,Collections,FALSE))/AB$16</f>
        <v>0</v>
      </c>
      <c r="AC292" s="13">
        <f>INDEX(AllDataValues,MATCH($A292,Paths,FALSE),MATCH(AC$17,Collections,FALSE))/AC$16</f>
        <v>0.92575224697147318</v>
      </c>
      <c r="AD292" s="13">
        <f>INDEX(AllDataValues,MATCH($A292,Paths,FALSE),MATCH(AD$17,Collections,FALSE))/AD$16</f>
        <v>0</v>
      </c>
      <c r="AE292" s="13">
        <f>INDEX(AllDataValues,MATCH($A292,Paths,FALSE),MATCH(AE$17,Collections,FALSE))/AE$16</f>
        <v>0</v>
      </c>
      <c r="AF292" s="13">
        <f>INDEX(AllDataValues,MATCH($A292,Paths,FALSE),MATCH(AF$17,Collections,FALSE))/AF$16</f>
        <v>0</v>
      </c>
      <c r="AG292" s="13">
        <f>INDEX(AllDataValues,MATCH($A292,Paths,FALSE),MATCH(AG$17,Collections,FALSE))/AG$16</f>
        <v>0</v>
      </c>
      <c r="AH292" s="13">
        <f>INDEX(AllDataValues,MATCH($A292,Paths,FALSE),MATCH(AH$17,Collections,FALSE))/AH$16</f>
        <v>0</v>
      </c>
      <c r="AI292" s="13">
        <f>INDEX(AllDataValues,MATCH($A292,Paths,FALSE),MATCH(AI$17,Collections,FALSE))/AI$16</f>
        <v>5.8309037900874635E-3</v>
      </c>
      <c r="AJ292" s="13">
        <f>INDEX(AllDataValues,MATCH($A292,Paths,FALSE),MATCH(AJ$17,Collections,FALSE))/AJ$16</f>
        <v>4.6153846153846156E-2</v>
      </c>
    </row>
    <row r="293" spans="1:36" hidden="1" x14ac:dyDescent="0.2">
      <c r="A293" s="1" t="s">
        <v>147</v>
      </c>
      <c r="C293" t="str">
        <f>RIGHT(A293,LEN(A293)-FIND("|",SUBSTITUTE(A293,"/","|",LEN(A293)-LEN(SUBSTITUTE(A293,"/","")))))</f>
        <v>gco:Date</v>
      </c>
      <c r="D293" t="str">
        <f>MID(A293,FIND("|",SUBSTITUTE(A293,Delimiter,"|",Start))+1,IF(ISERROR(FIND("|",SUBSTITUTE(A293,Delimiter,"|",End))),255,FIND("|",SUBSTITUTE(A293,Delimiter,"|",End))-FIND("|",SUBSTITUTE(A293,Delimiter,"|",Start))-1))</f>
        <v>gmd:identificationInfo/gmd:aggregationInfo/gmd:aggregateDataSetName/gmd:date/gmd:date/gco:Date</v>
      </c>
      <c r="E293" s="25">
        <f>COUNTIF(K293:AB293,"&gt;0")</f>
        <v>4</v>
      </c>
      <c r="F293" s="25">
        <f>COUNTIF(K293:AB293,"&gt;=1.0")</f>
        <v>1</v>
      </c>
      <c r="G293" s="25">
        <f>COUNTIF(AC293:AJ293,"&gt;0")</f>
        <v>3</v>
      </c>
      <c r="H293" s="25">
        <f>COUNTIF(AC293:AJ293,"&gt;=1.0")</f>
        <v>0</v>
      </c>
      <c r="I293" s="25">
        <f>COUNTIF(K293:AJ293,"&gt;0")</f>
        <v>7</v>
      </c>
      <c r="J293" s="26">
        <f>COUNTIF(K293:AJ293,"&gt;=1.0")</f>
        <v>1</v>
      </c>
      <c r="K293" s="13">
        <f>INDEX(AllDataValues,MATCH($A293,Paths,FALSE),MATCH(K$17,Collections,FALSE))/K$16</f>
        <v>0</v>
      </c>
      <c r="L293" s="13">
        <f>INDEX(AllDataValues,MATCH($A293,Paths,FALSE),MATCH(L$17,Collections,FALSE))/L$16</f>
        <v>0</v>
      </c>
      <c r="M293" s="13">
        <f>INDEX(AllDataValues,MATCH($A293,Paths,FALSE),MATCH(M$17,Collections,FALSE))/M$16</f>
        <v>1.7509578544061302</v>
      </c>
      <c r="N293" s="13">
        <f>INDEX(AllDataValues,MATCH($A293,Paths,FALSE),MATCH(N$17,Collections,FALSE))/N$16</f>
        <v>0</v>
      </c>
      <c r="O293" s="13">
        <f>INDEX(AllDataValues,MATCH($A293,Paths,FALSE),MATCH(O$17,Collections,FALSE))/O$16</f>
        <v>0</v>
      </c>
      <c r="P293" s="13">
        <f>INDEX(AllDataValues,MATCH($A293,Paths,FALSE),MATCH(P$17,Collections,FALSE))/P$16</f>
        <v>0</v>
      </c>
      <c r="Q293" s="13">
        <f>INDEX(AllDataValues,MATCH($A293,Paths,FALSE),MATCH(Q$17,Collections,FALSE))/Q$16</f>
        <v>4.5454545454545456E-2</v>
      </c>
      <c r="R293" s="13">
        <f>INDEX(AllDataValues,MATCH($A293,Paths,FALSE),MATCH(R$17,Collections,FALSE))/R$16</f>
        <v>0</v>
      </c>
      <c r="S293" s="13">
        <f>INDEX(AllDataValues,MATCH($A293,Paths,FALSE),MATCH(S$17,Collections,FALSE))/S$16</f>
        <v>0</v>
      </c>
      <c r="T293" s="13">
        <f>INDEX(AllDataValues,MATCH($A293,Paths,FALSE),MATCH(T$17,Collections,FALSE))/T$16</f>
        <v>0</v>
      </c>
      <c r="U293" s="13">
        <f>INDEX(AllDataValues,MATCH($A293,Paths,FALSE),MATCH(U$17,Collections,FALSE))/U$16</f>
        <v>0</v>
      </c>
      <c r="V293" s="13">
        <f>INDEX(AllDataValues,MATCH($A293,Paths,FALSE),MATCH(V$17,Collections,FALSE))/V$16</f>
        <v>7.2704081632653059E-2</v>
      </c>
      <c r="W293" s="13">
        <f>INDEX(AllDataValues,MATCH($A293,Paths,FALSE),MATCH(W$17,Collections,FALSE))/W$16</f>
        <v>0</v>
      </c>
      <c r="X293" s="13">
        <f>INDEX(AllDataValues,MATCH($A293,Paths,FALSE),MATCH(X$17,Collections,FALSE))/X$16</f>
        <v>0</v>
      </c>
      <c r="Y293" s="13">
        <f>INDEX(AllDataValues,MATCH($A293,Paths,FALSE),MATCH(Y$17,Collections,FALSE))/Y$16</f>
        <v>0</v>
      </c>
      <c r="Z293" s="13">
        <f>INDEX(AllDataValues,MATCH($A293,Paths,FALSE),MATCH(Z$17,Collections,FALSE))/Z$16</f>
        <v>0</v>
      </c>
      <c r="AA293" s="13">
        <f>INDEX(AllDataValues,MATCH($A293,Paths,FALSE),MATCH(AA$17,Collections,FALSE))/AA$16</f>
        <v>0.3910891089108911</v>
      </c>
      <c r="AB293" s="31">
        <f>INDEX(AllDataValues,MATCH($A293,Paths,FALSE),MATCH(AB$17,Collections,FALSE))/AB$16</f>
        <v>0</v>
      </c>
      <c r="AC293" s="13">
        <f>INDEX(AllDataValues,MATCH($A293,Paths,FALSE),MATCH(AC$17,Collections,FALSE))/AC$16</f>
        <v>0.86596326690113323</v>
      </c>
      <c r="AD293" s="13">
        <f>INDEX(AllDataValues,MATCH($A293,Paths,FALSE),MATCH(AD$17,Collections,FALSE))/AD$16</f>
        <v>0</v>
      </c>
      <c r="AE293" s="13">
        <f>INDEX(AllDataValues,MATCH($A293,Paths,FALSE),MATCH(AE$17,Collections,FALSE))/AE$16</f>
        <v>0</v>
      </c>
      <c r="AF293" s="13">
        <f>INDEX(AllDataValues,MATCH($A293,Paths,FALSE),MATCH(AF$17,Collections,FALSE))/AF$16</f>
        <v>0</v>
      </c>
      <c r="AG293" s="13">
        <f>INDEX(AllDataValues,MATCH($A293,Paths,FALSE),MATCH(AG$17,Collections,FALSE))/AG$16</f>
        <v>0</v>
      </c>
      <c r="AH293" s="13">
        <f>INDEX(AllDataValues,MATCH($A293,Paths,FALSE),MATCH(AH$17,Collections,FALSE))/AH$16</f>
        <v>0</v>
      </c>
      <c r="AI293" s="13">
        <f>INDEX(AllDataValues,MATCH($A293,Paths,FALSE),MATCH(AI$17,Collections,FALSE))/AI$16</f>
        <v>4.1909620991253645E-3</v>
      </c>
      <c r="AJ293" s="13">
        <f>INDEX(AllDataValues,MATCH($A293,Paths,FALSE),MATCH(AJ$17,Collections,FALSE))/AJ$16</f>
        <v>3.8461538461538464E-2</v>
      </c>
    </row>
    <row r="294" spans="1:36" hidden="1" x14ac:dyDescent="0.2">
      <c r="A294" s="1" t="s">
        <v>150</v>
      </c>
      <c r="C294" t="str">
        <f>RIGHT(A294,LEN(A294)-FIND("|",SUBSTITUTE(A294,"/","|",LEN(A294)-LEN(SUBSTITUTE(A294,"/","")))))</f>
        <v>gmd:CI_DateTypeCode</v>
      </c>
      <c r="D294" t="str">
        <f>MID(A294,FIND("|",SUBSTITUTE(A294,Delimiter,"|",Start))+1,IF(ISERROR(FIND("|",SUBSTITUTE(A294,Delimiter,"|",End))),255,FIND("|",SUBSTITUTE(A294,Delimiter,"|",End))-FIND("|",SUBSTITUTE(A294,Delimiter,"|",Start))-1))</f>
        <v>gmd:identificationInfo/gmd:aggregationInfo/gmd:aggregateDataSetName/gmd:date/gmd:dateType/gmd:CI_DateTypeCode</v>
      </c>
      <c r="E294" s="25">
        <f>COUNTIF(K294:AB294,"&gt;0")</f>
        <v>4</v>
      </c>
      <c r="F294" s="25">
        <f>COUNTIF(K294:AB294,"&gt;=1.0")</f>
        <v>1</v>
      </c>
      <c r="G294" s="25">
        <f>COUNTIF(AC294:AJ294,"&gt;0")</f>
        <v>3</v>
      </c>
      <c r="H294" s="25">
        <f>COUNTIF(AC294:AJ294,"&gt;=1.0")</f>
        <v>0</v>
      </c>
      <c r="I294" s="25">
        <f>COUNTIF(K294:AJ294,"&gt;0")</f>
        <v>7</v>
      </c>
      <c r="J294" s="26">
        <f>COUNTIF(K294:AJ294,"&gt;=1.0")</f>
        <v>1</v>
      </c>
      <c r="K294" s="13">
        <f>INDEX(AllDataValues,MATCH($A294,Paths,FALSE),MATCH(K$17,Collections,FALSE))/K$16</f>
        <v>0</v>
      </c>
      <c r="L294" s="13">
        <f>INDEX(AllDataValues,MATCH($A294,Paths,FALSE),MATCH(L$17,Collections,FALSE))/L$16</f>
        <v>0</v>
      </c>
      <c r="M294" s="13">
        <f>INDEX(AllDataValues,MATCH($A294,Paths,FALSE),MATCH(M$17,Collections,FALSE))/M$16</f>
        <v>1.7509578544061302</v>
      </c>
      <c r="N294" s="13">
        <f>INDEX(AllDataValues,MATCH($A294,Paths,FALSE),MATCH(N$17,Collections,FALSE))/N$16</f>
        <v>0</v>
      </c>
      <c r="O294" s="13">
        <f>INDEX(AllDataValues,MATCH($A294,Paths,FALSE),MATCH(O$17,Collections,FALSE))/O$16</f>
        <v>0</v>
      </c>
      <c r="P294" s="13">
        <f>INDEX(AllDataValues,MATCH($A294,Paths,FALSE),MATCH(P$17,Collections,FALSE))/P$16</f>
        <v>0</v>
      </c>
      <c r="Q294" s="13">
        <f>INDEX(AllDataValues,MATCH($A294,Paths,FALSE),MATCH(Q$17,Collections,FALSE))/Q$16</f>
        <v>4.5454545454545456E-2</v>
      </c>
      <c r="R294" s="13">
        <f>INDEX(AllDataValues,MATCH($A294,Paths,FALSE),MATCH(R$17,Collections,FALSE))/R$16</f>
        <v>0</v>
      </c>
      <c r="S294" s="13">
        <f>INDEX(AllDataValues,MATCH($A294,Paths,FALSE),MATCH(S$17,Collections,FALSE))/S$16</f>
        <v>0</v>
      </c>
      <c r="T294" s="13">
        <f>INDEX(AllDataValues,MATCH($A294,Paths,FALSE),MATCH(T$17,Collections,FALSE))/T$16</f>
        <v>0</v>
      </c>
      <c r="U294" s="13">
        <f>INDEX(AllDataValues,MATCH($A294,Paths,FALSE),MATCH(U$17,Collections,FALSE))/U$16</f>
        <v>0</v>
      </c>
      <c r="V294" s="13">
        <f>INDEX(AllDataValues,MATCH($A294,Paths,FALSE),MATCH(V$17,Collections,FALSE))/V$16</f>
        <v>7.2704081632653059E-2</v>
      </c>
      <c r="W294" s="13">
        <f>INDEX(AllDataValues,MATCH($A294,Paths,FALSE),MATCH(W$17,Collections,FALSE))/W$16</f>
        <v>0</v>
      </c>
      <c r="X294" s="13">
        <f>INDEX(AllDataValues,MATCH($A294,Paths,FALSE),MATCH(X$17,Collections,FALSE))/X$16</f>
        <v>0</v>
      </c>
      <c r="Y294" s="13">
        <f>INDEX(AllDataValues,MATCH($A294,Paths,FALSE),MATCH(Y$17,Collections,FALSE))/Y$16</f>
        <v>0</v>
      </c>
      <c r="Z294" s="13">
        <f>INDEX(AllDataValues,MATCH($A294,Paths,FALSE),MATCH(Z$17,Collections,FALSE))/Z$16</f>
        <v>0</v>
      </c>
      <c r="AA294" s="13">
        <f>INDEX(AllDataValues,MATCH($A294,Paths,FALSE),MATCH(AA$17,Collections,FALSE))/AA$16</f>
        <v>0.3910891089108911</v>
      </c>
      <c r="AB294" s="31">
        <f>INDEX(AllDataValues,MATCH($A294,Paths,FALSE),MATCH(AB$17,Collections,FALSE))/AB$16</f>
        <v>0</v>
      </c>
      <c r="AC294" s="13">
        <f>INDEX(AllDataValues,MATCH($A294,Paths,FALSE),MATCH(AC$17,Collections,FALSE))/AC$16</f>
        <v>0.86674482219617033</v>
      </c>
      <c r="AD294" s="13">
        <f>INDEX(AllDataValues,MATCH($A294,Paths,FALSE),MATCH(AD$17,Collections,FALSE))/AD$16</f>
        <v>0</v>
      </c>
      <c r="AE294" s="13">
        <f>INDEX(AllDataValues,MATCH($A294,Paths,FALSE),MATCH(AE$17,Collections,FALSE))/AE$16</f>
        <v>0</v>
      </c>
      <c r="AF294" s="13">
        <f>INDEX(AllDataValues,MATCH($A294,Paths,FALSE),MATCH(AF$17,Collections,FALSE))/AF$16</f>
        <v>0</v>
      </c>
      <c r="AG294" s="13">
        <f>INDEX(AllDataValues,MATCH($A294,Paths,FALSE),MATCH(AG$17,Collections,FALSE))/AG$16</f>
        <v>0</v>
      </c>
      <c r="AH294" s="13">
        <f>INDEX(AllDataValues,MATCH($A294,Paths,FALSE),MATCH(AH$17,Collections,FALSE))/AH$16</f>
        <v>0</v>
      </c>
      <c r="AI294" s="13">
        <f>INDEX(AllDataValues,MATCH($A294,Paths,FALSE),MATCH(AI$17,Collections,FALSE))/AI$16</f>
        <v>4.1909620991253645E-3</v>
      </c>
      <c r="AJ294" s="13">
        <f>INDEX(AllDataValues,MATCH($A294,Paths,FALSE),MATCH(AJ$17,Collections,FALSE))/AJ$16</f>
        <v>3.8461538461538464E-2</v>
      </c>
    </row>
    <row r="295" spans="1:36" hidden="1" x14ac:dyDescent="0.2">
      <c r="A295" s="1" t="s">
        <v>228</v>
      </c>
      <c r="C295" t="str">
        <f>RIGHT(A295,LEN(A295)-FIND("|",SUBSTITUTE(A295,"/","|",LEN(A295)-LEN(SUBSTITUTE(A295,"/","")))))</f>
        <v>gmd:fileType</v>
      </c>
      <c r="D295" t="str">
        <f>MID(A295,FIND("|",SUBSTITUTE(A295,Delimiter,"|",Start))+1,IF(ISERROR(FIND("|",SUBSTITUTE(A295,Delimiter,"|",End))),255,FIND("|",SUBSTITUTE(A295,Delimiter,"|",End))-FIND("|",SUBSTITUTE(A295,Delimiter,"|",Start))-1))</f>
        <v>gmd:identificationInfo/gmd:graphicOverview/gmd:fileType</v>
      </c>
      <c r="E295" s="25">
        <f>COUNTIF(K295:AB295,"&gt;0")</f>
        <v>4</v>
      </c>
      <c r="F295" s="25">
        <f>COUNTIF(K295:AB295,"&gt;=1.0")</f>
        <v>1</v>
      </c>
      <c r="G295" s="25">
        <f>COUNTIF(AC295:AJ295,"&gt;0")</f>
        <v>0</v>
      </c>
      <c r="H295" s="25">
        <f>COUNTIF(AC295:AJ295,"&gt;=1.0")</f>
        <v>0</v>
      </c>
      <c r="I295" s="25">
        <f>COUNTIF(K295:AJ295,"&gt;0")</f>
        <v>4</v>
      </c>
      <c r="J295" s="26">
        <f>COUNTIF(K295:AJ295,"&gt;=1.0")</f>
        <v>1</v>
      </c>
      <c r="K295" s="13">
        <f>INDEX(AllDataValues,MATCH($A295,Paths,FALSE),MATCH(K$17,Collections,FALSE))/K$16</f>
        <v>0</v>
      </c>
      <c r="L295" s="13">
        <f>INDEX(AllDataValues,MATCH($A295,Paths,FALSE),MATCH(L$17,Collections,FALSE))/L$16</f>
        <v>0</v>
      </c>
      <c r="M295" s="13">
        <f>INDEX(AllDataValues,MATCH($A295,Paths,FALSE),MATCH(M$17,Collections,FALSE))/M$16</f>
        <v>1.1934865900383143</v>
      </c>
      <c r="N295" s="13">
        <f>INDEX(AllDataValues,MATCH($A295,Paths,FALSE),MATCH(N$17,Collections,FALSE))/N$16</f>
        <v>0</v>
      </c>
      <c r="O295" s="13">
        <f>INDEX(AllDataValues,MATCH($A295,Paths,FALSE),MATCH(O$17,Collections,FALSE))/O$16</f>
        <v>0</v>
      </c>
      <c r="P295" s="13">
        <f>INDEX(AllDataValues,MATCH($A295,Paths,FALSE),MATCH(P$17,Collections,FALSE))/P$16</f>
        <v>0</v>
      </c>
      <c r="Q295" s="13">
        <f>INDEX(AllDataValues,MATCH($A295,Paths,FALSE),MATCH(Q$17,Collections,FALSE))/Q$16</f>
        <v>2.5974025974025976E-2</v>
      </c>
      <c r="R295" s="13">
        <f>INDEX(AllDataValues,MATCH($A295,Paths,FALSE),MATCH(R$17,Collections,FALSE))/R$16</f>
        <v>0</v>
      </c>
      <c r="S295" s="13">
        <f>INDEX(AllDataValues,MATCH($A295,Paths,FALSE),MATCH(S$17,Collections,FALSE))/S$16</f>
        <v>0</v>
      </c>
      <c r="T295" s="13">
        <f>INDEX(AllDataValues,MATCH($A295,Paths,FALSE),MATCH(T$17,Collections,FALSE))/T$16</f>
        <v>0</v>
      </c>
      <c r="U295" s="13">
        <f>INDEX(AllDataValues,MATCH($A295,Paths,FALSE),MATCH(U$17,Collections,FALSE))/U$16</f>
        <v>0</v>
      </c>
      <c r="V295" s="13">
        <f>INDEX(AllDataValues,MATCH($A295,Paths,FALSE),MATCH(V$17,Collections,FALSE))/V$16</f>
        <v>0</v>
      </c>
      <c r="W295" s="13">
        <f>INDEX(AllDataValues,MATCH($A295,Paths,FALSE),MATCH(W$17,Collections,FALSE))/W$16</f>
        <v>0</v>
      </c>
      <c r="X295" s="13">
        <f>INDEX(AllDataValues,MATCH($A295,Paths,FALSE),MATCH(X$17,Collections,FALSE))/X$16</f>
        <v>0</v>
      </c>
      <c r="Y295" s="13">
        <f>INDEX(AllDataValues,MATCH($A295,Paths,FALSE),MATCH(Y$17,Collections,FALSE))/Y$16</f>
        <v>0.14144736842105263</v>
      </c>
      <c r="Z295" s="13">
        <f>INDEX(AllDataValues,MATCH($A295,Paths,FALSE),MATCH(Z$17,Collections,FALSE))/Z$16</f>
        <v>0</v>
      </c>
      <c r="AA295" s="13">
        <f>INDEX(AllDataValues,MATCH($A295,Paths,FALSE),MATCH(AA$17,Collections,FALSE))/AA$16</f>
        <v>7.4257425742574254E-2</v>
      </c>
      <c r="AB295" s="31">
        <f>INDEX(AllDataValues,MATCH($A295,Paths,FALSE),MATCH(AB$17,Collections,FALSE))/AB$16</f>
        <v>0</v>
      </c>
      <c r="AC295" s="13">
        <f>INDEX(AllDataValues,MATCH($A295,Paths,FALSE),MATCH(AC$17,Collections,FALSE))/AC$16</f>
        <v>0</v>
      </c>
      <c r="AD295" s="13">
        <f>INDEX(AllDataValues,MATCH($A295,Paths,FALSE),MATCH(AD$17,Collections,FALSE))/AD$16</f>
        <v>0</v>
      </c>
      <c r="AE295" s="13">
        <f>INDEX(AllDataValues,MATCH($A295,Paths,FALSE),MATCH(AE$17,Collections,FALSE))/AE$16</f>
        <v>0</v>
      </c>
      <c r="AF295" s="13">
        <f>INDEX(AllDataValues,MATCH($A295,Paths,FALSE),MATCH(AF$17,Collections,FALSE))/AF$16</f>
        <v>0</v>
      </c>
      <c r="AG295" s="13">
        <f>INDEX(AllDataValues,MATCH($A295,Paths,FALSE),MATCH(AG$17,Collections,FALSE))/AG$16</f>
        <v>0</v>
      </c>
      <c r="AH295" s="13">
        <f>INDEX(AllDataValues,MATCH($A295,Paths,FALSE),MATCH(AH$17,Collections,FALSE))/AH$16</f>
        <v>0</v>
      </c>
      <c r="AI295" s="13">
        <f>INDEX(AllDataValues,MATCH($A295,Paths,FALSE),MATCH(AI$17,Collections,FALSE))/AI$16</f>
        <v>0</v>
      </c>
      <c r="AJ295" s="13">
        <f>INDEX(AllDataValues,MATCH($A295,Paths,FALSE),MATCH(AJ$17,Collections,FALSE))/AJ$16</f>
        <v>0</v>
      </c>
    </row>
    <row r="296" spans="1:36" hidden="1" x14ac:dyDescent="0.2">
      <c r="A296" s="1" t="s">
        <v>280</v>
      </c>
      <c r="C296" t="str">
        <f>RIGHT(A296,LEN(A296)-FIND("|",SUBSTITUTE(A296,"/","|",LEN(A296)-LEN(SUBSTITUTE(A296,"/","")))))</f>
        <v>eos:value</v>
      </c>
      <c r="D296" t="str">
        <f>MID(A296,FIND("|",SUBSTITUTE(A296,Delimiter,"|",Start))+1,IF(ISERROR(FIND("|",SUBSTITUTE(A296,Delimiter,"|",End))),255,FIND("|",SUBSTITUTE(A296,Delimiter,"|",End))-FIND("|",SUBSTITUTE(A296,Delimiter,"|",Start))-1))</f>
        <v>gmi:acquisitionInformation/gmi:instrument/eos:otherProperty/gco:Record/eos:AdditionalAttributes/eos:AdditionalAttribute/eos:value</v>
      </c>
      <c r="E296" s="25">
        <f>COUNTIF(K296:AB296,"&gt;0")</f>
        <v>4</v>
      </c>
      <c r="F296" s="25">
        <f>COUNTIF(K296:AB296,"&gt;=1.0")</f>
        <v>1</v>
      </c>
      <c r="G296" s="25">
        <f>COUNTIF(AC296:AJ296,"&gt;0")</f>
        <v>0</v>
      </c>
      <c r="H296" s="25">
        <f>COUNTIF(AC296:AJ296,"&gt;=1.0")</f>
        <v>0</v>
      </c>
      <c r="I296" s="25">
        <f>COUNTIF(K296:AJ296,"&gt;0")</f>
        <v>4</v>
      </c>
      <c r="J296" s="26">
        <f>COUNTIF(K296:AJ296,"&gt;=1.0")</f>
        <v>1</v>
      </c>
      <c r="K296" s="13">
        <f>INDEX(AllDataValues,MATCH($A296,Paths,FALSE),MATCH(K$17,Collections,FALSE))/K$16</f>
        <v>2</v>
      </c>
      <c r="L296" s="13">
        <f>INDEX(AllDataValues,MATCH($A296,Paths,FALSE),MATCH(L$17,Collections,FALSE))/L$16</f>
        <v>0</v>
      </c>
      <c r="M296" s="13">
        <f>INDEX(AllDataValues,MATCH($A296,Paths,FALSE),MATCH(M$17,Collections,FALSE))/M$16</f>
        <v>0</v>
      </c>
      <c r="N296" s="13">
        <f>INDEX(AllDataValues,MATCH($A296,Paths,FALSE),MATCH(N$17,Collections,FALSE))/N$16</f>
        <v>0</v>
      </c>
      <c r="O296" s="13">
        <f>INDEX(AllDataValues,MATCH($A296,Paths,FALSE),MATCH(O$17,Collections,FALSE))/O$16</f>
        <v>0</v>
      </c>
      <c r="P296" s="13">
        <f>INDEX(AllDataValues,MATCH($A296,Paths,FALSE),MATCH(P$17,Collections,FALSE))/P$16</f>
        <v>0</v>
      </c>
      <c r="Q296" s="13">
        <f>INDEX(AllDataValues,MATCH($A296,Paths,FALSE),MATCH(Q$17,Collections,FALSE))/Q$16</f>
        <v>0</v>
      </c>
      <c r="R296" s="13">
        <f>INDEX(AllDataValues,MATCH($A296,Paths,FALSE),MATCH(R$17,Collections,FALSE))/R$16</f>
        <v>0.63054187192118227</v>
      </c>
      <c r="S296" s="13">
        <f>INDEX(AllDataValues,MATCH($A296,Paths,FALSE),MATCH(S$17,Collections,FALSE))/S$16</f>
        <v>0</v>
      </c>
      <c r="T296" s="13">
        <f>INDEX(AllDataValues,MATCH($A296,Paths,FALSE),MATCH(T$17,Collections,FALSE))/T$16</f>
        <v>8.771929824561403E-2</v>
      </c>
      <c r="U296" s="13">
        <f>INDEX(AllDataValues,MATCH($A296,Paths,FALSE),MATCH(U$17,Collections,FALSE))/U$16</f>
        <v>0.273542600896861</v>
      </c>
      <c r="V296" s="13">
        <f>INDEX(AllDataValues,MATCH($A296,Paths,FALSE),MATCH(V$17,Collections,FALSE))/V$16</f>
        <v>0</v>
      </c>
      <c r="W296" s="13">
        <f>INDEX(AllDataValues,MATCH($A296,Paths,FALSE),MATCH(W$17,Collections,FALSE))/W$16</f>
        <v>0</v>
      </c>
      <c r="X296" s="13">
        <f>INDEX(AllDataValues,MATCH($A296,Paths,FALSE),MATCH(X$17,Collections,FALSE))/X$16</f>
        <v>0</v>
      </c>
      <c r="Y296" s="13">
        <f>INDEX(AllDataValues,MATCH($A296,Paths,FALSE),MATCH(Y$17,Collections,FALSE))/Y$16</f>
        <v>0</v>
      </c>
      <c r="Z296" s="13">
        <f>INDEX(AllDataValues,MATCH($A296,Paths,FALSE),MATCH(Z$17,Collections,FALSE))/Z$16</f>
        <v>0</v>
      </c>
      <c r="AA296" s="13">
        <f>INDEX(AllDataValues,MATCH($A296,Paths,FALSE),MATCH(AA$17,Collections,FALSE))/AA$16</f>
        <v>0</v>
      </c>
      <c r="AB296" s="31">
        <f>INDEX(AllDataValues,MATCH($A296,Paths,FALSE),MATCH(AB$17,Collections,FALSE))/AB$16</f>
        <v>0</v>
      </c>
      <c r="AC296" s="13">
        <f>INDEX(AllDataValues,MATCH($A296,Paths,FALSE),MATCH(AC$17,Collections,FALSE))/AC$16</f>
        <v>0</v>
      </c>
      <c r="AD296" s="13">
        <f>INDEX(AllDataValues,MATCH($A296,Paths,FALSE),MATCH(AD$17,Collections,FALSE))/AD$16</f>
        <v>0</v>
      </c>
      <c r="AE296" s="13">
        <f>INDEX(AllDataValues,MATCH($A296,Paths,FALSE),MATCH(AE$17,Collections,FALSE))/AE$16</f>
        <v>0</v>
      </c>
      <c r="AF296" s="13">
        <f>INDEX(AllDataValues,MATCH($A296,Paths,FALSE),MATCH(AF$17,Collections,FALSE))/AF$16</f>
        <v>0</v>
      </c>
      <c r="AG296" s="13">
        <f>INDEX(AllDataValues,MATCH($A296,Paths,FALSE),MATCH(AG$17,Collections,FALSE))/AG$16</f>
        <v>0</v>
      </c>
      <c r="AH296" s="13">
        <f>INDEX(AllDataValues,MATCH($A296,Paths,FALSE),MATCH(AH$17,Collections,FALSE))/AH$16</f>
        <v>0</v>
      </c>
      <c r="AI296" s="13">
        <f>INDEX(AllDataValues,MATCH($A296,Paths,FALSE),MATCH(AI$17,Collections,FALSE))/AI$16</f>
        <v>0</v>
      </c>
      <c r="AJ296" s="13">
        <f>INDEX(AllDataValues,MATCH($A296,Paths,FALSE),MATCH(AJ$17,Collections,FALSE))/AJ$16</f>
        <v>0</v>
      </c>
    </row>
    <row r="297" spans="1:36" hidden="1" x14ac:dyDescent="0.2">
      <c r="A297" s="1" t="s">
        <v>343</v>
      </c>
      <c r="C297" t="str">
        <f>RIGHT(A297,LEN(A297)-FIND("|",SUBSTITUTE(A297,"/","|",LEN(A297)-LEN(SUBSTITUTE(A297,"/","")))))</f>
        <v>gmd:contactInstructions</v>
      </c>
      <c r="D297" t="str">
        <f>MID(A297,FIND("|",SUBSTITUTE(A297,Delimiter,"|",Start))+1,IF(ISERROR(FIND("|",SUBSTITUTE(A297,Delimiter,"|",End))),255,FIND("|",SUBSTITUTE(A297,Delimiter,"|",End))-FIND("|",SUBSTITUTE(A297,Delimiter,"|",Start))-1))</f>
        <v>gmd:distributionInfo/gmd:distributor/gmd:distributorContact/gmd:contactInfo/gmd:contactInstructions</v>
      </c>
      <c r="E297" s="25">
        <f>COUNTIF(K297:AB297,"&gt;0")</f>
        <v>4</v>
      </c>
      <c r="F297" s="25">
        <f>COUNTIF(K297:AB297,"&gt;=1.0")</f>
        <v>1</v>
      </c>
      <c r="G297" s="25">
        <f>COUNTIF(AC297:AJ297,"&gt;0")</f>
        <v>0</v>
      </c>
      <c r="H297" s="25">
        <f>COUNTIF(AC297:AJ297,"&gt;=1.0")</f>
        <v>0</v>
      </c>
      <c r="I297" s="25">
        <f>COUNTIF(K297:AJ297,"&gt;0")</f>
        <v>4</v>
      </c>
      <c r="J297" s="26">
        <f>COUNTIF(K297:AJ297,"&gt;=1.0")</f>
        <v>1</v>
      </c>
      <c r="K297" s="13">
        <f>INDEX(AllDataValues,MATCH($A297,Paths,FALSE),MATCH(K$17,Collections,FALSE))/K$16</f>
        <v>0</v>
      </c>
      <c r="L297" s="13">
        <f>INDEX(AllDataValues,MATCH($A297,Paths,FALSE),MATCH(L$17,Collections,FALSE))/L$16</f>
        <v>0</v>
      </c>
      <c r="M297" s="13">
        <f>INDEX(AllDataValues,MATCH($A297,Paths,FALSE),MATCH(M$17,Collections,FALSE))/M$16</f>
        <v>0</v>
      </c>
      <c r="N297" s="13">
        <f>INDEX(AllDataValues,MATCH($A297,Paths,FALSE),MATCH(N$17,Collections,FALSE))/N$16</f>
        <v>0</v>
      </c>
      <c r="O297" s="13">
        <f>INDEX(AllDataValues,MATCH($A297,Paths,FALSE),MATCH(O$17,Collections,FALSE))/O$16</f>
        <v>0</v>
      </c>
      <c r="P297" s="13">
        <f>INDEX(AllDataValues,MATCH($A297,Paths,FALSE),MATCH(P$17,Collections,FALSE))/P$16</f>
        <v>0</v>
      </c>
      <c r="Q297" s="13">
        <f>INDEX(AllDataValues,MATCH($A297,Paths,FALSE),MATCH(Q$17,Collections,FALSE))/Q$16</f>
        <v>0</v>
      </c>
      <c r="R297" s="13">
        <f>INDEX(AllDataValues,MATCH($A297,Paths,FALSE),MATCH(R$17,Collections,FALSE))/R$16</f>
        <v>0.35960591133004927</v>
      </c>
      <c r="S297" s="13">
        <f>INDEX(AllDataValues,MATCH($A297,Paths,FALSE),MATCH(S$17,Collections,FALSE))/S$16</f>
        <v>0</v>
      </c>
      <c r="T297" s="13">
        <f>INDEX(AllDataValues,MATCH($A297,Paths,FALSE),MATCH(T$17,Collections,FALSE))/T$16</f>
        <v>0.96140350877192982</v>
      </c>
      <c r="U297" s="13">
        <f>INDEX(AllDataValues,MATCH($A297,Paths,FALSE),MATCH(U$17,Collections,FALSE))/U$16</f>
        <v>0.91031390134529144</v>
      </c>
      <c r="V297" s="13">
        <f>INDEX(AllDataValues,MATCH($A297,Paths,FALSE),MATCH(V$17,Collections,FALSE))/V$16</f>
        <v>0</v>
      </c>
      <c r="W297" s="13">
        <f>INDEX(AllDataValues,MATCH($A297,Paths,FALSE),MATCH(W$17,Collections,FALSE))/W$16</f>
        <v>0</v>
      </c>
      <c r="X297" s="13">
        <f>INDEX(AllDataValues,MATCH($A297,Paths,FALSE),MATCH(X$17,Collections,FALSE))/X$16</f>
        <v>0</v>
      </c>
      <c r="Y297" s="13">
        <f>INDEX(AllDataValues,MATCH($A297,Paths,FALSE),MATCH(Y$17,Collections,FALSE))/Y$16</f>
        <v>0</v>
      </c>
      <c r="Z297" s="13">
        <f>INDEX(AllDataValues,MATCH($A297,Paths,FALSE),MATCH(Z$17,Collections,FALSE))/Z$16</f>
        <v>0</v>
      </c>
      <c r="AA297" s="13">
        <f>INDEX(AllDataValues,MATCH($A297,Paths,FALSE),MATCH(AA$17,Collections,FALSE))/AA$16</f>
        <v>0</v>
      </c>
      <c r="AB297" s="31">
        <f>INDEX(AllDataValues,MATCH($A297,Paths,FALSE),MATCH(AB$17,Collections,FALSE))/AB$16</f>
        <v>1</v>
      </c>
      <c r="AC297" s="13">
        <f>INDEX(AllDataValues,MATCH($A297,Paths,FALSE),MATCH(AC$17,Collections,FALSE))/AC$16</f>
        <v>0</v>
      </c>
      <c r="AD297" s="13">
        <f>INDEX(AllDataValues,MATCH($A297,Paths,FALSE),MATCH(AD$17,Collections,FALSE))/AD$16</f>
        <v>0</v>
      </c>
      <c r="AE297" s="13">
        <f>INDEX(AllDataValues,MATCH($A297,Paths,FALSE),MATCH(AE$17,Collections,FALSE))/AE$16</f>
        <v>0</v>
      </c>
      <c r="AF297" s="13">
        <f>INDEX(AllDataValues,MATCH($A297,Paths,FALSE),MATCH(AF$17,Collections,FALSE))/AF$16</f>
        <v>0</v>
      </c>
      <c r="AG297" s="13">
        <f>INDEX(AllDataValues,MATCH($A297,Paths,FALSE),MATCH(AG$17,Collections,FALSE))/AG$16</f>
        <v>0</v>
      </c>
      <c r="AH297" s="13">
        <f>INDEX(AllDataValues,MATCH($A297,Paths,FALSE),MATCH(AH$17,Collections,FALSE))/AH$16</f>
        <v>0</v>
      </c>
      <c r="AI297" s="13">
        <f>INDEX(AllDataValues,MATCH($A297,Paths,FALSE),MATCH(AI$17,Collections,FALSE))/AI$16</f>
        <v>0</v>
      </c>
      <c r="AJ297" s="13">
        <f>INDEX(AllDataValues,MATCH($A297,Paths,FALSE),MATCH(AJ$17,Collections,FALSE))/AJ$16</f>
        <v>0</v>
      </c>
    </row>
    <row r="298" spans="1:36" hidden="1" x14ac:dyDescent="0.2">
      <c r="A298" s="1" t="s">
        <v>385</v>
      </c>
      <c r="C298" t="str">
        <f>RIGHT(A298,LEN(A298)-FIND("|",SUBSTITUTE(A298,"/","|",LEN(A298)-LEN(SUBSTITUTE(A298,"/","")))))</f>
        <v>gmd:supplementalInformation</v>
      </c>
      <c r="D298" t="str">
        <f>MID(A298,FIND("|",SUBSTITUTE(A298,Delimiter,"|",Start))+1,IF(ISERROR(FIND("|",SUBSTITUTE(A298,Delimiter,"|",End))),255,FIND("|",SUBSTITUTE(A298,Delimiter,"|",End))-FIND("|",SUBSTITUTE(A298,Delimiter,"|",Start))-1))</f>
        <v>gmd:identificationInfo/gmd:supplementalInformation</v>
      </c>
      <c r="E298" s="25">
        <f>COUNTIF(K298:AB298,"&gt;0")</f>
        <v>4</v>
      </c>
      <c r="F298" s="25">
        <f>COUNTIF(K298:AB298,"&gt;=1.0")</f>
        <v>1</v>
      </c>
      <c r="G298" s="25">
        <f>COUNTIF(AC298:AJ298,"&gt;0")</f>
        <v>0</v>
      </c>
      <c r="H298" s="25">
        <f>COUNTIF(AC298:AJ298,"&gt;=1.0")</f>
        <v>0</v>
      </c>
      <c r="I298" s="25">
        <f>COUNTIF(K298:AJ298,"&gt;0")</f>
        <v>4</v>
      </c>
      <c r="J298" s="26">
        <f>COUNTIF(K298:AJ298,"&gt;=1.0")</f>
        <v>1</v>
      </c>
      <c r="K298" s="13">
        <f>INDEX(AllDataValues,MATCH($A298,Paths,FALSE),MATCH(K$17,Collections,FALSE))/K$16</f>
        <v>0</v>
      </c>
      <c r="L298" s="13">
        <f>INDEX(AllDataValues,MATCH($A298,Paths,FALSE),MATCH(L$17,Collections,FALSE))/L$16</f>
        <v>0</v>
      </c>
      <c r="M298" s="13">
        <f>INDEX(AllDataValues,MATCH($A298,Paths,FALSE),MATCH(M$17,Collections,FALSE))/M$16</f>
        <v>0</v>
      </c>
      <c r="N298" s="13">
        <f>INDEX(AllDataValues,MATCH($A298,Paths,FALSE),MATCH(N$17,Collections,FALSE))/N$16</f>
        <v>0</v>
      </c>
      <c r="O298" s="13">
        <f>INDEX(AllDataValues,MATCH($A298,Paths,FALSE),MATCH(O$17,Collections,FALSE))/O$16</f>
        <v>0</v>
      </c>
      <c r="P298" s="13">
        <f>INDEX(AllDataValues,MATCH($A298,Paths,FALSE),MATCH(P$17,Collections,FALSE))/P$16</f>
        <v>0</v>
      </c>
      <c r="Q298" s="13">
        <f>INDEX(AllDataValues,MATCH($A298,Paths,FALSE),MATCH(Q$17,Collections,FALSE))/Q$16</f>
        <v>0</v>
      </c>
      <c r="R298" s="13">
        <f>INDEX(AllDataValues,MATCH($A298,Paths,FALSE),MATCH(R$17,Collections,FALSE))/R$16</f>
        <v>0.21921182266009853</v>
      </c>
      <c r="S298" s="13">
        <f>INDEX(AllDataValues,MATCH($A298,Paths,FALSE),MATCH(S$17,Collections,FALSE))/S$16</f>
        <v>0</v>
      </c>
      <c r="T298" s="13">
        <f>INDEX(AllDataValues,MATCH($A298,Paths,FALSE),MATCH(T$17,Collections,FALSE))/T$16</f>
        <v>0.91929824561403506</v>
      </c>
      <c r="U298" s="13">
        <f>INDEX(AllDataValues,MATCH($A298,Paths,FALSE),MATCH(U$17,Collections,FALSE))/U$16</f>
        <v>0.75784753363228696</v>
      </c>
      <c r="V298" s="13">
        <f>INDEX(AllDataValues,MATCH($A298,Paths,FALSE),MATCH(V$17,Collections,FALSE))/V$16</f>
        <v>0</v>
      </c>
      <c r="W298" s="13">
        <f>INDEX(AllDataValues,MATCH($A298,Paths,FALSE),MATCH(W$17,Collections,FALSE))/W$16</f>
        <v>0</v>
      </c>
      <c r="X298" s="13">
        <f>INDEX(AllDataValues,MATCH($A298,Paths,FALSE),MATCH(X$17,Collections,FALSE))/X$16</f>
        <v>0</v>
      </c>
      <c r="Y298" s="13">
        <f>INDEX(AllDataValues,MATCH($A298,Paths,FALSE),MATCH(Y$17,Collections,FALSE))/Y$16</f>
        <v>0</v>
      </c>
      <c r="Z298" s="13">
        <f>INDEX(AllDataValues,MATCH($A298,Paths,FALSE),MATCH(Z$17,Collections,FALSE))/Z$16</f>
        <v>0</v>
      </c>
      <c r="AA298" s="13">
        <f>INDEX(AllDataValues,MATCH($A298,Paths,FALSE),MATCH(AA$17,Collections,FALSE))/AA$16</f>
        <v>0</v>
      </c>
      <c r="AB298" s="31">
        <f>INDEX(AllDataValues,MATCH($A298,Paths,FALSE),MATCH(AB$17,Collections,FALSE))/AB$16</f>
        <v>1</v>
      </c>
      <c r="AC298" s="13">
        <f>INDEX(AllDataValues,MATCH($A298,Paths,FALSE),MATCH(AC$17,Collections,FALSE))/AC$16</f>
        <v>0</v>
      </c>
      <c r="AD298" s="13">
        <f>INDEX(AllDataValues,MATCH($A298,Paths,FALSE),MATCH(AD$17,Collections,FALSE))/AD$16</f>
        <v>0</v>
      </c>
      <c r="AE298" s="13">
        <f>INDEX(AllDataValues,MATCH($A298,Paths,FALSE),MATCH(AE$17,Collections,FALSE))/AE$16</f>
        <v>0</v>
      </c>
      <c r="AF298" s="13">
        <f>INDEX(AllDataValues,MATCH($A298,Paths,FALSE),MATCH(AF$17,Collections,FALSE))/AF$16</f>
        <v>0</v>
      </c>
      <c r="AG298" s="13">
        <f>INDEX(AllDataValues,MATCH($A298,Paths,FALSE),MATCH(AG$17,Collections,FALSE))/AG$16</f>
        <v>0</v>
      </c>
      <c r="AH298" s="13">
        <f>INDEX(AllDataValues,MATCH($A298,Paths,FALSE),MATCH(AH$17,Collections,FALSE))/AH$16</f>
        <v>0</v>
      </c>
      <c r="AI298" s="13">
        <f>INDEX(AllDataValues,MATCH($A298,Paths,FALSE),MATCH(AI$17,Collections,FALSE))/AI$16</f>
        <v>0</v>
      </c>
      <c r="AJ298" s="13">
        <f>INDEX(AllDataValues,MATCH($A298,Paths,FALSE),MATCH(AJ$17,Collections,FALSE))/AJ$16</f>
        <v>0</v>
      </c>
    </row>
    <row r="299" spans="1:36" hidden="1" x14ac:dyDescent="0.2">
      <c r="A299" s="1" t="s">
        <v>151</v>
      </c>
      <c r="C299" t="str">
        <f>RIGHT(A299,LEN(A299)-FIND("|",SUBSTITUTE(A299,"/","|",LEN(A299)-LEN(SUBSTITUTE(A299,"/","")))))</f>
        <v>gmd:edition</v>
      </c>
      <c r="D299" t="str">
        <f>MID(A299,FIND("|",SUBSTITUTE(A299,Delimiter,"|",Start))+1,IF(ISERROR(FIND("|",SUBSTITUTE(A299,Delimiter,"|",End))),255,FIND("|",SUBSTITUTE(A299,Delimiter,"|",End))-FIND("|",SUBSTITUTE(A299,Delimiter,"|",Start))-1))</f>
        <v>gmd:identificationInfo/gmd:aggregationInfo/gmd:aggregateDataSetName/gmd:edition</v>
      </c>
      <c r="E299" s="25">
        <f>COUNTIF(K299:AB299,"&gt;0")</f>
        <v>4</v>
      </c>
      <c r="F299" s="25">
        <f>COUNTIF(K299:AB299,"&gt;=1.0")</f>
        <v>0</v>
      </c>
      <c r="G299" s="25">
        <f>COUNTIF(AC299:AJ299,"&gt;0")</f>
        <v>2</v>
      </c>
      <c r="H299" s="25">
        <f>COUNTIF(AC299:AJ299,"&gt;=1.0")</f>
        <v>0</v>
      </c>
      <c r="I299" s="25">
        <f>COUNTIF(K299:AJ299,"&gt;0")</f>
        <v>6</v>
      </c>
      <c r="J299" s="26">
        <f>COUNTIF(K299:AJ299,"&gt;=1.0")</f>
        <v>0</v>
      </c>
      <c r="K299" s="13">
        <f>INDEX(AllDataValues,MATCH($A299,Paths,FALSE),MATCH(K$17,Collections,FALSE))/K$16</f>
        <v>0</v>
      </c>
      <c r="L299" s="13">
        <f>INDEX(AllDataValues,MATCH($A299,Paths,FALSE),MATCH(L$17,Collections,FALSE))/L$16</f>
        <v>0</v>
      </c>
      <c r="M299" s="13">
        <f>INDEX(AllDataValues,MATCH($A299,Paths,FALSE),MATCH(M$17,Collections,FALSE))/M$16</f>
        <v>0.82375478927203061</v>
      </c>
      <c r="N299" s="13">
        <f>INDEX(AllDataValues,MATCH($A299,Paths,FALSE),MATCH(N$17,Collections,FALSE))/N$16</f>
        <v>0</v>
      </c>
      <c r="O299" s="13">
        <f>INDEX(AllDataValues,MATCH($A299,Paths,FALSE),MATCH(O$17,Collections,FALSE))/O$16</f>
        <v>0</v>
      </c>
      <c r="P299" s="13">
        <f>INDEX(AllDataValues,MATCH($A299,Paths,FALSE),MATCH(P$17,Collections,FALSE))/P$16</f>
        <v>0</v>
      </c>
      <c r="Q299" s="13">
        <f>INDEX(AllDataValues,MATCH($A299,Paths,FALSE),MATCH(Q$17,Collections,FALSE))/Q$16</f>
        <v>0</v>
      </c>
      <c r="R299" s="13">
        <f>INDEX(AllDataValues,MATCH($A299,Paths,FALSE),MATCH(R$17,Collections,FALSE))/R$16</f>
        <v>4.9261083743842365E-3</v>
      </c>
      <c r="S299" s="13">
        <f>INDEX(AllDataValues,MATCH($A299,Paths,FALSE),MATCH(S$17,Collections,FALSE))/S$16</f>
        <v>0</v>
      </c>
      <c r="T299" s="13">
        <f>INDEX(AllDataValues,MATCH($A299,Paths,FALSE),MATCH(T$17,Collections,FALSE))/T$16</f>
        <v>7.0175438596491229E-3</v>
      </c>
      <c r="U299" s="13">
        <f>INDEX(AllDataValues,MATCH($A299,Paths,FALSE),MATCH(U$17,Collections,FALSE))/U$16</f>
        <v>0.5829596412556054</v>
      </c>
      <c r="V299" s="13">
        <f>INDEX(AllDataValues,MATCH($A299,Paths,FALSE),MATCH(V$17,Collections,FALSE))/V$16</f>
        <v>0</v>
      </c>
      <c r="W299" s="13">
        <f>INDEX(AllDataValues,MATCH($A299,Paths,FALSE),MATCH(W$17,Collections,FALSE))/W$16</f>
        <v>0</v>
      </c>
      <c r="X299" s="13">
        <f>INDEX(AllDataValues,MATCH($A299,Paths,FALSE),MATCH(X$17,Collections,FALSE))/X$16</f>
        <v>0</v>
      </c>
      <c r="Y299" s="13">
        <f>INDEX(AllDataValues,MATCH($A299,Paths,FALSE),MATCH(Y$17,Collections,FALSE))/Y$16</f>
        <v>0</v>
      </c>
      <c r="Z299" s="13">
        <f>INDEX(AllDataValues,MATCH($A299,Paths,FALSE),MATCH(Z$17,Collections,FALSE))/Z$16</f>
        <v>0</v>
      </c>
      <c r="AA299" s="13">
        <f>INDEX(AllDataValues,MATCH($A299,Paths,FALSE),MATCH(AA$17,Collections,FALSE))/AA$16</f>
        <v>0</v>
      </c>
      <c r="AB299" s="31">
        <f>INDEX(AllDataValues,MATCH($A299,Paths,FALSE),MATCH(AB$17,Collections,FALSE))/AB$16</f>
        <v>0</v>
      </c>
      <c r="AC299" s="13">
        <f>INDEX(AllDataValues,MATCH($A299,Paths,FALSE),MATCH(AC$17,Collections,FALSE))/AC$16</f>
        <v>3.2043767096522076E-2</v>
      </c>
      <c r="AD299" s="13">
        <f>INDEX(AllDataValues,MATCH($A299,Paths,FALSE),MATCH(AD$17,Collections,FALSE))/AD$16</f>
        <v>0</v>
      </c>
      <c r="AE299" s="13">
        <f>INDEX(AllDataValues,MATCH($A299,Paths,FALSE),MATCH(AE$17,Collections,FALSE))/AE$16</f>
        <v>0</v>
      </c>
      <c r="AF299" s="13">
        <f>INDEX(AllDataValues,MATCH($A299,Paths,FALSE),MATCH(AF$17,Collections,FALSE))/AF$16</f>
        <v>0</v>
      </c>
      <c r="AG299" s="13">
        <f>INDEX(AllDataValues,MATCH($A299,Paths,FALSE),MATCH(AG$17,Collections,FALSE))/AG$16</f>
        <v>0</v>
      </c>
      <c r="AH299" s="13">
        <f>INDEX(AllDataValues,MATCH($A299,Paths,FALSE),MATCH(AH$17,Collections,FALSE))/AH$16</f>
        <v>0</v>
      </c>
      <c r="AI299" s="13">
        <f>INDEX(AllDataValues,MATCH($A299,Paths,FALSE),MATCH(AI$17,Collections,FALSE))/AI$16</f>
        <v>7.2886297376093293E-4</v>
      </c>
      <c r="AJ299" s="13">
        <f>INDEX(AllDataValues,MATCH($A299,Paths,FALSE),MATCH(AJ$17,Collections,FALSE))/AJ$16</f>
        <v>0</v>
      </c>
    </row>
    <row r="300" spans="1:36" hidden="1" x14ac:dyDescent="0.2">
      <c r="A300" s="1" t="s">
        <v>156</v>
      </c>
      <c r="C300" t="str">
        <f>RIGHT(A300,LEN(A300)-FIND("|",SUBSTITUTE(A300,"/","|",LEN(A300)-LEN(SUBSTITUTE(A300,"/","")))))</f>
        <v>gmd:otherCitationDetails</v>
      </c>
      <c r="D300" t="str">
        <f>MID(A300,FIND("|",SUBSTITUTE(A300,Delimiter,"|",Start))+1,IF(ISERROR(FIND("|",SUBSTITUTE(A300,Delimiter,"|",End))),255,FIND("|",SUBSTITUTE(A300,Delimiter,"|",End))-FIND("|",SUBSTITUTE(A300,Delimiter,"|",Start))-1))</f>
        <v>gmd:identificationInfo/gmd:aggregationInfo/gmd:aggregateDataSetName/gmd:otherCitationDetails</v>
      </c>
      <c r="E300" s="25">
        <f>COUNTIF(K300:AB300,"&gt;0")</f>
        <v>4</v>
      </c>
      <c r="F300" s="25">
        <f>COUNTIF(K300:AB300,"&gt;=1.0")</f>
        <v>0</v>
      </c>
      <c r="G300" s="25">
        <f>COUNTIF(AC300:AJ300,"&gt;0")</f>
        <v>2</v>
      </c>
      <c r="H300" s="25">
        <f>COUNTIF(AC300:AJ300,"&gt;=1.0")</f>
        <v>0</v>
      </c>
      <c r="I300" s="25">
        <f>COUNTIF(K300:AJ300,"&gt;0")</f>
        <v>6</v>
      </c>
      <c r="J300" s="26">
        <f>COUNTIF(K300:AJ300,"&gt;=1.0")</f>
        <v>0</v>
      </c>
      <c r="K300" s="13">
        <f>INDEX(AllDataValues,MATCH($A300,Paths,FALSE),MATCH(K$17,Collections,FALSE))/K$16</f>
        <v>0</v>
      </c>
      <c r="L300" s="13">
        <f>INDEX(AllDataValues,MATCH($A300,Paths,FALSE),MATCH(L$17,Collections,FALSE))/L$16</f>
        <v>0</v>
      </c>
      <c r="M300" s="13">
        <f>INDEX(AllDataValues,MATCH($A300,Paths,FALSE),MATCH(M$17,Collections,FALSE))/M$16</f>
        <v>0</v>
      </c>
      <c r="N300" s="13">
        <f>INDEX(AllDataValues,MATCH($A300,Paths,FALSE),MATCH(N$17,Collections,FALSE))/N$16</f>
        <v>0</v>
      </c>
      <c r="O300" s="13">
        <f>INDEX(AllDataValues,MATCH($A300,Paths,FALSE),MATCH(O$17,Collections,FALSE))/O$16</f>
        <v>0</v>
      </c>
      <c r="P300" s="13">
        <f>INDEX(AllDataValues,MATCH($A300,Paths,FALSE),MATCH(P$17,Collections,FALSE))/P$16</f>
        <v>0</v>
      </c>
      <c r="Q300" s="13">
        <f>INDEX(AllDataValues,MATCH($A300,Paths,FALSE),MATCH(Q$17,Collections,FALSE))/Q$16</f>
        <v>0</v>
      </c>
      <c r="R300" s="13">
        <f>INDEX(AllDataValues,MATCH($A300,Paths,FALSE),MATCH(R$17,Collections,FALSE))/R$16</f>
        <v>4.9261083743842365E-3</v>
      </c>
      <c r="S300" s="13">
        <f>INDEX(AllDataValues,MATCH($A300,Paths,FALSE),MATCH(S$17,Collections,FALSE))/S$16</f>
        <v>0</v>
      </c>
      <c r="T300" s="13">
        <f>INDEX(AllDataValues,MATCH($A300,Paths,FALSE),MATCH(T$17,Collections,FALSE))/T$16</f>
        <v>7.0175438596491229E-3</v>
      </c>
      <c r="U300" s="13">
        <f>INDEX(AllDataValues,MATCH($A300,Paths,FALSE),MATCH(U$17,Collections,FALSE))/U$16</f>
        <v>0.5829596412556054</v>
      </c>
      <c r="V300" s="13">
        <f>INDEX(AllDataValues,MATCH($A300,Paths,FALSE),MATCH(V$17,Collections,FALSE))/V$16</f>
        <v>7.2704081632653059E-2</v>
      </c>
      <c r="W300" s="13">
        <f>INDEX(AllDataValues,MATCH($A300,Paths,FALSE),MATCH(W$17,Collections,FALSE))/W$16</f>
        <v>0</v>
      </c>
      <c r="X300" s="13">
        <f>INDEX(AllDataValues,MATCH($A300,Paths,FALSE),MATCH(X$17,Collections,FALSE))/X$16</f>
        <v>0</v>
      </c>
      <c r="Y300" s="13">
        <f>INDEX(AllDataValues,MATCH($A300,Paths,FALSE),MATCH(Y$17,Collections,FALSE))/Y$16</f>
        <v>0</v>
      </c>
      <c r="Z300" s="13">
        <f>INDEX(AllDataValues,MATCH($A300,Paths,FALSE),MATCH(Z$17,Collections,FALSE))/Z$16</f>
        <v>0</v>
      </c>
      <c r="AA300" s="13">
        <f>INDEX(AllDataValues,MATCH($A300,Paths,FALSE),MATCH(AA$17,Collections,FALSE))/AA$16</f>
        <v>0</v>
      </c>
      <c r="AB300" s="31">
        <f>INDEX(AllDataValues,MATCH($A300,Paths,FALSE),MATCH(AB$17,Collections,FALSE))/AB$16</f>
        <v>0</v>
      </c>
      <c r="AC300" s="13">
        <f>INDEX(AllDataValues,MATCH($A300,Paths,FALSE),MATCH(AC$17,Collections,FALSE))/AC$16</f>
        <v>0.11840562719812427</v>
      </c>
      <c r="AD300" s="13">
        <f>INDEX(AllDataValues,MATCH($A300,Paths,FALSE),MATCH(AD$17,Collections,FALSE))/AD$16</f>
        <v>0</v>
      </c>
      <c r="AE300" s="13">
        <f>INDEX(AllDataValues,MATCH($A300,Paths,FALSE),MATCH(AE$17,Collections,FALSE))/AE$16</f>
        <v>0</v>
      </c>
      <c r="AF300" s="13">
        <f>INDEX(AllDataValues,MATCH($A300,Paths,FALSE),MATCH(AF$17,Collections,FALSE))/AF$16</f>
        <v>0</v>
      </c>
      <c r="AG300" s="13">
        <f>INDEX(AllDataValues,MATCH($A300,Paths,FALSE),MATCH(AG$17,Collections,FALSE))/AG$16</f>
        <v>0</v>
      </c>
      <c r="AH300" s="13">
        <f>INDEX(AllDataValues,MATCH($A300,Paths,FALSE),MATCH(AH$17,Collections,FALSE))/AH$16</f>
        <v>0</v>
      </c>
      <c r="AI300" s="13">
        <f>INDEX(AllDataValues,MATCH($A300,Paths,FALSE),MATCH(AI$17,Collections,FALSE))/AI$16</f>
        <v>0</v>
      </c>
      <c r="AJ300" s="13">
        <f>INDEX(AllDataValues,MATCH($A300,Paths,FALSE),MATCH(AJ$17,Collections,FALSE))/AJ$16</f>
        <v>1.5384615384615385E-2</v>
      </c>
    </row>
    <row r="301" spans="1:36" hidden="1" x14ac:dyDescent="0.2">
      <c r="A301" s="1" t="s">
        <v>386</v>
      </c>
      <c r="C301" t="str">
        <f>RIGHT(A301,LEN(A301)-FIND("|",SUBSTITUTE(A301,"/","|",LEN(A301)-LEN(SUBSTITUTE(A301,"/","")))))</f>
        <v>@codeList</v>
      </c>
      <c r="D301" t="str">
        <f>MID(A301,FIND("|",SUBSTITUTE(A301,Delimiter,"|",Start))+1,IF(ISERROR(FIND("|",SUBSTITUTE(A301,Delimiter,"|",End))),255,FIND("|",SUBSTITUTE(A301,Delimiter,"|",End))-FIND("|",SUBSTITUTE(A301,Delimiter,"|",Start))-1))</f>
        <v>gmi:acquisitionInformation/gmi:instrument/eos:otherProperty/gco:Record/eos:AdditionalAttributes/eos:AdditionalAttribute/eos:reference/eos:dataType/@codeList</v>
      </c>
      <c r="E301" s="25">
        <f>COUNTIF(K301:AB301,"&gt;0")</f>
        <v>4</v>
      </c>
      <c r="F301" s="25">
        <f>COUNTIF(K301:AB301,"&gt;=1.0")</f>
        <v>2</v>
      </c>
      <c r="G301" s="25">
        <f>COUNTIF(AC301:AJ301,"&gt;0")</f>
        <v>0</v>
      </c>
      <c r="H301" s="25">
        <f>COUNTIF(AC301:AJ301,"&gt;=1.0")</f>
        <v>0</v>
      </c>
      <c r="I301" s="25">
        <f>COUNTIF(K301:AJ301,"&gt;0")</f>
        <v>4</v>
      </c>
      <c r="J301" s="26">
        <f>COUNTIF(K301:AJ301,"&gt;=1.0")</f>
        <v>2</v>
      </c>
      <c r="K301" s="13">
        <f>INDEX(AllDataValues,MATCH($A301,Paths,FALSE),MATCH(K$17,Collections,FALSE))/K$16</f>
        <v>0</v>
      </c>
      <c r="L301" s="13">
        <f>INDEX(AllDataValues,MATCH($A301,Paths,FALSE),MATCH(L$17,Collections,FALSE))/L$16</f>
        <v>0</v>
      </c>
      <c r="M301" s="13">
        <f>INDEX(AllDataValues,MATCH($A301,Paths,FALSE),MATCH(M$17,Collections,FALSE))/M$16</f>
        <v>0</v>
      </c>
      <c r="N301" s="13">
        <f>INDEX(AllDataValues,MATCH($A301,Paths,FALSE),MATCH(N$17,Collections,FALSE))/N$16</f>
        <v>0</v>
      </c>
      <c r="O301" s="13">
        <f>INDEX(AllDataValues,MATCH($A301,Paths,FALSE),MATCH(O$17,Collections,FALSE))/O$16</f>
        <v>0</v>
      </c>
      <c r="P301" s="13">
        <f>INDEX(AllDataValues,MATCH($A301,Paths,FALSE),MATCH(P$17,Collections,FALSE))/P$16</f>
        <v>0</v>
      </c>
      <c r="Q301" s="13">
        <f>INDEX(AllDataValues,MATCH($A301,Paths,FALSE),MATCH(Q$17,Collections,FALSE))/Q$16</f>
        <v>0</v>
      </c>
      <c r="R301" s="13">
        <f>INDEX(AllDataValues,MATCH($A301,Paths,FALSE),MATCH(R$17,Collections,FALSE))/R$16</f>
        <v>9.8522167487684734E-2</v>
      </c>
      <c r="S301" s="13">
        <f>INDEX(AllDataValues,MATCH($A301,Paths,FALSE),MATCH(S$17,Collections,FALSE))/S$16</f>
        <v>0</v>
      </c>
      <c r="T301" s="13">
        <f>INDEX(AllDataValues,MATCH($A301,Paths,FALSE),MATCH(T$17,Collections,FALSE))/T$16</f>
        <v>2.8070175438596492E-2</v>
      </c>
      <c r="U301" s="13">
        <f>INDEX(AllDataValues,MATCH($A301,Paths,FALSE),MATCH(U$17,Collections,FALSE))/U$16</f>
        <v>1.0807174887892377</v>
      </c>
      <c r="V301" s="13">
        <f>INDEX(AllDataValues,MATCH($A301,Paths,FALSE),MATCH(V$17,Collections,FALSE))/V$16</f>
        <v>0</v>
      </c>
      <c r="W301" s="13">
        <f>INDEX(AllDataValues,MATCH($A301,Paths,FALSE),MATCH(W$17,Collections,FALSE))/W$16</f>
        <v>0</v>
      </c>
      <c r="X301" s="13">
        <f>INDEX(AllDataValues,MATCH($A301,Paths,FALSE),MATCH(X$17,Collections,FALSE))/X$16</f>
        <v>0</v>
      </c>
      <c r="Y301" s="13">
        <f>INDEX(AllDataValues,MATCH($A301,Paths,FALSE),MATCH(Y$17,Collections,FALSE))/Y$16</f>
        <v>0</v>
      </c>
      <c r="Z301" s="13">
        <f>INDEX(AllDataValues,MATCH($A301,Paths,FALSE),MATCH(Z$17,Collections,FALSE))/Z$16</f>
        <v>0</v>
      </c>
      <c r="AA301" s="13">
        <f>INDEX(AllDataValues,MATCH($A301,Paths,FALSE),MATCH(AA$17,Collections,FALSE))/AA$16</f>
        <v>0</v>
      </c>
      <c r="AB301" s="31">
        <f>INDEX(AllDataValues,MATCH($A301,Paths,FALSE),MATCH(AB$17,Collections,FALSE))/AB$16</f>
        <v>5.2727272727272725</v>
      </c>
      <c r="AC301" s="13">
        <f>INDEX(AllDataValues,MATCH($A301,Paths,FALSE),MATCH(AC$17,Collections,FALSE))/AC$16</f>
        <v>0</v>
      </c>
      <c r="AD301" s="13">
        <f>INDEX(AllDataValues,MATCH($A301,Paths,FALSE),MATCH(AD$17,Collections,FALSE))/AD$16</f>
        <v>0</v>
      </c>
      <c r="AE301" s="13">
        <f>INDEX(AllDataValues,MATCH($A301,Paths,FALSE),MATCH(AE$17,Collections,FALSE))/AE$16</f>
        <v>0</v>
      </c>
      <c r="AF301" s="13">
        <f>INDEX(AllDataValues,MATCH($A301,Paths,FALSE),MATCH(AF$17,Collections,FALSE))/AF$16</f>
        <v>0</v>
      </c>
      <c r="AG301" s="13">
        <f>INDEX(AllDataValues,MATCH($A301,Paths,FALSE),MATCH(AG$17,Collections,FALSE))/AG$16</f>
        <v>0</v>
      </c>
      <c r="AH301" s="13">
        <f>INDEX(AllDataValues,MATCH($A301,Paths,FALSE),MATCH(AH$17,Collections,FALSE))/AH$16</f>
        <v>0</v>
      </c>
      <c r="AI301" s="13">
        <f>INDEX(AllDataValues,MATCH($A301,Paths,FALSE),MATCH(AI$17,Collections,FALSE))/AI$16</f>
        <v>0</v>
      </c>
      <c r="AJ301" s="13">
        <f>INDEX(AllDataValues,MATCH($A301,Paths,FALSE),MATCH(AJ$17,Collections,FALSE))/AJ$16</f>
        <v>0</v>
      </c>
    </row>
    <row r="302" spans="1:36" hidden="1" x14ac:dyDescent="0.2">
      <c r="A302" s="1" t="s">
        <v>387</v>
      </c>
      <c r="C302" t="str">
        <f>RIGHT(A302,LEN(A302)-FIND("|",SUBSTITUTE(A302,"/","|",LEN(A302)-LEN(SUBSTITUTE(A302,"/","")))))</f>
        <v>@codeListValue</v>
      </c>
      <c r="D302" t="str">
        <f>MID(A302,FIND("|",SUBSTITUTE(A302,Delimiter,"|",Start))+1,IF(ISERROR(FIND("|",SUBSTITUTE(A302,Delimiter,"|",End))),255,FIND("|",SUBSTITUTE(A302,Delimiter,"|",End))-FIND("|",SUBSTITUTE(A302,Delimiter,"|",Start))-1))</f>
        <v>gmi:acquisitionInformation/gmi:instrument/eos:otherProperty/gco:Record/eos:AdditionalAttributes/eos:AdditionalAttribute/eos:reference/eos:dataType/@codeListValue</v>
      </c>
      <c r="E302" s="25">
        <f>COUNTIF(K302:AB302,"&gt;0")</f>
        <v>4</v>
      </c>
      <c r="F302" s="25">
        <f>COUNTIF(K302:AB302,"&gt;=1.0")</f>
        <v>2</v>
      </c>
      <c r="G302" s="25">
        <f>COUNTIF(AC302:AJ302,"&gt;0")</f>
        <v>0</v>
      </c>
      <c r="H302" s="25">
        <f>COUNTIF(AC302:AJ302,"&gt;=1.0")</f>
        <v>0</v>
      </c>
      <c r="I302" s="25">
        <f>COUNTIF(K302:AJ302,"&gt;0")</f>
        <v>4</v>
      </c>
      <c r="J302" s="26">
        <f>COUNTIF(K302:AJ302,"&gt;=1.0")</f>
        <v>2</v>
      </c>
      <c r="K302" s="13">
        <f>INDEX(AllDataValues,MATCH($A302,Paths,FALSE),MATCH(K$17,Collections,FALSE))/K$16</f>
        <v>0</v>
      </c>
      <c r="L302" s="13">
        <f>INDEX(AllDataValues,MATCH($A302,Paths,FALSE),MATCH(L$17,Collections,FALSE))/L$16</f>
        <v>0</v>
      </c>
      <c r="M302" s="13">
        <f>INDEX(AllDataValues,MATCH($A302,Paths,FALSE),MATCH(M$17,Collections,FALSE))/M$16</f>
        <v>0</v>
      </c>
      <c r="N302" s="13">
        <f>INDEX(AllDataValues,MATCH($A302,Paths,FALSE),MATCH(N$17,Collections,FALSE))/N$16</f>
        <v>0</v>
      </c>
      <c r="O302" s="13">
        <f>INDEX(AllDataValues,MATCH($A302,Paths,FALSE),MATCH(O$17,Collections,FALSE))/O$16</f>
        <v>0</v>
      </c>
      <c r="P302" s="13">
        <f>INDEX(AllDataValues,MATCH($A302,Paths,FALSE),MATCH(P$17,Collections,FALSE))/P$16</f>
        <v>0</v>
      </c>
      <c r="Q302" s="13">
        <f>INDEX(AllDataValues,MATCH($A302,Paths,FALSE),MATCH(Q$17,Collections,FALSE))/Q$16</f>
        <v>0</v>
      </c>
      <c r="R302" s="13">
        <f>INDEX(AllDataValues,MATCH($A302,Paths,FALSE),MATCH(R$17,Collections,FALSE))/R$16</f>
        <v>9.8522167487684734E-2</v>
      </c>
      <c r="S302" s="13">
        <f>INDEX(AllDataValues,MATCH($A302,Paths,FALSE),MATCH(S$17,Collections,FALSE))/S$16</f>
        <v>0</v>
      </c>
      <c r="T302" s="13">
        <f>INDEX(AllDataValues,MATCH($A302,Paths,FALSE),MATCH(T$17,Collections,FALSE))/T$16</f>
        <v>2.8070175438596492E-2</v>
      </c>
      <c r="U302" s="13">
        <f>INDEX(AllDataValues,MATCH($A302,Paths,FALSE),MATCH(U$17,Collections,FALSE))/U$16</f>
        <v>1.0807174887892377</v>
      </c>
      <c r="V302" s="13">
        <f>INDEX(AllDataValues,MATCH($A302,Paths,FALSE),MATCH(V$17,Collections,FALSE))/V$16</f>
        <v>0</v>
      </c>
      <c r="W302" s="13">
        <f>INDEX(AllDataValues,MATCH($A302,Paths,FALSE),MATCH(W$17,Collections,FALSE))/W$16</f>
        <v>0</v>
      </c>
      <c r="X302" s="13">
        <f>INDEX(AllDataValues,MATCH($A302,Paths,FALSE),MATCH(X$17,Collections,FALSE))/X$16</f>
        <v>0</v>
      </c>
      <c r="Y302" s="13">
        <f>INDEX(AllDataValues,MATCH($A302,Paths,FALSE),MATCH(Y$17,Collections,FALSE))/Y$16</f>
        <v>0</v>
      </c>
      <c r="Z302" s="13">
        <f>INDEX(AllDataValues,MATCH($A302,Paths,FALSE),MATCH(Z$17,Collections,FALSE))/Z$16</f>
        <v>0</v>
      </c>
      <c r="AA302" s="13">
        <f>INDEX(AllDataValues,MATCH($A302,Paths,FALSE),MATCH(AA$17,Collections,FALSE))/AA$16</f>
        <v>0</v>
      </c>
      <c r="AB302" s="31">
        <f>INDEX(AllDataValues,MATCH($A302,Paths,FALSE),MATCH(AB$17,Collections,FALSE))/AB$16</f>
        <v>5.2727272727272725</v>
      </c>
      <c r="AC302" s="13">
        <f>INDEX(AllDataValues,MATCH($A302,Paths,FALSE),MATCH(AC$17,Collections,FALSE))/AC$16</f>
        <v>0</v>
      </c>
      <c r="AD302" s="13">
        <f>INDEX(AllDataValues,MATCH($A302,Paths,FALSE),MATCH(AD$17,Collections,FALSE))/AD$16</f>
        <v>0</v>
      </c>
      <c r="AE302" s="13">
        <f>INDEX(AllDataValues,MATCH($A302,Paths,FALSE),MATCH(AE$17,Collections,FALSE))/AE$16</f>
        <v>0</v>
      </c>
      <c r="AF302" s="13">
        <f>INDEX(AllDataValues,MATCH($A302,Paths,FALSE),MATCH(AF$17,Collections,FALSE))/AF$16</f>
        <v>0</v>
      </c>
      <c r="AG302" s="13">
        <f>INDEX(AllDataValues,MATCH($A302,Paths,FALSE),MATCH(AG$17,Collections,FALSE))/AG$16</f>
        <v>0</v>
      </c>
      <c r="AH302" s="13">
        <f>INDEX(AllDataValues,MATCH($A302,Paths,FALSE),MATCH(AH$17,Collections,FALSE))/AH$16</f>
        <v>0</v>
      </c>
      <c r="AI302" s="13">
        <f>INDEX(AllDataValues,MATCH($A302,Paths,FALSE),MATCH(AI$17,Collections,FALSE))/AI$16</f>
        <v>0</v>
      </c>
      <c r="AJ302" s="13">
        <f>INDEX(AllDataValues,MATCH($A302,Paths,FALSE),MATCH(AJ$17,Collections,FALSE))/AJ$16</f>
        <v>0</v>
      </c>
    </row>
    <row r="303" spans="1:36" x14ac:dyDescent="0.2">
      <c r="A303" s="1" t="s">
        <v>153</v>
      </c>
      <c r="C303" t="str">
        <f>RIGHT(A303,LEN(A303)-FIND("|",SUBSTITUTE(A303,"/","|",LEN(A303)-LEN(SUBSTITUTE(A303,"/","")))))</f>
        <v>gmd:code</v>
      </c>
      <c r="D303" t="str">
        <f>MID(A303,FIND("|",SUBSTITUTE(A303,Delimiter,"|",Start))+1,IF(ISERROR(FIND("|",SUBSTITUTE(A303,Delimiter,"|",End))),255,FIND("|",SUBSTITUTE(A303,Delimiter,"|",End))-FIND("|",SUBSTITUTE(A303,Delimiter,"|",Start))-1))</f>
        <v>gmd:identificationInfo/gmd:aggregationInfo/gmd:aggregateDataSetName/gmd:identifier/gmd:code</v>
      </c>
      <c r="E303" s="25">
        <f>COUNTIF(K303:AB303,"&gt;0")</f>
        <v>4</v>
      </c>
      <c r="F303" s="25">
        <f>COUNTIF(K303:AB303,"&gt;=1.0")</f>
        <v>0</v>
      </c>
      <c r="G303" s="25">
        <f>COUNTIF(AC303:AJ303,"&gt;0")</f>
        <v>1</v>
      </c>
      <c r="H303" s="25">
        <f>COUNTIF(AC303:AJ303,"&gt;=1.0")</f>
        <v>0</v>
      </c>
      <c r="I303" s="25">
        <f>COUNTIF(K303:AJ303,"&gt;0")</f>
        <v>5</v>
      </c>
      <c r="J303" s="26">
        <f>COUNTIF(K303:AJ303,"&gt;=1.0")</f>
        <v>0</v>
      </c>
      <c r="K303" s="13">
        <f>INDEX(AllDataValues,MATCH($A303,Paths,FALSE),MATCH(K$17,Collections,FALSE))/K$16</f>
        <v>0</v>
      </c>
      <c r="L303" s="13">
        <f>INDEX(AllDataValues,MATCH($A303,Paths,FALSE),MATCH(L$17,Collections,FALSE))/L$16</f>
        <v>0</v>
      </c>
      <c r="M303" s="13">
        <f>INDEX(AllDataValues,MATCH($A303,Paths,FALSE),MATCH(M$17,Collections,FALSE))/M$16</f>
        <v>0.58524904214559392</v>
      </c>
      <c r="N303" s="13">
        <f>INDEX(AllDataValues,MATCH($A303,Paths,FALSE),MATCH(N$17,Collections,FALSE))/N$16</f>
        <v>0</v>
      </c>
      <c r="O303" s="13">
        <f>INDEX(AllDataValues,MATCH($A303,Paths,FALSE),MATCH(O$17,Collections,FALSE))/O$16</f>
        <v>0</v>
      </c>
      <c r="P303" s="13">
        <f>INDEX(AllDataValues,MATCH($A303,Paths,FALSE),MATCH(P$17,Collections,FALSE))/P$16</f>
        <v>0</v>
      </c>
      <c r="Q303" s="13">
        <f>INDEX(AllDataValues,MATCH($A303,Paths,FALSE),MATCH(Q$17,Collections,FALSE))/Q$16</f>
        <v>4.5454545454545456E-2</v>
      </c>
      <c r="R303" s="13">
        <f>INDEX(AllDataValues,MATCH($A303,Paths,FALSE),MATCH(R$17,Collections,FALSE))/R$16</f>
        <v>0</v>
      </c>
      <c r="S303" s="13">
        <f>INDEX(AllDataValues,MATCH($A303,Paths,FALSE),MATCH(S$17,Collections,FALSE))/S$16</f>
        <v>0</v>
      </c>
      <c r="T303" s="13">
        <f>INDEX(AllDataValues,MATCH($A303,Paths,FALSE),MATCH(T$17,Collections,FALSE))/T$16</f>
        <v>0</v>
      </c>
      <c r="U303" s="13">
        <f>INDEX(AllDataValues,MATCH($A303,Paths,FALSE),MATCH(U$17,Collections,FALSE))/U$16</f>
        <v>0</v>
      </c>
      <c r="V303" s="13">
        <f>INDEX(AllDataValues,MATCH($A303,Paths,FALSE),MATCH(V$17,Collections,FALSE))/V$16</f>
        <v>3.3163265306122451E-2</v>
      </c>
      <c r="W303" s="13">
        <f>INDEX(AllDataValues,MATCH($A303,Paths,FALSE),MATCH(W$17,Collections,FALSE))/W$16</f>
        <v>0</v>
      </c>
      <c r="X303" s="13">
        <f>INDEX(AllDataValues,MATCH($A303,Paths,FALSE),MATCH(X$17,Collections,FALSE))/X$16</f>
        <v>0</v>
      </c>
      <c r="Y303" s="13">
        <f>INDEX(AllDataValues,MATCH($A303,Paths,FALSE),MATCH(Y$17,Collections,FALSE))/Y$16</f>
        <v>0</v>
      </c>
      <c r="Z303" s="13">
        <f>INDEX(AllDataValues,MATCH($A303,Paths,FALSE),MATCH(Z$17,Collections,FALSE))/Z$16</f>
        <v>0</v>
      </c>
      <c r="AA303" s="13">
        <f>INDEX(AllDataValues,MATCH($A303,Paths,FALSE),MATCH(AA$17,Collections,FALSE))/AA$16</f>
        <v>0.38613861386138615</v>
      </c>
      <c r="AB303" s="31">
        <f>INDEX(AllDataValues,MATCH($A303,Paths,FALSE),MATCH(AB$17,Collections,FALSE))/AB$16</f>
        <v>0</v>
      </c>
      <c r="AC303" s="13">
        <f>INDEX(AllDataValues,MATCH($A303,Paths,FALSE),MATCH(AC$17,Collections,FALSE))/AC$16</f>
        <v>9.3786635404454866E-2</v>
      </c>
      <c r="AD303" s="13">
        <f>INDEX(AllDataValues,MATCH($A303,Paths,FALSE),MATCH(AD$17,Collections,FALSE))/AD$16</f>
        <v>0</v>
      </c>
      <c r="AE303" s="13">
        <f>INDEX(AllDataValues,MATCH($A303,Paths,FALSE),MATCH(AE$17,Collections,FALSE))/AE$16</f>
        <v>0</v>
      </c>
      <c r="AF303" s="13">
        <f>INDEX(AllDataValues,MATCH($A303,Paths,FALSE),MATCH(AF$17,Collections,FALSE))/AF$16</f>
        <v>0</v>
      </c>
      <c r="AG303" s="13">
        <f>INDEX(AllDataValues,MATCH($A303,Paths,FALSE),MATCH(AG$17,Collections,FALSE))/AG$16</f>
        <v>0</v>
      </c>
      <c r="AH303" s="13">
        <f>INDEX(AllDataValues,MATCH($A303,Paths,FALSE),MATCH(AH$17,Collections,FALSE))/AH$16</f>
        <v>0</v>
      </c>
      <c r="AI303" s="13">
        <f>INDEX(AllDataValues,MATCH($A303,Paths,FALSE),MATCH(AI$17,Collections,FALSE))/AI$16</f>
        <v>0</v>
      </c>
      <c r="AJ303" s="13">
        <f>INDEX(AllDataValues,MATCH($A303,Paths,FALSE),MATCH(AJ$17,Collections,FALSE))/AJ$16</f>
        <v>0</v>
      </c>
    </row>
    <row r="304" spans="1:36" hidden="1" x14ac:dyDescent="0.2">
      <c r="A304" s="1" t="s">
        <v>154</v>
      </c>
      <c r="C304" t="str">
        <f>RIGHT(A304,LEN(A304)-FIND("|",SUBSTITUTE(A304,"/","|",LEN(A304)-LEN(SUBSTITUTE(A304,"/","")))))</f>
        <v>gmd:description</v>
      </c>
      <c r="D304" t="str">
        <f>MID(A304,FIND("|",SUBSTITUTE(A304,Delimiter,"|",Start))+1,IF(ISERROR(FIND("|",SUBSTITUTE(A304,Delimiter,"|",End))),255,FIND("|",SUBSTITUTE(A304,Delimiter,"|",End))-FIND("|",SUBSTITUTE(A304,Delimiter,"|",Start))-1))</f>
        <v>gmd:identificationInfo/gmd:aggregationInfo/gmd:aggregateDataSetName/gmd:identifier/gmd:description</v>
      </c>
      <c r="E304" s="25">
        <f>COUNTIF(K304:AB304,"&gt;0")</f>
        <v>4</v>
      </c>
      <c r="F304" s="25">
        <f>COUNTIF(K304:AB304,"&gt;=1.0")</f>
        <v>0</v>
      </c>
      <c r="G304" s="25">
        <f>COUNTIF(AC304:AJ304,"&gt;0")</f>
        <v>1</v>
      </c>
      <c r="H304" s="25">
        <f>COUNTIF(AC304:AJ304,"&gt;=1.0")</f>
        <v>0</v>
      </c>
      <c r="I304" s="25">
        <f>COUNTIF(K304:AJ304,"&gt;0")</f>
        <v>5</v>
      </c>
      <c r="J304" s="26">
        <f>COUNTIF(K304:AJ304,"&gt;=1.0")</f>
        <v>0</v>
      </c>
      <c r="K304" s="13">
        <f>INDEX(AllDataValues,MATCH($A304,Paths,FALSE),MATCH(K$17,Collections,FALSE))/K$16</f>
        <v>0</v>
      </c>
      <c r="L304" s="13">
        <f>INDEX(AllDataValues,MATCH($A304,Paths,FALSE),MATCH(L$17,Collections,FALSE))/L$16</f>
        <v>0</v>
      </c>
      <c r="M304" s="13">
        <f>INDEX(AllDataValues,MATCH($A304,Paths,FALSE),MATCH(M$17,Collections,FALSE))/M$16</f>
        <v>0.58524904214559392</v>
      </c>
      <c r="N304" s="13">
        <f>INDEX(AllDataValues,MATCH($A304,Paths,FALSE),MATCH(N$17,Collections,FALSE))/N$16</f>
        <v>0</v>
      </c>
      <c r="O304" s="13">
        <f>INDEX(AllDataValues,MATCH($A304,Paths,FALSE),MATCH(O$17,Collections,FALSE))/O$16</f>
        <v>0</v>
      </c>
      <c r="P304" s="13">
        <f>INDEX(AllDataValues,MATCH($A304,Paths,FALSE),MATCH(P$17,Collections,FALSE))/P$16</f>
        <v>0</v>
      </c>
      <c r="Q304" s="13">
        <f>INDEX(AllDataValues,MATCH($A304,Paths,FALSE),MATCH(Q$17,Collections,FALSE))/Q$16</f>
        <v>4.5454545454545456E-2</v>
      </c>
      <c r="R304" s="13">
        <f>INDEX(AllDataValues,MATCH($A304,Paths,FALSE),MATCH(R$17,Collections,FALSE))/R$16</f>
        <v>0</v>
      </c>
      <c r="S304" s="13">
        <f>INDEX(AllDataValues,MATCH($A304,Paths,FALSE),MATCH(S$17,Collections,FALSE))/S$16</f>
        <v>0</v>
      </c>
      <c r="T304" s="13">
        <f>INDEX(AllDataValues,MATCH($A304,Paths,FALSE),MATCH(T$17,Collections,FALSE))/T$16</f>
        <v>0</v>
      </c>
      <c r="U304" s="13">
        <f>INDEX(AllDataValues,MATCH($A304,Paths,FALSE),MATCH(U$17,Collections,FALSE))/U$16</f>
        <v>0</v>
      </c>
      <c r="V304" s="13">
        <f>INDEX(AllDataValues,MATCH($A304,Paths,FALSE),MATCH(V$17,Collections,FALSE))/V$16</f>
        <v>3.3163265306122451E-2</v>
      </c>
      <c r="W304" s="13">
        <f>INDEX(AllDataValues,MATCH($A304,Paths,FALSE),MATCH(W$17,Collections,FALSE))/W$16</f>
        <v>0</v>
      </c>
      <c r="X304" s="13">
        <f>INDEX(AllDataValues,MATCH($A304,Paths,FALSE),MATCH(X$17,Collections,FALSE))/X$16</f>
        <v>0</v>
      </c>
      <c r="Y304" s="13">
        <f>INDEX(AllDataValues,MATCH($A304,Paths,FALSE),MATCH(Y$17,Collections,FALSE))/Y$16</f>
        <v>0</v>
      </c>
      <c r="Z304" s="13">
        <f>INDEX(AllDataValues,MATCH($A304,Paths,FALSE),MATCH(Z$17,Collections,FALSE))/Z$16</f>
        <v>0</v>
      </c>
      <c r="AA304" s="13">
        <f>INDEX(AllDataValues,MATCH($A304,Paths,FALSE),MATCH(AA$17,Collections,FALSE))/AA$16</f>
        <v>0.38613861386138615</v>
      </c>
      <c r="AB304" s="31">
        <f>INDEX(AllDataValues,MATCH($A304,Paths,FALSE),MATCH(AB$17,Collections,FALSE))/AB$16</f>
        <v>0</v>
      </c>
      <c r="AC304" s="13">
        <f>INDEX(AllDataValues,MATCH($A304,Paths,FALSE),MATCH(AC$17,Collections,FALSE))/AC$16</f>
        <v>9.3786635404454866E-2</v>
      </c>
      <c r="AD304" s="13">
        <f>INDEX(AllDataValues,MATCH($A304,Paths,FALSE),MATCH(AD$17,Collections,FALSE))/AD$16</f>
        <v>0</v>
      </c>
      <c r="AE304" s="13">
        <f>INDEX(AllDataValues,MATCH($A304,Paths,FALSE),MATCH(AE$17,Collections,FALSE))/AE$16</f>
        <v>0</v>
      </c>
      <c r="AF304" s="13">
        <f>INDEX(AllDataValues,MATCH($A304,Paths,FALSE),MATCH(AF$17,Collections,FALSE))/AF$16</f>
        <v>0</v>
      </c>
      <c r="AG304" s="13">
        <f>INDEX(AllDataValues,MATCH($A304,Paths,FALSE),MATCH(AG$17,Collections,FALSE))/AG$16</f>
        <v>0</v>
      </c>
      <c r="AH304" s="13">
        <f>INDEX(AllDataValues,MATCH($A304,Paths,FALSE),MATCH(AH$17,Collections,FALSE))/AH$16</f>
        <v>0</v>
      </c>
      <c r="AI304" s="13">
        <f>INDEX(AllDataValues,MATCH($A304,Paths,FALSE),MATCH(AI$17,Collections,FALSE))/AI$16</f>
        <v>0</v>
      </c>
      <c r="AJ304" s="13">
        <f>INDEX(AllDataValues,MATCH($A304,Paths,FALSE),MATCH(AJ$17,Collections,FALSE))/AJ$16</f>
        <v>0</v>
      </c>
    </row>
    <row r="305" spans="1:36" hidden="1" x14ac:dyDescent="0.2">
      <c r="A305" s="1" t="s">
        <v>226</v>
      </c>
      <c r="C305" t="str">
        <f>RIGHT(A305,LEN(A305)-FIND("|",SUBSTITUTE(A305,"/","|",LEN(A305)-LEN(SUBSTITUTE(A305,"/","")))))</f>
        <v>gmd:fileDescription</v>
      </c>
      <c r="D305" t="str">
        <f>MID(A305,FIND("|",SUBSTITUTE(A305,Delimiter,"|",Start))+1,IF(ISERROR(FIND("|",SUBSTITUTE(A305,Delimiter,"|",End))),255,FIND("|",SUBSTITUTE(A305,Delimiter,"|",End))-FIND("|",SUBSTITUTE(A305,Delimiter,"|",Start))-1))</f>
        <v>gmd:identificationInfo/gmd:graphicOverview/gmd:fileDescription</v>
      </c>
      <c r="E305" s="25">
        <f>COUNTIF(K305:AB305,"&gt;0")</f>
        <v>4</v>
      </c>
      <c r="F305" s="25">
        <f>COUNTIF(K305:AB305,"&gt;=1.0")</f>
        <v>0</v>
      </c>
      <c r="G305" s="25">
        <f>COUNTIF(AC305:AJ305,"&gt;0")</f>
        <v>0</v>
      </c>
      <c r="H305" s="25">
        <f>COUNTIF(AC305:AJ305,"&gt;=1.0")</f>
        <v>0</v>
      </c>
      <c r="I305" s="25">
        <f>COUNTIF(K305:AJ305,"&gt;0")</f>
        <v>4</v>
      </c>
      <c r="J305" s="26">
        <f>COUNTIF(K305:AJ305,"&gt;=1.0")</f>
        <v>0</v>
      </c>
      <c r="K305" s="13">
        <f>INDEX(AllDataValues,MATCH($A305,Paths,FALSE),MATCH(K$17,Collections,FALSE))/K$16</f>
        <v>0</v>
      </c>
      <c r="L305" s="13">
        <f>INDEX(AllDataValues,MATCH($A305,Paths,FALSE),MATCH(L$17,Collections,FALSE))/L$16</f>
        <v>0</v>
      </c>
      <c r="M305" s="13">
        <f>INDEX(AllDataValues,MATCH($A305,Paths,FALSE),MATCH(M$17,Collections,FALSE))/M$16</f>
        <v>0.83045977011494254</v>
      </c>
      <c r="N305" s="13">
        <f>INDEX(AllDataValues,MATCH($A305,Paths,FALSE),MATCH(N$17,Collections,FALSE))/N$16</f>
        <v>0</v>
      </c>
      <c r="O305" s="13">
        <f>INDEX(AllDataValues,MATCH($A305,Paths,FALSE),MATCH(O$17,Collections,FALSE))/O$16</f>
        <v>0</v>
      </c>
      <c r="P305" s="13">
        <f>INDEX(AllDataValues,MATCH($A305,Paths,FALSE),MATCH(P$17,Collections,FALSE))/P$16</f>
        <v>0</v>
      </c>
      <c r="Q305" s="13">
        <f>INDEX(AllDataValues,MATCH($A305,Paths,FALSE),MATCH(Q$17,Collections,FALSE))/Q$16</f>
        <v>6.4935064935064939E-3</v>
      </c>
      <c r="R305" s="13">
        <f>INDEX(AllDataValues,MATCH($A305,Paths,FALSE),MATCH(R$17,Collections,FALSE))/R$16</f>
        <v>0</v>
      </c>
      <c r="S305" s="13">
        <f>INDEX(AllDataValues,MATCH($A305,Paths,FALSE),MATCH(S$17,Collections,FALSE))/S$16</f>
        <v>0</v>
      </c>
      <c r="T305" s="13">
        <f>INDEX(AllDataValues,MATCH($A305,Paths,FALSE),MATCH(T$17,Collections,FALSE))/T$16</f>
        <v>0</v>
      </c>
      <c r="U305" s="13">
        <f>INDEX(AllDataValues,MATCH($A305,Paths,FALSE),MATCH(U$17,Collections,FALSE))/U$16</f>
        <v>0</v>
      </c>
      <c r="V305" s="13">
        <f>INDEX(AllDataValues,MATCH($A305,Paths,FALSE),MATCH(V$17,Collections,FALSE))/V$16</f>
        <v>0</v>
      </c>
      <c r="W305" s="13">
        <f>INDEX(AllDataValues,MATCH($A305,Paths,FALSE),MATCH(W$17,Collections,FALSE))/W$16</f>
        <v>0</v>
      </c>
      <c r="X305" s="13">
        <f>INDEX(AllDataValues,MATCH($A305,Paths,FALSE),MATCH(X$17,Collections,FALSE))/X$16</f>
        <v>0</v>
      </c>
      <c r="Y305" s="13">
        <f>INDEX(AllDataValues,MATCH($A305,Paths,FALSE),MATCH(Y$17,Collections,FALSE))/Y$16</f>
        <v>0</v>
      </c>
      <c r="Z305" s="13">
        <f>INDEX(AllDataValues,MATCH($A305,Paths,FALSE),MATCH(Z$17,Collections,FALSE))/Z$16</f>
        <v>3.316749585406302E-2</v>
      </c>
      <c r="AA305" s="13">
        <f>INDEX(AllDataValues,MATCH($A305,Paths,FALSE),MATCH(AA$17,Collections,FALSE))/AA$16</f>
        <v>0.51485148514851486</v>
      </c>
      <c r="AB305" s="31">
        <f>INDEX(AllDataValues,MATCH($A305,Paths,FALSE),MATCH(AB$17,Collections,FALSE))/AB$16</f>
        <v>0</v>
      </c>
      <c r="AC305" s="13">
        <f>INDEX(AllDataValues,MATCH($A305,Paths,FALSE),MATCH(AC$17,Collections,FALSE))/AC$16</f>
        <v>0</v>
      </c>
      <c r="AD305" s="13">
        <f>INDEX(AllDataValues,MATCH($A305,Paths,FALSE),MATCH(AD$17,Collections,FALSE))/AD$16</f>
        <v>0</v>
      </c>
      <c r="AE305" s="13">
        <f>INDEX(AllDataValues,MATCH($A305,Paths,FALSE),MATCH(AE$17,Collections,FALSE))/AE$16</f>
        <v>0</v>
      </c>
      <c r="AF305" s="13">
        <f>INDEX(AllDataValues,MATCH($A305,Paths,FALSE),MATCH(AF$17,Collections,FALSE))/AF$16</f>
        <v>0</v>
      </c>
      <c r="AG305" s="13">
        <f>INDEX(AllDataValues,MATCH($A305,Paths,FALSE),MATCH(AG$17,Collections,FALSE))/AG$16</f>
        <v>0</v>
      </c>
      <c r="AH305" s="13">
        <f>INDEX(AllDataValues,MATCH($A305,Paths,FALSE),MATCH(AH$17,Collections,FALSE))/AH$16</f>
        <v>0</v>
      </c>
      <c r="AI305" s="13">
        <f>INDEX(AllDataValues,MATCH($A305,Paths,FALSE),MATCH(AI$17,Collections,FALSE))/AI$16</f>
        <v>0</v>
      </c>
      <c r="AJ305" s="13">
        <f>INDEX(AllDataValues,MATCH($A305,Paths,FALSE),MATCH(AJ$17,Collections,FALSE))/AJ$16</f>
        <v>0</v>
      </c>
    </row>
    <row r="306" spans="1:36" hidden="1" x14ac:dyDescent="0.2">
      <c r="A306" s="1" t="s">
        <v>408</v>
      </c>
      <c r="C306" t="str">
        <f>RIGHT(A306,LEN(A306)-FIND("|",SUBSTITUTE(A306,"/","|",LEN(A306)-LEN(SUBSTITUTE(A306,"/","")))))</f>
        <v>@xlink:href</v>
      </c>
      <c r="D306" t="str">
        <f>MID(A306,FIND("|",SUBSTITUTE(A306,Delimiter,"|",Start))+1,IF(ISERROR(FIND("|",SUBSTITUTE(A306,Delimiter,"|",End))),255,FIND("|",SUBSTITUTE(A306,Delimiter,"|",End))-FIND("|",SUBSTITUTE(A306,Delimiter,"|",Start))-1))</f>
        <v>gmi:acquisitionInformation/gmi:platform/eos:otherPropertyType/gco:RecordType/@xlink:href</v>
      </c>
      <c r="E306" s="25">
        <f>COUNTIF(K306:AB306,"&gt;0")</f>
        <v>4</v>
      </c>
      <c r="F306" s="25">
        <f>COUNTIF(K306:AB306,"&gt;=1.0")</f>
        <v>2</v>
      </c>
      <c r="G306" s="25">
        <f>COUNTIF(AC306:AJ306,"&gt;0")</f>
        <v>0</v>
      </c>
      <c r="H306" s="25">
        <f>COUNTIF(AC306:AJ306,"&gt;=1.0")</f>
        <v>0</v>
      </c>
      <c r="I306" s="25">
        <f>COUNTIF(K306:AJ306,"&gt;0")</f>
        <v>4</v>
      </c>
      <c r="J306" s="26">
        <f>COUNTIF(K306:AJ306,"&gt;=1.0")</f>
        <v>2</v>
      </c>
      <c r="K306" s="13">
        <f>INDEX(AllDataValues,MATCH($A306,Paths,FALSE),MATCH(K$17,Collections,FALSE))/K$16</f>
        <v>0</v>
      </c>
      <c r="L306" s="13">
        <f>INDEX(AllDataValues,MATCH($A306,Paths,FALSE),MATCH(L$17,Collections,FALSE))/L$16</f>
        <v>0</v>
      </c>
      <c r="M306" s="13">
        <f>INDEX(AllDataValues,MATCH($A306,Paths,FALSE),MATCH(M$17,Collections,FALSE))/M$16</f>
        <v>0</v>
      </c>
      <c r="N306" s="13">
        <f>INDEX(AllDataValues,MATCH($A306,Paths,FALSE),MATCH(N$17,Collections,FALSE))/N$16</f>
        <v>0</v>
      </c>
      <c r="O306" s="13">
        <f>INDEX(AllDataValues,MATCH($A306,Paths,FALSE),MATCH(O$17,Collections,FALSE))/O$16</f>
        <v>0</v>
      </c>
      <c r="P306" s="13">
        <f>INDEX(AllDataValues,MATCH($A306,Paths,FALSE),MATCH(P$17,Collections,FALSE))/P$16</f>
        <v>0</v>
      </c>
      <c r="Q306" s="13">
        <f>INDEX(AllDataValues,MATCH($A306,Paths,FALSE),MATCH(Q$17,Collections,FALSE))/Q$16</f>
        <v>0</v>
      </c>
      <c r="R306" s="13">
        <f>INDEX(AllDataValues,MATCH($A306,Paths,FALSE),MATCH(R$17,Collections,FALSE))/R$16</f>
        <v>0.11083743842364532</v>
      </c>
      <c r="S306" s="13">
        <f>INDEX(AllDataValues,MATCH($A306,Paths,FALSE),MATCH(S$17,Collections,FALSE))/S$16</f>
        <v>0</v>
      </c>
      <c r="T306" s="13">
        <f>INDEX(AllDataValues,MATCH($A306,Paths,FALSE),MATCH(T$17,Collections,FALSE))/T$16</f>
        <v>1.2035087719298245</v>
      </c>
      <c r="U306" s="13">
        <f>INDEX(AllDataValues,MATCH($A306,Paths,FALSE),MATCH(U$17,Collections,FALSE))/U$16</f>
        <v>0.3632286995515695</v>
      </c>
      <c r="V306" s="13">
        <f>INDEX(AllDataValues,MATCH($A306,Paths,FALSE),MATCH(V$17,Collections,FALSE))/V$16</f>
        <v>0</v>
      </c>
      <c r="W306" s="13">
        <f>INDEX(AllDataValues,MATCH($A306,Paths,FALSE),MATCH(W$17,Collections,FALSE))/W$16</f>
        <v>0</v>
      </c>
      <c r="X306" s="13">
        <f>INDEX(AllDataValues,MATCH($A306,Paths,FALSE),MATCH(X$17,Collections,FALSE))/X$16</f>
        <v>0</v>
      </c>
      <c r="Y306" s="13">
        <f>INDEX(AllDataValues,MATCH($A306,Paths,FALSE),MATCH(Y$17,Collections,FALSE))/Y$16</f>
        <v>0</v>
      </c>
      <c r="Z306" s="13">
        <f>INDEX(AllDataValues,MATCH($A306,Paths,FALSE),MATCH(Z$17,Collections,FALSE))/Z$16</f>
        <v>0</v>
      </c>
      <c r="AA306" s="13">
        <f>INDEX(AllDataValues,MATCH($A306,Paths,FALSE),MATCH(AA$17,Collections,FALSE))/AA$16</f>
        <v>0</v>
      </c>
      <c r="AB306" s="31">
        <f>INDEX(AllDataValues,MATCH($A306,Paths,FALSE),MATCH(AB$17,Collections,FALSE))/AB$16</f>
        <v>2</v>
      </c>
      <c r="AC306" s="13">
        <f>INDEX(AllDataValues,MATCH($A306,Paths,FALSE),MATCH(AC$17,Collections,FALSE))/AC$16</f>
        <v>0</v>
      </c>
      <c r="AD306" s="13">
        <f>INDEX(AllDataValues,MATCH($A306,Paths,FALSE),MATCH(AD$17,Collections,FALSE))/AD$16</f>
        <v>0</v>
      </c>
      <c r="AE306" s="13">
        <f>INDEX(AllDataValues,MATCH($A306,Paths,FALSE),MATCH(AE$17,Collections,FALSE))/AE$16</f>
        <v>0</v>
      </c>
      <c r="AF306" s="13">
        <f>INDEX(AllDataValues,MATCH($A306,Paths,FALSE),MATCH(AF$17,Collections,FALSE))/AF$16</f>
        <v>0</v>
      </c>
      <c r="AG306" s="13">
        <f>INDEX(AllDataValues,MATCH($A306,Paths,FALSE),MATCH(AG$17,Collections,FALSE))/AG$16</f>
        <v>0</v>
      </c>
      <c r="AH306" s="13">
        <f>INDEX(AllDataValues,MATCH($A306,Paths,FALSE),MATCH(AH$17,Collections,FALSE))/AH$16</f>
        <v>0</v>
      </c>
      <c r="AI306" s="13">
        <f>INDEX(AllDataValues,MATCH($A306,Paths,FALSE),MATCH(AI$17,Collections,FALSE))/AI$16</f>
        <v>0</v>
      </c>
      <c r="AJ306" s="13">
        <f>INDEX(AllDataValues,MATCH($A306,Paths,FALSE),MATCH(AJ$17,Collections,FALSE))/AJ$16</f>
        <v>0</v>
      </c>
    </row>
    <row r="307" spans="1:36" hidden="1" x14ac:dyDescent="0.2">
      <c r="A307" s="1" t="s">
        <v>294</v>
      </c>
      <c r="C307" t="str">
        <f>RIGHT(A307,LEN(A307)-FIND("|",SUBSTITUTE(A307,"/","|",LEN(A307)-LEN(SUBSTITUTE(A307,"/","")))))</f>
        <v>@gco:nilReason</v>
      </c>
      <c r="D307" t="str">
        <f>MID(A307,FIND("|",SUBSTITUTE(A307,Delimiter,"|",Start))+1,IF(ISERROR(FIND("|",SUBSTITUTE(A307,Delimiter,"|",End))),255,FIND("|",SUBSTITUTE(A307,Delimiter,"|",End))-FIND("|",SUBSTITUTE(A307,Delimiter,"|",Start))-1))</f>
        <v>gmi:acquisitionInformation/gmi:instrument/gmi:identifier/gmd:description/@gco:nilReason</v>
      </c>
      <c r="E307" s="25">
        <f>COUNTIF(K307:AB307,"&gt;0")</f>
        <v>4</v>
      </c>
      <c r="F307" s="25">
        <f>COUNTIF(K307:AB307,"&gt;=1.0")</f>
        <v>4</v>
      </c>
      <c r="G307" s="25">
        <f>COUNTIF(AC307:AJ307,"&gt;0")</f>
        <v>0</v>
      </c>
      <c r="H307" s="25">
        <f>COUNTIF(AC307:AJ307,"&gt;=1.0")</f>
        <v>0</v>
      </c>
      <c r="I307" s="25">
        <f>COUNTIF(K307:AJ307,"&gt;0")</f>
        <v>4</v>
      </c>
      <c r="J307" s="26">
        <f>COUNTIF(K307:AJ307,"&gt;=1.0")</f>
        <v>4</v>
      </c>
      <c r="K307" s="13">
        <f>INDEX(AllDataValues,MATCH($A307,Paths,FALSE),MATCH(K$17,Collections,FALSE))/K$16</f>
        <v>0</v>
      </c>
      <c r="L307" s="13">
        <f>INDEX(AllDataValues,MATCH($A307,Paths,FALSE),MATCH(L$17,Collections,FALSE))/L$16</f>
        <v>6.4473684210526319</v>
      </c>
      <c r="M307" s="13">
        <f>INDEX(AllDataValues,MATCH($A307,Paths,FALSE),MATCH(M$17,Collections,FALSE))/M$16</f>
        <v>0</v>
      </c>
      <c r="N307" s="13">
        <f>INDEX(AllDataValues,MATCH($A307,Paths,FALSE),MATCH(N$17,Collections,FALSE))/N$16</f>
        <v>1.8116343490304709</v>
      </c>
      <c r="O307" s="13">
        <f>INDEX(AllDataValues,MATCH($A307,Paths,FALSE),MATCH(O$17,Collections,FALSE))/O$16</f>
        <v>0</v>
      </c>
      <c r="P307" s="13">
        <f>INDEX(AllDataValues,MATCH($A307,Paths,FALSE),MATCH(P$17,Collections,FALSE))/P$16</f>
        <v>1</v>
      </c>
      <c r="Q307" s="13">
        <f>INDEX(AllDataValues,MATCH($A307,Paths,FALSE),MATCH(Q$17,Collections,FALSE))/Q$16</f>
        <v>0</v>
      </c>
      <c r="R307" s="13">
        <f>INDEX(AllDataValues,MATCH($A307,Paths,FALSE),MATCH(R$17,Collections,FALSE))/R$16</f>
        <v>0</v>
      </c>
      <c r="S307" s="13">
        <f>INDEX(AllDataValues,MATCH($A307,Paths,FALSE),MATCH(S$17,Collections,FALSE))/S$16</f>
        <v>4.9240924092409237</v>
      </c>
      <c r="T307" s="13">
        <f>INDEX(AllDataValues,MATCH($A307,Paths,FALSE),MATCH(T$17,Collections,FALSE))/T$16</f>
        <v>0</v>
      </c>
      <c r="U307" s="13">
        <f>INDEX(AllDataValues,MATCH($A307,Paths,FALSE),MATCH(U$17,Collections,FALSE))/U$16</f>
        <v>0</v>
      </c>
      <c r="V307" s="13">
        <f>INDEX(AllDataValues,MATCH($A307,Paths,FALSE),MATCH(V$17,Collections,FALSE))/V$16</f>
        <v>0</v>
      </c>
      <c r="W307" s="13">
        <f>INDEX(AllDataValues,MATCH($A307,Paths,FALSE),MATCH(W$17,Collections,FALSE))/W$16</f>
        <v>0</v>
      </c>
      <c r="X307" s="13">
        <f>INDEX(AllDataValues,MATCH($A307,Paths,FALSE),MATCH(X$17,Collections,FALSE))/X$16</f>
        <v>0</v>
      </c>
      <c r="Y307" s="13">
        <f>INDEX(AllDataValues,MATCH($A307,Paths,FALSE),MATCH(Y$17,Collections,FALSE))/Y$16</f>
        <v>0</v>
      </c>
      <c r="Z307" s="13">
        <f>INDEX(AllDataValues,MATCH($A307,Paths,FALSE),MATCH(Z$17,Collections,FALSE))/Z$16</f>
        <v>0</v>
      </c>
      <c r="AA307" s="13">
        <f>INDEX(AllDataValues,MATCH($A307,Paths,FALSE),MATCH(AA$17,Collections,FALSE))/AA$16</f>
        <v>0</v>
      </c>
      <c r="AB307" s="31">
        <f>INDEX(AllDataValues,MATCH($A307,Paths,FALSE),MATCH(AB$17,Collections,FALSE))/AB$16</f>
        <v>0</v>
      </c>
      <c r="AC307" s="13">
        <f>INDEX(AllDataValues,MATCH($A307,Paths,FALSE),MATCH(AC$17,Collections,FALSE))/AC$16</f>
        <v>0</v>
      </c>
      <c r="AD307" s="13">
        <f>INDEX(AllDataValues,MATCH($A307,Paths,FALSE),MATCH(AD$17,Collections,FALSE))/AD$16</f>
        <v>0</v>
      </c>
      <c r="AE307" s="13">
        <f>INDEX(AllDataValues,MATCH($A307,Paths,FALSE),MATCH(AE$17,Collections,FALSE))/AE$16</f>
        <v>0</v>
      </c>
      <c r="AF307" s="13">
        <f>INDEX(AllDataValues,MATCH($A307,Paths,FALSE),MATCH(AF$17,Collections,FALSE))/AF$16</f>
        <v>0</v>
      </c>
      <c r="AG307" s="13">
        <f>INDEX(AllDataValues,MATCH($A307,Paths,FALSE),MATCH(AG$17,Collections,FALSE))/AG$16</f>
        <v>0</v>
      </c>
      <c r="AH307" s="13">
        <f>INDEX(AllDataValues,MATCH($A307,Paths,FALSE),MATCH(AH$17,Collections,FALSE))/AH$16</f>
        <v>0</v>
      </c>
      <c r="AI307" s="13">
        <f>INDEX(AllDataValues,MATCH($A307,Paths,FALSE),MATCH(AI$17,Collections,FALSE))/AI$16</f>
        <v>0</v>
      </c>
      <c r="AJ307" s="13">
        <f>INDEX(AllDataValues,MATCH($A307,Paths,FALSE),MATCH(AJ$17,Collections,FALSE))/AJ$16</f>
        <v>0</v>
      </c>
    </row>
    <row r="308" spans="1:36" hidden="1" x14ac:dyDescent="0.2">
      <c r="A308" s="1" t="s">
        <v>347</v>
      </c>
      <c r="C308" t="str">
        <f>RIGHT(A308,LEN(A308)-FIND("|",SUBSTITUTE(A308,"/","|",LEN(A308)-LEN(SUBSTITUTE(A308,"/","")))))</f>
        <v>gmd:version</v>
      </c>
      <c r="D308" t="str">
        <f>MID(A308,FIND("|",SUBSTITUTE(A308,Delimiter,"|",Start))+1,IF(ISERROR(FIND("|",SUBSTITUTE(A308,Delimiter,"|",End))),255,FIND("|",SUBSTITUTE(A308,Delimiter,"|",End))-FIND("|",SUBSTITUTE(A308,Delimiter,"|",Start))-1))</f>
        <v>gmd:distributionInfo/gmd:distributor/gmd:distributorFormat/gmd:version</v>
      </c>
      <c r="E308" s="25">
        <f>COUNTIF(K308:AB308,"&gt;0")</f>
        <v>4</v>
      </c>
      <c r="F308" s="25">
        <f>COUNTIF(K308:AB308,"&gt;=1.0")</f>
        <v>0</v>
      </c>
      <c r="G308" s="25">
        <f>COUNTIF(AC308:AJ308,"&gt;0")</f>
        <v>0</v>
      </c>
      <c r="H308" s="25">
        <f>COUNTIF(AC308:AJ308,"&gt;=1.0")</f>
        <v>0</v>
      </c>
      <c r="I308" s="25">
        <f>COUNTIF(K308:AJ308,"&gt;0")</f>
        <v>4</v>
      </c>
      <c r="J308" s="26">
        <f>COUNTIF(K308:AJ308,"&gt;=1.0")</f>
        <v>0</v>
      </c>
      <c r="K308" s="13">
        <f>INDEX(AllDataValues,MATCH($A308,Paths,FALSE),MATCH(K$17,Collections,FALSE))/K$16</f>
        <v>0</v>
      </c>
      <c r="L308" s="13">
        <f>INDEX(AllDataValues,MATCH($A308,Paths,FALSE),MATCH(L$17,Collections,FALSE))/L$16</f>
        <v>0</v>
      </c>
      <c r="M308" s="13">
        <f>INDEX(AllDataValues,MATCH($A308,Paths,FALSE),MATCH(M$17,Collections,FALSE))/M$16</f>
        <v>0</v>
      </c>
      <c r="N308" s="13">
        <f>INDEX(AllDataValues,MATCH($A308,Paths,FALSE),MATCH(N$17,Collections,FALSE))/N$16</f>
        <v>3.8781163434903045E-2</v>
      </c>
      <c r="O308" s="13">
        <f>INDEX(AllDataValues,MATCH($A308,Paths,FALSE),MATCH(O$17,Collections,FALSE))/O$16</f>
        <v>0</v>
      </c>
      <c r="P308" s="13">
        <f>INDEX(AllDataValues,MATCH($A308,Paths,FALSE),MATCH(P$17,Collections,FALSE))/P$16</f>
        <v>0.16666666666666666</v>
      </c>
      <c r="Q308" s="13">
        <f>INDEX(AllDataValues,MATCH($A308,Paths,FALSE),MATCH(Q$17,Collections,FALSE))/Q$16</f>
        <v>0</v>
      </c>
      <c r="R308" s="13">
        <f>INDEX(AllDataValues,MATCH($A308,Paths,FALSE),MATCH(R$17,Collections,FALSE))/R$16</f>
        <v>0</v>
      </c>
      <c r="S308" s="13">
        <f>INDEX(AllDataValues,MATCH($A308,Paths,FALSE),MATCH(S$17,Collections,FALSE))/S$16</f>
        <v>0</v>
      </c>
      <c r="T308" s="13">
        <f>INDEX(AllDataValues,MATCH($A308,Paths,FALSE),MATCH(T$17,Collections,FALSE))/T$16</f>
        <v>0</v>
      </c>
      <c r="U308" s="13">
        <f>INDEX(AllDataValues,MATCH($A308,Paths,FALSE),MATCH(U$17,Collections,FALSE))/U$16</f>
        <v>0</v>
      </c>
      <c r="V308" s="13">
        <f>INDEX(AllDataValues,MATCH($A308,Paths,FALSE),MATCH(V$17,Collections,FALSE))/V$16</f>
        <v>0</v>
      </c>
      <c r="W308" s="13">
        <f>INDEX(AllDataValues,MATCH($A308,Paths,FALSE),MATCH(W$17,Collections,FALSE))/W$16</f>
        <v>0.99242424242424243</v>
      </c>
      <c r="X308" s="13">
        <f>INDEX(AllDataValues,MATCH($A308,Paths,FALSE),MATCH(X$17,Collections,FALSE))/X$16</f>
        <v>0</v>
      </c>
      <c r="Y308" s="13">
        <f>INDEX(AllDataValues,MATCH($A308,Paths,FALSE),MATCH(Y$17,Collections,FALSE))/Y$16</f>
        <v>0</v>
      </c>
      <c r="Z308" s="13">
        <f>INDEX(AllDataValues,MATCH($A308,Paths,FALSE),MATCH(Z$17,Collections,FALSE))/Z$16</f>
        <v>0.16583747927031509</v>
      </c>
      <c r="AA308" s="13">
        <f>INDEX(AllDataValues,MATCH($A308,Paths,FALSE),MATCH(AA$17,Collections,FALSE))/AA$16</f>
        <v>0</v>
      </c>
      <c r="AB308" s="31">
        <f>INDEX(AllDataValues,MATCH($A308,Paths,FALSE),MATCH(AB$17,Collections,FALSE))/AB$16</f>
        <v>0</v>
      </c>
      <c r="AC308" s="13">
        <f>INDEX(AllDataValues,MATCH($A308,Paths,FALSE),MATCH(AC$17,Collections,FALSE))/AC$16</f>
        <v>0</v>
      </c>
      <c r="AD308" s="13">
        <f>INDEX(AllDataValues,MATCH($A308,Paths,FALSE),MATCH(AD$17,Collections,FALSE))/AD$16</f>
        <v>0</v>
      </c>
      <c r="AE308" s="13">
        <f>INDEX(AllDataValues,MATCH($A308,Paths,FALSE),MATCH(AE$17,Collections,FALSE))/AE$16</f>
        <v>0</v>
      </c>
      <c r="AF308" s="13">
        <f>INDEX(AllDataValues,MATCH($A308,Paths,FALSE),MATCH(AF$17,Collections,FALSE))/AF$16</f>
        <v>0</v>
      </c>
      <c r="AG308" s="13">
        <f>INDEX(AllDataValues,MATCH($A308,Paths,FALSE),MATCH(AG$17,Collections,FALSE))/AG$16</f>
        <v>0</v>
      </c>
      <c r="AH308" s="13">
        <f>INDEX(AllDataValues,MATCH($A308,Paths,FALSE),MATCH(AH$17,Collections,FALSE))/AH$16</f>
        <v>0</v>
      </c>
      <c r="AI308" s="13">
        <f>INDEX(AllDataValues,MATCH($A308,Paths,FALSE),MATCH(AI$17,Collections,FALSE))/AI$16</f>
        <v>0</v>
      </c>
      <c r="AJ308" s="13">
        <f>INDEX(AllDataValues,MATCH($A308,Paths,FALSE),MATCH(AJ$17,Collections,FALSE))/AJ$16</f>
        <v>0</v>
      </c>
    </row>
    <row r="309" spans="1:36" hidden="1" x14ac:dyDescent="0.2">
      <c r="A309" s="1" t="s">
        <v>378</v>
      </c>
      <c r="C309" t="str">
        <f>RIGHT(A309,LEN(A309)-FIND("|",SUBSTITUTE(A309,"/","|",LEN(A309)-LEN(SUBSTITUTE(A309,"/","")))))</f>
        <v>@gco:nilReason</v>
      </c>
      <c r="D309" t="str">
        <f>MID(A309,FIND("|",SUBSTITUTE(A309,Delimiter,"|",Start))+1,IF(ISERROR(FIND("|",SUBSTITUTE(A309,Delimiter,"|",End))),255,FIND("|",SUBSTITUTE(A309,Delimiter,"|",End))-FIND("|",SUBSTITUTE(A309,Delimiter,"|",Start))-1))</f>
        <v>gmd:identificationInfo/gmd:graphicOverview/gmd:fileType/@gco:nilReason</v>
      </c>
      <c r="E309" s="25">
        <f>COUNTIF(K309:AB309,"&gt;0")</f>
        <v>4</v>
      </c>
      <c r="F309" s="25">
        <f>COUNTIF(K309:AB309,"&gt;=1.0")</f>
        <v>1</v>
      </c>
      <c r="G309" s="25">
        <f>COUNTIF(AC309:AJ309,"&gt;0")</f>
        <v>0</v>
      </c>
      <c r="H309" s="25">
        <f>COUNTIF(AC309:AJ309,"&gt;=1.0")</f>
        <v>0</v>
      </c>
      <c r="I309" s="25">
        <f>COUNTIF(K309:AJ309,"&gt;0")</f>
        <v>4</v>
      </c>
      <c r="J309" s="26">
        <f>COUNTIF(K309:AJ309,"&gt;=1.0")</f>
        <v>1</v>
      </c>
      <c r="K309" s="13">
        <f>INDEX(AllDataValues,MATCH($A309,Paths,FALSE),MATCH(K$17,Collections,FALSE))/K$16</f>
        <v>0</v>
      </c>
      <c r="L309" s="13">
        <f>INDEX(AllDataValues,MATCH($A309,Paths,FALSE),MATCH(L$17,Collections,FALSE))/L$16</f>
        <v>0</v>
      </c>
      <c r="M309" s="13">
        <f>INDEX(AllDataValues,MATCH($A309,Paths,FALSE),MATCH(M$17,Collections,FALSE))/M$16</f>
        <v>0</v>
      </c>
      <c r="N309" s="13">
        <f>INDEX(AllDataValues,MATCH($A309,Paths,FALSE),MATCH(N$17,Collections,FALSE))/N$16</f>
        <v>0.38504155124653738</v>
      </c>
      <c r="O309" s="13">
        <f>INDEX(AllDataValues,MATCH($A309,Paths,FALSE),MATCH(O$17,Collections,FALSE))/O$16</f>
        <v>0</v>
      </c>
      <c r="P309" s="13">
        <f>INDEX(AllDataValues,MATCH($A309,Paths,FALSE),MATCH(P$17,Collections,FALSE))/P$16</f>
        <v>1</v>
      </c>
      <c r="Q309" s="13">
        <f>INDEX(AllDataValues,MATCH($A309,Paths,FALSE),MATCH(Q$17,Collections,FALSE))/Q$16</f>
        <v>0</v>
      </c>
      <c r="R309" s="13">
        <f>INDEX(AllDataValues,MATCH($A309,Paths,FALSE),MATCH(R$17,Collections,FALSE))/R$16</f>
        <v>0</v>
      </c>
      <c r="S309" s="13">
        <f>INDEX(AllDataValues,MATCH($A309,Paths,FALSE),MATCH(S$17,Collections,FALSE))/S$16</f>
        <v>0</v>
      </c>
      <c r="T309" s="13">
        <f>INDEX(AllDataValues,MATCH($A309,Paths,FALSE),MATCH(T$17,Collections,FALSE))/T$16</f>
        <v>0</v>
      </c>
      <c r="U309" s="13">
        <f>INDEX(AllDataValues,MATCH($A309,Paths,FALSE),MATCH(U$17,Collections,FALSE))/U$16</f>
        <v>0</v>
      </c>
      <c r="V309" s="13">
        <f>INDEX(AllDataValues,MATCH($A309,Paths,FALSE),MATCH(V$17,Collections,FALSE))/V$16</f>
        <v>0</v>
      </c>
      <c r="W309" s="13">
        <f>INDEX(AllDataValues,MATCH($A309,Paths,FALSE),MATCH(W$17,Collections,FALSE))/W$16</f>
        <v>0</v>
      </c>
      <c r="X309" s="13">
        <f>INDEX(AllDataValues,MATCH($A309,Paths,FALSE),MATCH(X$17,Collections,FALSE))/X$16</f>
        <v>0</v>
      </c>
      <c r="Y309" s="13">
        <f>INDEX(AllDataValues,MATCH($A309,Paths,FALSE),MATCH(Y$17,Collections,FALSE))/Y$16</f>
        <v>0</v>
      </c>
      <c r="Z309" s="13">
        <f>INDEX(AllDataValues,MATCH($A309,Paths,FALSE),MATCH(Z$17,Collections,FALSE))/Z$16</f>
        <v>3.316749585406302E-2</v>
      </c>
      <c r="AA309" s="13">
        <f>INDEX(AllDataValues,MATCH($A309,Paths,FALSE),MATCH(AA$17,Collections,FALSE))/AA$16</f>
        <v>0.4405940594059406</v>
      </c>
      <c r="AB309" s="31">
        <f>INDEX(AllDataValues,MATCH($A309,Paths,FALSE),MATCH(AB$17,Collections,FALSE))/AB$16</f>
        <v>0</v>
      </c>
      <c r="AC309" s="13">
        <f>INDEX(AllDataValues,MATCH($A309,Paths,FALSE),MATCH(AC$17,Collections,FALSE))/AC$16</f>
        <v>0</v>
      </c>
      <c r="AD309" s="13">
        <f>INDEX(AllDataValues,MATCH($A309,Paths,FALSE),MATCH(AD$17,Collections,FALSE))/AD$16</f>
        <v>0</v>
      </c>
      <c r="AE309" s="13">
        <f>INDEX(AllDataValues,MATCH($A309,Paths,FALSE),MATCH(AE$17,Collections,FALSE))/AE$16</f>
        <v>0</v>
      </c>
      <c r="AF309" s="13">
        <f>INDEX(AllDataValues,MATCH($A309,Paths,FALSE),MATCH(AF$17,Collections,FALSE))/AF$16</f>
        <v>0</v>
      </c>
      <c r="AG309" s="13">
        <f>INDEX(AllDataValues,MATCH($A309,Paths,FALSE),MATCH(AG$17,Collections,FALSE))/AG$16</f>
        <v>0</v>
      </c>
      <c r="AH309" s="13">
        <f>INDEX(AllDataValues,MATCH($A309,Paths,FALSE),MATCH(AH$17,Collections,FALSE))/AH$16</f>
        <v>0</v>
      </c>
      <c r="AI309" s="13">
        <f>INDEX(AllDataValues,MATCH($A309,Paths,FALSE),MATCH(AI$17,Collections,FALSE))/AI$16</f>
        <v>0</v>
      </c>
      <c r="AJ309" s="13">
        <f>INDEX(AllDataValues,MATCH($A309,Paths,FALSE),MATCH(AJ$17,Collections,FALSE))/AJ$16</f>
        <v>0</v>
      </c>
    </row>
    <row r="310" spans="1:36" hidden="1" x14ac:dyDescent="0.2">
      <c r="A310" s="1" t="s">
        <v>380</v>
      </c>
      <c r="C310" t="str">
        <f>RIGHT(A310,LEN(A310)-FIND("|",SUBSTITUTE(A310,"/","|",LEN(A310)-LEN(SUBSTITUTE(A310,"/","")))))</f>
        <v>gmd:version</v>
      </c>
      <c r="D310" t="str">
        <f>MID(A310,FIND("|",SUBSTITUTE(A310,Delimiter,"|",Start))+1,IF(ISERROR(FIND("|",SUBSTITUTE(A310,Delimiter,"|",End))),255,FIND("|",SUBSTITUTE(A310,Delimiter,"|",End))-FIND("|",SUBSTITUTE(A310,Delimiter,"|",Start))-1))</f>
        <v>gmd:identificationInfo/gmd:resourceFormat/gmd:version</v>
      </c>
      <c r="E310" s="25">
        <f>COUNTIF(K310:AB310,"&gt;0")</f>
        <v>4</v>
      </c>
      <c r="F310" s="25">
        <f>COUNTIF(K310:AB310,"&gt;=1.0")</f>
        <v>0</v>
      </c>
      <c r="G310" s="25">
        <f>COUNTIF(AC310:AJ310,"&gt;0")</f>
        <v>0</v>
      </c>
      <c r="H310" s="25">
        <f>COUNTIF(AC310:AJ310,"&gt;=1.0")</f>
        <v>0</v>
      </c>
      <c r="I310" s="25">
        <f>COUNTIF(K310:AJ310,"&gt;0")</f>
        <v>4</v>
      </c>
      <c r="J310" s="26">
        <f>COUNTIF(K310:AJ310,"&gt;=1.0")</f>
        <v>0</v>
      </c>
      <c r="K310" s="13">
        <f>INDEX(AllDataValues,MATCH($A310,Paths,FALSE),MATCH(K$17,Collections,FALSE))/K$16</f>
        <v>0</v>
      </c>
      <c r="L310" s="13">
        <f>INDEX(AllDataValues,MATCH($A310,Paths,FALSE),MATCH(L$17,Collections,FALSE))/L$16</f>
        <v>0</v>
      </c>
      <c r="M310" s="13">
        <f>INDEX(AllDataValues,MATCH($A310,Paths,FALSE),MATCH(M$17,Collections,FALSE))/M$16</f>
        <v>0</v>
      </c>
      <c r="N310" s="13">
        <f>INDEX(AllDataValues,MATCH($A310,Paths,FALSE),MATCH(N$17,Collections,FALSE))/N$16</f>
        <v>3.8781163434903045E-2</v>
      </c>
      <c r="O310" s="13">
        <f>INDEX(AllDataValues,MATCH($A310,Paths,FALSE),MATCH(O$17,Collections,FALSE))/O$16</f>
        <v>0</v>
      </c>
      <c r="P310" s="13">
        <f>INDEX(AllDataValues,MATCH($A310,Paths,FALSE),MATCH(P$17,Collections,FALSE))/P$16</f>
        <v>0.16666666666666666</v>
      </c>
      <c r="Q310" s="13">
        <f>INDEX(AllDataValues,MATCH($A310,Paths,FALSE),MATCH(Q$17,Collections,FALSE))/Q$16</f>
        <v>0</v>
      </c>
      <c r="R310" s="13">
        <f>INDEX(AllDataValues,MATCH($A310,Paths,FALSE),MATCH(R$17,Collections,FALSE))/R$16</f>
        <v>0</v>
      </c>
      <c r="S310" s="13">
        <f>INDEX(AllDataValues,MATCH($A310,Paths,FALSE),MATCH(S$17,Collections,FALSE))/S$16</f>
        <v>0</v>
      </c>
      <c r="T310" s="13">
        <f>INDEX(AllDataValues,MATCH($A310,Paths,FALSE),MATCH(T$17,Collections,FALSE))/T$16</f>
        <v>0</v>
      </c>
      <c r="U310" s="13">
        <f>INDEX(AllDataValues,MATCH($A310,Paths,FALSE),MATCH(U$17,Collections,FALSE))/U$16</f>
        <v>0</v>
      </c>
      <c r="V310" s="13">
        <f>INDEX(AllDataValues,MATCH($A310,Paths,FALSE),MATCH(V$17,Collections,FALSE))/V$16</f>
        <v>0</v>
      </c>
      <c r="W310" s="13">
        <f>INDEX(AllDataValues,MATCH($A310,Paths,FALSE),MATCH(W$17,Collections,FALSE))/W$16</f>
        <v>0.99242424242424243</v>
      </c>
      <c r="X310" s="13">
        <f>INDEX(AllDataValues,MATCH($A310,Paths,FALSE),MATCH(X$17,Collections,FALSE))/X$16</f>
        <v>0</v>
      </c>
      <c r="Y310" s="13">
        <f>INDEX(AllDataValues,MATCH($A310,Paths,FALSE),MATCH(Y$17,Collections,FALSE))/Y$16</f>
        <v>0</v>
      </c>
      <c r="Z310" s="13">
        <f>INDEX(AllDataValues,MATCH($A310,Paths,FALSE),MATCH(Z$17,Collections,FALSE))/Z$16</f>
        <v>0.16583747927031509</v>
      </c>
      <c r="AA310" s="13">
        <f>INDEX(AllDataValues,MATCH($A310,Paths,FALSE),MATCH(AA$17,Collections,FALSE))/AA$16</f>
        <v>0</v>
      </c>
      <c r="AB310" s="31">
        <f>INDEX(AllDataValues,MATCH($A310,Paths,FALSE),MATCH(AB$17,Collections,FALSE))/AB$16</f>
        <v>0</v>
      </c>
      <c r="AC310" s="13">
        <f>INDEX(AllDataValues,MATCH($A310,Paths,FALSE),MATCH(AC$17,Collections,FALSE))/AC$16</f>
        <v>0</v>
      </c>
      <c r="AD310" s="13">
        <f>INDEX(AllDataValues,MATCH($A310,Paths,FALSE),MATCH(AD$17,Collections,FALSE))/AD$16</f>
        <v>0</v>
      </c>
      <c r="AE310" s="13">
        <f>INDEX(AllDataValues,MATCH($A310,Paths,FALSE),MATCH(AE$17,Collections,FALSE))/AE$16</f>
        <v>0</v>
      </c>
      <c r="AF310" s="13">
        <f>INDEX(AllDataValues,MATCH($A310,Paths,FALSE),MATCH(AF$17,Collections,FALSE))/AF$16</f>
        <v>0</v>
      </c>
      <c r="AG310" s="13">
        <f>INDEX(AllDataValues,MATCH($A310,Paths,FALSE),MATCH(AG$17,Collections,FALSE))/AG$16</f>
        <v>0</v>
      </c>
      <c r="AH310" s="13">
        <f>INDEX(AllDataValues,MATCH($A310,Paths,FALSE),MATCH(AH$17,Collections,FALSE))/AH$16</f>
        <v>0</v>
      </c>
      <c r="AI310" s="13">
        <f>INDEX(AllDataValues,MATCH($A310,Paths,FALSE),MATCH(AI$17,Collections,FALSE))/AI$16</f>
        <v>0</v>
      </c>
      <c r="AJ310" s="13">
        <f>INDEX(AllDataValues,MATCH($A310,Paths,FALSE),MATCH(AJ$17,Collections,FALSE))/AJ$16</f>
        <v>0</v>
      </c>
    </row>
    <row r="311" spans="1:36" hidden="1" x14ac:dyDescent="0.2">
      <c r="A311" s="1" t="s">
        <v>159</v>
      </c>
      <c r="C311" t="str">
        <f>RIGHT(A311,LEN(A311)-FIND("|",SUBSTITUTE(A311,"/","|",LEN(A311)-LEN(SUBSTITUTE(A311,"/","")))))</f>
        <v>gmd:name</v>
      </c>
      <c r="D311" t="str">
        <f>MID(A311,FIND("|",SUBSTITUTE(A311,Delimiter,"|",Start))+1,IF(ISERROR(FIND("|",SUBSTITUTE(A311,Delimiter,"|",End))),255,FIND("|",SUBSTITUTE(A311,Delimiter,"|",End))-FIND("|",SUBSTITUTE(A311,Delimiter,"|",Start))-1))</f>
        <v>gmd:identificationInfo/gmd:aggregationInfo/gmd:aggregateDataSetName/gmd:series/gmd:name</v>
      </c>
      <c r="E311" s="25">
        <f>COUNTIF(K311:AB311,"&gt;0")</f>
        <v>3</v>
      </c>
      <c r="F311" s="25">
        <f>COUNTIF(K311:AB311,"&gt;=1.0")</f>
        <v>1</v>
      </c>
      <c r="G311" s="25">
        <f>COUNTIF(AC311:AJ311,"&gt;0")</f>
        <v>3</v>
      </c>
      <c r="H311" s="25">
        <f>COUNTIF(AC311:AJ311,"&gt;=1.0")</f>
        <v>0</v>
      </c>
      <c r="I311" s="25">
        <f>COUNTIF(K311:AJ311,"&gt;0")</f>
        <v>6</v>
      </c>
      <c r="J311" s="26">
        <f>COUNTIF(K311:AJ311,"&gt;=1.0")</f>
        <v>1</v>
      </c>
      <c r="K311" s="13">
        <f>INDEX(AllDataValues,MATCH($A311,Paths,FALSE),MATCH(K$17,Collections,FALSE))/K$16</f>
        <v>0</v>
      </c>
      <c r="L311" s="13">
        <f>INDEX(AllDataValues,MATCH($A311,Paths,FALSE),MATCH(L$17,Collections,FALSE))/L$16</f>
        <v>0</v>
      </c>
      <c r="M311" s="13">
        <f>INDEX(AllDataValues,MATCH($A311,Paths,FALSE),MATCH(M$17,Collections,FALSE))/M$16</f>
        <v>1.5268199233716475</v>
      </c>
      <c r="N311" s="13">
        <f>INDEX(AllDataValues,MATCH($A311,Paths,FALSE),MATCH(N$17,Collections,FALSE))/N$16</f>
        <v>0</v>
      </c>
      <c r="O311" s="13">
        <f>INDEX(AllDataValues,MATCH($A311,Paths,FALSE),MATCH(O$17,Collections,FALSE))/O$16</f>
        <v>0</v>
      </c>
      <c r="P311" s="13">
        <f>INDEX(AllDataValues,MATCH($A311,Paths,FALSE),MATCH(P$17,Collections,FALSE))/P$16</f>
        <v>0</v>
      </c>
      <c r="Q311" s="13">
        <f>INDEX(AllDataValues,MATCH($A311,Paths,FALSE),MATCH(Q$17,Collections,FALSE))/Q$16</f>
        <v>0</v>
      </c>
      <c r="R311" s="13">
        <f>INDEX(AllDataValues,MATCH($A311,Paths,FALSE),MATCH(R$17,Collections,FALSE))/R$16</f>
        <v>0</v>
      </c>
      <c r="S311" s="13">
        <f>INDEX(AllDataValues,MATCH($A311,Paths,FALSE),MATCH(S$17,Collections,FALSE))/S$16</f>
        <v>0</v>
      </c>
      <c r="T311" s="13">
        <f>INDEX(AllDataValues,MATCH($A311,Paths,FALSE),MATCH(T$17,Collections,FALSE))/T$16</f>
        <v>0</v>
      </c>
      <c r="U311" s="13">
        <f>INDEX(AllDataValues,MATCH($A311,Paths,FALSE),MATCH(U$17,Collections,FALSE))/U$16</f>
        <v>0</v>
      </c>
      <c r="V311" s="13">
        <f>INDEX(AllDataValues,MATCH($A311,Paths,FALSE),MATCH(V$17,Collections,FALSE))/V$16</f>
        <v>7.2704081632653059E-2</v>
      </c>
      <c r="W311" s="13">
        <f>INDEX(AllDataValues,MATCH($A311,Paths,FALSE),MATCH(W$17,Collections,FALSE))/W$16</f>
        <v>0</v>
      </c>
      <c r="X311" s="13">
        <f>INDEX(AllDataValues,MATCH($A311,Paths,FALSE),MATCH(X$17,Collections,FALSE))/X$16</f>
        <v>0</v>
      </c>
      <c r="Y311" s="13">
        <f>INDEX(AllDataValues,MATCH($A311,Paths,FALSE),MATCH(Y$17,Collections,FALSE))/Y$16</f>
        <v>0</v>
      </c>
      <c r="Z311" s="13">
        <f>INDEX(AllDataValues,MATCH($A311,Paths,FALSE),MATCH(Z$17,Collections,FALSE))/Z$16</f>
        <v>0</v>
      </c>
      <c r="AA311" s="13">
        <f>INDEX(AllDataValues,MATCH($A311,Paths,FALSE),MATCH(AA$17,Collections,FALSE))/AA$16</f>
        <v>5.4455445544554455E-2</v>
      </c>
      <c r="AB311" s="31">
        <f>INDEX(AllDataValues,MATCH($A311,Paths,FALSE),MATCH(AB$17,Collections,FALSE))/AB$16</f>
        <v>0</v>
      </c>
      <c r="AC311" s="13">
        <f>INDEX(AllDataValues,MATCH($A311,Paths,FALSE),MATCH(AC$17,Collections,FALSE))/AC$16</f>
        <v>0.80265728800312619</v>
      </c>
      <c r="AD311" s="13">
        <f>INDEX(AllDataValues,MATCH($A311,Paths,FALSE),MATCH(AD$17,Collections,FALSE))/AD$16</f>
        <v>0</v>
      </c>
      <c r="AE311" s="13">
        <f>INDEX(AllDataValues,MATCH($A311,Paths,FALSE),MATCH(AE$17,Collections,FALSE))/AE$16</f>
        <v>0</v>
      </c>
      <c r="AF311" s="13">
        <f>INDEX(AllDataValues,MATCH($A311,Paths,FALSE),MATCH(AF$17,Collections,FALSE))/AF$16</f>
        <v>0</v>
      </c>
      <c r="AG311" s="13">
        <f>INDEX(AllDataValues,MATCH($A311,Paths,FALSE),MATCH(AG$17,Collections,FALSE))/AG$16</f>
        <v>0</v>
      </c>
      <c r="AH311" s="13">
        <f>INDEX(AllDataValues,MATCH($A311,Paths,FALSE),MATCH(AH$17,Collections,FALSE))/AH$16</f>
        <v>0</v>
      </c>
      <c r="AI311" s="13">
        <f>INDEX(AllDataValues,MATCH($A311,Paths,FALSE),MATCH(AI$17,Collections,FALSE))/AI$16</f>
        <v>2.9154518950437317E-3</v>
      </c>
      <c r="AJ311" s="13">
        <f>INDEX(AllDataValues,MATCH($A311,Paths,FALSE),MATCH(AJ$17,Collections,FALSE))/AJ$16</f>
        <v>1.5384615384615385E-2</v>
      </c>
    </row>
    <row r="312" spans="1:36" hidden="1" x14ac:dyDescent="0.2">
      <c r="A312" s="1" t="s">
        <v>160</v>
      </c>
      <c r="C312" t="str">
        <f>RIGHT(A312,LEN(A312)-FIND("|",SUBSTITUTE(A312,"/","|",LEN(A312)-LEN(SUBSTITUTE(A312,"/","")))))</f>
        <v>gmd:page</v>
      </c>
      <c r="D312" t="str">
        <f>MID(A312,FIND("|",SUBSTITUTE(A312,Delimiter,"|",Start))+1,IF(ISERROR(FIND("|",SUBSTITUTE(A312,Delimiter,"|",End))),255,FIND("|",SUBSTITUTE(A312,Delimiter,"|",End))-FIND("|",SUBSTITUTE(A312,Delimiter,"|",Start))-1))</f>
        <v>gmd:identificationInfo/gmd:aggregationInfo/gmd:aggregateDataSetName/gmd:series/gmd:page</v>
      </c>
      <c r="E312" s="25">
        <f>COUNTIF(K312:AB312,"&gt;0")</f>
        <v>3</v>
      </c>
      <c r="F312" s="25">
        <f>COUNTIF(K312:AB312,"&gt;=1.0")</f>
        <v>1</v>
      </c>
      <c r="G312" s="25">
        <f>COUNTIF(AC312:AJ312,"&gt;0")</f>
        <v>3</v>
      </c>
      <c r="H312" s="25">
        <f>COUNTIF(AC312:AJ312,"&gt;=1.0")</f>
        <v>0</v>
      </c>
      <c r="I312" s="25">
        <f>COUNTIF(K312:AJ312,"&gt;0")</f>
        <v>6</v>
      </c>
      <c r="J312" s="26">
        <f>COUNTIF(K312:AJ312,"&gt;=1.0")</f>
        <v>1</v>
      </c>
      <c r="K312" s="13">
        <f>INDEX(AllDataValues,MATCH($A312,Paths,FALSE),MATCH(K$17,Collections,FALSE))/K$16</f>
        <v>0</v>
      </c>
      <c r="L312" s="13">
        <f>INDEX(AllDataValues,MATCH($A312,Paths,FALSE),MATCH(L$17,Collections,FALSE))/L$16</f>
        <v>0</v>
      </c>
      <c r="M312" s="13">
        <f>INDEX(AllDataValues,MATCH($A312,Paths,FALSE),MATCH(M$17,Collections,FALSE))/M$16</f>
        <v>1.2528735632183907</v>
      </c>
      <c r="N312" s="13">
        <f>INDEX(AllDataValues,MATCH($A312,Paths,FALSE),MATCH(N$17,Collections,FALSE))/N$16</f>
        <v>0</v>
      </c>
      <c r="O312" s="13">
        <f>INDEX(AllDataValues,MATCH($A312,Paths,FALSE),MATCH(O$17,Collections,FALSE))/O$16</f>
        <v>0</v>
      </c>
      <c r="P312" s="13">
        <f>INDEX(AllDataValues,MATCH($A312,Paths,FALSE),MATCH(P$17,Collections,FALSE))/P$16</f>
        <v>0</v>
      </c>
      <c r="Q312" s="13">
        <f>INDEX(AllDataValues,MATCH($A312,Paths,FALSE),MATCH(Q$17,Collections,FALSE))/Q$16</f>
        <v>0</v>
      </c>
      <c r="R312" s="13">
        <f>INDEX(AllDataValues,MATCH($A312,Paths,FALSE),MATCH(R$17,Collections,FALSE))/R$16</f>
        <v>0</v>
      </c>
      <c r="S312" s="13">
        <f>INDEX(AllDataValues,MATCH($A312,Paths,FALSE),MATCH(S$17,Collections,FALSE))/S$16</f>
        <v>0</v>
      </c>
      <c r="T312" s="13">
        <f>INDEX(AllDataValues,MATCH($A312,Paths,FALSE),MATCH(T$17,Collections,FALSE))/T$16</f>
        <v>0</v>
      </c>
      <c r="U312" s="13">
        <f>INDEX(AllDataValues,MATCH($A312,Paths,FALSE),MATCH(U$17,Collections,FALSE))/U$16</f>
        <v>0</v>
      </c>
      <c r="V312" s="13">
        <f>INDEX(AllDataValues,MATCH($A312,Paths,FALSE),MATCH(V$17,Collections,FALSE))/V$16</f>
        <v>6.5051020408163268E-2</v>
      </c>
      <c r="W312" s="13">
        <f>INDEX(AllDataValues,MATCH($A312,Paths,FALSE),MATCH(W$17,Collections,FALSE))/W$16</f>
        <v>0</v>
      </c>
      <c r="X312" s="13">
        <f>INDEX(AllDataValues,MATCH($A312,Paths,FALSE),MATCH(X$17,Collections,FALSE))/X$16</f>
        <v>0</v>
      </c>
      <c r="Y312" s="13">
        <f>INDEX(AllDataValues,MATCH($A312,Paths,FALSE),MATCH(Y$17,Collections,FALSE))/Y$16</f>
        <v>0</v>
      </c>
      <c r="Z312" s="13">
        <f>INDEX(AllDataValues,MATCH($A312,Paths,FALSE),MATCH(Z$17,Collections,FALSE))/Z$16</f>
        <v>0</v>
      </c>
      <c r="AA312" s="13">
        <f>INDEX(AllDataValues,MATCH($A312,Paths,FALSE),MATCH(AA$17,Collections,FALSE))/AA$16</f>
        <v>4.9504950495049507E-2</v>
      </c>
      <c r="AB312" s="31">
        <f>INDEX(AllDataValues,MATCH($A312,Paths,FALSE),MATCH(AB$17,Collections,FALSE))/AB$16</f>
        <v>0</v>
      </c>
      <c r="AC312" s="13">
        <f>INDEX(AllDataValues,MATCH($A312,Paths,FALSE),MATCH(AC$17,Collections,FALSE))/AC$16</f>
        <v>0.66901133255177803</v>
      </c>
      <c r="AD312" s="13">
        <f>INDEX(AllDataValues,MATCH($A312,Paths,FALSE),MATCH(AD$17,Collections,FALSE))/AD$16</f>
        <v>0</v>
      </c>
      <c r="AE312" s="13">
        <f>INDEX(AllDataValues,MATCH($A312,Paths,FALSE),MATCH(AE$17,Collections,FALSE))/AE$16</f>
        <v>0</v>
      </c>
      <c r="AF312" s="13">
        <f>INDEX(AllDataValues,MATCH($A312,Paths,FALSE),MATCH(AF$17,Collections,FALSE))/AF$16</f>
        <v>0</v>
      </c>
      <c r="AG312" s="13">
        <f>INDEX(AllDataValues,MATCH($A312,Paths,FALSE),MATCH(AG$17,Collections,FALSE))/AG$16</f>
        <v>0</v>
      </c>
      <c r="AH312" s="13">
        <f>INDEX(AllDataValues,MATCH($A312,Paths,FALSE),MATCH(AH$17,Collections,FALSE))/AH$16</f>
        <v>0</v>
      </c>
      <c r="AI312" s="13">
        <f>INDEX(AllDataValues,MATCH($A312,Paths,FALSE),MATCH(AI$17,Collections,FALSE))/AI$16</f>
        <v>9.1107871720116614E-4</v>
      </c>
      <c r="AJ312" s="13">
        <f>INDEX(AllDataValues,MATCH($A312,Paths,FALSE),MATCH(AJ$17,Collections,FALSE))/AJ$16</f>
        <v>1.5384615384615385E-2</v>
      </c>
    </row>
    <row r="313" spans="1:36" hidden="1" x14ac:dyDescent="0.2">
      <c r="A313" s="1" t="s">
        <v>253</v>
      </c>
      <c r="C313" t="str">
        <f>RIGHT(A313,LEN(A313)-FIND("|",SUBSTITUTE(A313,"/","|",LEN(A313)-LEN(SUBSTITUTE(A313,"/","")))))</f>
        <v>gmd:otherConstraints</v>
      </c>
      <c r="D313" t="str">
        <f>MID(A313,FIND("|",SUBSTITUTE(A313,Delimiter,"|",Start))+1,IF(ISERROR(FIND("|",SUBSTITUTE(A313,Delimiter,"|",End))),255,FIND("|",SUBSTITUTE(A313,Delimiter,"|",End))-FIND("|",SUBSTITUTE(A313,Delimiter,"|",Start))-1))</f>
        <v>gmd:identificationInfo/gmd:resourceConstraints/gmd:otherConstraints</v>
      </c>
      <c r="E313" s="25">
        <f>COUNTIF(K313:AB313,"&gt;0")</f>
        <v>3</v>
      </c>
      <c r="F313" s="25">
        <f>COUNTIF(K313:AB313,"&gt;=1.0")</f>
        <v>1</v>
      </c>
      <c r="G313" s="25">
        <f>COUNTIF(AC313:AJ313,"&gt;0")</f>
        <v>0</v>
      </c>
      <c r="H313" s="25">
        <f>COUNTIF(AC313:AJ313,"&gt;=1.0")</f>
        <v>0</v>
      </c>
      <c r="I313" s="25">
        <f>COUNTIF(K313:AJ313,"&gt;0")</f>
        <v>3</v>
      </c>
      <c r="J313" s="26">
        <f>COUNTIF(K313:AJ313,"&gt;=1.0")</f>
        <v>1</v>
      </c>
      <c r="K313" s="13">
        <f>INDEX(AllDataValues,MATCH($A313,Paths,FALSE),MATCH(K$17,Collections,FALSE))/K$16</f>
        <v>0</v>
      </c>
      <c r="L313" s="13">
        <f>INDEX(AllDataValues,MATCH($A313,Paths,FALSE),MATCH(L$17,Collections,FALSE))/L$16</f>
        <v>0</v>
      </c>
      <c r="M313" s="13">
        <f>INDEX(AllDataValues,MATCH($A313,Paths,FALSE),MATCH(M$17,Collections,FALSE))/M$16</f>
        <v>1.2452107279693486E-2</v>
      </c>
      <c r="N313" s="13">
        <f>INDEX(AllDataValues,MATCH($A313,Paths,FALSE),MATCH(N$17,Collections,FALSE))/N$16</f>
        <v>0</v>
      </c>
      <c r="O313" s="13">
        <f>INDEX(AllDataValues,MATCH($A313,Paths,FALSE),MATCH(O$17,Collections,FALSE))/O$16</f>
        <v>0</v>
      </c>
      <c r="P313" s="13">
        <f>INDEX(AllDataValues,MATCH($A313,Paths,FALSE),MATCH(P$17,Collections,FALSE))/P$16</f>
        <v>0</v>
      </c>
      <c r="Q313" s="13">
        <f>INDEX(AllDataValues,MATCH($A313,Paths,FALSE),MATCH(Q$17,Collections,FALSE))/Q$16</f>
        <v>0</v>
      </c>
      <c r="R313" s="13">
        <f>INDEX(AllDataValues,MATCH($A313,Paths,FALSE),MATCH(R$17,Collections,FALSE))/R$16</f>
        <v>0.75123152709359609</v>
      </c>
      <c r="S313" s="13">
        <f>INDEX(AllDataValues,MATCH($A313,Paths,FALSE),MATCH(S$17,Collections,FALSE))/S$16</f>
        <v>1</v>
      </c>
      <c r="T313" s="13">
        <f>INDEX(AllDataValues,MATCH($A313,Paths,FALSE),MATCH(T$17,Collections,FALSE))/T$16</f>
        <v>0</v>
      </c>
      <c r="U313" s="13">
        <f>INDEX(AllDataValues,MATCH($A313,Paths,FALSE),MATCH(U$17,Collections,FALSE))/U$16</f>
        <v>0</v>
      </c>
      <c r="V313" s="13">
        <f>INDEX(AllDataValues,MATCH($A313,Paths,FALSE),MATCH(V$17,Collections,FALSE))/V$16</f>
        <v>0</v>
      </c>
      <c r="W313" s="13">
        <f>INDEX(AllDataValues,MATCH($A313,Paths,FALSE),MATCH(W$17,Collections,FALSE))/W$16</f>
        <v>0</v>
      </c>
      <c r="X313" s="13">
        <f>INDEX(AllDataValues,MATCH($A313,Paths,FALSE),MATCH(X$17,Collections,FALSE))/X$16</f>
        <v>0</v>
      </c>
      <c r="Y313" s="13">
        <f>INDEX(AllDataValues,MATCH($A313,Paths,FALSE),MATCH(Y$17,Collections,FALSE))/Y$16</f>
        <v>0</v>
      </c>
      <c r="Z313" s="13">
        <f>INDEX(AllDataValues,MATCH($A313,Paths,FALSE),MATCH(Z$17,Collections,FALSE))/Z$16</f>
        <v>0</v>
      </c>
      <c r="AA313" s="13">
        <f>INDEX(AllDataValues,MATCH($A313,Paths,FALSE),MATCH(AA$17,Collections,FALSE))/AA$16</f>
        <v>0</v>
      </c>
      <c r="AB313" s="31">
        <f>INDEX(AllDataValues,MATCH($A313,Paths,FALSE),MATCH(AB$17,Collections,FALSE))/AB$16</f>
        <v>0</v>
      </c>
      <c r="AC313" s="13">
        <f>INDEX(AllDataValues,MATCH($A313,Paths,FALSE),MATCH(AC$17,Collections,FALSE))/AC$16</f>
        <v>0</v>
      </c>
      <c r="AD313" s="13">
        <f>INDEX(AllDataValues,MATCH($A313,Paths,FALSE),MATCH(AD$17,Collections,FALSE))/AD$16</f>
        <v>0</v>
      </c>
      <c r="AE313" s="13">
        <f>INDEX(AllDataValues,MATCH($A313,Paths,FALSE),MATCH(AE$17,Collections,FALSE))/AE$16</f>
        <v>0</v>
      </c>
      <c r="AF313" s="13">
        <f>INDEX(AllDataValues,MATCH($A313,Paths,FALSE),MATCH(AF$17,Collections,FALSE))/AF$16</f>
        <v>0</v>
      </c>
      <c r="AG313" s="13">
        <f>INDEX(AllDataValues,MATCH($A313,Paths,FALSE),MATCH(AG$17,Collections,FALSE))/AG$16</f>
        <v>0</v>
      </c>
      <c r="AH313" s="13">
        <f>INDEX(AllDataValues,MATCH($A313,Paths,FALSE),MATCH(AH$17,Collections,FALSE))/AH$16</f>
        <v>0</v>
      </c>
      <c r="AI313" s="13">
        <f>INDEX(AllDataValues,MATCH($A313,Paths,FALSE),MATCH(AI$17,Collections,FALSE))/AI$16</f>
        <v>0</v>
      </c>
      <c r="AJ313" s="13">
        <f>INDEX(AllDataValues,MATCH($A313,Paths,FALSE),MATCH(AJ$17,Collections,FALSE))/AJ$16</f>
        <v>0</v>
      </c>
    </row>
    <row r="314" spans="1:36" hidden="1" x14ac:dyDescent="0.2">
      <c r="A314" s="1" t="s">
        <v>331</v>
      </c>
      <c r="C314" t="str">
        <f>RIGHT(A314,LEN(A314)-FIND("|",SUBSTITUTE(A314,"/","|",LEN(A314)-LEN(SUBSTITUTE(A314,"/","")))))</f>
        <v>gmd:nameOfMeasure</v>
      </c>
      <c r="D314" t="str">
        <f>MID(A314,FIND("|",SUBSTITUTE(A314,Delimiter,"|",Start))+1,IF(ISERROR(FIND("|",SUBSTITUTE(A314,Delimiter,"|",End))),255,FIND("|",SUBSTITUTE(A314,Delimiter,"|",End))-FIND("|",SUBSTITUTE(A314,Delimiter,"|",Start))-1))</f>
        <v>gmd:dataQualityInfo/gmd:report/gmd:nameOfMeasure</v>
      </c>
      <c r="E314" s="25">
        <f>COUNTIF(K314:AB314,"&gt;0")</f>
        <v>3</v>
      </c>
      <c r="F314" s="25">
        <f>COUNTIF(K314:AB314,"&gt;=1.0")</f>
        <v>1</v>
      </c>
      <c r="G314" s="25">
        <f>COUNTIF(AC314:AJ314,"&gt;0")</f>
        <v>0</v>
      </c>
      <c r="H314" s="25">
        <f>COUNTIF(AC314:AJ314,"&gt;=1.0")</f>
        <v>0</v>
      </c>
      <c r="I314" s="25">
        <f>COUNTIF(K314:AJ314,"&gt;0")</f>
        <v>3</v>
      </c>
      <c r="J314" s="26">
        <f>COUNTIF(K314:AJ314,"&gt;=1.0")</f>
        <v>1</v>
      </c>
      <c r="K314" s="13">
        <f>INDEX(AllDataValues,MATCH($A314,Paths,FALSE),MATCH(K$17,Collections,FALSE))/K$16</f>
        <v>0</v>
      </c>
      <c r="L314" s="13">
        <f>INDEX(AllDataValues,MATCH($A314,Paths,FALSE),MATCH(L$17,Collections,FALSE))/L$16</f>
        <v>0</v>
      </c>
      <c r="M314" s="13">
        <f>INDEX(AllDataValues,MATCH($A314,Paths,FALSE),MATCH(M$17,Collections,FALSE))/M$16</f>
        <v>0</v>
      </c>
      <c r="N314" s="13">
        <f>INDEX(AllDataValues,MATCH($A314,Paths,FALSE),MATCH(N$17,Collections,FALSE))/N$16</f>
        <v>0</v>
      </c>
      <c r="O314" s="13">
        <f>INDEX(AllDataValues,MATCH($A314,Paths,FALSE),MATCH(O$17,Collections,FALSE))/O$16</f>
        <v>0</v>
      </c>
      <c r="P314" s="13">
        <f>INDEX(AllDataValues,MATCH($A314,Paths,FALSE),MATCH(P$17,Collections,FALSE))/P$16</f>
        <v>0</v>
      </c>
      <c r="Q314" s="13">
        <f>INDEX(AllDataValues,MATCH($A314,Paths,FALSE),MATCH(Q$17,Collections,FALSE))/Q$16</f>
        <v>0</v>
      </c>
      <c r="R314" s="13">
        <f>INDEX(AllDataValues,MATCH($A314,Paths,FALSE),MATCH(R$17,Collections,FALSE))/R$16</f>
        <v>0</v>
      </c>
      <c r="S314" s="13">
        <f>INDEX(AllDataValues,MATCH($A314,Paths,FALSE),MATCH(S$17,Collections,FALSE))/S$16</f>
        <v>0</v>
      </c>
      <c r="T314" s="13">
        <f>INDEX(AllDataValues,MATCH($A314,Paths,FALSE),MATCH(T$17,Collections,FALSE))/T$16</f>
        <v>0.70175438596491224</v>
      </c>
      <c r="U314" s="13">
        <f>INDEX(AllDataValues,MATCH($A314,Paths,FALSE),MATCH(U$17,Collections,FALSE))/U$16</f>
        <v>4.4843049327354258E-2</v>
      </c>
      <c r="V314" s="13">
        <f>INDEX(AllDataValues,MATCH($A314,Paths,FALSE),MATCH(V$17,Collections,FALSE))/V$16</f>
        <v>0</v>
      </c>
      <c r="W314" s="13">
        <f>INDEX(AllDataValues,MATCH($A314,Paths,FALSE),MATCH(W$17,Collections,FALSE))/W$16</f>
        <v>0</v>
      </c>
      <c r="X314" s="13">
        <f>INDEX(AllDataValues,MATCH($A314,Paths,FALSE),MATCH(X$17,Collections,FALSE))/X$16</f>
        <v>0</v>
      </c>
      <c r="Y314" s="13">
        <f>INDEX(AllDataValues,MATCH($A314,Paths,FALSE),MATCH(Y$17,Collections,FALSE))/Y$16</f>
        <v>0</v>
      </c>
      <c r="Z314" s="13">
        <f>INDEX(AllDataValues,MATCH($A314,Paths,FALSE),MATCH(Z$17,Collections,FALSE))/Z$16</f>
        <v>0</v>
      </c>
      <c r="AA314" s="13">
        <f>INDEX(AllDataValues,MATCH($A314,Paths,FALSE),MATCH(AA$17,Collections,FALSE))/AA$16</f>
        <v>0</v>
      </c>
      <c r="AB314" s="31">
        <f>INDEX(AllDataValues,MATCH($A314,Paths,FALSE),MATCH(AB$17,Collections,FALSE))/AB$16</f>
        <v>2</v>
      </c>
      <c r="AC314" s="13">
        <f>INDEX(AllDataValues,MATCH($A314,Paths,FALSE),MATCH(AC$17,Collections,FALSE))/AC$16</f>
        <v>0</v>
      </c>
      <c r="AD314" s="13">
        <f>INDEX(AllDataValues,MATCH($A314,Paths,FALSE),MATCH(AD$17,Collections,FALSE))/AD$16</f>
        <v>0</v>
      </c>
      <c r="AE314" s="13">
        <f>INDEX(AllDataValues,MATCH($A314,Paths,FALSE),MATCH(AE$17,Collections,FALSE))/AE$16</f>
        <v>0</v>
      </c>
      <c r="AF314" s="13">
        <f>INDEX(AllDataValues,MATCH($A314,Paths,FALSE),MATCH(AF$17,Collections,FALSE))/AF$16</f>
        <v>0</v>
      </c>
      <c r="AG314" s="13">
        <f>INDEX(AllDataValues,MATCH($A314,Paths,FALSE),MATCH(AG$17,Collections,FALSE))/AG$16</f>
        <v>0</v>
      </c>
      <c r="AH314" s="13">
        <f>INDEX(AllDataValues,MATCH($A314,Paths,FALSE),MATCH(AH$17,Collections,FALSE))/AH$16</f>
        <v>0</v>
      </c>
      <c r="AI314" s="13">
        <f>INDEX(AllDataValues,MATCH($A314,Paths,FALSE),MATCH(AI$17,Collections,FALSE))/AI$16</f>
        <v>0</v>
      </c>
      <c r="AJ314" s="13">
        <f>INDEX(AllDataValues,MATCH($A314,Paths,FALSE),MATCH(AJ$17,Collections,FALSE))/AJ$16</f>
        <v>0</v>
      </c>
    </row>
    <row r="315" spans="1:36" hidden="1" x14ac:dyDescent="0.2">
      <c r="A315" s="1" t="s">
        <v>307</v>
      </c>
      <c r="C315" t="str">
        <f>RIGHT(A315,LEN(A315)-FIND("|",SUBSTITUTE(A315,"/","|",LEN(A315)-LEN(SUBSTITUTE(A315,"/","")))))</f>
        <v>@gco:nilReason</v>
      </c>
      <c r="D315" t="str">
        <f>MID(A315,FIND("|",SUBSTITUTE(A315,Delimiter,"|",Start))+1,IF(ISERROR(FIND("|",SUBSTITUTE(A315,Delimiter,"|",End))),255,FIND("|",SUBSTITUTE(A315,Delimiter,"|",End))-FIND("|",SUBSTITUTE(A315,Delimiter,"|",Start))-1))</f>
        <v>gmd:contact/@gco:nilReason</v>
      </c>
      <c r="E315" s="25">
        <f>COUNTIF(K315:AB315,"&gt;0")</f>
        <v>3</v>
      </c>
      <c r="F315" s="25">
        <f>COUNTIF(K315:AB315,"&gt;=1.0")</f>
        <v>0</v>
      </c>
      <c r="G315" s="25">
        <f>COUNTIF(AC315:AJ315,"&gt;0")</f>
        <v>0</v>
      </c>
      <c r="H315" s="25">
        <f>COUNTIF(AC315:AJ315,"&gt;=1.0")</f>
        <v>0</v>
      </c>
      <c r="I315" s="25">
        <f>COUNTIF(K315:AJ315,"&gt;0")</f>
        <v>3</v>
      </c>
      <c r="J315" s="26">
        <f>COUNTIF(K315:AJ315,"&gt;=1.0")</f>
        <v>0</v>
      </c>
      <c r="K315" s="13">
        <f>INDEX(AllDataValues,MATCH($A315,Paths,FALSE),MATCH(K$17,Collections,FALSE))/K$16</f>
        <v>0</v>
      </c>
      <c r="L315" s="13">
        <f>INDEX(AllDataValues,MATCH($A315,Paths,FALSE),MATCH(L$17,Collections,FALSE))/L$16</f>
        <v>0</v>
      </c>
      <c r="M315" s="13">
        <f>INDEX(AllDataValues,MATCH($A315,Paths,FALSE),MATCH(M$17,Collections,FALSE))/M$16</f>
        <v>0</v>
      </c>
      <c r="N315" s="13">
        <f>INDEX(AllDataValues,MATCH($A315,Paths,FALSE),MATCH(N$17,Collections,FALSE))/N$16</f>
        <v>0</v>
      </c>
      <c r="O315" s="13">
        <f>INDEX(AllDataValues,MATCH($A315,Paths,FALSE),MATCH(O$17,Collections,FALSE))/O$16</f>
        <v>0.72307692307692306</v>
      </c>
      <c r="P315" s="13">
        <f>INDEX(AllDataValues,MATCH($A315,Paths,FALSE),MATCH(P$17,Collections,FALSE))/P$16</f>
        <v>0</v>
      </c>
      <c r="Q315" s="13">
        <f>INDEX(AllDataValues,MATCH($A315,Paths,FALSE),MATCH(Q$17,Collections,FALSE))/Q$16</f>
        <v>0.5</v>
      </c>
      <c r="R315" s="13">
        <f>INDEX(AllDataValues,MATCH($A315,Paths,FALSE),MATCH(R$17,Collections,FALSE))/R$16</f>
        <v>0</v>
      </c>
      <c r="S315" s="13">
        <f>INDEX(AllDataValues,MATCH($A315,Paths,FALSE),MATCH(S$17,Collections,FALSE))/S$16</f>
        <v>0</v>
      </c>
      <c r="T315" s="13">
        <f>INDEX(AllDataValues,MATCH($A315,Paths,FALSE),MATCH(T$17,Collections,FALSE))/T$16</f>
        <v>0</v>
      </c>
      <c r="U315" s="13">
        <f>INDEX(AllDataValues,MATCH($A315,Paths,FALSE),MATCH(U$17,Collections,FALSE))/U$16</f>
        <v>0</v>
      </c>
      <c r="V315" s="13">
        <f>INDEX(AllDataValues,MATCH($A315,Paths,FALSE),MATCH(V$17,Collections,FALSE))/V$16</f>
        <v>0</v>
      </c>
      <c r="W315" s="13">
        <f>INDEX(AllDataValues,MATCH($A315,Paths,FALSE),MATCH(W$17,Collections,FALSE))/W$16</f>
        <v>0</v>
      </c>
      <c r="X315" s="13">
        <f>INDEX(AllDataValues,MATCH($A315,Paths,FALSE),MATCH(X$17,Collections,FALSE))/X$16</f>
        <v>0.2</v>
      </c>
      <c r="Y315" s="13">
        <f>INDEX(AllDataValues,MATCH($A315,Paths,FALSE),MATCH(Y$17,Collections,FALSE))/Y$16</f>
        <v>0</v>
      </c>
      <c r="Z315" s="13">
        <f>INDEX(AllDataValues,MATCH($A315,Paths,FALSE),MATCH(Z$17,Collections,FALSE))/Z$16</f>
        <v>0</v>
      </c>
      <c r="AA315" s="13">
        <f>INDEX(AllDataValues,MATCH($A315,Paths,FALSE),MATCH(AA$17,Collections,FALSE))/AA$16</f>
        <v>0</v>
      </c>
      <c r="AB315" s="31">
        <f>INDEX(AllDataValues,MATCH($A315,Paths,FALSE),MATCH(AB$17,Collections,FALSE))/AB$16</f>
        <v>0</v>
      </c>
      <c r="AC315" s="13">
        <f>INDEX(AllDataValues,MATCH($A315,Paths,FALSE),MATCH(AC$17,Collections,FALSE))/AC$16</f>
        <v>0</v>
      </c>
      <c r="AD315" s="13">
        <f>INDEX(AllDataValues,MATCH($A315,Paths,FALSE),MATCH(AD$17,Collections,FALSE))/AD$16</f>
        <v>0</v>
      </c>
      <c r="AE315" s="13">
        <f>INDEX(AllDataValues,MATCH($A315,Paths,FALSE),MATCH(AE$17,Collections,FALSE))/AE$16</f>
        <v>0</v>
      </c>
      <c r="AF315" s="13">
        <f>INDEX(AllDataValues,MATCH($A315,Paths,FALSE),MATCH(AF$17,Collections,FALSE))/AF$16</f>
        <v>0</v>
      </c>
      <c r="AG315" s="13">
        <f>INDEX(AllDataValues,MATCH($A315,Paths,FALSE),MATCH(AG$17,Collections,FALSE))/AG$16</f>
        <v>0</v>
      </c>
      <c r="AH315" s="13">
        <f>INDEX(AllDataValues,MATCH($A315,Paths,FALSE),MATCH(AH$17,Collections,FALSE))/AH$16</f>
        <v>0</v>
      </c>
      <c r="AI315" s="13">
        <f>INDEX(AllDataValues,MATCH($A315,Paths,FALSE),MATCH(AI$17,Collections,FALSE))/AI$16</f>
        <v>0</v>
      </c>
      <c r="AJ315" s="13">
        <f>INDEX(AllDataValues,MATCH($A315,Paths,FALSE),MATCH(AJ$17,Collections,FALSE))/AJ$16</f>
        <v>0</v>
      </c>
    </row>
    <row r="316" spans="1:36" hidden="1" x14ac:dyDescent="0.2">
      <c r="A316" s="1" t="s">
        <v>332</v>
      </c>
      <c r="C316" t="str">
        <f>RIGHT(A316,LEN(A316)-FIND("|",SUBSTITUTE(A316,"/","|",LEN(A316)-LEN(SUBSTITUTE(A316,"/","")))))</f>
        <v>@codeList</v>
      </c>
      <c r="D316" t="str">
        <f>MID(A316,FIND("|",SUBSTITUTE(A316,Delimiter,"|",Start))+1,IF(ISERROR(FIND("|",SUBSTITUTE(A316,Delimiter,"|",End))),255,FIND("|",SUBSTITUTE(A316,Delimiter,"|",End))-FIND("|",SUBSTITUTE(A316,Delimiter,"|",Start))-1))</f>
        <v>gmd:dataQualityInfo/gmd:report/gmd:result/gmd:value/gco:Record/eos:AdditionalAttributes/eos:AdditionalAttribute/eos:reference/eos:dataType</v>
      </c>
      <c r="E316" s="25">
        <f>COUNTIF(K316:AB316,"&gt;0")</f>
        <v>3</v>
      </c>
      <c r="F316" s="25">
        <f>COUNTIF(K316:AB316,"&gt;=1.0")</f>
        <v>1</v>
      </c>
      <c r="G316" s="25">
        <f>COUNTIF(AC316:AJ316,"&gt;0")</f>
        <v>0</v>
      </c>
      <c r="H316" s="25">
        <f>COUNTIF(AC316:AJ316,"&gt;=1.0")</f>
        <v>0</v>
      </c>
      <c r="I316" s="25">
        <f>COUNTIF(K316:AJ316,"&gt;0")</f>
        <v>3</v>
      </c>
      <c r="J316" s="26">
        <f>COUNTIF(K316:AJ316,"&gt;=1.0")</f>
        <v>1</v>
      </c>
      <c r="K316" s="13">
        <f>INDEX(AllDataValues,MATCH($A316,Paths,FALSE),MATCH(K$17,Collections,FALSE))/K$16</f>
        <v>0</v>
      </c>
      <c r="L316" s="13">
        <f>INDEX(AllDataValues,MATCH($A316,Paths,FALSE),MATCH(L$17,Collections,FALSE))/L$16</f>
        <v>0</v>
      </c>
      <c r="M316" s="13">
        <f>INDEX(AllDataValues,MATCH($A316,Paths,FALSE),MATCH(M$17,Collections,FALSE))/M$16</f>
        <v>0</v>
      </c>
      <c r="N316" s="13">
        <f>INDEX(AllDataValues,MATCH($A316,Paths,FALSE),MATCH(N$17,Collections,FALSE))/N$16</f>
        <v>0</v>
      </c>
      <c r="O316" s="13">
        <f>INDEX(AllDataValues,MATCH($A316,Paths,FALSE),MATCH(O$17,Collections,FALSE))/O$16</f>
        <v>0</v>
      </c>
      <c r="P316" s="13">
        <f>INDEX(AllDataValues,MATCH($A316,Paths,FALSE),MATCH(P$17,Collections,FALSE))/P$16</f>
        <v>0</v>
      </c>
      <c r="Q316" s="13">
        <f>INDEX(AllDataValues,MATCH($A316,Paths,FALSE),MATCH(Q$17,Collections,FALSE))/Q$16</f>
        <v>0</v>
      </c>
      <c r="R316" s="13">
        <f>INDEX(AllDataValues,MATCH($A316,Paths,FALSE),MATCH(R$17,Collections,FALSE))/R$16</f>
        <v>0</v>
      </c>
      <c r="S316" s="13">
        <f>INDEX(AllDataValues,MATCH($A316,Paths,FALSE),MATCH(S$17,Collections,FALSE))/S$16</f>
        <v>0</v>
      </c>
      <c r="T316" s="13">
        <f>INDEX(AllDataValues,MATCH($A316,Paths,FALSE),MATCH(T$17,Collections,FALSE))/T$16</f>
        <v>0.70175438596491224</v>
      </c>
      <c r="U316" s="13">
        <f>INDEX(AllDataValues,MATCH($A316,Paths,FALSE),MATCH(U$17,Collections,FALSE))/U$16</f>
        <v>4.4843049327354258E-2</v>
      </c>
      <c r="V316" s="13">
        <f>INDEX(AllDataValues,MATCH($A316,Paths,FALSE),MATCH(V$17,Collections,FALSE))/V$16</f>
        <v>0</v>
      </c>
      <c r="W316" s="13">
        <f>INDEX(AllDataValues,MATCH($A316,Paths,FALSE),MATCH(W$17,Collections,FALSE))/W$16</f>
        <v>0</v>
      </c>
      <c r="X316" s="13">
        <f>INDEX(AllDataValues,MATCH($A316,Paths,FALSE),MATCH(X$17,Collections,FALSE))/X$16</f>
        <v>0</v>
      </c>
      <c r="Y316" s="13">
        <f>INDEX(AllDataValues,MATCH($A316,Paths,FALSE),MATCH(Y$17,Collections,FALSE))/Y$16</f>
        <v>0</v>
      </c>
      <c r="Z316" s="13">
        <f>INDEX(AllDataValues,MATCH($A316,Paths,FALSE),MATCH(Z$17,Collections,FALSE))/Z$16</f>
        <v>0</v>
      </c>
      <c r="AA316" s="13">
        <f>INDEX(AllDataValues,MATCH($A316,Paths,FALSE),MATCH(AA$17,Collections,FALSE))/AA$16</f>
        <v>0</v>
      </c>
      <c r="AB316" s="31">
        <f>INDEX(AllDataValues,MATCH($A316,Paths,FALSE),MATCH(AB$17,Collections,FALSE))/AB$16</f>
        <v>2</v>
      </c>
      <c r="AC316" s="13">
        <f>INDEX(AllDataValues,MATCH($A316,Paths,FALSE),MATCH(AC$17,Collections,FALSE))/AC$16</f>
        <v>0</v>
      </c>
      <c r="AD316" s="13">
        <f>INDEX(AllDataValues,MATCH($A316,Paths,FALSE),MATCH(AD$17,Collections,FALSE))/AD$16</f>
        <v>0</v>
      </c>
      <c r="AE316" s="13">
        <f>INDEX(AllDataValues,MATCH($A316,Paths,FALSE),MATCH(AE$17,Collections,FALSE))/AE$16</f>
        <v>0</v>
      </c>
      <c r="AF316" s="13">
        <f>INDEX(AllDataValues,MATCH($A316,Paths,FALSE),MATCH(AF$17,Collections,FALSE))/AF$16</f>
        <v>0</v>
      </c>
      <c r="AG316" s="13">
        <f>INDEX(AllDataValues,MATCH($A316,Paths,FALSE),MATCH(AG$17,Collections,FALSE))/AG$16</f>
        <v>0</v>
      </c>
      <c r="AH316" s="13">
        <f>INDEX(AllDataValues,MATCH($A316,Paths,FALSE),MATCH(AH$17,Collections,FALSE))/AH$16</f>
        <v>0</v>
      </c>
      <c r="AI316" s="13">
        <f>INDEX(AllDataValues,MATCH($A316,Paths,FALSE),MATCH(AI$17,Collections,FALSE))/AI$16</f>
        <v>0</v>
      </c>
      <c r="AJ316" s="13">
        <f>INDEX(AllDataValues,MATCH($A316,Paths,FALSE),MATCH(AJ$17,Collections,FALSE))/AJ$16</f>
        <v>0</v>
      </c>
    </row>
    <row r="317" spans="1:36" hidden="1" x14ac:dyDescent="0.2">
      <c r="A317" s="1" t="s">
        <v>328</v>
      </c>
      <c r="C317" t="str">
        <f>RIGHT(A317,LEN(A317)-FIND("|",SUBSTITUTE(A317,"/","|",LEN(A317)-LEN(SUBSTITUTE(A317,"/","")))))</f>
        <v>@gco:nilReason</v>
      </c>
      <c r="D317" t="str">
        <f>MID(A317,FIND("|",SUBSTITUTE(A317,Delimiter,"|",Start))+1,IF(ISERROR(FIND("|",SUBSTITUTE(A317,Delimiter,"|",End))),255,FIND("|",SUBSTITUTE(A317,Delimiter,"|",End))-FIND("|",SUBSTITUTE(A317,Delimiter,"|",Start))-1))</f>
        <v>gmd:dataQualityInfo/gmd:lineage/gmd:source/gmd:sourceCitation/gmd:date/@gco:nilReason</v>
      </c>
      <c r="E317" s="25">
        <f>COUNTIF(K317:AB317,"&gt;0")</f>
        <v>3</v>
      </c>
      <c r="F317" s="25">
        <f>COUNTIF(K317:AB317,"&gt;=1.0")</f>
        <v>0</v>
      </c>
      <c r="G317" s="25">
        <f>COUNTIF(AC317:AJ317,"&gt;0")</f>
        <v>0</v>
      </c>
      <c r="H317" s="25">
        <f>COUNTIF(AC317:AJ317,"&gt;=1.0")</f>
        <v>0</v>
      </c>
      <c r="I317" s="25">
        <f>COUNTIF(K317:AJ317,"&gt;0")</f>
        <v>3</v>
      </c>
      <c r="J317" s="26">
        <f>COUNTIF(K317:AJ317,"&gt;=1.0")</f>
        <v>0</v>
      </c>
      <c r="K317" s="13">
        <f>INDEX(AllDataValues,MATCH($A317,Paths,FALSE),MATCH(K$17,Collections,FALSE))/K$16</f>
        <v>0</v>
      </c>
      <c r="L317" s="13">
        <f>INDEX(AllDataValues,MATCH($A317,Paths,FALSE),MATCH(L$17,Collections,FALSE))/L$16</f>
        <v>0</v>
      </c>
      <c r="M317" s="13">
        <f>INDEX(AllDataValues,MATCH($A317,Paths,FALSE),MATCH(M$17,Collections,FALSE))/M$16</f>
        <v>0</v>
      </c>
      <c r="N317" s="13">
        <f>INDEX(AllDataValues,MATCH($A317,Paths,FALSE),MATCH(N$17,Collections,FALSE))/N$16</f>
        <v>0</v>
      </c>
      <c r="O317" s="13">
        <f>INDEX(AllDataValues,MATCH($A317,Paths,FALSE),MATCH(O$17,Collections,FALSE))/O$16</f>
        <v>0</v>
      </c>
      <c r="P317" s="13">
        <f>INDEX(AllDataValues,MATCH($A317,Paths,FALSE),MATCH(P$17,Collections,FALSE))/P$16</f>
        <v>0</v>
      </c>
      <c r="Q317" s="13">
        <f>INDEX(AllDataValues,MATCH($A317,Paths,FALSE),MATCH(Q$17,Collections,FALSE))/Q$16</f>
        <v>0</v>
      </c>
      <c r="R317" s="13">
        <f>INDEX(AllDataValues,MATCH($A317,Paths,FALSE),MATCH(R$17,Collections,FALSE))/R$16</f>
        <v>0.9285714285714286</v>
      </c>
      <c r="S317" s="13">
        <f>INDEX(AllDataValues,MATCH($A317,Paths,FALSE),MATCH(S$17,Collections,FALSE))/S$16</f>
        <v>0</v>
      </c>
      <c r="T317" s="13">
        <f>INDEX(AllDataValues,MATCH($A317,Paths,FALSE),MATCH(T$17,Collections,FALSE))/T$16</f>
        <v>1.0526315789473684E-2</v>
      </c>
      <c r="U317" s="13">
        <f>INDEX(AllDataValues,MATCH($A317,Paths,FALSE),MATCH(U$17,Collections,FALSE))/U$16</f>
        <v>0.19730941704035873</v>
      </c>
      <c r="V317" s="13">
        <f>INDEX(AllDataValues,MATCH($A317,Paths,FALSE),MATCH(V$17,Collections,FALSE))/V$16</f>
        <v>0</v>
      </c>
      <c r="W317" s="13">
        <f>INDEX(AllDataValues,MATCH($A317,Paths,FALSE),MATCH(W$17,Collections,FALSE))/W$16</f>
        <v>0</v>
      </c>
      <c r="X317" s="13">
        <f>INDEX(AllDataValues,MATCH($A317,Paths,FALSE),MATCH(X$17,Collections,FALSE))/X$16</f>
        <v>0</v>
      </c>
      <c r="Y317" s="13">
        <f>INDEX(AllDataValues,MATCH($A317,Paths,FALSE),MATCH(Y$17,Collections,FALSE))/Y$16</f>
        <v>0</v>
      </c>
      <c r="Z317" s="13">
        <f>INDEX(AllDataValues,MATCH($A317,Paths,FALSE),MATCH(Z$17,Collections,FALSE))/Z$16</f>
        <v>0</v>
      </c>
      <c r="AA317" s="13">
        <f>INDEX(AllDataValues,MATCH($A317,Paths,FALSE),MATCH(AA$17,Collections,FALSE))/AA$16</f>
        <v>0</v>
      </c>
      <c r="AB317" s="31">
        <f>INDEX(AllDataValues,MATCH($A317,Paths,FALSE),MATCH(AB$17,Collections,FALSE))/AB$16</f>
        <v>0</v>
      </c>
      <c r="AC317" s="13">
        <f>INDEX(AllDataValues,MATCH($A317,Paths,FALSE),MATCH(AC$17,Collections,FALSE))/AC$16</f>
        <v>0</v>
      </c>
      <c r="AD317" s="13">
        <f>INDEX(AllDataValues,MATCH($A317,Paths,FALSE),MATCH(AD$17,Collections,FALSE))/AD$16</f>
        <v>0</v>
      </c>
      <c r="AE317" s="13">
        <f>INDEX(AllDataValues,MATCH($A317,Paths,FALSE),MATCH(AE$17,Collections,FALSE))/AE$16</f>
        <v>0</v>
      </c>
      <c r="AF317" s="13">
        <f>INDEX(AllDataValues,MATCH($A317,Paths,FALSE),MATCH(AF$17,Collections,FALSE))/AF$16</f>
        <v>0</v>
      </c>
      <c r="AG317" s="13">
        <f>INDEX(AllDataValues,MATCH($A317,Paths,FALSE),MATCH(AG$17,Collections,FALSE))/AG$16</f>
        <v>0</v>
      </c>
      <c r="AH317" s="13">
        <f>INDEX(AllDataValues,MATCH($A317,Paths,FALSE),MATCH(AH$17,Collections,FALSE))/AH$16</f>
        <v>0</v>
      </c>
      <c r="AI317" s="13">
        <f>INDEX(AllDataValues,MATCH($A317,Paths,FALSE),MATCH(AI$17,Collections,FALSE))/AI$16</f>
        <v>0</v>
      </c>
      <c r="AJ317" s="13">
        <f>INDEX(AllDataValues,MATCH($A317,Paths,FALSE),MATCH(AJ$17,Collections,FALSE))/AJ$16</f>
        <v>0</v>
      </c>
    </row>
    <row r="318" spans="1:36" hidden="1" x14ac:dyDescent="0.2">
      <c r="A318" s="1" t="s">
        <v>333</v>
      </c>
      <c r="C318" t="str">
        <f>RIGHT(A318,LEN(A318)-FIND("|",SUBSTITUTE(A318,"/","|",LEN(A318)-LEN(SUBSTITUTE(A318,"/","")))))</f>
        <v>@codeListValue</v>
      </c>
      <c r="D318" t="str">
        <f>MID(A318,FIND("|",SUBSTITUTE(A318,Delimiter,"|",Start))+1,IF(ISERROR(FIND("|",SUBSTITUTE(A318,Delimiter,"|",End))),255,FIND("|",SUBSTITUTE(A318,Delimiter,"|",End))-FIND("|",SUBSTITUTE(A318,Delimiter,"|",Start))-1))</f>
        <v>gmd:dataQualityInfo/gmd:report/gmd:result/gmd:value/gco:Record/eos:AdditionalAttributes/eos:AdditionalAttribute/eos:reference/eos:dataType</v>
      </c>
      <c r="E318" s="25">
        <f>COUNTIF(K318:AB318,"&gt;0")</f>
        <v>3</v>
      </c>
      <c r="F318" s="25">
        <f>COUNTIF(K318:AB318,"&gt;=1.0")</f>
        <v>1</v>
      </c>
      <c r="G318" s="25">
        <f>COUNTIF(AC318:AJ318,"&gt;0")</f>
        <v>0</v>
      </c>
      <c r="H318" s="25">
        <f>COUNTIF(AC318:AJ318,"&gt;=1.0")</f>
        <v>0</v>
      </c>
      <c r="I318" s="25">
        <f>COUNTIF(K318:AJ318,"&gt;0")</f>
        <v>3</v>
      </c>
      <c r="J318" s="26">
        <f>COUNTIF(K318:AJ318,"&gt;=1.0")</f>
        <v>1</v>
      </c>
      <c r="K318" s="13">
        <f>INDEX(AllDataValues,MATCH($A318,Paths,FALSE),MATCH(K$17,Collections,FALSE))/K$16</f>
        <v>0</v>
      </c>
      <c r="L318" s="13">
        <f>INDEX(AllDataValues,MATCH($A318,Paths,FALSE),MATCH(L$17,Collections,FALSE))/L$16</f>
        <v>0</v>
      </c>
      <c r="M318" s="13">
        <f>INDEX(AllDataValues,MATCH($A318,Paths,FALSE),MATCH(M$17,Collections,FALSE))/M$16</f>
        <v>0</v>
      </c>
      <c r="N318" s="13">
        <f>INDEX(AllDataValues,MATCH($A318,Paths,FALSE),MATCH(N$17,Collections,FALSE))/N$16</f>
        <v>0</v>
      </c>
      <c r="O318" s="13">
        <f>INDEX(AllDataValues,MATCH($A318,Paths,FALSE),MATCH(O$17,Collections,FALSE))/O$16</f>
        <v>0</v>
      </c>
      <c r="P318" s="13">
        <f>INDEX(AllDataValues,MATCH($A318,Paths,FALSE),MATCH(P$17,Collections,FALSE))/P$16</f>
        <v>0</v>
      </c>
      <c r="Q318" s="13">
        <f>INDEX(AllDataValues,MATCH($A318,Paths,FALSE),MATCH(Q$17,Collections,FALSE))/Q$16</f>
        <v>0</v>
      </c>
      <c r="R318" s="13">
        <f>INDEX(AllDataValues,MATCH($A318,Paths,FALSE),MATCH(R$17,Collections,FALSE))/R$16</f>
        <v>0</v>
      </c>
      <c r="S318" s="13">
        <f>INDEX(AllDataValues,MATCH($A318,Paths,FALSE),MATCH(S$17,Collections,FALSE))/S$16</f>
        <v>0</v>
      </c>
      <c r="T318" s="13">
        <f>INDEX(AllDataValues,MATCH($A318,Paths,FALSE),MATCH(T$17,Collections,FALSE))/T$16</f>
        <v>0.70175438596491224</v>
      </c>
      <c r="U318" s="13">
        <f>INDEX(AllDataValues,MATCH($A318,Paths,FALSE),MATCH(U$17,Collections,FALSE))/U$16</f>
        <v>4.4843049327354258E-2</v>
      </c>
      <c r="V318" s="13">
        <f>INDEX(AllDataValues,MATCH($A318,Paths,FALSE),MATCH(V$17,Collections,FALSE))/V$16</f>
        <v>0</v>
      </c>
      <c r="W318" s="13">
        <f>INDEX(AllDataValues,MATCH($A318,Paths,FALSE),MATCH(W$17,Collections,FALSE))/W$16</f>
        <v>0</v>
      </c>
      <c r="X318" s="13">
        <f>INDEX(AllDataValues,MATCH($A318,Paths,FALSE),MATCH(X$17,Collections,FALSE))/X$16</f>
        <v>0</v>
      </c>
      <c r="Y318" s="13">
        <f>INDEX(AllDataValues,MATCH($A318,Paths,FALSE),MATCH(Y$17,Collections,FALSE))/Y$16</f>
        <v>0</v>
      </c>
      <c r="Z318" s="13">
        <f>INDEX(AllDataValues,MATCH($A318,Paths,FALSE),MATCH(Z$17,Collections,FALSE))/Z$16</f>
        <v>0</v>
      </c>
      <c r="AA318" s="13">
        <f>INDEX(AllDataValues,MATCH($A318,Paths,FALSE),MATCH(AA$17,Collections,FALSE))/AA$16</f>
        <v>0</v>
      </c>
      <c r="AB318" s="31">
        <f>INDEX(AllDataValues,MATCH($A318,Paths,FALSE),MATCH(AB$17,Collections,FALSE))/AB$16</f>
        <v>2</v>
      </c>
      <c r="AC318" s="13">
        <f>INDEX(AllDataValues,MATCH($A318,Paths,FALSE),MATCH(AC$17,Collections,FALSE))/AC$16</f>
        <v>0</v>
      </c>
      <c r="AD318" s="13">
        <f>INDEX(AllDataValues,MATCH($A318,Paths,FALSE),MATCH(AD$17,Collections,FALSE))/AD$16</f>
        <v>0</v>
      </c>
      <c r="AE318" s="13">
        <f>INDEX(AllDataValues,MATCH($A318,Paths,FALSE),MATCH(AE$17,Collections,FALSE))/AE$16</f>
        <v>0</v>
      </c>
      <c r="AF318" s="13">
        <f>INDEX(AllDataValues,MATCH($A318,Paths,FALSE),MATCH(AF$17,Collections,FALSE))/AF$16</f>
        <v>0</v>
      </c>
      <c r="AG318" s="13">
        <f>INDEX(AllDataValues,MATCH($A318,Paths,FALSE),MATCH(AG$17,Collections,FALSE))/AG$16</f>
        <v>0</v>
      </c>
      <c r="AH318" s="13">
        <f>INDEX(AllDataValues,MATCH($A318,Paths,FALSE),MATCH(AH$17,Collections,FALSE))/AH$16</f>
        <v>0</v>
      </c>
      <c r="AI318" s="13">
        <f>INDEX(AllDataValues,MATCH($A318,Paths,FALSE),MATCH(AI$17,Collections,FALSE))/AI$16</f>
        <v>0</v>
      </c>
      <c r="AJ318" s="13">
        <f>INDEX(AllDataValues,MATCH($A318,Paths,FALSE),MATCH(AJ$17,Collections,FALSE))/AJ$16</f>
        <v>0</v>
      </c>
    </row>
    <row r="319" spans="1:36" hidden="1" x14ac:dyDescent="0.2">
      <c r="A319" s="1" t="s">
        <v>334</v>
      </c>
      <c r="C319" t="str">
        <f>RIGHT(A319,LEN(A319)-FIND("|",SUBSTITUTE(A319,"/","|",LEN(A319)-LEN(SUBSTITUTE(A319,"/","")))))</f>
        <v>eos:EOS_AdditionalAttributeDataTypeCode</v>
      </c>
      <c r="D319" t="str">
        <f>MID(A319,FIND("|",SUBSTITUTE(A319,Delimiter,"|",Start))+1,IF(ISERROR(FIND("|",SUBSTITUTE(A319,Delimiter,"|",End))),255,FIND("|",SUBSTITUTE(A319,Delimiter,"|",End))-FIND("|",SUBSTITUTE(A319,Delimiter,"|",Start))-1))</f>
        <v>gmd:dataQualityInfo/gmd:report/gmd:result/gmd:value/gco:Record/eos:AdditionalAttributes/eos:AdditionalAttribute/eos:reference/eos:dataType</v>
      </c>
      <c r="E319" s="25">
        <f>COUNTIF(K319:AB319,"&gt;0")</f>
        <v>3</v>
      </c>
      <c r="F319" s="25">
        <f>COUNTIF(K319:AB319,"&gt;=1.0")</f>
        <v>1</v>
      </c>
      <c r="G319" s="25">
        <f>COUNTIF(AC319:AJ319,"&gt;0")</f>
        <v>0</v>
      </c>
      <c r="H319" s="25">
        <f>COUNTIF(AC319:AJ319,"&gt;=1.0")</f>
        <v>0</v>
      </c>
      <c r="I319" s="25">
        <f>COUNTIF(K319:AJ319,"&gt;0")</f>
        <v>3</v>
      </c>
      <c r="J319" s="26">
        <f>COUNTIF(K319:AJ319,"&gt;=1.0")</f>
        <v>1</v>
      </c>
      <c r="K319" s="13">
        <f>INDEX(AllDataValues,MATCH($A319,Paths,FALSE),MATCH(K$17,Collections,FALSE))/K$16</f>
        <v>0</v>
      </c>
      <c r="L319" s="13">
        <f>INDEX(AllDataValues,MATCH($A319,Paths,FALSE),MATCH(L$17,Collections,FALSE))/L$16</f>
        <v>0</v>
      </c>
      <c r="M319" s="13">
        <f>INDEX(AllDataValues,MATCH($A319,Paths,FALSE),MATCH(M$17,Collections,FALSE))/M$16</f>
        <v>0</v>
      </c>
      <c r="N319" s="13">
        <f>INDEX(AllDataValues,MATCH($A319,Paths,FALSE),MATCH(N$17,Collections,FALSE))/N$16</f>
        <v>0</v>
      </c>
      <c r="O319" s="13">
        <f>INDEX(AllDataValues,MATCH($A319,Paths,FALSE),MATCH(O$17,Collections,FALSE))/O$16</f>
        <v>0</v>
      </c>
      <c r="P319" s="13">
        <f>INDEX(AllDataValues,MATCH($A319,Paths,FALSE),MATCH(P$17,Collections,FALSE))/P$16</f>
        <v>0</v>
      </c>
      <c r="Q319" s="13">
        <f>INDEX(AllDataValues,MATCH($A319,Paths,FALSE),MATCH(Q$17,Collections,FALSE))/Q$16</f>
        <v>0</v>
      </c>
      <c r="R319" s="13">
        <f>INDEX(AllDataValues,MATCH($A319,Paths,FALSE),MATCH(R$17,Collections,FALSE))/R$16</f>
        <v>0</v>
      </c>
      <c r="S319" s="13">
        <f>INDEX(AllDataValues,MATCH($A319,Paths,FALSE),MATCH(S$17,Collections,FALSE))/S$16</f>
        <v>0</v>
      </c>
      <c r="T319" s="13">
        <f>INDEX(AllDataValues,MATCH($A319,Paths,FALSE),MATCH(T$17,Collections,FALSE))/T$16</f>
        <v>0.70175438596491224</v>
      </c>
      <c r="U319" s="13">
        <f>INDEX(AllDataValues,MATCH($A319,Paths,FALSE),MATCH(U$17,Collections,FALSE))/U$16</f>
        <v>4.4843049327354258E-2</v>
      </c>
      <c r="V319" s="13">
        <f>INDEX(AllDataValues,MATCH($A319,Paths,FALSE),MATCH(V$17,Collections,FALSE))/V$16</f>
        <v>0</v>
      </c>
      <c r="W319" s="13">
        <f>INDEX(AllDataValues,MATCH($A319,Paths,FALSE),MATCH(W$17,Collections,FALSE))/W$16</f>
        <v>0</v>
      </c>
      <c r="X319" s="13">
        <f>INDEX(AllDataValues,MATCH($A319,Paths,FALSE),MATCH(X$17,Collections,FALSE))/X$16</f>
        <v>0</v>
      </c>
      <c r="Y319" s="13">
        <f>INDEX(AllDataValues,MATCH($A319,Paths,FALSE),MATCH(Y$17,Collections,FALSE))/Y$16</f>
        <v>0</v>
      </c>
      <c r="Z319" s="13">
        <f>INDEX(AllDataValues,MATCH($A319,Paths,FALSE),MATCH(Z$17,Collections,FALSE))/Z$16</f>
        <v>0</v>
      </c>
      <c r="AA319" s="13">
        <f>INDEX(AllDataValues,MATCH($A319,Paths,FALSE),MATCH(AA$17,Collections,FALSE))/AA$16</f>
        <v>0</v>
      </c>
      <c r="AB319" s="31">
        <f>INDEX(AllDataValues,MATCH($A319,Paths,FALSE),MATCH(AB$17,Collections,FALSE))/AB$16</f>
        <v>2</v>
      </c>
      <c r="AC319" s="13">
        <f>INDEX(AllDataValues,MATCH($A319,Paths,FALSE),MATCH(AC$17,Collections,FALSE))/AC$16</f>
        <v>0</v>
      </c>
      <c r="AD319" s="13">
        <f>INDEX(AllDataValues,MATCH($A319,Paths,FALSE),MATCH(AD$17,Collections,FALSE))/AD$16</f>
        <v>0</v>
      </c>
      <c r="AE319" s="13">
        <f>INDEX(AllDataValues,MATCH($A319,Paths,FALSE),MATCH(AE$17,Collections,FALSE))/AE$16</f>
        <v>0</v>
      </c>
      <c r="AF319" s="13">
        <f>INDEX(AllDataValues,MATCH($A319,Paths,FALSE),MATCH(AF$17,Collections,FALSE))/AF$16</f>
        <v>0</v>
      </c>
      <c r="AG319" s="13">
        <f>INDEX(AllDataValues,MATCH($A319,Paths,FALSE),MATCH(AG$17,Collections,FALSE))/AG$16</f>
        <v>0</v>
      </c>
      <c r="AH319" s="13">
        <f>INDEX(AllDataValues,MATCH($A319,Paths,FALSE),MATCH(AH$17,Collections,FALSE))/AH$16</f>
        <v>0</v>
      </c>
      <c r="AI319" s="13">
        <f>INDEX(AllDataValues,MATCH($A319,Paths,FALSE),MATCH(AI$17,Collections,FALSE))/AI$16</f>
        <v>0</v>
      </c>
      <c r="AJ319" s="13">
        <f>INDEX(AllDataValues,MATCH($A319,Paths,FALSE),MATCH(AJ$17,Collections,FALSE))/AJ$16</f>
        <v>0</v>
      </c>
    </row>
    <row r="320" spans="1:36" hidden="1" x14ac:dyDescent="0.2">
      <c r="A320" s="1" t="s">
        <v>335</v>
      </c>
      <c r="C320" t="str">
        <f>RIGHT(A320,LEN(A320)-FIND("|",SUBSTITUTE(A320,"/","|",LEN(A320)-LEN(SUBSTITUTE(A320,"/","")))))</f>
        <v>eos:description</v>
      </c>
      <c r="D320" t="str">
        <f>MID(A320,FIND("|",SUBSTITUTE(A320,Delimiter,"|",Start))+1,IF(ISERROR(FIND("|",SUBSTITUTE(A320,Delimiter,"|",End))),255,FIND("|",SUBSTITUTE(A320,Delimiter,"|",End))-FIND("|",SUBSTITUTE(A320,Delimiter,"|",Start))-1))</f>
        <v>gmd:dataQualityInfo/gmd:report/gmd:result/gmd:value/gco:Record/eos:AdditionalAttributes/eos:AdditionalAttribute/eos:reference/eos:description</v>
      </c>
      <c r="E320" s="25">
        <f>COUNTIF(K320:AB320,"&gt;0")</f>
        <v>3</v>
      </c>
      <c r="F320" s="25">
        <f>COUNTIF(K320:AB320,"&gt;=1.0")</f>
        <v>1</v>
      </c>
      <c r="G320" s="25">
        <f>COUNTIF(AC320:AJ320,"&gt;0")</f>
        <v>0</v>
      </c>
      <c r="H320" s="25">
        <f>COUNTIF(AC320:AJ320,"&gt;=1.0")</f>
        <v>0</v>
      </c>
      <c r="I320" s="25">
        <f>COUNTIF(K320:AJ320,"&gt;0")</f>
        <v>3</v>
      </c>
      <c r="J320" s="26">
        <f>COUNTIF(K320:AJ320,"&gt;=1.0")</f>
        <v>1</v>
      </c>
      <c r="K320" s="13">
        <f>INDEX(AllDataValues,MATCH($A320,Paths,FALSE),MATCH(K$17,Collections,FALSE))/K$16</f>
        <v>0</v>
      </c>
      <c r="L320" s="13">
        <f>INDEX(AllDataValues,MATCH($A320,Paths,FALSE),MATCH(L$17,Collections,FALSE))/L$16</f>
        <v>0</v>
      </c>
      <c r="M320" s="13">
        <f>INDEX(AllDataValues,MATCH($A320,Paths,FALSE),MATCH(M$17,Collections,FALSE))/M$16</f>
        <v>0</v>
      </c>
      <c r="N320" s="13">
        <f>INDEX(AllDataValues,MATCH($A320,Paths,FALSE),MATCH(N$17,Collections,FALSE))/N$16</f>
        <v>0</v>
      </c>
      <c r="O320" s="13">
        <f>INDEX(AllDataValues,MATCH($A320,Paths,FALSE),MATCH(O$17,Collections,FALSE))/O$16</f>
        <v>0</v>
      </c>
      <c r="P320" s="13">
        <f>INDEX(AllDataValues,MATCH($A320,Paths,FALSE),MATCH(P$17,Collections,FALSE))/P$16</f>
        <v>0</v>
      </c>
      <c r="Q320" s="13">
        <f>INDEX(AllDataValues,MATCH($A320,Paths,FALSE),MATCH(Q$17,Collections,FALSE))/Q$16</f>
        <v>0</v>
      </c>
      <c r="R320" s="13">
        <f>INDEX(AllDataValues,MATCH($A320,Paths,FALSE),MATCH(R$17,Collections,FALSE))/R$16</f>
        <v>0</v>
      </c>
      <c r="S320" s="13">
        <f>INDEX(AllDataValues,MATCH($A320,Paths,FALSE),MATCH(S$17,Collections,FALSE))/S$16</f>
        <v>0</v>
      </c>
      <c r="T320" s="13">
        <f>INDEX(AllDataValues,MATCH($A320,Paths,FALSE),MATCH(T$17,Collections,FALSE))/T$16</f>
        <v>0.70175438596491224</v>
      </c>
      <c r="U320" s="13">
        <f>INDEX(AllDataValues,MATCH($A320,Paths,FALSE),MATCH(U$17,Collections,FALSE))/U$16</f>
        <v>4.4843049327354258E-2</v>
      </c>
      <c r="V320" s="13">
        <f>INDEX(AllDataValues,MATCH($A320,Paths,FALSE),MATCH(V$17,Collections,FALSE))/V$16</f>
        <v>0</v>
      </c>
      <c r="W320" s="13">
        <f>INDEX(AllDataValues,MATCH($A320,Paths,FALSE),MATCH(W$17,Collections,FALSE))/W$16</f>
        <v>0</v>
      </c>
      <c r="X320" s="13">
        <f>INDEX(AllDataValues,MATCH($A320,Paths,FALSE),MATCH(X$17,Collections,FALSE))/X$16</f>
        <v>0</v>
      </c>
      <c r="Y320" s="13">
        <f>INDEX(AllDataValues,MATCH($A320,Paths,FALSE),MATCH(Y$17,Collections,FALSE))/Y$16</f>
        <v>0</v>
      </c>
      <c r="Z320" s="13">
        <f>INDEX(AllDataValues,MATCH($A320,Paths,FALSE),MATCH(Z$17,Collections,FALSE))/Z$16</f>
        <v>0</v>
      </c>
      <c r="AA320" s="13">
        <f>INDEX(AllDataValues,MATCH($A320,Paths,FALSE),MATCH(AA$17,Collections,FALSE))/AA$16</f>
        <v>0</v>
      </c>
      <c r="AB320" s="31">
        <f>INDEX(AllDataValues,MATCH($A320,Paths,FALSE),MATCH(AB$17,Collections,FALSE))/AB$16</f>
        <v>2</v>
      </c>
      <c r="AC320" s="13">
        <f>INDEX(AllDataValues,MATCH($A320,Paths,FALSE),MATCH(AC$17,Collections,FALSE))/AC$16</f>
        <v>0</v>
      </c>
      <c r="AD320" s="13">
        <f>INDEX(AllDataValues,MATCH($A320,Paths,FALSE),MATCH(AD$17,Collections,FALSE))/AD$16</f>
        <v>0</v>
      </c>
      <c r="AE320" s="13">
        <f>INDEX(AllDataValues,MATCH($A320,Paths,FALSE),MATCH(AE$17,Collections,FALSE))/AE$16</f>
        <v>0</v>
      </c>
      <c r="AF320" s="13">
        <f>INDEX(AllDataValues,MATCH($A320,Paths,FALSE),MATCH(AF$17,Collections,FALSE))/AF$16</f>
        <v>0</v>
      </c>
      <c r="AG320" s="13">
        <f>INDEX(AllDataValues,MATCH($A320,Paths,FALSE),MATCH(AG$17,Collections,FALSE))/AG$16</f>
        <v>0</v>
      </c>
      <c r="AH320" s="13">
        <f>INDEX(AllDataValues,MATCH($A320,Paths,FALSE),MATCH(AH$17,Collections,FALSE))/AH$16</f>
        <v>0</v>
      </c>
      <c r="AI320" s="13">
        <f>INDEX(AllDataValues,MATCH($A320,Paths,FALSE),MATCH(AI$17,Collections,FALSE))/AI$16</f>
        <v>0</v>
      </c>
      <c r="AJ320" s="13">
        <f>INDEX(AllDataValues,MATCH($A320,Paths,FALSE),MATCH(AJ$17,Collections,FALSE))/AJ$16</f>
        <v>0</v>
      </c>
    </row>
    <row r="321" spans="1:36" hidden="1" x14ac:dyDescent="0.2">
      <c r="A321" s="1" t="s">
        <v>336</v>
      </c>
      <c r="C321" t="str">
        <f>RIGHT(A321,LEN(A321)-FIND("|",SUBSTITUTE(A321,"/","|",LEN(A321)-LEN(SUBSTITUTE(A321,"/","")))))</f>
        <v>eos:name</v>
      </c>
      <c r="D321" t="str">
        <f>MID(A321,FIND("|",SUBSTITUTE(A321,Delimiter,"|",Start))+1,IF(ISERROR(FIND("|",SUBSTITUTE(A321,Delimiter,"|",End))),255,FIND("|",SUBSTITUTE(A321,Delimiter,"|",End))-FIND("|",SUBSTITUTE(A321,Delimiter,"|",Start))-1))</f>
        <v>gmd:dataQualityInfo/gmd:report/gmd:result/gmd:value/gco:Record/eos:AdditionalAttributes/eos:AdditionalAttribute/eos:reference/eos:name</v>
      </c>
      <c r="E321" s="25">
        <f>COUNTIF(K321:AB321,"&gt;0")</f>
        <v>3</v>
      </c>
      <c r="F321" s="25">
        <f>COUNTIF(K321:AB321,"&gt;=1.0")</f>
        <v>1</v>
      </c>
      <c r="G321" s="25">
        <f>COUNTIF(AC321:AJ321,"&gt;0")</f>
        <v>0</v>
      </c>
      <c r="H321" s="25">
        <f>COUNTIF(AC321:AJ321,"&gt;=1.0")</f>
        <v>0</v>
      </c>
      <c r="I321" s="25">
        <f>COUNTIF(K321:AJ321,"&gt;0")</f>
        <v>3</v>
      </c>
      <c r="J321" s="26">
        <f>COUNTIF(K321:AJ321,"&gt;=1.0")</f>
        <v>1</v>
      </c>
      <c r="K321" s="13">
        <f>INDEX(AllDataValues,MATCH($A321,Paths,FALSE),MATCH(K$17,Collections,FALSE))/K$16</f>
        <v>0</v>
      </c>
      <c r="L321" s="13">
        <f>INDEX(AllDataValues,MATCH($A321,Paths,FALSE),MATCH(L$17,Collections,FALSE))/L$16</f>
        <v>0</v>
      </c>
      <c r="M321" s="13">
        <f>INDEX(AllDataValues,MATCH($A321,Paths,FALSE),MATCH(M$17,Collections,FALSE))/M$16</f>
        <v>0</v>
      </c>
      <c r="N321" s="13">
        <f>INDEX(AllDataValues,MATCH($A321,Paths,FALSE),MATCH(N$17,Collections,FALSE))/N$16</f>
        <v>0</v>
      </c>
      <c r="O321" s="13">
        <f>INDEX(AllDataValues,MATCH($A321,Paths,FALSE),MATCH(O$17,Collections,FALSE))/O$16</f>
        <v>0</v>
      </c>
      <c r="P321" s="13">
        <f>INDEX(AllDataValues,MATCH($A321,Paths,FALSE),MATCH(P$17,Collections,FALSE))/P$16</f>
        <v>0</v>
      </c>
      <c r="Q321" s="13">
        <f>INDEX(AllDataValues,MATCH($A321,Paths,FALSE),MATCH(Q$17,Collections,FALSE))/Q$16</f>
        <v>0</v>
      </c>
      <c r="R321" s="13">
        <f>INDEX(AllDataValues,MATCH($A321,Paths,FALSE),MATCH(R$17,Collections,FALSE))/R$16</f>
        <v>0</v>
      </c>
      <c r="S321" s="13">
        <f>INDEX(AllDataValues,MATCH($A321,Paths,FALSE),MATCH(S$17,Collections,FALSE))/S$16</f>
        <v>0</v>
      </c>
      <c r="T321" s="13">
        <f>INDEX(AllDataValues,MATCH($A321,Paths,FALSE),MATCH(T$17,Collections,FALSE))/T$16</f>
        <v>0.70175438596491224</v>
      </c>
      <c r="U321" s="13">
        <f>INDEX(AllDataValues,MATCH($A321,Paths,FALSE),MATCH(U$17,Collections,FALSE))/U$16</f>
        <v>4.4843049327354258E-2</v>
      </c>
      <c r="V321" s="13">
        <f>INDEX(AllDataValues,MATCH($A321,Paths,FALSE),MATCH(V$17,Collections,FALSE))/V$16</f>
        <v>0</v>
      </c>
      <c r="W321" s="13">
        <f>INDEX(AllDataValues,MATCH($A321,Paths,FALSE),MATCH(W$17,Collections,FALSE))/W$16</f>
        <v>0</v>
      </c>
      <c r="X321" s="13">
        <f>INDEX(AllDataValues,MATCH($A321,Paths,FALSE),MATCH(X$17,Collections,FALSE))/X$16</f>
        <v>0</v>
      </c>
      <c r="Y321" s="13">
        <f>INDEX(AllDataValues,MATCH($A321,Paths,FALSE),MATCH(Y$17,Collections,FALSE))/Y$16</f>
        <v>0</v>
      </c>
      <c r="Z321" s="13">
        <f>INDEX(AllDataValues,MATCH($A321,Paths,FALSE),MATCH(Z$17,Collections,FALSE))/Z$16</f>
        <v>0</v>
      </c>
      <c r="AA321" s="13">
        <f>INDEX(AllDataValues,MATCH($A321,Paths,FALSE),MATCH(AA$17,Collections,FALSE))/AA$16</f>
        <v>0</v>
      </c>
      <c r="AB321" s="31">
        <f>INDEX(AllDataValues,MATCH($A321,Paths,FALSE),MATCH(AB$17,Collections,FALSE))/AB$16</f>
        <v>2</v>
      </c>
      <c r="AC321" s="13">
        <f>INDEX(AllDataValues,MATCH($A321,Paths,FALSE),MATCH(AC$17,Collections,FALSE))/AC$16</f>
        <v>0</v>
      </c>
      <c r="AD321" s="13">
        <f>INDEX(AllDataValues,MATCH($A321,Paths,FALSE),MATCH(AD$17,Collections,FALSE))/AD$16</f>
        <v>0</v>
      </c>
      <c r="AE321" s="13">
        <f>INDEX(AllDataValues,MATCH($A321,Paths,FALSE),MATCH(AE$17,Collections,FALSE))/AE$16</f>
        <v>0</v>
      </c>
      <c r="AF321" s="13">
        <f>INDEX(AllDataValues,MATCH($A321,Paths,FALSE),MATCH(AF$17,Collections,FALSE))/AF$16</f>
        <v>0</v>
      </c>
      <c r="AG321" s="13">
        <f>INDEX(AllDataValues,MATCH($A321,Paths,FALSE),MATCH(AG$17,Collections,FALSE))/AG$16</f>
        <v>0</v>
      </c>
      <c r="AH321" s="13">
        <f>INDEX(AllDataValues,MATCH($A321,Paths,FALSE),MATCH(AH$17,Collections,FALSE))/AH$16</f>
        <v>0</v>
      </c>
      <c r="AI321" s="13">
        <f>INDEX(AllDataValues,MATCH($A321,Paths,FALSE),MATCH(AI$17,Collections,FALSE))/AI$16</f>
        <v>0</v>
      </c>
      <c r="AJ321" s="13">
        <f>INDEX(AllDataValues,MATCH($A321,Paths,FALSE),MATCH(AJ$17,Collections,FALSE))/AJ$16</f>
        <v>0</v>
      </c>
    </row>
    <row r="322" spans="1:36" hidden="1" x14ac:dyDescent="0.2">
      <c r="A322" s="1" t="s">
        <v>337</v>
      </c>
      <c r="C322" t="str">
        <f>RIGHT(A322,LEN(A322)-FIND("|",SUBSTITUTE(A322,"/","|",LEN(A322)-LEN(SUBSTITUTE(A322,"/","")))))</f>
        <v>@codeList</v>
      </c>
      <c r="D322" t="str">
        <f>MID(A322,FIND("|",SUBSTITUTE(A322,Delimiter,"|",Start))+1,IF(ISERROR(FIND("|",SUBSTITUTE(A322,Delimiter,"|",End))),255,FIND("|",SUBSTITUTE(A322,Delimiter,"|",End))-FIND("|",SUBSTITUTE(A322,Delimiter,"|",Start))-1))</f>
        <v>gmd:dataQualityInfo/gmd:report/gmd:result/gmd:value/gco:Record/eos:AdditionalAttributes/eos:AdditionalAttribute/eos:reference/eos:type</v>
      </c>
      <c r="E322" s="25">
        <f>COUNTIF(K322:AB322,"&gt;0")</f>
        <v>3</v>
      </c>
      <c r="F322" s="25">
        <f>COUNTIF(K322:AB322,"&gt;=1.0")</f>
        <v>1</v>
      </c>
      <c r="G322" s="25">
        <f>COUNTIF(AC322:AJ322,"&gt;0")</f>
        <v>0</v>
      </c>
      <c r="H322" s="25">
        <f>COUNTIF(AC322:AJ322,"&gt;=1.0")</f>
        <v>0</v>
      </c>
      <c r="I322" s="25">
        <f>COUNTIF(K322:AJ322,"&gt;0")</f>
        <v>3</v>
      </c>
      <c r="J322" s="26">
        <f>COUNTIF(K322:AJ322,"&gt;=1.0")</f>
        <v>1</v>
      </c>
      <c r="K322" s="13">
        <f>INDEX(AllDataValues,MATCH($A322,Paths,FALSE),MATCH(K$17,Collections,FALSE))/K$16</f>
        <v>0</v>
      </c>
      <c r="L322" s="13">
        <f>INDEX(AllDataValues,MATCH($A322,Paths,FALSE),MATCH(L$17,Collections,FALSE))/L$16</f>
        <v>0</v>
      </c>
      <c r="M322" s="13">
        <f>INDEX(AllDataValues,MATCH($A322,Paths,FALSE),MATCH(M$17,Collections,FALSE))/M$16</f>
        <v>0</v>
      </c>
      <c r="N322" s="13">
        <f>INDEX(AllDataValues,MATCH($A322,Paths,FALSE),MATCH(N$17,Collections,FALSE))/N$16</f>
        <v>0</v>
      </c>
      <c r="O322" s="13">
        <f>INDEX(AllDataValues,MATCH($A322,Paths,FALSE),MATCH(O$17,Collections,FALSE))/O$16</f>
        <v>0</v>
      </c>
      <c r="P322" s="13">
        <f>INDEX(AllDataValues,MATCH($A322,Paths,FALSE),MATCH(P$17,Collections,FALSE))/P$16</f>
        <v>0</v>
      </c>
      <c r="Q322" s="13">
        <f>INDEX(AllDataValues,MATCH($A322,Paths,FALSE),MATCH(Q$17,Collections,FALSE))/Q$16</f>
        <v>0</v>
      </c>
      <c r="R322" s="13">
        <f>INDEX(AllDataValues,MATCH($A322,Paths,FALSE),MATCH(R$17,Collections,FALSE))/R$16</f>
        <v>0</v>
      </c>
      <c r="S322" s="13">
        <f>INDEX(AllDataValues,MATCH($A322,Paths,FALSE),MATCH(S$17,Collections,FALSE))/S$16</f>
        <v>0</v>
      </c>
      <c r="T322" s="13">
        <f>INDEX(AllDataValues,MATCH($A322,Paths,FALSE),MATCH(T$17,Collections,FALSE))/T$16</f>
        <v>0.70175438596491224</v>
      </c>
      <c r="U322" s="13">
        <f>INDEX(AllDataValues,MATCH($A322,Paths,FALSE),MATCH(U$17,Collections,FALSE))/U$16</f>
        <v>4.4843049327354258E-2</v>
      </c>
      <c r="V322" s="13">
        <f>INDEX(AllDataValues,MATCH($A322,Paths,FALSE),MATCH(V$17,Collections,FALSE))/V$16</f>
        <v>0</v>
      </c>
      <c r="W322" s="13">
        <f>INDEX(AllDataValues,MATCH($A322,Paths,FALSE),MATCH(W$17,Collections,FALSE))/W$16</f>
        <v>0</v>
      </c>
      <c r="X322" s="13">
        <f>INDEX(AllDataValues,MATCH($A322,Paths,FALSE),MATCH(X$17,Collections,FALSE))/X$16</f>
        <v>0</v>
      </c>
      <c r="Y322" s="13">
        <f>INDEX(AllDataValues,MATCH($A322,Paths,FALSE),MATCH(Y$17,Collections,FALSE))/Y$16</f>
        <v>0</v>
      </c>
      <c r="Z322" s="13">
        <f>INDEX(AllDataValues,MATCH($A322,Paths,FALSE),MATCH(Z$17,Collections,FALSE))/Z$16</f>
        <v>0</v>
      </c>
      <c r="AA322" s="13">
        <f>INDEX(AllDataValues,MATCH($A322,Paths,FALSE),MATCH(AA$17,Collections,FALSE))/AA$16</f>
        <v>0</v>
      </c>
      <c r="AB322" s="31">
        <f>INDEX(AllDataValues,MATCH($A322,Paths,FALSE),MATCH(AB$17,Collections,FALSE))/AB$16</f>
        <v>2</v>
      </c>
      <c r="AC322" s="13">
        <f>INDEX(AllDataValues,MATCH($A322,Paths,FALSE),MATCH(AC$17,Collections,FALSE))/AC$16</f>
        <v>0</v>
      </c>
      <c r="AD322" s="13">
        <f>INDEX(AllDataValues,MATCH($A322,Paths,FALSE),MATCH(AD$17,Collections,FALSE))/AD$16</f>
        <v>0</v>
      </c>
      <c r="AE322" s="13">
        <f>INDEX(AllDataValues,MATCH($A322,Paths,FALSE),MATCH(AE$17,Collections,FALSE))/AE$16</f>
        <v>0</v>
      </c>
      <c r="AF322" s="13">
        <f>INDEX(AllDataValues,MATCH($A322,Paths,FALSE),MATCH(AF$17,Collections,FALSE))/AF$16</f>
        <v>0</v>
      </c>
      <c r="AG322" s="13">
        <f>INDEX(AllDataValues,MATCH($A322,Paths,FALSE),MATCH(AG$17,Collections,FALSE))/AG$16</f>
        <v>0</v>
      </c>
      <c r="AH322" s="13">
        <f>INDEX(AllDataValues,MATCH($A322,Paths,FALSE),MATCH(AH$17,Collections,FALSE))/AH$16</f>
        <v>0</v>
      </c>
      <c r="AI322" s="13">
        <f>INDEX(AllDataValues,MATCH($A322,Paths,FALSE),MATCH(AI$17,Collections,FALSE))/AI$16</f>
        <v>0</v>
      </c>
      <c r="AJ322" s="13">
        <f>INDEX(AllDataValues,MATCH($A322,Paths,FALSE),MATCH(AJ$17,Collections,FALSE))/AJ$16</f>
        <v>0</v>
      </c>
    </row>
    <row r="323" spans="1:36" hidden="1" x14ac:dyDescent="0.2">
      <c r="A323" s="1" t="s">
        <v>338</v>
      </c>
      <c r="C323" t="str">
        <f>RIGHT(A323,LEN(A323)-FIND("|",SUBSTITUTE(A323,"/","|",LEN(A323)-LEN(SUBSTITUTE(A323,"/","")))))</f>
        <v>@codeListValue</v>
      </c>
      <c r="D323" t="str">
        <f>MID(A323,FIND("|",SUBSTITUTE(A323,Delimiter,"|",Start))+1,IF(ISERROR(FIND("|",SUBSTITUTE(A323,Delimiter,"|",End))),255,FIND("|",SUBSTITUTE(A323,Delimiter,"|",End))-FIND("|",SUBSTITUTE(A323,Delimiter,"|",Start))-1))</f>
        <v>gmd:dataQualityInfo/gmd:report/gmd:result/gmd:value/gco:Record/eos:AdditionalAttributes/eos:AdditionalAttribute/eos:reference/eos:type</v>
      </c>
      <c r="E323" s="25">
        <f>COUNTIF(K323:AB323,"&gt;0")</f>
        <v>3</v>
      </c>
      <c r="F323" s="25">
        <f>COUNTIF(K323:AB323,"&gt;=1.0")</f>
        <v>1</v>
      </c>
      <c r="G323" s="25">
        <f>COUNTIF(AC323:AJ323,"&gt;0")</f>
        <v>0</v>
      </c>
      <c r="H323" s="25">
        <f>COUNTIF(AC323:AJ323,"&gt;=1.0")</f>
        <v>0</v>
      </c>
      <c r="I323" s="25">
        <f>COUNTIF(K323:AJ323,"&gt;0")</f>
        <v>3</v>
      </c>
      <c r="J323" s="26">
        <f>COUNTIF(K323:AJ323,"&gt;=1.0")</f>
        <v>1</v>
      </c>
      <c r="K323" s="13">
        <f>INDEX(AllDataValues,MATCH($A323,Paths,FALSE),MATCH(K$17,Collections,FALSE))/K$16</f>
        <v>0</v>
      </c>
      <c r="L323" s="13">
        <f>INDEX(AllDataValues,MATCH($A323,Paths,FALSE),MATCH(L$17,Collections,FALSE))/L$16</f>
        <v>0</v>
      </c>
      <c r="M323" s="13">
        <f>INDEX(AllDataValues,MATCH($A323,Paths,FALSE),MATCH(M$17,Collections,FALSE))/M$16</f>
        <v>0</v>
      </c>
      <c r="N323" s="13">
        <f>INDEX(AllDataValues,MATCH($A323,Paths,FALSE),MATCH(N$17,Collections,FALSE))/N$16</f>
        <v>0</v>
      </c>
      <c r="O323" s="13">
        <f>INDEX(AllDataValues,MATCH($A323,Paths,FALSE),MATCH(O$17,Collections,FALSE))/O$16</f>
        <v>0</v>
      </c>
      <c r="P323" s="13">
        <f>INDEX(AllDataValues,MATCH($A323,Paths,FALSE),MATCH(P$17,Collections,FALSE))/P$16</f>
        <v>0</v>
      </c>
      <c r="Q323" s="13">
        <f>INDEX(AllDataValues,MATCH($A323,Paths,FALSE),MATCH(Q$17,Collections,FALSE))/Q$16</f>
        <v>0</v>
      </c>
      <c r="R323" s="13">
        <f>INDEX(AllDataValues,MATCH($A323,Paths,FALSE),MATCH(R$17,Collections,FALSE))/R$16</f>
        <v>0</v>
      </c>
      <c r="S323" s="13">
        <f>INDEX(AllDataValues,MATCH($A323,Paths,FALSE),MATCH(S$17,Collections,FALSE))/S$16</f>
        <v>0</v>
      </c>
      <c r="T323" s="13">
        <f>INDEX(AllDataValues,MATCH($A323,Paths,FALSE),MATCH(T$17,Collections,FALSE))/T$16</f>
        <v>0.70175438596491224</v>
      </c>
      <c r="U323" s="13">
        <f>INDEX(AllDataValues,MATCH($A323,Paths,FALSE),MATCH(U$17,Collections,FALSE))/U$16</f>
        <v>4.4843049327354258E-2</v>
      </c>
      <c r="V323" s="13">
        <f>INDEX(AllDataValues,MATCH($A323,Paths,FALSE),MATCH(V$17,Collections,FALSE))/V$16</f>
        <v>0</v>
      </c>
      <c r="W323" s="13">
        <f>INDEX(AllDataValues,MATCH($A323,Paths,FALSE),MATCH(W$17,Collections,FALSE))/W$16</f>
        <v>0</v>
      </c>
      <c r="X323" s="13">
        <f>INDEX(AllDataValues,MATCH($A323,Paths,FALSE),MATCH(X$17,Collections,FALSE))/X$16</f>
        <v>0</v>
      </c>
      <c r="Y323" s="13">
        <f>INDEX(AllDataValues,MATCH($A323,Paths,FALSE),MATCH(Y$17,Collections,FALSE))/Y$16</f>
        <v>0</v>
      </c>
      <c r="Z323" s="13">
        <f>INDEX(AllDataValues,MATCH($A323,Paths,FALSE),MATCH(Z$17,Collections,FALSE))/Z$16</f>
        <v>0</v>
      </c>
      <c r="AA323" s="13">
        <f>INDEX(AllDataValues,MATCH($A323,Paths,FALSE),MATCH(AA$17,Collections,FALSE))/AA$16</f>
        <v>0</v>
      </c>
      <c r="AB323" s="31">
        <f>INDEX(AllDataValues,MATCH($A323,Paths,FALSE),MATCH(AB$17,Collections,FALSE))/AB$16</f>
        <v>2</v>
      </c>
      <c r="AC323" s="13">
        <f>INDEX(AllDataValues,MATCH($A323,Paths,FALSE),MATCH(AC$17,Collections,FALSE))/AC$16</f>
        <v>0</v>
      </c>
      <c r="AD323" s="13">
        <f>INDEX(AllDataValues,MATCH($A323,Paths,FALSE),MATCH(AD$17,Collections,FALSE))/AD$16</f>
        <v>0</v>
      </c>
      <c r="AE323" s="13">
        <f>INDEX(AllDataValues,MATCH($A323,Paths,FALSE),MATCH(AE$17,Collections,FALSE))/AE$16</f>
        <v>0</v>
      </c>
      <c r="AF323" s="13">
        <f>INDEX(AllDataValues,MATCH($A323,Paths,FALSE),MATCH(AF$17,Collections,FALSE))/AF$16</f>
        <v>0</v>
      </c>
      <c r="AG323" s="13">
        <f>INDEX(AllDataValues,MATCH($A323,Paths,FALSE),MATCH(AG$17,Collections,FALSE))/AG$16</f>
        <v>0</v>
      </c>
      <c r="AH323" s="13">
        <f>INDEX(AllDataValues,MATCH($A323,Paths,FALSE),MATCH(AH$17,Collections,FALSE))/AH$16</f>
        <v>0</v>
      </c>
      <c r="AI323" s="13">
        <f>INDEX(AllDataValues,MATCH($A323,Paths,FALSE),MATCH(AI$17,Collections,FALSE))/AI$16</f>
        <v>0</v>
      </c>
      <c r="AJ323" s="13">
        <f>INDEX(AllDataValues,MATCH($A323,Paths,FALSE),MATCH(AJ$17,Collections,FALSE))/AJ$16</f>
        <v>0</v>
      </c>
    </row>
    <row r="324" spans="1:36" hidden="1" x14ac:dyDescent="0.2">
      <c r="A324" s="1" t="s">
        <v>339</v>
      </c>
      <c r="C324" t="str">
        <f>RIGHT(A324,LEN(A324)-FIND("|",SUBSTITUTE(A324,"/","|",LEN(A324)-LEN(SUBSTITUTE(A324,"/","")))))</f>
        <v>eos:EOS_AdditionalAttributeTypeCode</v>
      </c>
      <c r="D324" t="str">
        <f>MID(A324,FIND("|",SUBSTITUTE(A324,Delimiter,"|",Start))+1,IF(ISERROR(FIND("|",SUBSTITUTE(A324,Delimiter,"|",End))),255,FIND("|",SUBSTITUTE(A324,Delimiter,"|",End))-FIND("|",SUBSTITUTE(A324,Delimiter,"|",Start))-1))</f>
        <v>gmd:dataQualityInfo/gmd:report/gmd:result/gmd:value/gco:Record/eos:AdditionalAttributes/eos:AdditionalAttribute/eos:reference/eos:type</v>
      </c>
      <c r="E324" s="25">
        <f>COUNTIF(K324:AB324,"&gt;0")</f>
        <v>3</v>
      </c>
      <c r="F324" s="25">
        <f>COUNTIF(K324:AB324,"&gt;=1.0")</f>
        <v>1</v>
      </c>
      <c r="G324" s="25">
        <f>COUNTIF(AC324:AJ324,"&gt;0")</f>
        <v>0</v>
      </c>
      <c r="H324" s="25">
        <f>COUNTIF(AC324:AJ324,"&gt;=1.0")</f>
        <v>0</v>
      </c>
      <c r="I324" s="25">
        <f>COUNTIF(K324:AJ324,"&gt;0")</f>
        <v>3</v>
      </c>
      <c r="J324" s="26">
        <f>COUNTIF(K324:AJ324,"&gt;=1.0")</f>
        <v>1</v>
      </c>
      <c r="K324" s="13">
        <f>INDEX(AllDataValues,MATCH($A324,Paths,FALSE),MATCH(K$17,Collections,FALSE))/K$16</f>
        <v>0</v>
      </c>
      <c r="L324" s="13">
        <f>INDEX(AllDataValues,MATCH($A324,Paths,FALSE),MATCH(L$17,Collections,FALSE))/L$16</f>
        <v>0</v>
      </c>
      <c r="M324" s="13">
        <f>INDEX(AllDataValues,MATCH($A324,Paths,FALSE),MATCH(M$17,Collections,FALSE))/M$16</f>
        <v>0</v>
      </c>
      <c r="N324" s="13">
        <f>INDEX(AllDataValues,MATCH($A324,Paths,FALSE),MATCH(N$17,Collections,FALSE))/N$16</f>
        <v>0</v>
      </c>
      <c r="O324" s="13">
        <f>INDEX(AllDataValues,MATCH($A324,Paths,FALSE),MATCH(O$17,Collections,FALSE))/O$16</f>
        <v>0</v>
      </c>
      <c r="P324" s="13">
        <f>INDEX(AllDataValues,MATCH($A324,Paths,FALSE),MATCH(P$17,Collections,FALSE))/P$16</f>
        <v>0</v>
      </c>
      <c r="Q324" s="13">
        <f>INDEX(AllDataValues,MATCH($A324,Paths,FALSE),MATCH(Q$17,Collections,FALSE))/Q$16</f>
        <v>0</v>
      </c>
      <c r="R324" s="13">
        <f>INDEX(AllDataValues,MATCH($A324,Paths,FALSE),MATCH(R$17,Collections,FALSE))/R$16</f>
        <v>0</v>
      </c>
      <c r="S324" s="13">
        <f>INDEX(AllDataValues,MATCH($A324,Paths,FALSE),MATCH(S$17,Collections,FALSE))/S$16</f>
        <v>0</v>
      </c>
      <c r="T324" s="13">
        <f>INDEX(AllDataValues,MATCH($A324,Paths,FALSE),MATCH(T$17,Collections,FALSE))/T$16</f>
        <v>0.70175438596491224</v>
      </c>
      <c r="U324" s="13">
        <f>INDEX(AllDataValues,MATCH($A324,Paths,FALSE),MATCH(U$17,Collections,FALSE))/U$16</f>
        <v>4.4843049327354258E-2</v>
      </c>
      <c r="V324" s="13">
        <f>INDEX(AllDataValues,MATCH($A324,Paths,FALSE),MATCH(V$17,Collections,FALSE))/V$16</f>
        <v>0</v>
      </c>
      <c r="W324" s="13">
        <f>INDEX(AllDataValues,MATCH($A324,Paths,FALSE),MATCH(W$17,Collections,FALSE))/W$16</f>
        <v>0</v>
      </c>
      <c r="X324" s="13">
        <f>INDEX(AllDataValues,MATCH($A324,Paths,FALSE),MATCH(X$17,Collections,FALSE))/X$16</f>
        <v>0</v>
      </c>
      <c r="Y324" s="13">
        <f>INDEX(AllDataValues,MATCH($A324,Paths,FALSE),MATCH(Y$17,Collections,FALSE))/Y$16</f>
        <v>0</v>
      </c>
      <c r="Z324" s="13">
        <f>INDEX(AllDataValues,MATCH($A324,Paths,FALSE),MATCH(Z$17,Collections,FALSE))/Z$16</f>
        <v>0</v>
      </c>
      <c r="AA324" s="13">
        <f>INDEX(AllDataValues,MATCH($A324,Paths,FALSE),MATCH(AA$17,Collections,FALSE))/AA$16</f>
        <v>0</v>
      </c>
      <c r="AB324" s="31">
        <f>INDEX(AllDataValues,MATCH($A324,Paths,FALSE),MATCH(AB$17,Collections,FALSE))/AB$16</f>
        <v>2</v>
      </c>
      <c r="AC324" s="13">
        <f>INDEX(AllDataValues,MATCH($A324,Paths,FALSE),MATCH(AC$17,Collections,FALSE))/AC$16</f>
        <v>0</v>
      </c>
      <c r="AD324" s="13">
        <f>INDEX(AllDataValues,MATCH($A324,Paths,FALSE),MATCH(AD$17,Collections,FALSE))/AD$16</f>
        <v>0</v>
      </c>
      <c r="AE324" s="13">
        <f>INDEX(AllDataValues,MATCH($A324,Paths,FALSE),MATCH(AE$17,Collections,FALSE))/AE$16</f>
        <v>0</v>
      </c>
      <c r="AF324" s="13">
        <f>INDEX(AllDataValues,MATCH($A324,Paths,FALSE),MATCH(AF$17,Collections,FALSE))/AF$16</f>
        <v>0</v>
      </c>
      <c r="AG324" s="13">
        <f>INDEX(AllDataValues,MATCH($A324,Paths,FALSE),MATCH(AG$17,Collections,FALSE))/AG$16</f>
        <v>0</v>
      </c>
      <c r="AH324" s="13">
        <f>INDEX(AllDataValues,MATCH($A324,Paths,FALSE),MATCH(AH$17,Collections,FALSE))/AH$16</f>
        <v>0</v>
      </c>
      <c r="AI324" s="13">
        <f>INDEX(AllDataValues,MATCH($A324,Paths,FALSE),MATCH(AI$17,Collections,FALSE))/AI$16</f>
        <v>0</v>
      </c>
      <c r="AJ324" s="13">
        <f>INDEX(AllDataValues,MATCH($A324,Paths,FALSE),MATCH(AJ$17,Collections,FALSE))/AJ$16</f>
        <v>0</v>
      </c>
    </row>
    <row r="325" spans="1:36" hidden="1" x14ac:dyDescent="0.2">
      <c r="A325" s="1" t="s">
        <v>340</v>
      </c>
      <c r="C325" t="str">
        <f>RIGHT(A325,LEN(A325)-FIND("|",SUBSTITUTE(A325,"/","|",LEN(A325)-LEN(SUBSTITUTE(A325,"/","")))))</f>
        <v>gco:RecordType</v>
      </c>
      <c r="D325" t="str">
        <f>MID(A325,FIND("|",SUBSTITUTE(A325,Delimiter,"|",Start))+1,IF(ISERROR(FIND("|",SUBSTITUTE(A325,Delimiter,"|",End))),255,FIND("|",SUBSTITUTE(A325,Delimiter,"|",End))-FIND("|",SUBSTITUTE(A325,Delimiter,"|",Start))-1))</f>
        <v>gmd:dataQualityInfo/gmd:report/gmd:result/gmd:valueType/gco:RecordType</v>
      </c>
      <c r="E325" s="25">
        <f>COUNTIF(K325:AB325,"&gt;0")</f>
        <v>3</v>
      </c>
      <c r="F325" s="25">
        <f>COUNTIF(K325:AB325,"&gt;=1.0")</f>
        <v>1</v>
      </c>
      <c r="G325" s="25">
        <f>COUNTIF(AC325:AJ325,"&gt;0")</f>
        <v>0</v>
      </c>
      <c r="H325" s="25">
        <f>COUNTIF(AC325:AJ325,"&gt;=1.0")</f>
        <v>0</v>
      </c>
      <c r="I325" s="25">
        <f>COUNTIF(K325:AJ325,"&gt;0")</f>
        <v>3</v>
      </c>
      <c r="J325" s="26">
        <f>COUNTIF(K325:AJ325,"&gt;=1.0")</f>
        <v>1</v>
      </c>
      <c r="K325" s="13">
        <f>INDEX(AllDataValues,MATCH($A325,Paths,FALSE),MATCH(K$17,Collections,FALSE))/K$16</f>
        <v>0</v>
      </c>
      <c r="L325" s="13">
        <f>INDEX(AllDataValues,MATCH($A325,Paths,FALSE),MATCH(L$17,Collections,FALSE))/L$16</f>
        <v>0</v>
      </c>
      <c r="M325" s="13">
        <f>INDEX(AllDataValues,MATCH($A325,Paths,FALSE),MATCH(M$17,Collections,FALSE))/M$16</f>
        <v>0</v>
      </c>
      <c r="N325" s="13">
        <f>INDEX(AllDataValues,MATCH($A325,Paths,FALSE),MATCH(N$17,Collections,FALSE))/N$16</f>
        <v>0</v>
      </c>
      <c r="O325" s="13">
        <f>INDEX(AllDataValues,MATCH($A325,Paths,FALSE),MATCH(O$17,Collections,FALSE))/O$16</f>
        <v>0</v>
      </c>
      <c r="P325" s="13">
        <f>INDEX(AllDataValues,MATCH($A325,Paths,FALSE),MATCH(P$17,Collections,FALSE))/P$16</f>
        <v>0</v>
      </c>
      <c r="Q325" s="13">
        <f>INDEX(AllDataValues,MATCH($A325,Paths,FALSE),MATCH(Q$17,Collections,FALSE))/Q$16</f>
        <v>0</v>
      </c>
      <c r="R325" s="13">
        <f>INDEX(AllDataValues,MATCH($A325,Paths,FALSE),MATCH(R$17,Collections,FALSE))/R$16</f>
        <v>0</v>
      </c>
      <c r="S325" s="13">
        <f>INDEX(AllDataValues,MATCH($A325,Paths,FALSE),MATCH(S$17,Collections,FALSE))/S$16</f>
        <v>0</v>
      </c>
      <c r="T325" s="13">
        <f>INDEX(AllDataValues,MATCH($A325,Paths,FALSE),MATCH(T$17,Collections,FALSE))/T$16</f>
        <v>0.70175438596491224</v>
      </c>
      <c r="U325" s="13">
        <f>INDEX(AllDataValues,MATCH($A325,Paths,FALSE),MATCH(U$17,Collections,FALSE))/U$16</f>
        <v>4.4843049327354258E-2</v>
      </c>
      <c r="V325" s="13">
        <f>INDEX(AllDataValues,MATCH($A325,Paths,FALSE),MATCH(V$17,Collections,FALSE))/V$16</f>
        <v>0</v>
      </c>
      <c r="W325" s="13">
        <f>INDEX(AllDataValues,MATCH($A325,Paths,FALSE),MATCH(W$17,Collections,FALSE))/W$16</f>
        <v>0</v>
      </c>
      <c r="X325" s="13">
        <f>INDEX(AllDataValues,MATCH($A325,Paths,FALSE),MATCH(X$17,Collections,FALSE))/X$16</f>
        <v>0</v>
      </c>
      <c r="Y325" s="13">
        <f>INDEX(AllDataValues,MATCH($A325,Paths,FALSE),MATCH(Y$17,Collections,FALSE))/Y$16</f>
        <v>0</v>
      </c>
      <c r="Z325" s="13">
        <f>INDEX(AllDataValues,MATCH($A325,Paths,FALSE),MATCH(Z$17,Collections,FALSE))/Z$16</f>
        <v>0</v>
      </c>
      <c r="AA325" s="13">
        <f>INDEX(AllDataValues,MATCH($A325,Paths,FALSE),MATCH(AA$17,Collections,FALSE))/AA$16</f>
        <v>0</v>
      </c>
      <c r="AB325" s="31">
        <f>INDEX(AllDataValues,MATCH($A325,Paths,FALSE),MATCH(AB$17,Collections,FALSE))/AB$16</f>
        <v>2</v>
      </c>
      <c r="AC325" s="13">
        <f>INDEX(AllDataValues,MATCH($A325,Paths,FALSE),MATCH(AC$17,Collections,FALSE))/AC$16</f>
        <v>0</v>
      </c>
      <c r="AD325" s="13">
        <f>INDEX(AllDataValues,MATCH($A325,Paths,FALSE),MATCH(AD$17,Collections,FALSE))/AD$16</f>
        <v>0</v>
      </c>
      <c r="AE325" s="13">
        <f>INDEX(AllDataValues,MATCH($A325,Paths,FALSE),MATCH(AE$17,Collections,FALSE))/AE$16</f>
        <v>0</v>
      </c>
      <c r="AF325" s="13">
        <f>INDEX(AllDataValues,MATCH($A325,Paths,FALSE),MATCH(AF$17,Collections,FALSE))/AF$16</f>
        <v>0</v>
      </c>
      <c r="AG325" s="13">
        <f>INDEX(AllDataValues,MATCH($A325,Paths,FALSE),MATCH(AG$17,Collections,FALSE))/AG$16</f>
        <v>0</v>
      </c>
      <c r="AH325" s="13">
        <f>INDEX(AllDataValues,MATCH($A325,Paths,FALSE),MATCH(AH$17,Collections,FALSE))/AH$16</f>
        <v>0</v>
      </c>
      <c r="AI325" s="13">
        <f>INDEX(AllDataValues,MATCH($A325,Paths,FALSE),MATCH(AI$17,Collections,FALSE))/AI$16</f>
        <v>0</v>
      </c>
      <c r="AJ325" s="13">
        <f>INDEX(AllDataValues,MATCH($A325,Paths,FALSE),MATCH(AJ$17,Collections,FALSE))/AJ$16</f>
        <v>0</v>
      </c>
    </row>
    <row r="326" spans="1:36" hidden="1" x14ac:dyDescent="0.2">
      <c r="A326" s="1" t="s">
        <v>346</v>
      </c>
      <c r="C326" t="str">
        <f>RIGHT(A326,LEN(A326)-FIND("|",SUBSTITUTE(A326,"/","|",LEN(A326)-LEN(SUBSTITUTE(A326,"/","")))))</f>
        <v>gmd:positionName</v>
      </c>
      <c r="D326" t="str">
        <f>MID(A326,FIND("|",SUBSTITUTE(A326,Delimiter,"|",Start))+1,IF(ISERROR(FIND("|",SUBSTITUTE(A326,Delimiter,"|",End))),255,FIND("|",SUBSTITUTE(A326,Delimiter,"|",End))-FIND("|",SUBSTITUTE(A326,Delimiter,"|",Start))-1))</f>
        <v>gmd:distributionInfo/gmd:distributor/gmd:distributorContact/gmd:positionName</v>
      </c>
      <c r="E326" s="25">
        <f>COUNTIF(K326:AB326,"&gt;0")</f>
        <v>3</v>
      </c>
      <c r="F326" s="25">
        <f>COUNTIF(K326:AB326,"&gt;=1.0")</f>
        <v>1</v>
      </c>
      <c r="G326" s="25">
        <f>COUNTIF(AC326:AJ326,"&gt;0")</f>
        <v>0</v>
      </c>
      <c r="H326" s="25">
        <f>COUNTIF(AC326:AJ326,"&gt;=1.0")</f>
        <v>0</v>
      </c>
      <c r="I326" s="25">
        <f>COUNTIF(K326:AJ326,"&gt;0")</f>
        <v>3</v>
      </c>
      <c r="J326" s="26">
        <f>COUNTIF(K326:AJ326,"&gt;=1.0")</f>
        <v>1</v>
      </c>
      <c r="K326" s="13">
        <f>INDEX(AllDataValues,MATCH($A326,Paths,FALSE),MATCH(K$17,Collections,FALSE))/K$16</f>
        <v>0</v>
      </c>
      <c r="L326" s="13">
        <f>INDEX(AllDataValues,MATCH($A326,Paths,FALSE),MATCH(L$17,Collections,FALSE))/L$16</f>
        <v>0</v>
      </c>
      <c r="M326" s="13">
        <f>INDEX(AllDataValues,MATCH($A326,Paths,FALSE),MATCH(M$17,Collections,FALSE))/M$16</f>
        <v>0</v>
      </c>
      <c r="N326" s="13">
        <f>INDEX(AllDataValues,MATCH($A326,Paths,FALSE),MATCH(N$17,Collections,FALSE))/N$16</f>
        <v>0</v>
      </c>
      <c r="O326" s="13">
        <f>INDEX(AllDataValues,MATCH($A326,Paths,FALSE),MATCH(O$17,Collections,FALSE))/O$16</f>
        <v>0</v>
      </c>
      <c r="P326" s="13">
        <f>INDEX(AllDataValues,MATCH($A326,Paths,FALSE),MATCH(P$17,Collections,FALSE))/P$16</f>
        <v>0</v>
      </c>
      <c r="Q326" s="13">
        <f>INDEX(AllDataValues,MATCH($A326,Paths,FALSE),MATCH(Q$17,Collections,FALSE))/Q$16</f>
        <v>0</v>
      </c>
      <c r="R326" s="13">
        <f>INDEX(AllDataValues,MATCH($A326,Paths,FALSE),MATCH(R$17,Collections,FALSE))/R$16</f>
        <v>0.11083743842364532</v>
      </c>
      <c r="S326" s="13">
        <f>INDEX(AllDataValues,MATCH($A326,Paths,FALSE),MATCH(S$17,Collections,FALSE))/S$16</f>
        <v>0</v>
      </c>
      <c r="T326" s="13">
        <f>INDEX(AllDataValues,MATCH($A326,Paths,FALSE),MATCH(T$17,Collections,FALSE))/T$16</f>
        <v>0</v>
      </c>
      <c r="U326" s="13">
        <f>INDEX(AllDataValues,MATCH($A326,Paths,FALSE),MATCH(U$17,Collections,FALSE))/U$16</f>
        <v>8.9686098654708519E-3</v>
      </c>
      <c r="V326" s="13">
        <f>INDEX(AllDataValues,MATCH($A326,Paths,FALSE),MATCH(V$17,Collections,FALSE))/V$16</f>
        <v>0</v>
      </c>
      <c r="W326" s="13">
        <f>INDEX(AllDataValues,MATCH($A326,Paths,FALSE),MATCH(W$17,Collections,FALSE))/W$16</f>
        <v>0</v>
      </c>
      <c r="X326" s="13">
        <f>INDEX(AllDataValues,MATCH($A326,Paths,FALSE),MATCH(X$17,Collections,FALSE))/X$16</f>
        <v>0</v>
      </c>
      <c r="Y326" s="13">
        <f>INDEX(AllDataValues,MATCH($A326,Paths,FALSE),MATCH(Y$17,Collections,FALSE))/Y$16</f>
        <v>0</v>
      </c>
      <c r="Z326" s="13">
        <f>INDEX(AllDataValues,MATCH($A326,Paths,FALSE),MATCH(Z$17,Collections,FALSE))/Z$16</f>
        <v>1.0862354892205639</v>
      </c>
      <c r="AA326" s="13">
        <f>INDEX(AllDataValues,MATCH($A326,Paths,FALSE),MATCH(AA$17,Collections,FALSE))/AA$16</f>
        <v>0</v>
      </c>
      <c r="AB326" s="31">
        <f>INDEX(AllDataValues,MATCH($A326,Paths,FALSE),MATCH(AB$17,Collections,FALSE))/AB$16</f>
        <v>0</v>
      </c>
      <c r="AC326" s="13">
        <f>INDEX(AllDataValues,MATCH($A326,Paths,FALSE),MATCH(AC$17,Collections,FALSE))/AC$16</f>
        <v>0</v>
      </c>
      <c r="AD326" s="13">
        <f>INDEX(AllDataValues,MATCH($A326,Paths,FALSE),MATCH(AD$17,Collections,FALSE))/AD$16</f>
        <v>0</v>
      </c>
      <c r="AE326" s="13">
        <f>INDEX(AllDataValues,MATCH($A326,Paths,FALSE),MATCH(AE$17,Collections,FALSE))/AE$16</f>
        <v>0</v>
      </c>
      <c r="AF326" s="13">
        <f>INDEX(AllDataValues,MATCH($A326,Paths,FALSE),MATCH(AF$17,Collections,FALSE))/AF$16</f>
        <v>0</v>
      </c>
      <c r="AG326" s="13">
        <f>INDEX(AllDataValues,MATCH($A326,Paths,FALSE),MATCH(AG$17,Collections,FALSE))/AG$16</f>
        <v>0</v>
      </c>
      <c r="AH326" s="13">
        <f>INDEX(AllDataValues,MATCH($A326,Paths,FALSE),MATCH(AH$17,Collections,FALSE))/AH$16</f>
        <v>0</v>
      </c>
      <c r="AI326" s="13">
        <f>INDEX(AllDataValues,MATCH($A326,Paths,FALSE),MATCH(AI$17,Collections,FALSE))/AI$16</f>
        <v>0</v>
      </c>
      <c r="AJ326" s="13">
        <f>INDEX(AllDataValues,MATCH($A326,Paths,FALSE),MATCH(AJ$17,Collections,FALSE))/AJ$16</f>
        <v>0</v>
      </c>
    </row>
    <row r="327" spans="1:36" hidden="1" x14ac:dyDescent="0.2">
      <c r="A327" s="1" t="s">
        <v>348</v>
      </c>
      <c r="C327" t="str">
        <f>RIGHT(A327,LEN(A327)-FIND("|",SUBSTITUTE(A327,"/","|",LEN(A327)-LEN(SUBSTITUTE(A327,"/","")))))</f>
        <v>gmd:administrativeArea</v>
      </c>
      <c r="D327" t="str">
        <f>MID(A327,FIND("|",SUBSTITUTE(A327,Delimiter,"|",Start))+1,IF(ISERROR(FIND("|",SUBSTITUTE(A327,Delimiter,"|",End))),255,FIND("|",SUBSTITUTE(A327,Delimiter,"|",End))-FIND("|",SUBSTITUTE(A327,Delimiter,"|",Start))-1))</f>
        <v>gmd:identificationInfo/gmd:citation/gmd:citedResponsibleParty/gmd:contactInfo/gmd:address/gmd:administrativeArea</v>
      </c>
      <c r="E327" s="25">
        <f>COUNTIF(K327:AB327,"&gt;0")</f>
        <v>3</v>
      </c>
      <c r="F327" s="25">
        <f>COUNTIF(K327:AB327,"&gt;=1.0")</f>
        <v>1</v>
      </c>
      <c r="G327" s="25">
        <f>COUNTIF(AC327:AJ327,"&gt;0")</f>
        <v>0</v>
      </c>
      <c r="H327" s="25">
        <f>COUNTIF(AC327:AJ327,"&gt;=1.0")</f>
        <v>0</v>
      </c>
      <c r="I327" s="25">
        <f>COUNTIF(K327:AJ327,"&gt;0")</f>
        <v>3</v>
      </c>
      <c r="J327" s="26">
        <f>COUNTIF(K327:AJ327,"&gt;=1.0")</f>
        <v>1</v>
      </c>
      <c r="K327" s="13">
        <f>INDEX(AllDataValues,MATCH($A327,Paths,FALSE),MATCH(K$17,Collections,FALSE))/K$16</f>
        <v>0</v>
      </c>
      <c r="L327" s="13">
        <f>INDEX(AllDataValues,MATCH($A327,Paths,FALSE),MATCH(L$17,Collections,FALSE))/L$16</f>
        <v>0</v>
      </c>
      <c r="M327" s="13">
        <f>INDEX(AllDataValues,MATCH($A327,Paths,FALSE),MATCH(M$17,Collections,FALSE))/M$16</f>
        <v>0</v>
      </c>
      <c r="N327" s="13">
        <f>INDEX(AllDataValues,MATCH($A327,Paths,FALSE),MATCH(N$17,Collections,FALSE))/N$16</f>
        <v>0</v>
      </c>
      <c r="O327" s="13">
        <f>INDEX(AllDataValues,MATCH($A327,Paths,FALSE),MATCH(O$17,Collections,FALSE))/O$16</f>
        <v>0</v>
      </c>
      <c r="P327" s="13">
        <f>INDEX(AllDataValues,MATCH($A327,Paths,FALSE),MATCH(P$17,Collections,FALSE))/P$16</f>
        <v>0</v>
      </c>
      <c r="Q327" s="13">
        <f>INDEX(AllDataValues,MATCH($A327,Paths,FALSE),MATCH(Q$17,Collections,FALSE))/Q$16</f>
        <v>0</v>
      </c>
      <c r="R327" s="13">
        <f>INDEX(AllDataValues,MATCH($A327,Paths,FALSE),MATCH(R$17,Collections,FALSE))/R$16</f>
        <v>0.16009852216748768</v>
      </c>
      <c r="S327" s="13">
        <f>INDEX(AllDataValues,MATCH($A327,Paths,FALSE),MATCH(S$17,Collections,FALSE))/S$16</f>
        <v>0</v>
      </c>
      <c r="T327" s="13">
        <f>INDEX(AllDataValues,MATCH($A327,Paths,FALSE),MATCH(T$17,Collections,FALSE))/T$16</f>
        <v>0.82105263157894737</v>
      </c>
      <c r="U327" s="13">
        <f>INDEX(AllDataValues,MATCH($A327,Paths,FALSE),MATCH(U$17,Collections,FALSE))/U$16</f>
        <v>1.4080717488789238</v>
      </c>
      <c r="V327" s="13">
        <f>INDEX(AllDataValues,MATCH($A327,Paths,FALSE),MATCH(V$17,Collections,FALSE))/V$16</f>
        <v>0</v>
      </c>
      <c r="W327" s="13">
        <f>INDEX(AllDataValues,MATCH($A327,Paths,FALSE),MATCH(W$17,Collections,FALSE))/W$16</f>
        <v>0</v>
      </c>
      <c r="X327" s="13">
        <f>INDEX(AllDataValues,MATCH($A327,Paths,FALSE),MATCH(X$17,Collections,FALSE))/X$16</f>
        <v>0</v>
      </c>
      <c r="Y327" s="13">
        <f>INDEX(AllDataValues,MATCH($A327,Paths,FALSE),MATCH(Y$17,Collections,FALSE))/Y$16</f>
        <v>0</v>
      </c>
      <c r="Z327" s="13">
        <f>INDEX(AllDataValues,MATCH($A327,Paths,FALSE),MATCH(Z$17,Collections,FALSE))/Z$16</f>
        <v>0</v>
      </c>
      <c r="AA327" s="13">
        <f>INDEX(AllDataValues,MATCH($A327,Paths,FALSE),MATCH(AA$17,Collections,FALSE))/AA$16</f>
        <v>0</v>
      </c>
      <c r="AB327" s="31">
        <f>INDEX(AllDataValues,MATCH($A327,Paths,FALSE),MATCH(AB$17,Collections,FALSE))/AB$16</f>
        <v>0</v>
      </c>
      <c r="AC327" s="13">
        <f>INDEX(AllDataValues,MATCH($A327,Paths,FALSE),MATCH(AC$17,Collections,FALSE))/AC$16</f>
        <v>0</v>
      </c>
      <c r="AD327" s="13">
        <f>INDEX(AllDataValues,MATCH($A327,Paths,FALSE),MATCH(AD$17,Collections,FALSE))/AD$16</f>
        <v>0</v>
      </c>
      <c r="AE327" s="13">
        <f>INDEX(AllDataValues,MATCH($A327,Paths,FALSE),MATCH(AE$17,Collections,FALSE))/AE$16</f>
        <v>0</v>
      </c>
      <c r="AF327" s="13">
        <f>INDEX(AllDataValues,MATCH($A327,Paths,FALSE),MATCH(AF$17,Collections,FALSE))/AF$16</f>
        <v>0</v>
      </c>
      <c r="AG327" s="13">
        <f>INDEX(AllDataValues,MATCH($A327,Paths,FALSE),MATCH(AG$17,Collections,FALSE))/AG$16</f>
        <v>0</v>
      </c>
      <c r="AH327" s="13">
        <f>INDEX(AllDataValues,MATCH($A327,Paths,FALSE),MATCH(AH$17,Collections,FALSE))/AH$16</f>
        <v>0</v>
      </c>
      <c r="AI327" s="13">
        <f>INDEX(AllDataValues,MATCH($A327,Paths,FALSE),MATCH(AI$17,Collections,FALSE))/AI$16</f>
        <v>0</v>
      </c>
      <c r="AJ327" s="13">
        <f>INDEX(AllDataValues,MATCH($A327,Paths,FALSE),MATCH(AJ$17,Collections,FALSE))/AJ$16</f>
        <v>0</v>
      </c>
    </row>
    <row r="328" spans="1:36" hidden="1" x14ac:dyDescent="0.2">
      <c r="A328" s="1" t="s">
        <v>349</v>
      </c>
      <c r="C328" t="str">
        <f>RIGHT(A328,LEN(A328)-FIND("|",SUBSTITUTE(A328,"/","|",LEN(A328)-LEN(SUBSTITUTE(A328,"/","")))))</f>
        <v>gmd:city</v>
      </c>
      <c r="D328" t="str">
        <f>MID(A328,FIND("|",SUBSTITUTE(A328,Delimiter,"|",Start))+1,IF(ISERROR(FIND("|",SUBSTITUTE(A328,Delimiter,"|",End))),255,FIND("|",SUBSTITUTE(A328,Delimiter,"|",End))-FIND("|",SUBSTITUTE(A328,Delimiter,"|",Start))-1))</f>
        <v>gmd:identificationInfo/gmd:citation/gmd:citedResponsibleParty/gmd:contactInfo/gmd:address/gmd:city</v>
      </c>
      <c r="E328" s="25">
        <f>COUNTIF(K328:AB328,"&gt;0")</f>
        <v>3</v>
      </c>
      <c r="F328" s="25">
        <f>COUNTIF(K328:AB328,"&gt;=1.0")</f>
        <v>1</v>
      </c>
      <c r="G328" s="25">
        <f>COUNTIF(AC328:AJ328,"&gt;0")</f>
        <v>0</v>
      </c>
      <c r="H328" s="25">
        <f>COUNTIF(AC328:AJ328,"&gt;=1.0")</f>
        <v>0</v>
      </c>
      <c r="I328" s="25">
        <f>COUNTIF(K328:AJ328,"&gt;0")</f>
        <v>3</v>
      </c>
      <c r="J328" s="26">
        <f>COUNTIF(K328:AJ328,"&gt;=1.0")</f>
        <v>1</v>
      </c>
      <c r="K328" s="13">
        <f>INDEX(AllDataValues,MATCH($A328,Paths,FALSE),MATCH(K$17,Collections,FALSE))/K$16</f>
        <v>0</v>
      </c>
      <c r="L328" s="13">
        <f>INDEX(AllDataValues,MATCH($A328,Paths,FALSE),MATCH(L$17,Collections,FALSE))/L$16</f>
        <v>0</v>
      </c>
      <c r="M328" s="13">
        <f>INDEX(AllDataValues,MATCH($A328,Paths,FALSE),MATCH(M$17,Collections,FALSE))/M$16</f>
        <v>0</v>
      </c>
      <c r="N328" s="13">
        <f>INDEX(AllDataValues,MATCH($A328,Paths,FALSE),MATCH(N$17,Collections,FALSE))/N$16</f>
        <v>0</v>
      </c>
      <c r="O328" s="13">
        <f>INDEX(AllDataValues,MATCH($A328,Paths,FALSE),MATCH(O$17,Collections,FALSE))/O$16</f>
        <v>0</v>
      </c>
      <c r="P328" s="13">
        <f>INDEX(AllDataValues,MATCH($A328,Paths,FALSE),MATCH(P$17,Collections,FALSE))/P$16</f>
        <v>0</v>
      </c>
      <c r="Q328" s="13">
        <f>INDEX(AllDataValues,MATCH($A328,Paths,FALSE),MATCH(Q$17,Collections,FALSE))/Q$16</f>
        <v>0</v>
      </c>
      <c r="R328" s="13">
        <f>INDEX(AllDataValues,MATCH($A328,Paths,FALSE),MATCH(R$17,Collections,FALSE))/R$16</f>
        <v>0.16009852216748768</v>
      </c>
      <c r="S328" s="13">
        <f>INDEX(AllDataValues,MATCH($A328,Paths,FALSE),MATCH(S$17,Collections,FALSE))/S$16</f>
        <v>0</v>
      </c>
      <c r="T328" s="13">
        <f>INDEX(AllDataValues,MATCH($A328,Paths,FALSE),MATCH(T$17,Collections,FALSE))/T$16</f>
        <v>0.82105263157894737</v>
      </c>
      <c r="U328" s="13">
        <f>INDEX(AllDataValues,MATCH($A328,Paths,FALSE),MATCH(U$17,Collections,FALSE))/U$16</f>
        <v>1.4080717488789238</v>
      </c>
      <c r="V328" s="13">
        <f>INDEX(AllDataValues,MATCH($A328,Paths,FALSE),MATCH(V$17,Collections,FALSE))/V$16</f>
        <v>0</v>
      </c>
      <c r="W328" s="13">
        <f>INDEX(AllDataValues,MATCH($A328,Paths,FALSE),MATCH(W$17,Collections,FALSE))/W$16</f>
        <v>0</v>
      </c>
      <c r="X328" s="13">
        <f>INDEX(AllDataValues,MATCH($A328,Paths,FALSE),MATCH(X$17,Collections,FALSE))/X$16</f>
        <v>0</v>
      </c>
      <c r="Y328" s="13">
        <f>INDEX(AllDataValues,MATCH($A328,Paths,FALSE),MATCH(Y$17,Collections,FALSE))/Y$16</f>
        <v>0</v>
      </c>
      <c r="Z328" s="13">
        <f>INDEX(AllDataValues,MATCH($A328,Paths,FALSE),MATCH(Z$17,Collections,FALSE))/Z$16</f>
        <v>0</v>
      </c>
      <c r="AA328" s="13">
        <f>INDEX(AllDataValues,MATCH($A328,Paths,FALSE),MATCH(AA$17,Collections,FALSE))/AA$16</f>
        <v>0</v>
      </c>
      <c r="AB328" s="31">
        <f>INDEX(AllDataValues,MATCH($A328,Paths,FALSE),MATCH(AB$17,Collections,FALSE))/AB$16</f>
        <v>0</v>
      </c>
      <c r="AC328" s="13">
        <f>INDEX(AllDataValues,MATCH($A328,Paths,FALSE),MATCH(AC$17,Collections,FALSE))/AC$16</f>
        <v>0</v>
      </c>
      <c r="AD328" s="13">
        <f>INDEX(AllDataValues,MATCH($A328,Paths,FALSE),MATCH(AD$17,Collections,FALSE))/AD$16</f>
        <v>0</v>
      </c>
      <c r="AE328" s="13">
        <f>INDEX(AllDataValues,MATCH($A328,Paths,FALSE),MATCH(AE$17,Collections,FALSE))/AE$16</f>
        <v>0</v>
      </c>
      <c r="AF328" s="13">
        <f>INDEX(AllDataValues,MATCH($A328,Paths,FALSE),MATCH(AF$17,Collections,FALSE))/AF$16</f>
        <v>0</v>
      </c>
      <c r="AG328" s="13">
        <f>INDEX(AllDataValues,MATCH($A328,Paths,FALSE),MATCH(AG$17,Collections,FALSE))/AG$16</f>
        <v>0</v>
      </c>
      <c r="AH328" s="13">
        <f>INDEX(AllDataValues,MATCH($A328,Paths,FALSE),MATCH(AH$17,Collections,FALSE))/AH$16</f>
        <v>0</v>
      </c>
      <c r="AI328" s="13">
        <f>INDEX(AllDataValues,MATCH($A328,Paths,FALSE),MATCH(AI$17,Collections,FALSE))/AI$16</f>
        <v>0</v>
      </c>
      <c r="AJ328" s="13">
        <f>INDEX(AllDataValues,MATCH($A328,Paths,FALSE),MATCH(AJ$17,Collections,FALSE))/AJ$16</f>
        <v>0</v>
      </c>
    </row>
    <row r="329" spans="1:36" hidden="1" x14ac:dyDescent="0.2">
      <c r="A329" s="1" t="s">
        <v>350</v>
      </c>
      <c r="C329" t="str">
        <f>RIGHT(A329,LEN(A329)-FIND("|",SUBSTITUTE(A329,"/","|",LEN(A329)-LEN(SUBSTITUTE(A329,"/","")))))</f>
        <v>gmd:country</v>
      </c>
      <c r="D329" t="str">
        <f>MID(A329,FIND("|",SUBSTITUTE(A329,Delimiter,"|",Start))+1,IF(ISERROR(FIND("|",SUBSTITUTE(A329,Delimiter,"|",End))),255,FIND("|",SUBSTITUTE(A329,Delimiter,"|",End))-FIND("|",SUBSTITUTE(A329,Delimiter,"|",Start))-1))</f>
        <v>gmd:identificationInfo/gmd:citation/gmd:citedResponsibleParty/gmd:contactInfo/gmd:address/gmd:country</v>
      </c>
      <c r="E329" s="25">
        <f>COUNTIF(K329:AB329,"&gt;0")</f>
        <v>3</v>
      </c>
      <c r="F329" s="25">
        <f>COUNTIF(K329:AB329,"&gt;=1.0")</f>
        <v>1</v>
      </c>
      <c r="G329" s="25">
        <f>COUNTIF(AC329:AJ329,"&gt;0")</f>
        <v>0</v>
      </c>
      <c r="H329" s="25">
        <f>COUNTIF(AC329:AJ329,"&gt;=1.0")</f>
        <v>0</v>
      </c>
      <c r="I329" s="25">
        <f>COUNTIF(K329:AJ329,"&gt;0")</f>
        <v>3</v>
      </c>
      <c r="J329" s="26">
        <f>COUNTIF(K329:AJ329,"&gt;=1.0")</f>
        <v>1</v>
      </c>
      <c r="K329" s="13">
        <f>INDEX(AllDataValues,MATCH($A329,Paths,FALSE),MATCH(K$17,Collections,FALSE))/K$16</f>
        <v>0</v>
      </c>
      <c r="L329" s="13">
        <f>INDEX(AllDataValues,MATCH($A329,Paths,FALSE),MATCH(L$17,Collections,FALSE))/L$16</f>
        <v>0</v>
      </c>
      <c r="M329" s="13">
        <f>INDEX(AllDataValues,MATCH($A329,Paths,FALSE),MATCH(M$17,Collections,FALSE))/M$16</f>
        <v>0</v>
      </c>
      <c r="N329" s="13">
        <f>INDEX(AllDataValues,MATCH($A329,Paths,FALSE),MATCH(N$17,Collections,FALSE))/N$16</f>
        <v>0</v>
      </c>
      <c r="O329" s="13">
        <f>INDEX(AllDataValues,MATCH($A329,Paths,FALSE),MATCH(O$17,Collections,FALSE))/O$16</f>
        <v>0</v>
      </c>
      <c r="P329" s="13">
        <f>INDEX(AllDataValues,MATCH($A329,Paths,FALSE),MATCH(P$17,Collections,FALSE))/P$16</f>
        <v>0</v>
      </c>
      <c r="Q329" s="13">
        <f>INDEX(AllDataValues,MATCH($A329,Paths,FALSE),MATCH(Q$17,Collections,FALSE))/Q$16</f>
        <v>0</v>
      </c>
      <c r="R329" s="13">
        <f>INDEX(AllDataValues,MATCH($A329,Paths,FALSE),MATCH(R$17,Collections,FALSE))/R$16</f>
        <v>0.16009852216748768</v>
      </c>
      <c r="S329" s="13">
        <f>INDEX(AllDataValues,MATCH($A329,Paths,FALSE),MATCH(S$17,Collections,FALSE))/S$16</f>
        <v>0</v>
      </c>
      <c r="T329" s="13">
        <f>INDEX(AllDataValues,MATCH($A329,Paths,FALSE),MATCH(T$17,Collections,FALSE))/T$16</f>
        <v>0.82105263157894737</v>
      </c>
      <c r="U329" s="13">
        <f>INDEX(AllDataValues,MATCH($A329,Paths,FALSE),MATCH(U$17,Collections,FALSE))/U$16</f>
        <v>1.4080717488789238</v>
      </c>
      <c r="V329" s="13">
        <f>INDEX(AllDataValues,MATCH($A329,Paths,FALSE),MATCH(V$17,Collections,FALSE))/V$16</f>
        <v>0</v>
      </c>
      <c r="W329" s="13">
        <f>INDEX(AllDataValues,MATCH($A329,Paths,FALSE),MATCH(W$17,Collections,FALSE))/W$16</f>
        <v>0</v>
      </c>
      <c r="X329" s="13">
        <f>INDEX(AllDataValues,MATCH($A329,Paths,FALSE),MATCH(X$17,Collections,FALSE))/X$16</f>
        <v>0</v>
      </c>
      <c r="Y329" s="13">
        <f>INDEX(AllDataValues,MATCH($A329,Paths,FALSE),MATCH(Y$17,Collections,FALSE))/Y$16</f>
        <v>0</v>
      </c>
      <c r="Z329" s="13">
        <f>INDEX(AllDataValues,MATCH($A329,Paths,FALSE),MATCH(Z$17,Collections,FALSE))/Z$16</f>
        <v>0</v>
      </c>
      <c r="AA329" s="13">
        <f>INDEX(AllDataValues,MATCH($A329,Paths,FALSE),MATCH(AA$17,Collections,FALSE))/AA$16</f>
        <v>0</v>
      </c>
      <c r="AB329" s="31">
        <f>INDEX(AllDataValues,MATCH($A329,Paths,FALSE),MATCH(AB$17,Collections,FALSE))/AB$16</f>
        <v>0</v>
      </c>
      <c r="AC329" s="13">
        <f>INDEX(AllDataValues,MATCH($A329,Paths,FALSE),MATCH(AC$17,Collections,FALSE))/AC$16</f>
        <v>0</v>
      </c>
      <c r="AD329" s="13">
        <f>INDEX(AllDataValues,MATCH($A329,Paths,FALSE),MATCH(AD$17,Collections,FALSE))/AD$16</f>
        <v>0</v>
      </c>
      <c r="AE329" s="13">
        <f>INDEX(AllDataValues,MATCH($A329,Paths,FALSE),MATCH(AE$17,Collections,FALSE))/AE$16</f>
        <v>0</v>
      </c>
      <c r="AF329" s="13">
        <f>INDEX(AllDataValues,MATCH($A329,Paths,FALSE),MATCH(AF$17,Collections,FALSE))/AF$16</f>
        <v>0</v>
      </c>
      <c r="AG329" s="13">
        <f>INDEX(AllDataValues,MATCH($A329,Paths,FALSE),MATCH(AG$17,Collections,FALSE))/AG$16</f>
        <v>0</v>
      </c>
      <c r="AH329" s="13">
        <f>INDEX(AllDataValues,MATCH($A329,Paths,FALSE),MATCH(AH$17,Collections,FALSE))/AH$16</f>
        <v>0</v>
      </c>
      <c r="AI329" s="13">
        <f>INDEX(AllDataValues,MATCH($A329,Paths,FALSE),MATCH(AI$17,Collections,FALSE))/AI$16</f>
        <v>0</v>
      </c>
      <c r="AJ329" s="13">
        <f>INDEX(AllDataValues,MATCH($A329,Paths,FALSE),MATCH(AJ$17,Collections,FALSE))/AJ$16</f>
        <v>0</v>
      </c>
    </row>
    <row r="330" spans="1:36" hidden="1" x14ac:dyDescent="0.2">
      <c r="A330" s="1" t="s">
        <v>341</v>
      </c>
      <c r="C330" t="str">
        <f>RIGHT(A330,LEN(A330)-FIND("|",SUBSTITUTE(A330,"/","|",LEN(A330)-LEN(SUBSTITUTE(A330,"/","")))))</f>
        <v>@xlink:href</v>
      </c>
      <c r="D330" t="str">
        <f>MID(A330,FIND("|",SUBSTITUTE(A330,Delimiter,"|",Start))+1,IF(ISERROR(FIND("|",SUBSTITUTE(A330,Delimiter,"|",End))),255,FIND("|",SUBSTITUTE(A330,Delimiter,"|",End))-FIND("|",SUBSTITUTE(A330,Delimiter,"|",Start))-1))</f>
        <v>gmd:dataQualityInfo/gmd:report/gmd:result/gmd:valueType/gco:RecordType/@xlink:href</v>
      </c>
      <c r="E330" s="25">
        <f>COUNTIF(K330:AB330,"&gt;0")</f>
        <v>3</v>
      </c>
      <c r="F330" s="25">
        <f>COUNTIF(K330:AB330,"&gt;=1.0")</f>
        <v>1</v>
      </c>
      <c r="G330" s="25">
        <f>COUNTIF(AC330:AJ330,"&gt;0")</f>
        <v>0</v>
      </c>
      <c r="H330" s="25">
        <f>COUNTIF(AC330:AJ330,"&gt;=1.0")</f>
        <v>0</v>
      </c>
      <c r="I330" s="25">
        <f>COUNTIF(K330:AJ330,"&gt;0")</f>
        <v>3</v>
      </c>
      <c r="J330" s="26">
        <f>COUNTIF(K330:AJ330,"&gt;=1.0")</f>
        <v>1</v>
      </c>
      <c r="K330" s="13">
        <f>INDEX(AllDataValues,MATCH($A330,Paths,FALSE),MATCH(K$17,Collections,FALSE))/K$16</f>
        <v>0</v>
      </c>
      <c r="L330" s="13">
        <f>INDEX(AllDataValues,MATCH($A330,Paths,FALSE),MATCH(L$17,Collections,FALSE))/L$16</f>
        <v>0</v>
      </c>
      <c r="M330" s="13">
        <f>INDEX(AllDataValues,MATCH($A330,Paths,FALSE),MATCH(M$17,Collections,FALSE))/M$16</f>
        <v>0</v>
      </c>
      <c r="N330" s="13">
        <f>INDEX(AllDataValues,MATCH($A330,Paths,FALSE),MATCH(N$17,Collections,FALSE))/N$16</f>
        <v>0</v>
      </c>
      <c r="O330" s="13">
        <f>INDEX(AllDataValues,MATCH($A330,Paths,FALSE),MATCH(O$17,Collections,FALSE))/O$16</f>
        <v>0</v>
      </c>
      <c r="P330" s="13">
        <f>INDEX(AllDataValues,MATCH($A330,Paths,FALSE),MATCH(P$17,Collections,FALSE))/P$16</f>
        <v>0</v>
      </c>
      <c r="Q330" s="13">
        <f>INDEX(AllDataValues,MATCH($A330,Paths,FALSE),MATCH(Q$17,Collections,FALSE))/Q$16</f>
        <v>0</v>
      </c>
      <c r="R330" s="13">
        <f>INDEX(AllDataValues,MATCH($A330,Paths,FALSE),MATCH(R$17,Collections,FALSE))/R$16</f>
        <v>0</v>
      </c>
      <c r="S330" s="13">
        <f>INDEX(AllDataValues,MATCH($A330,Paths,FALSE),MATCH(S$17,Collections,FALSE))/S$16</f>
        <v>0</v>
      </c>
      <c r="T330" s="13">
        <f>INDEX(AllDataValues,MATCH($A330,Paths,FALSE),MATCH(T$17,Collections,FALSE))/T$16</f>
        <v>0.70175438596491224</v>
      </c>
      <c r="U330" s="13">
        <f>INDEX(AllDataValues,MATCH($A330,Paths,FALSE),MATCH(U$17,Collections,FALSE))/U$16</f>
        <v>4.4843049327354258E-2</v>
      </c>
      <c r="V330" s="13">
        <f>INDEX(AllDataValues,MATCH($A330,Paths,FALSE),MATCH(V$17,Collections,FALSE))/V$16</f>
        <v>0</v>
      </c>
      <c r="W330" s="13">
        <f>INDEX(AllDataValues,MATCH($A330,Paths,FALSE),MATCH(W$17,Collections,FALSE))/W$16</f>
        <v>0</v>
      </c>
      <c r="X330" s="13">
        <f>INDEX(AllDataValues,MATCH($A330,Paths,FALSE),MATCH(X$17,Collections,FALSE))/X$16</f>
        <v>0</v>
      </c>
      <c r="Y330" s="13">
        <f>INDEX(AllDataValues,MATCH($A330,Paths,FALSE),MATCH(Y$17,Collections,FALSE))/Y$16</f>
        <v>0</v>
      </c>
      <c r="Z330" s="13">
        <f>INDEX(AllDataValues,MATCH($A330,Paths,FALSE),MATCH(Z$17,Collections,FALSE))/Z$16</f>
        <v>0</v>
      </c>
      <c r="AA330" s="13">
        <f>INDEX(AllDataValues,MATCH($A330,Paths,FALSE),MATCH(AA$17,Collections,FALSE))/AA$16</f>
        <v>0</v>
      </c>
      <c r="AB330" s="31">
        <f>INDEX(AllDataValues,MATCH($A330,Paths,FALSE),MATCH(AB$17,Collections,FALSE))/AB$16</f>
        <v>2</v>
      </c>
      <c r="AC330" s="13">
        <f>INDEX(AllDataValues,MATCH($A330,Paths,FALSE),MATCH(AC$17,Collections,FALSE))/AC$16</f>
        <v>0</v>
      </c>
      <c r="AD330" s="13">
        <f>INDEX(AllDataValues,MATCH($A330,Paths,FALSE),MATCH(AD$17,Collections,FALSE))/AD$16</f>
        <v>0</v>
      </c>
      <c r="AE330" s="13">
        <f>INDEX(AllDataValues,MATCH($A330,Paths,FALSE),MATCH(AE$17,Collections,FALSE))/AE$16</f>
        <v>0</v>
      </c>
      <c r="AF330" s="13">
        <f>INDEX(AllDataValues,MATCH($A330,Paths,FALSE),MATCH(AF$17,Collections,FALSE))/AF$16</f>
        <v>0</v>
      </c>
      <c r="AG330" s="13">
        <f>INDEX(AllDataValues,MATCH($A330,Paths,FALSE),MATCH(AG$17,Collections,FALSE))/AG$16</f>
        <v>0</v>
      </c>
      <c r="AH330" s="13">
        <f>INDEX(AllDataValues,MATCH($A330,Paths,FALSE),MATCH(AH$17,Collections,FALSE))/AH$16</f>
        <v>0</v>
      </c>
      <c r="AI330" s="13">
        <f>INDEX(AllDataValues,MATCH($A330,Paths,FALSE),MATCH(AI$17,Collections,FALSE))/AI$16</f>
        <v>0</v>
      </c>
      <c r="AJ330" s="13">
        <f>INDEX(AllDataValues,MATCH($A330,Paths,FALSE),MATCH(AJ$17,Collections,FALSE))/AJ$16</f>
        <v>0</v>
      </c>
    </row>
    <row r="331" spans="1:36" hidden="1" x14ac:dyDescent="0.2">
      <c r="A331" s="1" t="s">
        <v>342</v>
      </c>
      <c r="C331" t="str">
        <f>RIGHT(A331,LEN(A331)-FIND("|",SUBSTITUTE(A331,"/","|",LEN(A331)-LEN(SUBSTITUTE(A331,"/","")))))</f>
        <v>@gco:nilReason</v>
      </c>
      <c r="D331" t="str">
        <f>MID(A331,FIND("|",SUBSTITUTE(A331,Delimiter,"|",Start))+1,IF(ISERROR(FIND("|",SUBSTITUTE(A331,Delimiter,"|",End))),255,FIND("|",SUBSTITUTE(A331,Delimiter,"|",End))-FIND("|",SUBSTITUTE(A331,Delimiter,"|",Start))-1))</f>
        <v>gmd:dataQualityInfo/gmd:report/gmd:result/gmd:valueUnit/@gco:nilReason</v>
      </c>
      <c r="E331" s="25">
        <f>COUNTIF(K331:AB331,"&gt;0")</f>
        <v>3</v>
      </c>
      <c r="F331" s="25">
        <f>COUNTIF(K331:AB331,"&gt;=1.0")</f>
        <v>1</v>
      </c>
      <c r="G331" s="25">
        <f>COUNTIF(AC331:AJ331,"&gt;0")</f>
        <v>0</v>
      </c>
      <c r="H331" s="25">
        <f>COUNTIF(AC331:AJ331,"&gt;=1.0")</f>
        <v>0</v>
      </c>
      <c r="I331" s="25">
        <f>COUNTIF(K331:AJ331,"&gt;0")</f>
        <v>3</v>
      </c>
      <c r="J331" s="26">
        <f>COUNTIF(K331:AJ331,"&gt;=1.0")</f>
        <v>1</v>
      </c>
      <c r="K331" s="13">
        <f>INDEX(AllDataValues,MATCH($A331,Paths,FALSE),MATCH(K$17,Collections,FALSE))/K$16</f>
        <v>0</v>
      </c>
      <c r="L331" s="13">
        <f>INDEX(AllDataValues,MATCH($A331,Paths,FALSE),MATCH(L$17,Collections,FALSE))/L$16</f>
        <v>0</v>
      </c>
      <c r="M331" s="13">
        <f>INDEX(AllDataValues,MATCH($A331,Paths,FALSE),MATCH(M$17,Collections,FALSE))/M$16</f>
        <v>0</v>
      </c>
      <c r="N331" s="13">
        <f>INDEX(AllDataValues,MATCH($A331,Paths,FALSE),MATCH(N$17,Collections,FALSE))/N$16</f>
        <v>0</v>
      </c>
      <c r="O331" s="13">
        <f>INDEX(AllDataValues,MATCH($A331,Paths,FALSE),MATCH(O$17,Collections,FALSE))/O$16</f>
        <v>0</v>
      </c>
      <c r="P331" s="13">
        <f>INDEX(AllDataValues,MATCH($A331,Paths,FALSE),MATCH(P$17,Collections,FALSE))/P$16</f>
        <v>0</v>
      </c>
      <c r="Q331" s="13">
        <f>INDEX(AllDataValues,MATCH($A331,Paths,FALSE),MATCH(Q$17,Collections,FALSE))/Q$16</f>
        <v>0</v>
      </c>
      <c r="R331" s="13">
        <f>INDEX(AllDataValues,MATCH($A331,Paths,FALSE),MATCH(R$17,Collections,FALSE))/R$16</f>
        <v>0</v>
      </c>
      <c r="S331" s="13">
        <f>INDEX(AllDataValues,MATCH($A331,Paths,FALSE),MATCH(S$17,Collections,FALSE))/S$16</f>
        <v>0</v>
      </c>
      <c r="T331" s="13">
        <f>INDEX(AllDataValues,MATCH($A331,Paths,FALSE),MATCH(T$17,Collections,FALSE))/T$16</f>
        <v>0.70175438596491224</v>
      </c>
      <c r="U331" s="13">
        <f>INDEX(AllDataValues,MATCH($A331,Paths,FALSE),MATCH(U$17,Collections,FALSE))/U$16</f>
        <v>4.4843049327354258E-2</v>
      </c>
      <c r="V331" s="13">
        <f>INDEX(AllDataValues,MATCH($A331,Paths,FALSE),MATCH(V$17,Collections,FALSE))/V$16</f>
        <v>0</v>
      </c>
      <c r="W331" s="13">
        <f>INDEX(AllDataValues,MATCH($A331,Paths,FALSE),MATCH(W$17,Collections,FALSE))/W$16</f>
        <v>0</v>
      </c>
      <c r="X331" s="13">
        <f>INDEX(AllDataValues,MATCH($A331,Paths,FALSE),MATCH(X$17,Collections,FALSE))/X$16</f>
        <v>0</v>
      </c>
      <c r="Y331" s="13">
        <f>INDEX(AllDataValues,MATCH($A331,Paths,FALSE),MATCH(Y$17,Collections,FALSE))/Y$16</f>
        <v>0</v>
      </c>
      <c r="Z331" s="13">
        <f>INDEX(AllDataValues,MATCH($A331,Paths,FALSE),MATCH(Z$17,Collections,FALSE))/Z$16</f>
        <v>0</v>
      </c>
      <c r="AA331" s="13">
        <f>INDEX(AllDataValues,MATCH($A331,Paths,FALSE),MATCH(AA$17,Collections,FALSE))/AA$16</f>
        <v>0</v>
      </c>
      <c r="AB331" s="31">
        <f>INDEX(AllDataValues,MATCH($A331,Paths,FALSE),MATCH(AB$17,Collections,FALSE))/AB$16</f>
        <v>2</v>
      </c>
      <c r="AC331" s="13">
        <f>INDEX(AllDataValues,MATCH($A331,Paths,FALSE),MATCH(AC$17,Collections,FALSE))/AC$16</f>
        <v>0</v>
      </c>
      <c r="AD331" s="13">
        <f>INDEX(AllDataValues,MATCH($A331,Paths,FALSE),MATCH(AD$17,Collections,FALSE))/AD$16</f>
        <v>0</v>
      </c>
      <c r="AE331" s="13">
        <f>INDEX(AllDataValues,MATCH($A331,Paths,FALSE),MATCH(AE$17,Collections,FALSE))/AE$16</f>
        <v>0</v>
      </c>
      <c r="AF331" s="13">
        <f>INDEX(AllDataValues,MATCH($A331,Paths,FALSE),MATCH(AF$17,Collections,FALSE))/AF$16</f>
        <v>0</v>
      </c>
      <c r="AG331" s="13">
        <f>INDEX(AllDataValues,MATCH($A331,Paths,FALSE),MATCH(AG$17,Collections,FALSE))/AG$16</f>
        <v>0</v>
      </c>
      <c r="AH331" s="13">
        <f>INDEX(AllDataValues,MATCH($A331,Paths,FALSE),MATCH(AH$17,Collections,FALSE))/AH$16</f>
        <v>0</v>
      </c>
      <c r="AI331" s="13">
        <f>INDEX(AllDataValues,MATCH($A331,Paths,FALSE),MATCH(AI$17,Collections,FALSE))/AI$16</f>
        <v>0</v>
      </c>
      <c r="AJ331" s="13">
        <f>INDEX(AllDataValues,MATCH($A331,Paths,FALSE),MATCH(AJ$17,Collections,FALSE))/AJ$16</f>
        <v>0</v>
      </c>
    </row>
    <row r="332" spans="1:36" hidden="1" x14ac:dyDescent="0.2">
      <c r="A332" s="1" t="s">
        <v>351</v>
      </c>
      <c r="C332" t="str">
        <f>RIGHT(A332,LEN(A332)-FIND("|",SUBSTITUTE(A332,"/","|",LEN(A332)-LEN(SUBSTITUTE(A332,"/","")))))</f>
        <v>gmd:deliveryPoint</v>
      </c>
      <c r="D332" t="str">
        <f>MID(A332,FIND("|",SUBSTITUTE(A332,Delimiter,"|",Start))+1,IF(ISERROR(FIND("|",SUBSTITUTE(A332,Delimiter,"|",End))),255,FIND("|",SUBSTITUTE(A332,Delimiter,"|",End))-FIND("|",SUBSTITUTE(A332,Delimiter,"|",Start))-1))</f>
        <v>gmd:identificationInfo/gmd:citation/gmd:citedResponsibleParty/gmd:contactInfo/gmd:address/gmd:deliveryPoint</v>
      </c>
      <c r="E332" s="25">
        <f>COUNTIF(K332:AB332,"&gt;0")</f>
        <v>3</v>
      </c>
      <c r="F332" s="25">
        <f>COUNTIF(K332:AB332,"&gt;=1.0")</f>
        <v>1</v>
      </c>
      <c r="G332" s="25">
        <f>COUNTIF(AC332:AJ332,"&gt;0")</f>
        <v>0</v>
      </c>
      <c r="H332" s="25">
        <f>COUNTIF(AC332:AJ332,"&gt;=1.0")</f>
        <v>0</v>
      </c>
      <c r="I332" s="25">
        <f>COUNTIF(K332:AJ332,"&gt;0")</f>
        <v>3</v>
      </c>
      <c r="J332" s="26">
        <f>COUNTIF(K332:AJ332,"&gt;=1.0")</f>
        <v>1</v>
      </c>
      <c r="K332" s="13">
        <f>INDEX(AllDataValues,MATCH($A332,Paths,FALSE),MATCH(K$17,Collections,FALSE))/K$16</f>
        <v>0</v>
      </c>
      <c r="L332" s="13">
        <f>INDEX(AllDataValues,MATCH($A332,Paths,FALSE),MATCH(L$17,Collections,FALSE))/L$16</f>
        <v>0</v>
      </c>
      <c r="M332" s="13">
        <f>INDEX(AllDataValues,MATCH($A332,Paths,FALSE),MATCH(M$17,Collections,FALSE))/M$16</f>
        <v>0</v>
      </c>
      <c r="N332" s="13">
        <f>INDEX(AllDataValues,MATCH($A332,Paths,FALSE),MATCH(N$17,Collections,FALSE))/N$16</f>
        <v>0</v>
      </c>
      <c r="O332" s="13">
        <f>INDEX(AllDataValues,MATCH($A332,Paths,FALSE),MATCH(O$17,Collections,FALSE))/O$16</f>
        <v>0</v>
      </c>
      <c r="P332" s="13">
        <f>INDEX(AllDataValues,MATCH($A332,Paths,FALSE),MATCH(P$17,Collections,FALSE))/P$16</f>
        <v>0</v>
      </c>
      <c r="Q332" s="13">
        <f>INDEX(AllDataValues,MATCH($A332,Paths,FALSE),MATCH(Q$17,Collections,FALSE))/Q$16</f>
        <v>0</v>
      </c>
      <c r="R332" s="13">
        <f>INDEX(AllDataValues,MATCH($A332,Paths,FALSE),MATCH(R$17,Collections,FALSE))/R$16</f>
        <v>0.16009852216748768</v>
      </c>
      <c r="S332" s="13">
        <f>INDEX(AllDataValues,MATCH($A332,Paths,FALSE),MATCH(S$17,Collections,FALSE))/S$16</f>
        <v>0</v>
      </c>
      <c r="T332" s="13">
        <f>INDEX(AllDataValues,MATCH($A332,Paths,FALSE),MATCH(T$17,Collections,FALSE))/T$16</f>
        <v>0.82105263157894737</v>
      </c>
      <c r="U332" s="13">
        <f>INDEX(AllDataValues,MATCH($A332,Paths,FALSE),MATCH(U$17,Collections,FALSE))/U$16</f>
        <v>1.4080717488789238</v>
      </c>
      <c r="V332" s="13">
        <f>INDEX(AllDataValues,MATCH($A332,Paths,FALSE),MATCH(V$17,Collections,FALSE))/V$16</f>
        <v>0</v>
      </c>
      <c r="W332" s="13">
        <f>INDEX(AllDataValues,MATCH($A332,Paths,FALSE),MATCH(W$17,Collections,FALSE))/W$16</f>
        <v>0</v>
      </c>
      <c r="X332" s="13">
        <f>INDEX(AllDataValues,MATCH($A332,Paths,FALSE),MATCH(X$17,Collections,FALSE))/X$16</f>
        <v>0</v>
      </c>
      <c r="Y332" s="13">
        <f>INDEX(AllDataValues,MATCH($A332,Paths,FALSE),MATCH(Y$17,Collections,FALSE))/Y$16</f>
        <v>0</v>
      </c>
      <c r="Z332" s="13">
        <f>INDEX(AllDataValues,MATCH($A332,Paths,FALSE),MATCH(Z$17,Collections,FALSE))/Z$16</f>
        <v>0</v>
      </c>
      <c r="AA332" s="13">
        <f>INDEX(AllDataValues,MATCH($A332,Paths,FALSE),MATCH(AA$17,Collections,FALSE))/AA$16</f>
        <v>0</v>
      </c>
      <c r="AB332" s="31">
        <f>INDEX(AllDataValues,MATCH($A332,Paths,FALSE),MATCH(AB$17,Collections,FALSE))/AB$16</f>
        <v>0</v>
      </c>
      <c r="AC332" s="13">
        <f>INDEX(AllDataValues,MATCH($A332,Paths,FALSE),MATCH(AC$17,Collections,FALSE))/AC$16</f>
        <v>0</v>
      </c>
      <c r="AD332" s="13">
        <f>INDEX(AllDataValues,MATCH($A332,Paths,FALSE),MATCH(AD$17,Collections,FALSE))/AD$16</f>
        <v>0</v>
      </c>
      <c r="AE332" s="13">
        <f>INDEX(AllDataValues,MATCH($A332,Paths,FALSE),MATCH(AE$17,Collections,FALSE))/AE$16</f>
        <v>0</v>
      </c>
      <c r="AF332" s="13">
        <f>INDEX(AllDataValues,MATCH($A332,Paths,FALSE),MATCH(AF$17,Collections,FALSE))/AF$16</f>
        <v>0</v>
      </c>
      <c r="AG332" s="13">
        <f>INDEX(AllDataValues,MATCH($A332,Paths,FALSE),MATCH(AG$17,Collections,FALSE))/AG$16</f>
        <v>0</v>
      </c>
      <c r="AH332" s="13">
        <f>INDEX(AllDataValues,MATCH($A332,Paths,FALSE),MATCH(AH$17,Collections,FALSE))/AH$16</f>
        <v>0</v>
      </c>
      <c r="AI332" s="13">
        <f>INDEX(AllDataValues,MATCH($A332,Paths,FALSE),MATCH(AI$17,Collections,FALSE))/AI$16</f>
        <v>0</v>
      </c>
      <c r="AJ332" s="13">
        <f>INDEX(AllDataValues,MATCH($A332,Paths,FALSE),MATCH(AJ$17,Collections,FALSE))/AJ$16</f>
        <v>0</v>
      </c>
    </row>
    <row r="333" spans="1:36" hidden="1" x14ac:dyDescent="0.2">
      <c r="A333" s="1" t="s">
        <v>352</v>
      </c>
      <c r="C333" t="str">
        <f>RIGHT(A333,LEN(A333)-FIND("|",SUBSTITUTE(A333,"/","|",LEN(A333)-LEN(SUBSTITUTE(A333,"/","")))))</f>
        <v>gmd:electronicMailAddress</v>
      </c>
      <c r="D333" t="str">
        <f>MID(A333,FIND("|",SUBSTITUTE(A333,Delimiter,"|",Start))+1,IF(ISERROR(FIND("|",SUBSTITUTE(A333,Delimiter,"|",End))),255,FIND("|",SUBSTITUTE(A333,Delimiter,"|",End))-FIND("|",SUBSTITUTE(A333,Delimiter,"|",Start))-1))</f>
        <v>gmd:identificationInfo/gmd:citation/gmd:citedResponsibleParty/gmd:contactInfo/gmd:address/gmd:electronicMailAddress</v>
      </c>
      <c r="E333" s="25">
        <f>COUNTIF(K333:AB333,"&gt;0")</f>
        <v>3</v>
      </c>
      <c r="F333" s="25">
        <f>COUNTIF(K333:AB333,"&gt;=1.0")</f>
        <v>1</v>
      </c>
      <c r="G333" s="25">
        <f>COUNTIF(AC333:AJ333,"&gt;0")</f>
        <v>0</v>
      </c>
      <c r="H333" s="25">
        <f>COUNTIF(AC333:AJ333,"&gt;=1.0")</f>
        <v>0</v>
      </c>
      <c r="I333" s="25">
        <f>COUNTIF(K333:AJ333,"&gt;0")</f>
        <v>3</v>
      </c>
      <c r="J333" s="26">
        <f>COUNTIF(K333:AJ333,"&gt;=1.0")</f>
        <v>1</v>
      </c>
      <c r="K333" s="13">
        <f>INDEX(AllDataValues,MATCH($A333,Paths,FALSE),MATCH(K$17,Collections,FALSE))/K$16</f>
        <v>0</v>
      </c>
      <c r="L333" s="13">
        <f>INDEX(AllDataValues,MATCH($A333,Paths,FALSE),MATCH(L$17,Collections,FALSE))/L$16</f>
        <v>0</v>
      </c>
      <c r="M333" s="13">
        <f>INDEX(AllDataValues,MATCH($A333,Paths,FALSE),MATCH(M$17,Collections,FALSE))/M$16</f>
        <v>0</v>
      </c>
      <c r="N333" s="13">
        <f>INDEX(AllDataValues,MATCH($A333,Paths,FALSE),MATCH(N$17,Collections,FALSE))/N$16</f>
        <v>0</v>
      </c>
      <c r="O333" s="13">
        <f>INDEX(AllDataValues,MATCH($A333,Paths,FALSE),MATCH(O$17,Collections,FALSE))/O$16</f>
        <v>0</v>
      </c>
      <c r="P333" s="13">
        <f>INDEX(AllDataValues,MATCH($A333,Paths,FALSE),MATCH(P$17,Collections,FALSE))/P$16</f>
        <v>0</v>
      </c>
      <c r="Q333" s="13">
        <f>INDEX(AllDataValues,MATCH($A333,Paths,FALSE),MATCH(Q$17,Collections,FALSE))/Q$16</f>
        <v>0</v>
      </c>
      <c r="R333" s="13">
        <f>INDEX(AllDataValues,MATCH($A333,Paths,FALSE),MATCH(R$17,Collections,FALSE))/R$16</f>
        <v>0.16009852216748768</v>
      </c>
      <c r="S333" s="13">
        <f>INDEX(AllDataValues,MATCH($A333,Paths,FALSE),MATCH(S$17,Collections,FALSE))/S$16</f>
        <v>0</v>
      </c>
      <c r="T333" s="13">
        <f>INDEX(AllDataValues,MATCH($A333,Paths,FALSE),MATCH(T$17,Collections,FALSE))/T$16</f>
        <v>0.82105263157894737</v>
      </c>
      <c r="U333" s="13">
        <f>INDEX(AllDataValues,MATCH($A333,Paths,FALSE),MATCH(U$17,Collections,FALSE))/U$16</f>
        <v>1.493273542600897</v>
      </c>
      <c r="V333" s="13">
        <f>INDEX(AllDataValues,MATCH($A333,Paths,FALSE),MATCH(V$17,Collections,FALSE))/V$16</f>
        <v>0</v>
      </c>
      <c r="W333" s="13">
        <f>INDEX(AllDataValues,MATCH($A333,Paths,FALSE),MATCH(W$17,Collections,FALSE))/W$16</f>
        <v>0</v>
      </c>
      <c r="X333" s="13">
        <f>INDEX(AllDataValues,MATCH($A333,Paths,FALSE),MATCH(X$17,Collections,FALSE))/X$16</f>
        <v>0</v>
      </c>
      <c r="Y333" s="13">
        <f>INDEX(AllDataValues,MATCH($A333,Paths,FALSE),MATCH(Y$17,Collections,FALSE))/Y$16</f>
        <v>0</v>
      </c>
      <c r="Z333" s="13">
        <f>INDEX(AllDataValues,MATCH($A333,Paths,FALSE),MATCH(Z$17,Collections,FALSE))/Z$16</f>
        <v>0</v>
      </c>
      <c r="AA333" s="13">
        <f>INDEX(AllDataValues,MATCH($A333,Paths,FALSE),MATCH(AA$17,Collections,FALSE))/AA$16</f>
        <v>0</v>
      </c>
      <c r="AB333" s="31">
        <f>INDEX(AllDataValues,MATCH($A333,Paths,FALSE),MATCH(AB$17,Collections,FALSE))/AB$16</f>
        <v>0</v>
      </c>
      <c r="AC333" s="13">
        <f>INDEX(AllDataValues,MATCH($A333,Paths,FALSE),MATCH(AC$17,Collections,FALSE))/AC$16</f>
        <v>0</v>
      </c>
      <c r="AD333" s="13">
        <f>INDEX(AllDataValues,MATCH($A333,Paths,FALSE),MATCH(AD$17,Collections,FALSE))/AD$16</f>
        <v>0</v>
      </c>
      <c r="AE333" s="13">
        <f>INDEX(AllDataValues,MATCH($A333,Paths,FALSE),MATCH(AE$17,Collections,FALSE))/AE$16</f>
        <v>0</v>
      </c>
      <c r="AF333" s="13">
        <f>INDEX(AllDataValues,MATCH($A333,Paths,FALSE),MATCH(AF$17,Collections,FALSE))/AF$16</f>
        <v>0</v>
      </c>
      <c r="AG333" s="13">
        <f>INDEX(AllDataValues,MATCH($A333,Paths,FALSE),MATCH(AG$17,Collections,FALSE))/AG$16</f>
        <v>0</v>
      </c>
      <c r="AH333" s="13">
        <f>INDEX(AllDataValues,MATCH($A333,Paths,FALSE),MATCH(AH$17,Collections,FALSE))/AH$16</f>
        <v>0</v>
      </c>
      <c r="AI333" s="13">
        <f>INDEX(AllDataValues,MATCH($A333,Paths,FALSE),MATCH(AI$17,Collections,FALSE))/AI$16</f>
        <v>0</v>
      </c>
      <c r="AJ333" s="13">
        <f>INDEX(AllDataValues,MATCH($A333,Paths,FALSE),MATCH(AJ$17,Collections,FALSE))/AJ$16</f>
        <v>0</v>
      </c>
    </row>
    <row r="334" spans="1:36" hidden="1" x14ac:dyDescent="0.2">
      <c r="A334" s="1" t="s">
        <v>353</v>
      </c>
      <c r="C334" t="str">
        <f>RIGHT(A334,LEN(A334)-FIND("|",SUBSTITUTE(A334,"/","|",LEN(A334)-LEN(SUBSTITUTE(A334,"/","")))))</f>
        <v>gmd:postalCode</v>
      </c>
      <c r="D334" t="str">
        <f>MID(A334,FIND("|",SUBSTITUTE(A334,Delimiter,"|",Start))+1,IF(ISERROR(FIND("|",SUBSTITUTE(A334,Delimiter,"|",End))),255,FIND("|",SUBSTITUTE(A334,Delimiter,"|",End))-FIND("|",SUBSTITUTE(A334,Delimiter,"|",Start))-1))</f>
        <v>gmd:identificationInfo/gmd:citation/gmd:citedResponsibleParty/gmd:contactInfo/gmd:address/gmd:postalCode</v>
      </c>
      <c r="E334" s="25">
        <f>COUNTIF(K334:AB334,"&gt;0")</f>
        <v>3</v>
      </c>
      <c r="F334" s="25">
        <f>COUNTIF(K334:AB334,"&gt;=1.0")</f>
        <v>1</v>
      </c>
      <c r="G334" s="25">
        <f>COUNTIF(AC334:AJ334,"&gt;0")</f>
        <v>0</v>
      </c>
      <c r="H334" s="25">
        <f>COUNTIF(AC334:AJ334,"&gt;=1.0")</f>
        <v>0</v>
      </c>
      <c r="I334" s="25">
        <f>COUNTIF(K334:AJ334,"&gt;0")</f>
        <v>3</v>
      </c>
      <c r="J334" s="26">
        <f>COUNTIF(K334:AJ334,"&gt;=1.0")</f>
        <v>1</v>
      </c>
      <c r="K334" s="13">
        <f>INDEX(AllDataValues,MATCH($A334,Paths,FALSE),MATCH(K$17,Collections,FALSE))/K$16</f>
        <v>0</v>
      </c>
      <c r="L334" s="13">
        <f>INDEX(AllDataValues,MATCH($A334,Paths,FALSE),MATCH(L$17,Collections,FALSE))/L$16</f>
        <v>0</v>
      </c>
      <c r="M334" s="13">
        <f>INDEX(AllDataValues,MATCH($A334,Paths,FALSE),MATCH(M$17,Collections,FALSE))/M$16</f>
        <v>0</v>
      </c>
      <c r="N334" s="13">
        <f>INDEX(AllDataValues,MATCH($A334,Paths,FALSE),MATCH(N$17,Collections,FALSE))/N$16</f>
        <v>0</v>
      </c>
      <c r="O334" s="13">
        <f>INDEX(AllDataValues,MATCH($A334,Paths,FALSE),MATCH(O$17,Collections,FALSE))/O$16</f>
        <v>0</v>
      </c>
      <c r="P334" s="13">
        <f>INDEX(AllDataValues,MATCH($A334,Paths,FALSE),MATCH(P$17,Collections,FALSE))/P$16</f>
        <v>0</v>
      </c>
      <c r="Q334" s="13">
        <f>INDEX(AllDataValues,MATCH($A334,Paths,FALSE),MATCH(Q$17,Collections,FALSE))/Q$16</f>
        <v>0</v>
      </c>
      <c r="R334" s="13">
        <f>INDEX(AllDataValues,MATCH($A334,Paths,FALSE),MATCH(R$17,Collections,FALSE))/R$16</f>
        <v>0.16009852216748768</v>
      </c>
      <c r="S334" s="13">
        <f>INDEX(AllDataValues,MATCH($A334,Paths,FALSE),MATCH(S$17,Collections,FALSE))/S$16</f>
        <v>0</v>
      </c>
      <c r="T334" s="13">
        <f>INDEX(AllDataValues,MATCH($A334,Paths,FALSE),MATCH(T$17,Collections,FALSE))/T$16</f>
        <v>0.82105263157894737</v>
      </c>
      <c r="U334" s="13">
        <f>INDEX(AllDataValues,MATCH($A334,Paths,FALSE),MATCH(U$17,Collections,FALSE))/U$16</f>
        <v>1.4080717488789238</v>
      </c>
      <c r="V334" s="13">
        <f>INDEX(AllDataValues,MATCH($A334,Paths,FALSE),MATCH(V$17,Collections,FALSE))/V$16</f>
        <v>0</v>
      </c>
      <c r="W334" s="13">
        <f>INDEX(AllDataValues,MATCH($A334,Paths,FALSE),MATCH(W$17,Collections,FALSE))/W$16</f>
        <v>0</v>
      </c>
      <c r="X334" s="13">
        <f>INDEX(AllDataValues,MATCH($A334,Paths,FALSE),MATCH(X$17,Collections,FALSE))/X$16</f>
        <v>0</v>
      </c>
      <c r="Y334" s="13">
        <f>INDEX(AllDataValues,MATCH($A334,Paths,FALSE),MATCH(Y$17,Collections,FALSE))/Y$16</f>
        <v>0</v>
      </c>
      <c r="Z334" s="13">
        <f>INDEX(AllDataValues,MATCH($A334,Paths,FALSE),MATCH(Z$17,Collections,FALSE))/Z$16</f>
        <v>0</v>
      </c>
      <c r="AA334" s="13">
        <f>INDEX(AllDataValues,MATCH($A334,Paths,FALSE),MATCH(AA$17,Collections,FALSE))/AA$16</f>
        <v>0</v>
      </c>
      <c r="AB334" s="31">
        <f>INDEX(AllDataValues,MATCH($A334,Paths,FALSE),MATCH(AB$17,Collections,FALSE))/AB$16</f>
        <v>0</v>
      </c>
      <c r="AC334" s="13">
        <f>INDEX(AllDataValues,MATCH($A334,Paths,FALSE),MATCH(AC$17,Collections,FALSE))/AC$16</f>
        <v>0</v>
      </c>
      <c r="AD334" s="13">
        <f>INDEX(AllDataValues,MATCH($A334,Paths,FALSE),MATCH(AD$17,Collections,FALSE))/AD$16</f>
        <v>0</v>
      </c>
      <c r="AE334" s="13">
        <f>INDEX(AllDataValues,MATCH($A334,Paths,FALSE),MATCH(AE$17,Collections,FALSE))/AE$16</f>
        <v>0</v>
      </c>
      <c r="AF334" s="13">
        <f>INDEX(AllDataValues,MATCH($A334,Paths,FALSE),MATCH(AF$17,Collections,FALSE))/AF$16</f>
        <v>0</v>
      </c>
      <c r="AG334" s="13">
        <f>INDEX(AllDataValues,MATCH($A334,Paths,FALSE),MATCH(AG$17,Collections,FALSE))/AG$16</f>
        <v>0</v>
      </c>
      <c r="AH334" s="13">
        <f>INDEX(AllDataValues,MATCH($A334,Paths,FALSE),MATCH(AH$17,Collections,FALSE))/AH$16</f>
        <v>0</v>
      </c>
      <c r="AI334" s="13">
        <f>INDEX(AllDataValues,MATCH($A334,Paths,FALSE),MATCH(AI$17,Collections,FALSE))/AI$16</f>
        <v>0</v>
      </c>
      <c r="AJ334" s="13">
        <f>INDEX(AllDataValues,MATCH($A334,Paths,FALSE),MATCH(AJ$17,Collections,FALSE))/AJ$16</f>
        <v>0</v>
      </c>
    </row>
    <row r="335" spans="1:36" hidden="1" x14ac:dyDescent="0.2">
      <c r="A335" s="1" t="s">
        <v>366</v>
      </c>
      <c r="C335" t="str">
        <f>RIGHT(A335,LEN(A335)-FIND("|",SUBSTITUTE(A335,"/","|",LEN(A335)-LEN(SUBSTITUTE(A335,"/","")))))</f>
        <v>gmd:CI_RoleCode</v>
      </c>
      <c r="D335" t="str">
        <f>MID(A335,FIND("|",SUBSTITUTE(A335,Delimiter,"|",Start))+1,IF(ISERROR(FIND("|",SUBSTITUTE(A335,Delimiter,"|",End))),255,FIND("|",SUBSTITUTE(A335,Delimiter,"|",End))-FIND("|",SUBSTITUTE(A335,Delimiter,"|",Start))-1))</f>
        <v>gmd:identificationInfo/gmd:citation/gmd:citedResponsibleParty/gmd:role/gmd:CI_RoleCode</v>
      </c>
      <c r="E335" s="25">
        <f>COUNTIF(K335:AB335,"&gt;0")</f>
        <v>3</v>
      </c>
      <c r="F335" s="25">
        <f>COUNTIF(K335:AB335,"&gt;=1.0")</f>
        <v>1</v>
      </c>
      <c r="G335" s="25">
        <f>COUNTIF(AC335:AJ335,"&gt;0")</f>
        <v>0</v>
      </c>
      <c r="H335" s="25">
        <f>COUNTIF(AC335:AJ335,"&gt;=1.0")</f>
        <v>0</v>
      </c>
      <c r="I335" s="25">
        <f>COUNTIF(K335:AJ335,"&gt;0")</f>
        <v>3</v>
      </c>
      <c r="J335" s="26">
        <f>COUNTIF(K335:AJ335,"&gt;=1.0")</f>
        <v>1</v>
      </c>
      <c r="K335" s="13">
        <f>INDEX(AllDataValues,MATCH($A335,Paths,FALSE),MATCH(K$17,Collections,FALSE))/K$16</f>
        <v>0</v>
      </c>
      <c r="L335" s="13">
        <f>INDEX(AllDataValues,MATCH($A335,Paths,FALSE),MATCH(L$17,Collections,FALSE))/L$16</f>
        <v>0</v>
      </c>
      <c r="M335" s="13">
        <f>INDEX(AllDataValues,MATCH($A335,Paths,FALSE),MATCH(M$17,Collections,FALSE))/M$16</f>
        <v>0</v>
      </c>
      <c r="N335" s="13">
        <f>INDEX(AllDataValues,MATCH($A335,Paths,FALSE),MATCH(N$17,Collections,FALSE))/N$16</f>
        <v>0</v>
      </c>
      <c r="O335" s="13">
        <f>INDEX(AllDataValues,MATCH($A335,Paths,FALSE),MATCH(O$17,Collections,FALSE))/O$16</f>
        <v>0</v>
      </c>
      <c r="P335" s="13">
        <f>INDEX(AllDataValues,MATCH($A335,Paths,FALSE),MATCH(P$17,Collections,FALSE))/P$16</f>
        <v>0</v>
      </c>
      <c r="Q335" s="13">
        <f>INDEX(AllDataValues,MATCH($A335,Paths,FALSE),MATCH(Q$17,Collections,FALSE))/Q$16</f>
        <v>0</v>
      </c>
      <c r="R335" s="13">
        <f>INDEX(AllDataValues,MATCH($A335,Paths,FALSE),MATCH(R$17,Collections,FALSE))/R$16</f>
        <v>0.16009852216748768</v>
      </c>
      <c r="S335" s="13">
        <f>INDEX(AllDataValues,MATCH($A335,Paths,FALSE),MATCH(S$17,Collections,FALSE))/S$16</f>
        <v>0</v>
      </c>
      <c r="T335" s="13">
        <f>INDEX(AllDataValues,MATCH($A335,Paths,FALSE),MATCH(T$17,Collections,FALSE))/T$16</f>
        <v>0.82105263157894737</v>
      </c>
      <c r="U335" s="13">
        <f>INDEX(AllDataValues,MATCH($A335,Paths,FALSE),MATCH(U$17,Collections,FALSE))/U$16</f>
        <v>1.493273542600897</v>
      </c>
      <c r="V335" s="13">
        <f>INDEX(AllDataValues,MATCH($A335,Paths,FALSE),MATCH(V$17,Collections,FALSE))/V$16</f>
        <v>0</v>
      </c>
      <c r="W335" s="13">
        <f>INDEX(AllDataValues,MATCH($A335,Paths,FALSE),MATCH(W$17,Collections,FALSE))/W$16</f>
        <v>0</v>
      </c>
      <c r="X335" s="13">
        <f>INDEX(AllDataValues,MATCH($A335,Paths,FALSE),MATCH(X$17,Collections,FALSE))/X$16</f>
        <v>0</v>
      </c>
      <c r="Y335" s="13">
        <f>INDEX(AllDataValues,MATCH($A335,Paths,FALSE),MATCH(Y$17,Collections,FALSE))/Y$16</f>
        <v>0</v>
      </c>
      <c r="Z335" s="13">
        <f>INDEX(AllDataValues,MATCH($A335,Paths,FALSE),MATCH(Z$17,Collections,FALSE))/Z$16</f>
        <v>0</v>
      </c>
      <c r="AA335" s="13">
        <f>INDEX(AllDataValues,MATCH($A335,Paths,FALSE),MATCH(AA$17,Collections,FALSE))/AA$16</f>
        <v>0</v>
      </c>
      <c r="AB335" s="31">
        <f>INDEX(AllDataValues,MATCH($A335,Paths,FALSE),MATCH(AB$17,Collections,FALSE))/AB$16</f>
        <v>0</v>
      </c>
      <c r="AC335" s="13">
        <f>INDEX(AllDataValues,MATCH($A335,Paths,FALSE),MATCH(AC$17,Collections,FALSE))/AC$16</f>
        <v>0</v>
      </c>
      <c r="AD335" s="13">
        <f>INDEX(AllDataValues,MATCH($A335,Paths,FALSE),MATCH(AD$17,Collections,FALSE))/AD$16</f>
        <v>0</v>
      </c>
      <c r="AE335" s="13">
        <f>INDEX(AllDataValues,MATCH($A335,Paths,FALSE),MATCH(AE$17,Collections,FALSE))/AE$16</f>
        <v>0</v>
      </c>
      <c r="AF335" s="13">
        <f>INDEX(AllDataValues,MATCH($A335,Paths,FALSE),MATCH(AF$17,Collections,FALSE))/AF$16</f>
        <v>0</v>
      </c>
      <c r="AG335" s="13">
        <f>INDEX(AllDataValues,MATCH($A335,Paths,FALSE),MATCH(AG$17,Collections,FALSE))/AG$16</f>
        <v>0</v>
      </c>
      <c r="AH335" s="13">
        <f>INDEX(AllDataValues,MATCH($A335,Paths,FALSE),MATCH(AH$17,Collections,FALSE))/AH$16</f>
        <v>0</v>
      </c>
      <c r="AI335" s="13">
        <f>INDEX(AllDataValues,MATCH($A335,Paths,FALSE),MATCH(AI$17,Collections,FALSE))/AI$16</f>
        <v>0</v>
      </c>
      <c r="AJ335" s="13">
        <f>INDEX(AllDataValues,MATCH($A335,Paths,FALSE),MATCH(AJ$17,Collections,FALSE))/AJ$16</f>
        <v>0</v>
      </c>
    </row>
    <row r="336" spans="1:36" hidden="1" x14ac:dyDescent="0.2">
      <c r="A336" s="1" t="s">
        <v>158</v>
      </c>
      <c r="C336" t="str">
        <f>RIGHT(A336,LEN(A336)-FIND("|",SUBSTITUTE(A336,"/","|",LEN(A336)-LEN(SUBSTITUTE(A336,"/","")))))</f>
        <v>gmd:issueIdentification</v>
      </c>
      <c r="D336" t="str">
        <f>MID(A336,FIND("|",SUBSTITUTE(A336,Delimiter,"|",Start))+1,IF(ISERROR(FIND("|",SUBSTITUTE(A336,Delimiter,"|",End))),255,FIND("|",SUBSTITUTE(A336,Delimiter,"|",End))-FIND("|",SUBSTITUTE(A336,Delimiter,"|",Start))-1))</f>
        <v>gmd:identificationInfo/gmd:aggregationInfo/gmd:aggregateDataSetName/gmd:series/gmd:issueIdentification</v>
      </c>
      <c r="E336" s="25">
        <f>COUNTIF(K336:AB336,"&gt;0")</f>
        <v>3</v>
      </c>
      <c r="F336" s="25">
        <f>COUNTIF(K336:AB336,"&gt;=1.0")</f>
        <v>0</v>
      </c>
      <c r="G336" s="25">
        <f>COUNTIF(AC336:AJ336,"&gt;0")</f>
        <v>2</v>
      </c>
      <c r="H336" s="25">
        <f>COUNTIF(AC336:AJ336,"&gt;=1.0")</f>
        <v>0</v>
      </c>
      <c r="I336" s="25">
        <f>COUNTIF(K336:AJ336,"&gt;0")</f>
        <v>5</v>
      </c>
      <c r="J336" s="26">
        <f>COUNTIF(K336:AJ336,"&gt;=1.0")</f>
        <v>0</v>
      </c>
      <c r="K336" s="13">
        <f>INDEX(AllDataValues,MATCH($A336,Paths,FALSE),MATCH(K$17,Collections,FALSE))/K$16</f>
        <v>0</v>
      </c>
      <c r="L336" s="13">
        <f>INDEX(AllDataValues,MATCH($A336,Paths,FALSE),MATCH(L$17,Collections,FALSE))/L$16</f>
        <v>0</v>
      </c>
      <c r="M336" s="13">
        <f>INDEX(AllDataValues,MATCH($A336,Paths,FALSE),MATCH(M$17,Collections,FALSE))/M$16</f>
        <v>0.37835249042145591</v>
      </c>
      <c r="N336" s="13">
        <f>INDEX(AllDataValues,MATCH($A336,Paths,FALSE),MATCH(N$17,Collections,FALSE))/N$16</f>
        <v>0</v>
      </c>
      <c r="O336" s="13">
        <f>INDEX(AllDataValues,MATCH($A336,Paths,FALSE),MATCH(O$17,Collections,FALSE))/O$16</f>
        <v>0</v>
      </c>
      <c r="P336" s="13">
        <f>INDEX(AllDataValues,MATCH($A336,Paths,FALSE),MATCH(P$17,Collections,FALSE))/P$16</f>
        <v>0</v>
      </c>
      <c r="Q336" s="13">
        <f>INDEX(AllDataValues,MATCH($A336,Paths,FALSE),MATCH(Q$17,Collections,FALSE))/Q$16</f>
        <v>0</v>
      </c>
      <c r="R336" s="13">
        <f>INDEX(AllDataValues,MATCH($A336,Paths,FALSE),MATCH(R$17,Collections,FALSE))/R$16</f>
        <v>0</v>
      </c>
      <c r="S336" s="13">
        <f>INDEX(AllDataValues,MATCH($A336,Paths,FALSE),MATCH(S$17,Collections,FALSE))/S$16</f>
        <v>0</v>
      </c>
      <c r="T336" s="13">
        <f>INDEX(AllDataValues,MATCH($A336,Paths,FALSE),MATCH(T$17,Collections,FALSE))/T$16</f>
        <v>0</v>
      </c>
      <c r="U336" s="13">
        <f>INDEX(AllDataValues,MATCH($A336,Paths,FALSE),MATCH(U$17,Collections,FALSE))/U$16</f>
        <v>0</v>
      </c>
      <c r="V336" s="13">
        <f>INDEX(AllDataValues,MATCH($A336,Paths,FALSE),MATCH(V$17,Collections,FALSE))/V$16</f>
        <v>4.5918367346938778E-2</v>
      </c>
      <c r="W336" s="13">
        <f>INDEX(AllDataValues,MATCH($A336,Paths,FALSE),MATCH(W$17,Collections,FALSE))/W$16</f>
        <v>0</v>
      </c>
      <c r="X336" s="13">
        <f>INDEX(AllDataValues,MATCH($A336,Paths,FALSE),MATCH(X$17,Collections,FALSE))/X$16</f>
        <v>0</v>
      </c>
      <c r="Y336" s="13">
        <f>INDEX(AllDataValues,MATCH($A336,Paths,FALSE),MATCH(Y$17,Collections,FALSE))/Y$16</f>
        <v>0</v>
      </c>
      <c r="Z336" s="13">
        <f>INDEX(AllDataValues,MATCH($A336,Paths,FALSE),MATCH(Z$17,Collections,FALSE))/Z$16</f>
        <v>0</v>
      </c>
      <c r="AA336" s="13">
        <f>INDEX(AllDataValues,MATCH($A336,Paths,FALSE),MATCH(AA$17,Collections,FALSE))/AA$16</f>
        <v>4.9504950495049507E-2</v>
      </c>
      <c r="AB336" s="31">
        <f>INDEX(AllDataValues,MATCH($A336,Paths,FALSE),MATCH(AB$17,Collections,FALSE))/AB$16</f>
        <v>0</v>
      </c>
      <c r="AC336" s="13">
        <f>INDEX(AllDataValues,MATCH($A336,Paths,FALSE),MATCH(AC$17,Collections,FALSE))/AC$16</f>
        <v>0.17624071903087143</v>
      </c>
      <c r="AD336" s="13">
        <f>INDEX(AllDataValues,MATCH($A336,Paths,FALSE),MATCH(AD$17,Collections,FALSE))/AD$16</f>
        <v>0</v>
      </c>
      <c r="AE336" s="13">
        <f>INDEX(AllDataValues,MATCH($A336,Paths,FALSE),MATCH(AE$17,Collections,FALSE))/AE$16</f>
        <v>0</v>
      </c>
      <c r="AF336" s="13">
        <f>INDEX(AllDataValues,MATCH($A336,Paths,FALSE),MATCH(AF$17,Collections,FALSE))/AF$16</f>
        <v>0</v>
      </c>
      <c r="AG336" s="13">
        <f>INDEX(AllDataValues,MATCH($A336,Paths,FALSE),MATCH(AG$17,Collections,FALSE))/AG$16</f>
        <v>0</v>
      </c>
      <c r="AH336" s="13">
        <f>INDEX(AllDataValues,MATCH($A336,Paths,FALSE),MATCH(AH$17,Collections,FALSE))/AH$16</f>
        <v>0</v>
      </c>
      <c r="AI336" s="13">
        <f>INDEX(AllDataValues,MATCH($A336,Paths,FALSE),MATCH(AI$17,Collections,FALSE))/AI$16</f>
        <v>0</v>
      </c>
      <c r="AJ336" s="13">
        <f>INDEX(AllDataValues,MATCH($A336,Paths,FALSE),MATCH(AJ$17,Collections,FALSE))/AJ$16</f>
        <v>1.5384615384615385E-2</v>
      </c>
    </row>
    <row r="337" spans="1:36" hidden="1" x14ac:dyDescent="0.2">
      <c r="A337" s="1" t="s">
        <v>326</v>
      </c>
      <c r="C337" t="str">
        <f>RIGHT(A337,LEN(A337)-FIND("|",SUBSTITUTE(A337,"/","|",LEN(A337)-LEN(SUBSTITUTE(A337,"/","")))))</f>
        <v>gmd:description</v>
      </c>
      <c r="D337" t="str">
        <f>MID(A337,FIND("|",SUBSTITUTE(A337,Delimiter,"|",Start))+1,IF(ISERROR(FIND("|",SUBSTITUTE(A337,Delimiter,"|",End))),255,FIND("|",SUBSTITUTE(A337,Delimiter,"|",End))-FIND("|",SUBSTITUTE(A337,Delimiter,"|",Start))-1))</f>
        <v>gmd:dataQualityInfo/gmd:lineage/gmd:source/gmd:description</v>
      </c>
      <c r="E337" s="25">
        <f>COUNTIF(K337:AB337,"&gt;0")</f>
        <v>3</v>
      </c>
      <c r="F337" s="25">
        <f>COUNTIF(K337:AB337,"&gt;=1.0")</f>
        <v>0</v>
      </c>
      <c r="G337" s="25">
        <f>COUNTIF(AC337:AJ337,"&gt;0")</f>
        <v>0</v>
      </c>
      <c r="H337" s="25">
        <f>COUNTIF(AC337:AJ337,"&gt;=1.0")</f>
        <v>0</v>
      </c>
      <c r="I337" s="25">
        <f>COUNTIF(K337:AJ337,"&gt;0")</f>
        <v>3</v>
      </c>
      <c r="J337" s="26">
        <f>COUNTIF(K337:AJ337,"&gt;=1.0")</f>
        <v>0</v>
      </c>
      <c r="K337" s="13">
        <f>INDEX(AllDataValues,MATCH($A337,Paths,FALSE),MATCH(K$17,Collections,FALSE))/K$16</f>
        <v>0</v>
      </c>
      <c r="L337" s="13">
        <f>INDEX(AllDataValues,MATCH($A337,Paths,FALSE),MATCH(L$17,Collections,FALSE))/L$16</f>
        <v>0</v>
      </c>
      <c r="M337" s="13">
        <f>INDEX(AllDataValues,MATCH($A337,Paths,FALSE),MATCH(M$17,Collections,FALSE))/M$16</f>
        <v>0</v>
      </c>
      <c r="N337" s="13">
        <f>INDEX(AllDataValues,MATCH($A337,Paths,FALSE),MATCH(N$17,Collections,FALSE))/N$16</f>
        <v>0</v>
      </c>
      <c r="O337" s="13">
        <f>INDEX(AllDataValues,MATCH($A337,Paths,FALSE),MATCH(O$17,Collections,FALSE))/O$16</f>
        <v>0</v>
      </c>
      <c r="P337" s="13">
        <f>INDEX(AllDataValues,MATCH($A337,Paths,FALSE),MATCH(P$17,Collections,FALSE))/P$16</f>
        <v>0</v>
      </c>
      <c r="Q337" s="13">
        <f>INDEX(AllDataValues,MATCH($A337,Paths,FALSE),MATCH(Q$17,Collections,FALSE))/Q$16</f>
        <v>0</v>
      </c>
      <c r="R337" s="13">
        <f>INDEX(AllDataValues,MATCH($A337,Paths,FALSE),MATCH(R$17,Collections,FALSE))/R$16</f>
        <v>0.9285714285714286</v>
      </c>
      <c r="S337" s="13">
        <f>INDEX(AllDataValues,MATCH($A337,Paths,FALSE),MATCH(S$17,Collections,FALSE))/S$16</f>
        <v>0</v>
      </c>
      <c r="T337" s="13">
        <f>INDEX(AllDataValues,MATCH($A337,Paths,FALSE),MATCH(T$17,Collections,FALSE))/T$16</f>
        <v>7.0175438596491229E-3</v>
      </c>
      <c r="U337" s="13">
        <f>INDEX(AllDataValues,MATCH($A337,Paths,FALSE),MATCH(U$17,Collections,FALSE))/U$16</f>
        <v>0.19730941704035873</v>
      </c>
      <c r="V337" s="13">
        <f>INDEX(AllDataValues,MATCH($A337,Paths,FALSE),MATCH(V$17,Collections,FALSE))/V$16</f>
        <v>0</v>
      </c>
      <c r="W337" s="13">
        <f>INDEX(AllDataValues,MATCH($A337,Paths,FALSE),MATCH(W$17,Collections,FALSE))/W$16</f>
        <v>0</v>
      </c>
      <c r="X337" s="13">
        <f>INDEX(AllDataValues,MATCH($A337,Paths,FALSE),MATCH(X$17,Collections,FALSE))/X$16</f>
        <v>0</v>
      </c>
      <c r="Y337" s="13">
        <f>INDEX(AllDataValues,MATCH($A337,Paths,FALSE),MATCH(Y$17,Collections,FALSE))/Y$16</f>
        <v>0</v>
      </c>
      <c r="Z337" s="13">
        <f>INDEX(AllDataValues,MATCH($A337,Paths,FALSE),MATCH(Z$17,Collections,FALSE))/Z$16</f>
        <v>0</v>
      </c>
      <c r="AA337" s="13">
        <f>INDEX(AllDataValues,MATCH($A337,Paths,FALSE),MATCH(AA$17,Collections,FALSE))/AA$16</f>
        <v>0</v>
      </c>
      <c r="AB337" s="31">
        <f>INDEX(AllDataValues,MATCH($A337,Paths,FALSE),MATCH(AB$17,Collections,FALSE))/AB$16</f>
        <v>0</v>
      </c>
      <c r="AC337" s="13">
        <f>INDEX(AllDataValues,MATCH($A337,Paths,FALSE),MATCH(AC$17,Collections,FALSE))/AC$16</f>
        <v>0</v>
      </c>
      <c r="AD337" s="13">
        <f>INDEX(AllDataValues,MATCH($A337,Paths,FALSE),MATCH(AD$17,Collections,FALSE))/AD$16</f>
        <v>0</v>
      </c>
      <c r="AE337" s="13">
        <f>INDEX(AllDataValues,MATCH($A337,Paths,FALSE),MATCH(AE$17,Collections,FALSE))/AE$16</f>
        <v>0</v>
      </c>
      <c r="AF337" s="13">
        <f>INDEX(AllDataValues,MATCH($A337,Paths,FALSE),MATCH(AF$17,Collections,FALSE))/AF$16</f>
        <v>0</v>
      </c>
      <c r="AG337" s="13">
        <f>INDEX(AllDataValues,MATCH($A337,Paths,FALSE),MATCH(AG$17,Collections,FALSE))/AG$16</f>
        <v>0</v>
      </c>
      <c r="AH337" s="13">
        <f>INDEX(AllDataValues,MATCH($A337,Paths,FALSE),MATCH(AH$17,Collections,FALSE))/AH$16</f>
        <v>0</v>
      </c>
      <c r="AI337" s="13">
        <f>INDEX(AllDataValues,MATCH($A337,Paths,FALSE),MATCH(AI$17,Collections,FALSE))/AI$16</f>
        <v>0</v>
      </c>
      <c r="AJ337" s="13">
        <f>INDEX(AllDataValues,MATCH($A337,Paths,FALSE),MATCH(AJ$17,Collections,FALSE))/AJ$16</f>
        <v>0</v>
      </c>
    </row>
    <row r="338" spans="1:36" hidden="1" x14ac:dyDescent="0.2">
      <c r="A338" s="1" t="s">
        <v>329</v>
      </c>
      <c r="C338" t="str">
        <f>RIGHT(A338,LEN(A338)-FIND("|",SUBSTITUTE(A338,"/","|",LEN(A338)-LEN(SUBSTITUTE(A338,"/","")))))</f>
        <v>gmd:edition</v>
      </c>
      <c r="D338" t="str">
        <f>MID(A338,FIND("|",SUBSTITUTE(A338,Delimiter,"|",Start))+1,IF(ISERROR(FIND("|",SUBSTITUTE(A338,Delimiter,"|",End))),255,FIND("|",SUBSTITUTE(A338,Delimiter,"|",End))-FIND("|",SUBSTITUTE(A338,Delimiter,"|",Start))-1))</f>
        <v>gmd:dataQualityInfo/gmd:lineage/gmd:source/gmd:sourceCitation/gmd:edition</v>
      </c>
      <c r="E338" s="25">
        <f>COUNTIF(K338:AB338,"&gt;0")</f>
        <v>3</v>
      </c>
      <c r="F338" s="25">
        <f>COUNTIF(K338:AB338,"&gt;=1.0")</f>
        <v>0</v>
      </c>
      <c r="G338" s="25">
        <f>COUNTIF(AC338:AJ338,"&gt;0")</f>
        <v>0</v>
      </c>
      <c r="H338" s="25">
        <f>COUNTIF(AC338:AJ338,"&gt;=1.0")</f>
        <v>0</v>
      </c>
      <c r="I338" s="25">
        <f>COUNTIF(K338:AJ338,"&gt;0")</f>
        <v>3</v>
      </c>
      <c r="J338" s="26">
        <f>COUNTIF(K338:AJ338,"&gt;=1.0")</f>
        <v>0</v>
      </c>
      <c r="K338" s="13">
        <f>INDEX(AllDataValues,MATCH($A338,Paths,FALSE),MATCH(K$17,Collections,FALSE))/K$16</f>
        <v>0</v>
      </c>
      <c r="L338" s="13">
        <f>INDEX(AllDataValues,MATCH($A338,Paths,FALSE),MATCH(L$17,Collections,FALSE))/L$16</f>
        <v>0</v>
      </c>
      <c r="M338" s="13">
        <f>INDEX(AllDataValues,MATCH($A338,Paths,FALSE),MATCH(M$17,Collections,FALSE))/M$16</f>
        <v>0</v>
      </c>
      <c r="N338" s="13">
        <f>INDEX(AllDataValues,MATCH($A338,Paths,FALSE),MATCH(N$17,Collections,FALSE))/N$16</f>
        <v>0</v>
      </c>
      <c r="O338" s="13">
        <f>INDEX(AllDataValues,MATCH($A338,Paths,FALSE),MATCH(O$17,Collections,FALSE))/O$16</f>
        <v>0</v>
      </c>
      <c r="P338" s="13">
        <f>INDEX(AllDataValues,MATCH($A338,Paths,FALSE),MATCH(P$17,Collections,FALSE))/P$16</f>
        <v>0</v>
      </c>
      <c r="Q338" s="13">
        <f>INDEX(AllDataValues,MATCH($A338,Paths,FALSE),MATCH(Q$17,Collections,FALSE))/Q$16</f>
        <v>0</v>
      </c>
      <c r="R338" s="13">
        <f>INDEX(AllDataValues,MATCH($A338,Paths,FALSE),MATCH(R$17,Collections,FALSE))/R$16</f>
        <v>0.9285714285714286</v>
      </c>
      <c r="S338" s="13">
        <f>INDEX(AllDataValues,MATCH($A338,Paths,FALSE),MATCH(S$17,Collections,FALSE))/S$16</f>
        <v>0</v>
      </c>
      <c r="T338" s="13">
        <f>INDEX(AllDataValues,MATCH($A338,Paths,FALSE),MATCH(T$17,Collections,FALSE))/T$16</f>
        <v>1.0526315789473684E-2</v>
      </c>
      <c r="U338" s="13">
        <f>INDEX(AllDataValues,MATCH($A338,Paths,FALSE),MATCH(U$17,Collections,FALSE))/U$16</f>
        <v>0.19730941704035873</v>
      </c>
      <c r="V338" s="13">
        <f>INDEX(AllDataValues,MATCH($A338,Paths,FALSE),MATCH(V$17,Collections,FALSE))/V$16</f>
        <v>0</v>
      </c>
      <c r="W338" s="13">
        <f>INDEX(AllDataValues,MATCH($A338,Paths,FALSE),MATCH(W$17,Collections,FALSE))/W$16</f>
        <v>0</v>
      </c>
      <c r="X338" s="13">
        <f>INDEX(AllDataValues,MATCH($A338,Paths,FALSE),MATCH(X$17,Collections,FALSE))/X$16</f>
        <v>0</v>
      </c>
      <c r="Y338" s="13">
        <f>INDEX(AllDataValues,MATCH($A338,Paths,FALSE),MATCH(Y$17,Collections,FALSE))/Y$16</f>
        <v>0</v>
      </c>
      <c r="Z338" s="13">
        <f>INDEX(AllDataValues,MATCH($A338,Paths,FALSE),MATCH(Z$17,Collections,FALSE))/Z$16</f>
        <v>0</v>
      </c>
      <c r="AA338" s="13">
        <f>INDEX(AllDataValues,MATCH($A338,Paths,FALSE),MATCH(AA$17,Collections,FALSE))/AA$16</f>
        <v>0</v>
      </c>
      <c r="AB338" s="31">
        <f>INDEX(AllDataValues,MATCH($A338,Paths,FALSE),MATCH(AB$17,Collections,FALSE))/AB$16</f>
        <v>0</v>
      </c>
      <c r="AC338" s="13">
        <f>INDEX(AllDataValues,MATCH($A338,Paths,FALSE),MATCH(AC$17,Collections,FALSE))/AC$16</f>
        <v>0</v>
      </c>
      <c r="AD338" s="13">
        <f>INDEX(AllDataValues,MATCH($A338,Paths,FALSE),MATCH(AD$17,Collections,FALSE))/AD$16</f>
        <v>0</v>
      </c>
      <c r="AE338" s="13">
        <f>INDEX(AllDataValues,MATCH($A338,Paths,FALSE),MATCH(AE$17,Collections,FALSE))/AE$16</f>
        <v>0</v>
      </c>
      <c r="AF338" s="13">
        <f>INDEX(AllDataValues,MATCH($A338,Paths,FALSE),MATCH(AF$17,Collections,FALSE))/AF$16</f>
        <v>0</v>
      </c>
      <c r="AG338" s="13">
        <f>INDEX(AllDataValues,MATCH($A338,Paths,FALSE),MATCH(AG$17,Collections,FALSE))/AG$16</f>
        <v>0</v>
      </c>
      <c r="AH338" s="13">
        <f>INDEX(AllDataValues,MATCH($A338,Paths,FALSE),MATCH(AH$17,Collections,FALSE))/AH$16</f>
        <v>0</v>
      </c>
      <c r="AI338" s="13">
        <f>INDEX(AllDataValues,MATCH($A338,Paths,FALSE),MATCH(AI$17,Collections,FALSE))/AI$16</f>
        <v>0</v>
      </c>
      <c r="AJ338" s="13">
        <f>INDEX(AllDataValues,MATCH($A338,Paths,FALSE),MATCH(AJ$17,Collections,FALSE))/AJ$16</f>
        <v>0</v>
      </c>
    </row>
    <row r="339" spans="1:36" hidden="1" x14ac:dyDescent="0.2">
      <c r="A339" s="1" t="s">
        <v>330</v>
      </c>
      <c r="C339" t="str">
        <f>RIGHT(A339,LEN(A339)-FIND("|",SUBSTITUTE(A339,"/","|",LEN(A339)-LEN(SUBSTITUTE(A339,"/","")))))</f>
        <v>gmd:title</v>
      </c>
      <c r="D339" t="str">
        <f>MID(A339,FIND("|",SUBSTITUTE(A339,Delimiter,"|",Start))+1,IF(ISERROR(FIND("|",SUBSTITUTE(A339,Delimiter,"|",End))),255,FIND("|",SUBSTITUTE(A339,Delimiter,"|",End))-FIND("|",SUBSTITUTE(A339,Delimiter,"|",Start))-1))</f>
        <v>gmd:dataQualityInfo/gmd:lineage/gmd:source/gmd:sourceCitation/gmd:title</v>
      </c>
      <c r="E339" s="25">
        <f>COUNTIF(K339:AB339,"&gt;0")</f>
        <v>3</v>
      </c>
      <c r="F339" s="25">
        <f>COUNTIF(K339:AB339,"&gt;=1.0")</f>
        <v>0</v>
      </c>
      <c r="G339" s="25">
        <f>COUNTIF(AC339:AJ339,"&gt;0")</f>
        <v>0</v>
      </c>
      <c r="H339" s="25">
        <f>COUNTIF(AC339:AJ339,"&gt;=1.0")</f>
        <v>0</v>
      </c>
      <c r="I339" s="25">
        <f>COUNTIF(K339:AJ339,"&gt;0")</f>
        <v>3</v>
      </c>
      <c r="J339" s="26">
        <f>COUNTIF(K339:AJ339,"&gt;=1.0")</f>
        <v>0</v>
      </c>
      <c r="K339" s="13">
        <f>INDEX(AllDataValues,MATCH($A339,Paths,FALSE),MATCH(K$17,Collections,FALSE))/K$16</f>
        <v>0</v>
      </c>
      <c r="L339" s="13">
        <f>INDEX(AllDataValues,MATCH($A339,Paths,FALSE),MATCH(L$17,Collections,FALSE))/L$16</f>
        <v>0</v>
      </c>
      <c r="M339" s="13">
        <f>INDEX(AllDataValues,MATCH($A339,Paths,FALSE),MATCH(M$17,Collections,FALSE))/M$16</f>
        <v>0</v>
      </c>
      <c r="N339" s="13">
        <f>INDEX(AllDataValues,MATCH($A339,Paths,FALSE),MATCH(N$17,Collections,FALSE))/N$16</f>
        <v>0</v>
      </c>
      <c r="O339" s="13">
        <f>INDEX(AllDataValues,MATCH($A339,Paths,FALSE),MATCH(O$17,Collections,FALSE))/O$16</f>
        <v>0</v>
      </c>
      <c r="P339" s="13">
        <f>INDEX(AllDataValues,MATCH($A339,Paths,FALSE),MATCH(P$17,Collections,FALSE))/P$16</f>
        <v>0</v>
      </c>
      <c r="Q339" s="13">
        <f>INDEX(AllDataValues,MATCH($A339,Paths,FALSE),MATCH(Q$17,Collections,FALSE))/Q$16</f>
        <v>0</v>
      </c>
      <c r="R339" s="13">
        <f>INDEX(AllDataValues,MATCH($A339,Paths,FALSE),MATCH(R$17,Collections,FALSE))/R$16</f>
        <v>0.9285714285714286</v>
      </c>
      <c r="S339" s="13">
        <f>INDEX(AllDataValues,MATCH($A339,Paths,FALSE),MATCH(S$17,Collections,FALSE))/S$16</f>
        <v>0</v>
      </c>
      <c r="T339" s="13">
        <f>INDEX(AllDataValues,MATCH($A339,Paths,FALSE),MATCH(T$17,Collections,FALSE))/T$16</f>
        <v>1.0526315789473684E-2</v>
      </c>
      <c r="U339" s="13">
        <f>INDEX(AllDataValues,MATCH($A339,Paths,FALSE),MATCH(U$17,Collections,FALSE))/U$16</f>
        <v>0.19730941704035873</v>
      </c>
      <c r="V339" s="13">
        <f>INDEX(AllDataValues,MATCH($A339,Paths,FALSE),MATCH(V$17,Collections,FALSE))/V$16</f>
        <v>0</v>
      </c>
      <c r="W339" s="13">
        <f>INDEX(AllDataValues,MATCH($A339,Paths,FALSE),MATCH(W$17,Collections,FALSE))/W$16</f>
        <v>0</v>
      </c>
      <c r="X339" s="13">
        <f>INDEX(AllDataValues,MATCH($A339,Paths,FALSE),MATCH(X$17,Collections,FALSE))/X$16</f>
        <v>0</v>
      </c>
      <c r="Y339" s="13">
        <f>INDEX(AllDataValues,MATCH($A339,Paths,FALSE),MATCH(Y$17,Collections,FALSE))/Y$16</f>
        <v>0</v>
      </c>
      <c r="Z339" s="13">
        <f>INDEX(AllDataValues,MATCH($A339,Paths,FALSE),MATCH(Z$17,Collections,FALSE))/Z$16</f>
        <v>0</v>
      </c>
      <c r="AA339" s="13">
        <f>INDEX(AllDataValues,MATCH($A339,Paths,FALSE),MATCH(AA$17,Collections,FALSE))/AA$16</f>
        <v>0</v>
      </c>
      <c r="AB339" s="31">
        <f>INDEX(AllDataValues,MATCH($A339,Paths,FALSE),MATCH(AB$17,Collections,FALSE))/AB$16</f>
        <v>0</v>
      </c>
      <c r="AC339" s="13">
        <f>INDEX(AllDataValues,MATCH($A339,Paths,FALSE),MATCH(AC$17,Collections,FALSE))/AC$16</f>
        <v>0</v>
      </c>
      <c r="AD339" s="13">
        <f>INDEX(AllDataValues,MATCH($A339,Paths,FALSE),MATCH(AD$17,Collections,FALSE))/AD$16</f>
        <v>0</v>
      </c>
      <c r="AE339" s="13">
        <f>INDEX(AllDataValues,MATCH($A339,Paths,FALSE),MATCH(AE$17,Collections,FALSE))/AE$16</f>
        <v>0</v>
      </c>
      <c r="AF339" s="13">
        <f>INDEX(AllDataValues,MATCH($A339,Paths,FALSE),MATCH(AF$17,Collections,FALSE))/AF$16</f>
        <v>0</v>
      </c>
      <c r="AG339" s="13">
        <f>INDEX(AllDataValues,MATCH($A339,Paths,FALSE),MATCH(AG$17,Collections,FALSE))/AG$16</f>
        <v>0</v>
      </c>
      <c r="AH339" s="13">
        <f>INDEX(AllDataValues,MATCH($A339,Paths,FALSE),MATCH(AH$17,Collections,FALSE))/AH$16</f>
        <v>0</v>
      </c>
      <c r="AI339" s="13">
        <f>INDEX(AllDataValues,MATCH($A339,Paths,FALSE),MATCH(AI$17,Collections,FALSE))/AI$16</f>
        <v>0</v>
      </c>
      <c r="AJ339" s="13">
        <f>INDEX(AllDataValues,MATCH($A339,Paths,FALSE),MATCH(AJ$17,Collections,FALSE))/AJ$16</f>
        <v>0</v>
      </c>
    </row>
    <row r="340" spans="1:36" hidden="1" x14ac:dyDescent="0.2">
      <c r="A340" s="1" t="s">
        <v>345</v>
      </c>
      <c r="C340" t="str">
        <f>RIGHT(A340,LEN(A340)-FIND("|",SUBSTITUTE(A340,"/","|",LEN(A340)-LEN(SUBSTITUTE(A340,"/","")))))</f>
        <v>gmd:facsimile</v>
      </c>
      <c r="D340" t="str">
        <f>MID(A340,FIND("|",SUBSTITUTE(A340,Delimiter,"|",Start))+1,IF(ISERROR(FIND("|",SUBSTITUTE(A340,Delimiter,"|",End))),255,FIND("|",SUBSTITUTE(A340,Delimiter,"|",End))-FIND("|",SUBSTITUTE(A340,Delimiter,"|",Start))-1))</f>
        <v>gmd:distributionInfo/gmd:distributor/gmd:distributorContact/gmd:contactInfo/gmd:phone/gmd:facsimile</v>
      </c>
      <c r="E340" s="25">
        <f>COUNTIF(K340:AB340,"&gt;0")</f>
        <v>3</v>
      </c>
      <c r="F340" s="25">
        <f>COUNTIF(K340:AB340,"&gt;=1.0")</f>
        <v>0</v>
      </c>
      <c r="G340" s="25">
        <f>COUNTIF(AC340:AJ340,"&gt;0")</f>
        <v>0</v>
      </c>
      <c r="H340" s="25">
        <f>COUNTIF(AC340:AJ340,"&gt;=1.0")</f>
        <v>0</v>
      </c>
      <c r="I340" s="25">
        <f>COUNTIF(K340:AJ340,"&gt;0")</f>
        <v>3</v>
      </c>
      <c r="J340" s="26">
        <f>COUNTIF(K340:AJ340,"&gt;=1.0")</f>
        <v>0</v>
      </c>
      <c r="K340" s="13">
        <f>INDEX(AllDataValues,MATCH($A340,Paths,FALSE),MATCH(K$17,Collections,FALSE))/K$16</f>
        <v>0</v>
      </c>
      <c r="L340" s="13">
        <f>INDEX(AllDataValues,MATCH($A340,Paths,FALSE),MATCH(L$17,Collections,FALSE))/L$16</f>
        <v>0</v>
      </c>
      <c r="M340" s="13">
        <f>INDEX(AllDataValues,MATCH($A340,Paths,FALSE),MATCH(M$17,Collections,FALSE))/M$16</f>
        <v>0</v>
      </c>
      <c r="N340" s="13">
        <f>INDEX(AllDataValues,MATCH($A340,Paths,FALSE),MATCH(N$17,Collections,FALSE))/N$16</f>
        <v>0</v>
      </c>
      <c r="O340" s="13">
        <f>INDEX(AllDataValues,MATCH($A340,Paths,FALSE),MATCH(O$17,Collections,FALSE))/O$16</f>
        <v>0</v>
      </c>
      <c r="P340" s="13">
        <f>INDEX(AllDataValues,MATCH($A340,Paths,FALSE),MATCH(P$17,Collections,FALSE))/P$16</f>
        <v>0</v>
      </c>
      <c r="Q340" s="13">
        <f>INDEX(AllDataValues,MATCH($A340,Paths,FALSE),MATCH(Q$17,Collections,FALSE))/Q$16</f>
        <v>0</v>
      </c>
      <c r="R340" s="13">
        <f>INDEX(AllDataValues,MATCH($A340,Paths,FALSE),MATCH(R$17,Collections,FALSE))/R$16</f>
        <v>0.35960591133004927</v>
      </c>
      <c r="S340" s="13">
        <f>INDEX(AllDataValues,MATCH($A340,Paths,FALSE),MATCH(S$17,Collections,FALSE))/S$16</f>
        <v>0</v>
      </c>
      <c r="T340" s="13">
        <f>INDEX(AllDataValues,MATCH($A340,Paths,FALSE),MATCH(T$17,Collections,FALSE))/T$16</f>
        <v>0.96140350877192982</v>
      </c>
      <c r="U340" s="13">
        <f>INDEX(AllDataValues,MATCH($A340,Paths,FALSE),MATCH(U$17,Collections,FALSE))/U$16</f>
        <v>0.91479820627802688</v>
      </c>
      <c r="V340" s="13">
        <f>INDEX(AllDataValues,MATCH($A340,Paths,FALSE),MATCH(V$17,Collections,FALSE))/V$16</f>
        <v>0</v>
      </c>
      <c r="W340" s="13">
        <f>INDEX(AllDataValues,MATCH($A340,Paths,FALSE),MATCH(W$17,Collections,FALSE))/W$16</f>
        <v>0</v>
      </c>
      <c r="X340" s="13">
        <f>INDEX(AllDataValues,MATCH($A340,Paths,FALSE),MATCH(X$17,Collections,FALSE))/X$16</f>
        <v>0</v>
      </c>
      <c r="Y340" s="13">
        <f>INDEX(AllDataValues,MATCH($A340,Paths,FALSE),MATCH(Y$17,Collections,FALSE))/Y$16</f>
        <v>0</v>
      </c>
      <c r="Z340" s="13">
        <f>INDEX(AllDataValues,MATCH($A340,Paths,FALSE),MATCH(Z$17,Collections,FALSE))/Z$16</f>
        <v>0</v>
      </c>
      <c r="AA340" s="13">
        <f>INDEX(AllDataValues,MATCH($A340,Paths,FALSE),MATCH(AA$17,Collections,FALSE))/AA$16</f>
        <v>0</v>
      </c>
      <c r="AB340" s="31">
        <f>INDEX(AllDataValues,MATCH($A340,Paths,FALSE),MATCH(AB$17,Collections,FALSE))/AB$16</f>
        <v>0</v>
      </c>
      <c r="AC340" s="13">
        <f>INDEX(AllDataValues,MATCH($A340,Paths,FALSE),MATCH(AC$17,Collections,FALSE))/AC$16</f>
        <v>0</v>
      </c>
      <c r="AD340" s="13">
        <f>INDEX(AllDataValues,MATCH($A340,Paths,FALSE),MATCH(AD$17,Collections,FALSE))/AD$16</f>
        <v>0</v>
      </c>
      <c r="AE340" s="13">
        <f>INDEX(AllDataValues,MATCH($A340,Paths,FALSE),MATCH(AE$17,Collections,FALSE))/AE$16</f>
        <v>0</v>
      </c>
      <c r="AF340" s="13">
        <f>INDEX(AllDataValues,MATCH($A340,Paths,FALSE),MATCH(AF$17,Collections,FALSE))/AF$16</f>
        <v>0</v>
      </c>
      <c r="AG340" s="13">
        <f>INDEX(AllDataValues,MATCH($A340,Paths,FALSE),MATCH(AG$17,Collections,FALSE))/AG$16</f>
        <v>0</v>
      </c>
      <c r="AH340" s="13">
        <f>INDEX(AllDataValues,MATCH($A340,Paths,FALSE),MATCH(AH$17,Collections,FALSE))/AH$16</f>
        <v>0</v>
      </c>
      <c r="AI340" s="13">
        <f>INDEX(AllDataValues,MATCH($A340,Paths,FALSE),MATCH(AI$17,Collections,FALSE))/AI$16</f>
        <v>0</v>
      </c>
      <c r="AJ340" s="13">
        <f>INDEX(AllDataValues,MATCH($A340,Paths,FALSE),MATCH(AJ$17,Collections,FALSE))/AJ$16</f>
        <v>0</v>
      </c>
    </row>
    <row r="341" spans="1:36" hidden="1" x14ac:dyDescent="0.2">
      <c r="A341" s="1" t="s">
        <v>356</v>
      </c>
      <c r="C341" t="str">
        <f>RIGHT(A341,LEN(A341)-FIND("|",SUBSTITUTE(A341,"/","|",LEN(A341)-LEN(SUBSTITUTE(A341,"/","")))))</f>
        <v>@gco:nilReason</v>
      </c>
      <c r="D341" t="str">
        <f>MID(A341,FIND("|",SUBSTITUTE(A341,Delimiter,"|",Start))+1,IF(ISERROR(FIND("|",SUBSTITUTE(A341,Delimiter,"|",End))),255,FIND("|",SUBSTITUTE(A341,Delimiter,"|",End))-FIND("|",SUBSTITUTE(A341,Delimiter,"|",Start))-1))</f>
        <v>gmd:identificationInfo/gmd:citation/gmd:citedResponsibleParty/gmd:contactInfo/gmd:hoursOfService/@gco:nilReason</v>
      </c>
      <c r="E341" s="25">
        <f>COUNTIF(K341:AB341,"&gt;0")</f>
        <v>3</v>
      </c>
      <c r="F341" s="25">
        <f>COUNTIF(K341:AB341,"&gt;=1.0")</f>
        <v>0</v>
      </c>
      <c r="G341" s="25">
        <f>COUNTIF(AC341:AJ341,"&gt;0")</f>
        <v>0</v>
      </c>
      <c r="H341" s="25">
        <f>COUNTIF(AC341:AJ341,"&gt;=1.0")</f>
        <v>0</v>
      </c>
      <c r="I341" s="25">
        <f>COUNTIF(K341:AJ341,"&gt;0")</f>
        <v>3</v>
      </c>
      <c r="J341" s="26">
        <f>COUNTIF(K341:AJ341,"&gt;=1.0")</f>
        <v>0</v>
      </c>
      <c r="K341" s="13">
        <f>INDEX(AllDataValues,MATCH($A341,Paths,FALSE),MATCH(K$17,Collections,FALSE))/K$16</f>
        <v>0</v>
      </c>
      <c r="L341" s="13">
        <f>INDEX(AllDataValues,MATCH($A341,Paths,FALSE),MATCH(L$17,Collections,FALSE))/L$16</f>
        <v>0</v>
      </c>
      <c r="M341" s="13">
        <f>INDEX(AllDataValues,MATCH($A341,Paths,FALSE),MATCH(M$17,Collections,FALSE))/M$16</f>
        <v>0</v>
      </c>
      <c r="N341" s="13">
        <f>INDEX(AllDataValues,MATCH($A341,Paths,FALSE),MATCH(N$17,Collections,FALSE))/N$16</f>
        <v>0</v>
      </c>
      <c r="O341" s="13">
        <f>INDEX(AllDataValues,MATCH($A341,Paths,FALSE),MATCH(O$17,Collections,FALSE))/O$16</f>
        <v>0</v>
      </c>
      <c r="P341" s="13">
        <f>INDEX(AllDataValues,MATCH($A341,Paths,FALSE),MATCH(P$17,Collections,FALSE))/P$16</f>
        <v>0</v>
      </c>
      <c r="Q341" s="13">
        <f>INDEX(AllDataValues,MATCH($A341,Paths,FALSE),MATCH(Q$17,Collections,FALSE))/Q$16</f>
        <v>0</v>
      </c>
      <c r="R341" s="13">
        <f>INDEX(AllDataValues,MATCH($A341,Paths,FALSE),MATCH(R$17,Collections,FALSE))/R$16</f>
        <v>4.4334975369458129E-2</v>
      </c>
      <c r="S341" s="13">
        <f>INDEX(AllDataValues,MATCH($A341,Paths,FALSE),MATCH(S$17,Collections,FALSE))/S$16</f>
        <v>0</v>
      </c>
      <c r="T341" s="13">
        <f>INDEX(AllDataValues,MATCH($A341,Paths,FALSE),MATCH(T$17,Collections,FALSE))/T$16</f>
        <v>0.82105263157894737</v>
      </c>
      <c r="U341" s="13">
        <f>INDEX(AllDataValues,MATCH($A341,Paths,FALSE),MATCH(U$17,Collections,FALSE))/U$16</f>
        <v>0.7847533632286996</v>
      </c>
      <c r="V341" s="13">
        <f>INDEX(AllDataValues,MATCH($A341,Paths,FALSE),MATCH(V$17,Collections,FALSE))/V$16</f>
        <v>0</v>
      </c>
      <c r="W341" s="13">
        <f>INDEX(AllDataValues,MATCH($A341,Paths,FALSE),MATCH(W$17,Collections,FALSE))/W$16</f>
        <v>0</v>
      </c>
      <c r="X341" s="13">
        <f>INDEX(AllDataValues,MATCH($A341,Paths,FALSE),MATCH(X$17,Collections,FALSE))/X$16</f>
        <v>0</v>
      </c>
      <c r="Y341" s="13">
        <f>INDEX(AllDataValues,MATCH($A341,Paths,FALSE),MATCH(Y$17,Collections,FALSE))/Y$16</f>
        <v>0</v>
      </c>
      <c r="Z341" s="13">
        <f>INDEX(AllDataValues,MATCH($A341,Paths,FALSE),MATCH(Z$17,Collections,FALSE))/Z$16</f>
        <v>0</v>
      </c>
      <c r="AA341" s="13">
        <f>INDEX(AllDataValues,MATCH($A341,Paths,FALSE),MATCH(AA$17,Collections,FALSE))/AA$16</f>
        <v>0</v>
      </c>
      <c r="AB341" s="31">
        <f>INDEX(AllDataValues,MATCH($A341,Paths,FALSE),MATCH(AB$17,Collections,FALSE))/AB$16</f>
        <v>0</v>
      </c>
      <c r="AC341" s="13">
        <f>INDEX(AllDataValues,MATCH($A341,Paths,FALSE),MATCH(AC$17,Collections,FALSE))/AC$16</f>
        <v>0</v>
      </c>
      <c r="AD341" s="13">
        <f>INDEX(AllDataValues,MATCH($A341,Paths,FALSE),MATCH(AD$17,Collections,FALSE))/AD$16</f>
        <v>0</v>
      </c>
      <c r="AE341" s="13">
        <f>INDEX(AllDataValues,MATCH($A341,Paths,FALSE),MATCH(AE$17,Collections,FALSE))/AE$16</f>
        <v>0</v>
      </c>
      <c r="AF341" s="13">
        <f>INDEX(AllDataValues,MATCH($A341,Paths,FALSE),MATCH(AF$17,Collections,FALSE))/AF$16</f>
        <v>0</v>
      </c>
      <c r="AG341" s="13">
        <f>INDEX(AllDataValues,MATCH($A341,Paths,FALSE),MATCH(AG$17,Collections,FALSE))/AG$16</f>
        <v>0</v>
      </c>
      <c r="AH341" s="13">
        <f>INDEX(AllDataValues,MATCH($A341,Paths,FALSE),MATCH(AH$17,Collections,FALSE))/AH$16</f>
        <v>0</v>
      </c>
      <c r="AI341" s="13">
        <f>INDEX(AllDataValues,MATCH($A341,Paths,FALSE),MATCH(AI$17,Collections,FALSE))/AI$16</f>
        <v>0</v>
      </c>
      <c r="AJ341" s="13">
        <f>INDEX(AllDataValues,MATCH($A341,Paths,FALSE),MATCH(AJ$17,Collections,FALSE))/AJ$16</f>
        <v>0</v>
      </c>
    </row>
    <row r="342" spans="1:36" hidden="1" x14ac:dyDescent="0.2">
      <c r="A342" s="1" t="s">
        <v>354</v>
      </c>
      <c r="C342" t="str">
        <f>RIGHT(A342,LEN(A342)-FIND("|",SUBSTITUTE(A342,"/","|",LEN(A342)-LEN(SUBSTITUTE(A342,"/","")))))</f>
        <v>gmd:contactInstructions</v>
      </c>
      <c r="D342" t="str">
        <f>MID(A342,FIND("|",SUBSTITUTE(A342,Delimiter,"|",Start))+1,IF(ISERROR(FIND("|",SUBSTITUTE(A342,Delimiter,"|",End))),255,FIND("|",SUBSTITUTE(A342,Delimiter,"|",End))-FIND("|",SUBSTITUTE(A342,Delimiter,"|",Start))-1))</f>
        <v>gmd:identificationInfo/gmd:citation/gmd:citedResponsibleParty/gmd:contactInfo/gmd:contactInstructions</v>
      </c>
      <c r="E342" s="25">
        <f>COUNTIF(K342:AB342,"&gt;0")</f>
        <v>3</v>
      </c>
      <c r="F342" s="25">
        <f>COUNTIF(K342:AB342,"&gt;=1.0")</f>
        <v>0</v>
      </c>
      <c r="G342" s="25">
        <f>COUNTIF(AC342:AJ342,"&gt;0")</f>
        <v>0</v>
      </c>
      <c r="H342" s="25">
        <f>COUNTIF(AC342:AJ342,"&gt;=1.0")</f>
        <v>0</v>
      </c>
      <c r="I342" s="25">
        <f>COUNTIF(K342:AJ342,"&gt;0")</f>
        <v>3</v>
      </c>
      <c r="J342" s="26">
        <f>COUNTIF(K342:AJ342,"&gt;=1.0")</f>
        <v>0</v>
      </c>
      <c r="K342" s="13">
        <f>INDEX(AllDataValues,MATCH($A342,Paths,FALSE),MATCH(K$17,Collections,FALSE))/K$16</f>
        <v>0</v>
      </c>
      <c r="L342" s="13">
        <f>INDEX(AllDataValues,MATCH($A342,Paths,FALSE),MATCH(L$17,Collections,FALSE))/L$16</f>
        <v>0</v>
      </c>
      <c r="M342" s="13">
        <f>INDEX(AllDataValues,MATCH($A342,Paths,FALSE),MATCH(M$17,Collections,FALSE))/M$16</f>
        <v>0</v>
      </c>
      <c r="N342" s="13">
        <f>INDEX(AllDataValues,MATCH($A342,Paths,FALSE),MATCH(N$17,Collections,FALSE))/N$16</f>
        <v>0</v>
      </c>
      <c r="O342" s="13">
        <f>INDEX(AllDataValues,MATCH($A342,Paths,FALSE),MATCH(O$17,Collections,FALSE))/O$16</f>
        <v>0</v>
      </c>
      <c r="P342" s="13">
        <f>INDEX(AllDataValues,MATCH($A342,Paths,FALSE),MATCH(P$17,Collections,FALSE))/P$16</f>
        <v>0</v>
      </c>
      <c r="Q342" s="13">
        <f>INDEX(AllDataValues,MATCH($A342,Paths,FALSE),MATCH(Q$17,Collections,FALSE))/Q$16</f>
        <v>0</v>
      </c>
      <c r="R342" s="13">
        <f>INDEX(AllDataValues,MATCH($A342,Paths,FALSE),MATCH(R$17,Collections,FALSE))/R$16</f>
        <v>0.16009852216748768</v>
      </c>
      <c r="S342" s="13">
        <f>INDEX(AllDataValues,MATCH($A342,Paths,FALSE),MATCH(S$17,Collections,FALSE))/S$16</f>
        <v>0</v>
      </c>
      <c r="T342" s="13">
        <f>INDEX(AllDataValues,MATCH($A342,Paths,FALSE),MATCH(T$17,Collections,FALSE))/T$16</f>
        <v>0.82105263157894737</v>
      </c>
      <c r="U342" s="13">
        <f>INDEX(AllDataValues,MATCH($A342,Paths,FALSE),MATCH(U$17,Collections,FALSE))/U$16</f>
        <v>0.89686098654708524</v>
      </c>
      <c r="V342" s="13">
        <f>INDEX(AllDataValues,MATCH($A342,Paths,FALSE),MATCH(V$17,Collections,FALSE))/V$16</f>
        <v>0</v>
      </c>
      <c r="W342" s="13">
        <f>INDEX(AllDataValues,MATCH($A342,Paths,FALSE),MATCH(W$17,Collections,FALSE))/W$16</f>
        <v>0</v>
      </c>
      <c r="X342" s="13">
        <f>INDEX(AllDataValues,MATCH($A342,Paths,FALSE),MATCH(X$17,Collections,FALSE))/X$16</f>
        <v>0</v>
      </c>
      <c r="Y342" s="13">
        <f>INDEX(AllDataValues,MATCH($A342,Paths,FALSE),MATCH(Y$17,Collections,FALSE))/Y$16</f>
        <v>0</v>
      </c>
      <c r="Z342" s="13">
        <f>INDEX(AllDataValues,MATCH($A342,Paths,FALSE),MATCH(Z$17,Collections,FALSE))/Z$16</f>
        <v>0</v>
      </c>
      <c r="AA342" s="13">
        <f>INDEX(AllDataValues,MATCH($A342,Paths,FALSE),MATCH(AA$17,Collections,FALSE))/AA$16</f>
        <v>0</v>
      </c>
      <c r="AB342" s="31">
        <f>INDEX(AllDataValues,MATCH($A342,Paths,FALSE),MATCH(AB$17,Collections,FALSE))/AB$16</f>
        <v>0</v>
      </c>
      <c r="AC342" s="13">
        <f>INDEX(AllDataValues,MATCH($A342,Paths,FALSE),MATCH(AC$17,Collections,FALSE))/AC$16</f>
        <v>0</v>
      </c>
      <c r="AD342" s="13">
        <f>INDEX(AllDataValues,MATCH($A342,Paths,FALSE),MATCH(AD$17,Collections,FALSE))/AD$16</f>
        <v>0</v>
      </c>
      <c r="AE342" s="13">
        <f>INDEX(AllDataValues,MATCH($A342,Paths,FALSE),MATCH(AE$17,Collections,FALSE))/AE$16</f>
        <v>0</v>
      </c>
      <c r="AF342" s="13">
        <f>INDEX(AllDataValues,MATCH($A342,Paths,FALSE),MATCH(AF$17,Collections,FALSE))/AF$16</f>
        <v>0</v>
      </c>
      <c r="AG342" s="13">
        <f>INDEX(AllDataValues,MATCH($A342,Paths,FALSE),MATCH(AG$17,Collections,FALSE))/AG$16</f>
        <v>0</v>
      </c>
      <c r="AH342" s="13">
        <f>INDEX(AllDataValues,MATCH($A342,Paths,FALSE),MATCH(AH$17,Collections,FALSE))/AH$16</f>
        <v>0</v>
      </c>
      <c r="AI342" s="13">
        <f>INDEX(AllDataValues,MATCH($A342,Paths,FALSE),MATCH(AI$17,Collections,FALSE))/AI$16</f>
        <v>0</v>
      </c>
      <c r="AJ342" s="13">
        <f>INDEX(AllDataValues,MATCH($A342,Paths,FALSE),MATCH(AJ$17,Collections,FALSE))/AJ$16</f>
        <v>0</v>
      </c>
    </row>
    <row r="343" spans="1:36" hidden="1" x14ac:dyDescent="0.2">
      <c r="A343" s="1" t="s">
        <v>364</v>
      </c>
      <c r="C343" t="str">
        <f>RIGHT(A343,LEN(A343)-FIND("|",SUBSTITUTE(A343,"/","|",LEN(A343)-LEN(SUBSTITUTE(A343,"/","")))))</f>
        <v>@codeList</v>
      </c>
      <c r="D343" t="str">
        <f>MID(A343,FIND("|",SUBSTITUTE(A343,Delimiter,"|",Start))+1,IF(ISERROR(FIND("|",SUBSTITUTE(A343,Delimiter,"|",End))),255,FIND("|",SUBSTITUTE(A343,Delimiter,"|",End))-FIND("|",SUBSTITUTE(A343,Delimiter,"|",Start))-1))</f>
        <v>gmd:identificationInfo/gmd:citation/gmd:citedResponsibleParty/gmd:role/@codeList</v>
      </c>
      <c r="E343" s="25">
        <f>COUNTIF(K343:AB343,"&gt;0")</f>
        <v>3</v>
      </c>
      <c r="F343" s="25">
        <f>COUNTIF(K343:AB343,"&gt;=1.0")</f>
        <v>1</v>
      </c>
      <c r="G343" s="25">
        <f>COUNTIF(AC343:AJ343,"&gt;0")</f>
        <v>0</v>
      </c>
      <c r="H343" s="25">
        <f>COUNTIF(AC343:AJ343,"&gt;=1.0")</f>
        <v>0</v>
      </c>
      <c r="I343" s="25">
        <f>COUNTIF(K343:AJ343,"&gt;0")</f>
        <v>3</v>
      </c>
      <c r="J343" s="26">
        <f>COUNTIF(K343:AJ343,"&gt;=1.0")</f>
        <v>1</v>
      </c>
      <c r="K343" s="13">
        <f>INDEX(AllDataValues,MATCH($A343,Paths,FALSE),MATCH(K$17,Collections,FALSE))/K$16</f>
        <v>0</v>
      </c>
      <c r="L343" s="13">
        <f>INDEX(AllDataValues,MATCH($A343,Paths,FALSE),MATCH(L$17,Collections,FALSE))/L$16</f>
        <v>0</v>
      </c>
      <c r="M343" s="13">
        <f>INDEX(AllDataValues,MATCH($A343,Paths,FALSE),MATCH(M$17,Collections,FALSE))/M$16</f>
        <v>0</v>
      </c>
      <c r="N343" s="13">
        <f>INDEX(AllDataValues,MATCH($A343,Paths,FALSE),MATCH(N$17,Collections,FALSE))/N$16</f>
        <v>0</v>
      </c>
      <c r="O343" s="13">
        <f>INDEX(AllDataValues,MATCH($A343,Paths,FALSE),MATCH(O$17,Collections,FALSE))/O$16</f>
        <v>0</v>
      </c>
      <c r="P343" s="13">
        <f>INDEX(AllDataValues,MATCH($A343,Paths,FALSE),MATCH(P$17,Collections,FALSE))/P$16</f>
        <v>0</v>
      </c>
      <c r="Q343" s="13">
        <f>INDEX(AllDataValues,MATCH($A343,Paths,FALSE),MATCH(Q$17,Collections,FALSE))/Q$16</f>
        <v>0</v>
      </c>
      <c r="R343" s="13">
        <f>INDEX(AllDataValues,MATCH($A343,Paths,FALSE),MATCH(R$17,Collections,FALSE))/R$16</f>
        <v>0.16009852216748768</v>
      </c>
      <c r="S343" s="13">
        <f>INDEX(AllDataValues,MATCH($A343,Paths,FALSE),MATCH(S$17,Collections,FALSE))/S$16</f>
        <v>0</v>
      </c>
      <c r="T343" s="13">
        <f>INDEX(AllDataValues,MATCH($A343,Paths,FALSE),MATCH(T$17,Collections,FALSE))/T$16</f>
        <v>0.82105263157894737</v>
      </c>
      <c r="U343" s="13">
        <f>INDEX(AllDataValues,MATCH($A343,Paths,FALSE),MATCH(U$17,Collections,FALSE))/U$16</f>
        <v>1.493273542600897</v>
      </c>
      <c r="V343" s="13">
        <f>INDEX(AllDataValues,MATCH($A343,Paths,FALSE),MATCH(V$17,Collections,FALSE))/V$16</f>
        <v>0</v>
      </c>
      <c r="W343" s="13">
        <f>INDEX(AllDataValues,MATCH($A343,Paths,FALSE),MATCH(W$17,Collections,FALSE))/W$16</f>
        <v>0</v>
      </c>
      <c r="X343" s="13">
        <f>INDEX(AllDataValues,MATCH($A343,Paths,FALSE),MATCH(X$17,Collections,FALSE))/X$16</f>
        <v>0</v>
      </c>
      <c r="Y343" s="13">
        <f>INDEX(AllDataValues,MATCH($A343,Paths,FALSE),MATCH(Y$17,Collections,FALSE))/Y$16</f>
        <v>0</v>
      </c>
      <c r="Z343" s="13">
        <f>INDEX(AllDataValues,MATCH($A343,Paths,FALSE),MATCH(Z$17,Collections,FALSE))/Z$16</f>
        <v>0</v>
      </c>
      <c r="AA343" s="13">
        <f>INDEX(AllDataValues,MATCH($A343,Paths,FALSE),MATCH(AA$17,Collections,FALSE))/AA$16</f>
        <v>0</v>
      </c>
      <c r="AB343" s="31">
        <f>INDEX(AllDataValues,MATCH($A343,Paths,FALSE),MATCH(AB$17,Collections,FALSE))/AB$16</f>
        <v>0</v>
      </c>
      <c r="AC343" s="13">
        <f>INDEX(AllDataValues,MATCH($A343,Paths,FALSE),MATCH(AC$17,Collections,FALSE))/AC$16</f>
        <v>0</v>
      </c>
      <c r="AD343" s="13">
        <f>INDEX(AllDataValues,MATCH($A343,Paths,FALSE),MATCH(AD$17,Collections,FALSE))/AD$16</f>
        <v>0</v>
      </c>
      <c r="AE343" s="13">
        <f>INDEX(AllDataValues,MATCH($A343,Paths,FALSE),MATCH(AE$17,Collections,FALSE))/AE$16</f>
        <v>0</v>
      </c>
      <c r="AF343" s="13">
        <f>INDEX(AllDataValues,MATCH($A343,Paths,FALSE),MATCH(AF$17,Collections,FALSE))/AF$16</f>
        <v>0</v>
      </c>
      <c r="AG343" s="13">
        <f>INDEX(AllDataValues,MATCH($A343,Paths,FALSE),MATCH(AG$17,Collections,FALSE))/AG$16</f>
        <v>0</v>
      </c>
      <c r="AH343" s="13">
        <f>INDEX(AllDataValues,MATCH($A343,Paths,FALSE),MATCH(AH$17,Collections,FALSE))/AH$16</f>
        <v>0</v>
      </c>
      <c r="AI343" s="13">
        <f>INDEX(AllDataValues,MATCH($A343,Paths,FALSE),MATCH(AI$17,Collections,FALSE))/AI$16</f>
        <v>0</v>
      </c>
      <c r="AJ343" s="13">
        <f>INDEX(AllDataValues,MATCH($A343,Paths,FALSE),MATCH(AJ$17,Collections,FALSE))/AJ$16</f>
        <v>0</v>
      </c>
    </row>
    <row r="344" spans="1:36" hidden="1" x14ac:dyDescent="0.2">
      <c r="A344" s="1" t="s">
        <v>365</v>
      </c>
      <c r="C344" t="str">
        <f>RIGHT(A344,LEN(A344)-FIND("|",SUBSTITUTE(A344,"/","|",LEN(A344)-LEN(SUBSTITUTE(A344,"/","")))))</f>
        <v>@codeListValue</v>
      </c>
      <c r="D344" t="str">
        <f>MID(A344,FIND("|",SUBSTITUTE(A344,Delimiter,"|",Start))+1,IF(ISERROR(FIND("|",SUBSTITUTE(A344,Delimiter,"|",End))),255,FIND("|",SUBSTITUTE(A344,Delimiter,"|",End))-FIND("|",SUBSTITUTE(A344,Delimiter,"|",Start))-1))</f>
        <v>gmd:identificationInfo/gmd:citation/gmd:citedResponsibleParty/gmd:role/@codeListValue</v>
      </c>
      <c r="E344" s="25">
        <f>COUNTIF(K344:AB344,"&gt;0")</f>
        <v>3</v>
      </c>
      <c r="F344" s="25">
        <f>COUNTIF(K344:AB344,"&gt;=1.0")</f>
        <v>1</v>
      </c>
      <c r="G344" s="25">
        <f>COUNTIF(AC344:AJ344,"&gt;0")</f>
        <v>0</v>
      </c>
      <c r="H344" s="25">
        <f>COUNTIF(AC344:AJ344,"&gt;=1.0")</f>
        <v>0</v>
      </c>
      <c r="I344" s="25">
        <f>COUNTIF(K344:AJ344,"&gt;0")</f>
        <v>3</v>
      </c>
      <c r="J344" s="26">
        <f>COUNTIF(K344:AJ344,"&gt;=1.0")</f>
        <v>1</v>
      </c>
      <c r="K344" s="13">
        <f>INDEX(AllDataValues,MATCH($A344,Paths,FALSE),MATCH(K$17,Collections,FALSE))/K$16</f>
        <v>0</v>
      </c>
      <c r="L344" s="13">
        <f>INDEX(AllDataValues,MATCH($A344,Paths,FALSE),MATCH(L$17,Collections,FALSE))/L$16</f>
        <v>0</v>
      </c>
      <c r="M344" s="13">
        <f>INDEX(AllDataValues,MATCH($A344,Paths,FALSE),MATCH(M$17,Collections,FALSE))/M$16</f>
        <v>0</v>
      </c>
      <c r="N344" s="13">
        <f>INDEX(AllDataValues,MATCH($A344,Paths,FALSE),MATCH(N$17,Collections,FALSE))/N$16</f>
        <v>0</v>
      </c>
      <c r="O344" s="13">
        <f>INDEX(AllDataValues,MATCH($A344,Paths,FALSE),MATCH(O$17,Collections,FALSE))/O$16</f>
        <v>0</v>
      </c>
      <c r="P344" s="13">
        <f>INDEX(AllDataValues,MATCH($A344,Paths,FALSE),MATCH(P$17,Collections,FALSE))/P$16</f>
        <v>0</v>
      </c>
      <c r="Q344" s="13">
        <f>INDEX(AllDataValues,MATCH($A344,Paths,FALSE),MATCH(Q$17,Collections,FALSE))/Q$16</f>
        <v>0</v>
      </c>
      <c r="R344" s="13">
        <f>INDEX(AllDataValues,MATCH($A344,Paths,FALSE),MATCH(R$17,Collections,FALSE))/R$16</f>
        <v>0.16009852216748768</v>
      </c>
      <c r="S344" s="13">
        <f>INDEX(AllDataValues,MATCH($A344,Paths,FALSE),MATCH(S$17,Collections,FALSE))/S$16</f>
        <v>0</v>
      </c>
      <c r="T344" s="13">
        <f>INDEX(AllDataValues,MATCH($A344,Paths,FALSE),MATCH(T$17,Collections,FALSE))/T$16</f>
        <v>0.82105263157894737</v>
      </c>
      <c r="U344" s="13">
        <f>INDEX(AllDataValues,MATCH($A344,Paths,FALSE),MATCH(U$17,Collections,FALSE))/U$16</f>
        <v>1.493273542600897</v>
      </c>
      <c r="V344" s="13">
        <f>INDEX(AllDataValues,MATCH($A344,Paths,FALSE),MATCH(V$17,Collections,FALSE))/V$16</f>
        <v>0</v>
      </c>
      <c r="W344" s="13">
        <f>INDEX(AllDataValues,MATCH($A344,Paths,FALSE),MATCH(W$17,Collections,FALSE))/W$16</f>
        <v>0</v>
      </c>
      <c r="X344" s="13">
        <f>INDEX(AllDataValues,MATCH($A344,Paths,FALSE),MATCH(X$17,Collections,FALSE))/X$16</f>
        <v>0</v>
      </c>
      <c r="Y344" s="13">
        <f>INDEX(AllDataValues,MATCH($A344,Paths,FALSE),MATCH(Y$17,Collections,FALSE))/Y$16</f>
        <v>0</v>
      </c>
      <c r="Z344" s="13">
        <f>INDEX(AllDataValues,MATCH($A344,Paths,FALSE),MATCH(Z$17,Collections,FALSE))/Z$16</f>
        <v>0</v>
      </c>
      <c r="AA344" s="13">
        <f>INDEX(AllDataValues,MATCH($A344,Paths,FALSE),MATCH(AA$17,Collections,FALSE))/AA$16</f>
        <v>0</v>
      </c>
      <c r="AB344" s="31">
        <f>INDEX(AllDataValues,MATCH($A344,Paths,FALSE),MATCH(AB$17,Collections,FALSE))/AB$16</f>
        <v>0</v>
      </c>
      <c r="AC344" s="13">
        <f>INDEX(AllDataValues,MATCH($A344,Paths,FALSE),MATCH(AC$17,Collections,FALSE))/AC$16</f>
        <v>0</v>
      </c>
      <c r="AD344" s="13">
        <f>INDEX(AllDataValues,MATCH($A344,Paths,FALSE),MATCH(AD$17,Collections,FALSE))/AD$16</f>
        <v>0</v>
      </c>
      <c r="AE344" s="13">
        <f>INDEX(AllDataValues,MATCH($A344,Paths,FALSE),MATCH(AE$17,Collections,FALSE))/AE$16</f>
        <v>0</v>
      </c>
      <c r="AF344" s="13">
        <f>INDEX(AllDataValues,MATCH($A344,Paths,FALSE),MATCH(AF$17,Collections,FALSE))/AF$16</f>
        <v>0</v>
      </c>
      <c r="AG344" s="13">
        <f>INDEX(AllDataValues,MATCH($A344,Paths,FALSE),MATCH(AG$17,Collections,FALSE))/AG$16</f>
        <v>0</v>
      </c>
      <c r="AH344" s="13">
        <f>INDEX(AllDataValues,MATCH($A344,Paths,FALSE),MATCH(AH$17,Collections,FALSE))/AH$16</f>
        <v>0</v>
      </c>
      <c r="AI344" s="13">
        <f>INDEX(AllDataValues,MATCH($A344,Paths,FALSE),MATCH(AI$17,Collections,FALSE))/AI$16</f>
        <v>0</v>
      </c>
      <c r="AJ344" s="13">
        <f>INDEX(AllDataValues,MATCH($A344,Paths,FALSE),MATCH(AJ$17,Collections,FALSE))/AJ$16</f>
        <v>0</v>
      </c>
    </row>
    <row r="345" spans="1:36" hidden="1" x14ac:dyDescent="0.2">
      <c r="A345" s="1" t="s">
        <v>358</v>
      </c>
      <c r="C345" t="str">
        <f>RIGHT(A345,LEN(A345)-FIND("|",SUBSTITUTE(A345,"/","|",LEN(A345)-LEN(SUBSTITUTE(A345,"/","")))))</f>
        <v>gmd:voice</v>
      </c>
      <c r="D345" t="str">
        <f>MID(A345,FIND("|",SUBSTITUTE(A345,Delimiter,"|",Start))+1,IF(ISERROR(FIND("|",SUBSTITUTE(A345,Delimiter,"|",End))),255,FIND("|",SUBSTITUTE(A345,Delimiter,"|",End))-FIND("|",SUBSTITUTE(A345,Delimiter,"|",Start))-1))</f>
        <v>gmd:identificationInfo/gmd:citation/gmd:citedResponsibleParty/gmd:contactInfo/gmd:phone/gmd:voice</v>
      </c>
      <c r="E345" s="25">
        <f>COUNTIF(K345:AB345,"&gt;0")</f>
        <v>3</v>
      </c>
      <c r="F345" s="25">
        <f>COUNTIF(K345:AB345,"&gt;=1.0")</f>
        <v>0</v>
      </c>
      <c r="G345" s="25">
        <f>COUNTIF(AC345:AJ345,"&gt;0")</f>
        <v>0</v>
      </c>
      <c r="H345" s="25">
        <f>COUNTIF(AC345:AJ345,"&gt;=1.0")</f>
        <v>0</v>
      </c>
      <c r="I345" s="25">
        <f>COUNTIF(K345:AJ345,"&gt;0")</f>
        <v>3</v>
      </c>
      <c r="J345" s="26">
        <f>COUNTIF(K345:AJ345,"&gt;=1.0")</f>
        <v>0</v>
      </c>
      <c r="K345" s="13">
        <f>INDEX(AllDataValues,MATCH($A345,Paths,FALSE),MATCH(K$17,Collections,FALSE))/K$16</f>
        <v>0</v>
      </c>
      <c r="L345" s="13">
        <f>INDEX(AllDataValues,MATCH($A345,Paths,FALSE),MATCH(L$17,Collections,FALSE))/L$16</f>
        <v>0</v>
      </c>
      <c r="M345" s="13">
        <f>INDEX(AllDataValues,MATCH($A345,Paths,FALSE),MATCH(M$17,Collections,FALSE))/M$16</f>
        <v>0</v>
      </c>
      <c r="N345" s="13">
        <f>INDEX(AllDataValues,MATCH($A345,Paths,FALSE),MATCH(N$17,Collections,FALSE))/N$16</f>
        <v>0</v>
      </c>
      <c r="O345" s="13">
        <f>INDEX(AllDataValues,MATCH($A345,Paths,FALSE),MATCH(O$17,Collections,FALSE))/O$16</f>
        <v>0</v>
      </c>
      <c r="P345" s="13">
        <f>INDEX(AllDataValues,MATCH($A345,Paths,FALSE),MATCH(P$17,Collections,FALSE))/P$16</f>
        <v>0</v>
      </c>
      <c r="Q345" s="13">
        <f>INDEX(AllDataValues,MATCH($A345,Paths,FALSE),MATCH(Q$17,Collections,FALSE))/Q$16</f>
        <v>0</v>
      </c>
      <c r="R345" s="13">
        <f>INDEX(AllDataValues,MATCH($A345,Paths,FALSE),MATCH(R$17,Collections,FALSE))/R$16</f>
        <v>0.20443349753694581</v>
      </c>
      <c r="S345" s="13">
        <f>INDEX(AllDataValues,MATCH($A345,Paths,FALSE),MATCH(S$17,Collections,FALSE))/S$16</f>
        <v>0</v>
      </c>
      <c r="T345" s="13">
        <f>INDEX(AllDataValues,MATCH($A345,Paths,FALSE),MATCH(T$17,Collections,FALSE))/T$16</f>
        <v>0.82105263157894737</v>
      </c>
      <c r="U345" s="13">
        <f>INDEX(AllDataValues,MATCH($A345,Paths,FALSE),MATCH(U$17,Collections,FALSE))/U$16</f>
        <v>0.88789237668161436</v>
      </c>
      <c r="V345" s="13">
        <f>INDEX(AllDataValues,MATCH($A345,Paths,FALSE),MATCH(V$17,Collections,FALSE))/V$16</f>
        <v>0</v>
      </c>
      <c r="W345" s="13">
        <f>INDEX(AllDataValues,MATCH($A345,Paths,FALSE),MATCH(W$17,Collections,FALSE))/W$16</f>
        <v>0</v>
      </c>
      <c r="X345" s="13">
        <f>INDEX(AllDataValues,MATCH($A345,Paths,FALSE),MATCH(X$17,Collections,FALSE))/X$16</f>
        <v>0</v>
      </c>
      <c r="Y345" s="13">
        <f>INDEX(AllDataValues,MATCH($A345,Paths,FALSE),MATCH(Y$17,Collections,FALSE))/Y$16</f>
        <v>0</v>
      </c>
      <c r="Z345" s="13">
        <f>INDEX(AllDataValues,MATCH($A345,Paths,FALSE),MATCH(Z$17,Collections,FALSE))/Z$16</f>
        <v>0</v>
      </c>
      <c r="AA345" s="13">
        <f>INDEX(AllDataValues,MATCH($A345,Paths,FALSE),MATCH(AA$17,Collections,FALSE))/AA$16</f>
        <v>0</v>
      </c>
      <c r="AB345" s="31">
        <f>INDEX(AllDataValues,MATCH($A345,Paths,FALSE),MATCH(AB$17,Collections,FALSE))/AB$16</f>
        <v>0</v>
      </c>
      <c r="AC345" s="13">
        <f>INDEX(AllDataValues,MATCH($A345,Paths,FALSE),MATCH(AC$17,Collections,FALSE))/AC$16</f>
        <v>0</v>
      </c>
      <c r="AD345" s="13">
        <f>INDEX(AllDataValues,MATCH($A345,Paths,FALSE),MATCH(AD$17,Collections,FALSE))/AD$16</f>
        <v>0</v>
      </c>
      <c r="AE345" s="13">
        <f>INDEX(AllDataValues,MATCH($A345,Paths,FALSE),MATCH(AE$17,Collections,FALSE))/AE$16</f>
        <v>0</v>
      </c>
      <c r="AF345" s="13">
        <f>INDEX(AllDataValues,MATCH($A345,Paths,FALSE),MATCH(AF$17,Collections,FALSE))/AF$16</f>
        <v>0</v>
      </c>
      <c r="AG345" s="13">
        <f>INDEX(AllDataValues,MATCH($A345,Paths,FALSE),MATCH(AG$17,Collections,FALSE))/AG$16</f>
        <v>0</v>
      </c>
      <c r="AH345" s="13">
        <f>INDEX(AllDataValues,MATCH($A345,Paths,FALSE),MATCH(AH$17,Collections,FALSE))/AH$16</f>
        <v>0</v>
      </c>
      <c r="AI345" s="13">
        <f>INDEX(AllDataValues,MATCH($A345,Paths,FALSE),MATCH(AI$17,Collections,FALSE))/AI$16</f>
        <v>0</v>
      </c>
      <c r="AJ345" s="13">
        <f>INDEX(AllDataValues,MATCH($A345,Paths,FALSE),MATCH(AJ$17,Collections,FALSE))/AJ$16</f>
        <v>0</v>
      </c>
    </row>
    <row r="346" spans="1:36" hidden="1" x14ac:dyDescent="0.2">
      <c r="A346" s="1" t="s">
        <v>367</v>
      </c>
      <c r="C346" t="str">
        <f>RIGHT(A346,LEN(A346)-FIND("|",SUBSTITUTE(A346,"/","|",LEN(A346)-LEN(SUBSTITUTE(A346,"/","")))))</f>
        <v>@gco:nilReason</v>
      </c>
      <c r="D346" t="str">
        <f>MID(A346,FIND("|",SUBSTITUTE(A346,Delimiter,"|",Start))+1,IF(ISERROR(FIND("|",SUBSTITUTE(A346,Delimiter,"|",End))),255,FIND("|",SUBSTITUTE(A346,Delimiter,"|",End))-FIND("|",SUBSTITUTE(A346,Delimiter,"|",Start))-1))</f>
        <v>gmd:identificationInfo/gmd:citation/gmd:identifier/gmd:code/@gco:nilReason</v>
      </c>
      <c r="E346" s="25">
        <f>COUNTIF(K346:AB346,"&gt;0")</f>
        <v>3</v>
      </c>
      <c r="F346" s="25">
        <f>COUNTIF(K346:AB346,"&gt;=1.0")</f>
        <v>0</v>
      </c>
      <c r="G346" s="25">
        <f>COUNTIF(AC346:AJ346,"&gt;0")</f>
        <v>0</v>
      </c>
      <c r="H346" s="25">
        <f>COUNTIF(AC346:AJ346,"&gt;=1.0")</f>
        <v>0</v>
      </c>
      <c r="I346" s="25">
        <f>COUNTIF(K346:AJ346,"&gt;0")</f>
        <v>3</v>
      </c>
      <c r="J346" s="26">
        <f>COUNTIF(K346:AJ346,"&gt;=1.0")</f>
        <v>0</v>
      </c>
      <c r="K346" s="13">
        <f>INDEX(AllDataValues,MATCH($A346,Paths,FALSE),MATCH(K$17,Collections,FALSE))/K$16</f>
        <v>0</v>
      </c>
      <c r="L346" s="13">
        <f>INDEX(AllDataValues,MATCH($A346,Paths,FALSE),MATCH(L$17,Collections,FALSE))/L$16</f>
        <v>0</v>
      </c>
      <c r="M346" s="13">
        <f>INDEX(AllDataValues,MATCH($A346,Paths,FALSE),MATCH(M$17,Collections,FALSE))/M$16</f>
        <v>0</v>
      </c>
      <c r="N346" s="13">
        <f>INDEX(AllDataValues,MATCH($A346,Paths,FALSE),MATCH(N$17,Collections,FALSE))/N$16</f>
        <v>0</v>
      </c>
      <c r="O346" s="13">
        <f>INDEX(AllDataValues,MATCH($A346,Paths,FALSE),MATCH(O$17,Collections,FALSE))/O$16</f>
        <v>0</v>
      </c>
      <c r="P346" s="13">
        <f>INDEX(AllDataValues,MATCH($A346,Paths,FALSE),MATCH(P$17,Collections,FALSE))/P$16</f>
        <v>0</v>
      </c>
      <c r="Q346" s="13">
        <f>INDEX(AllDataValues,MATCH($A346,Paths,FALSE),MATCH(Q$17,Collections,FALSE))/Q$16</f>
        <v>0</v>
      </c>
      <c r="R346" s="13">
        <f>INDEX(AllDataValues,MATCH($A346,Paths,FALSE),MATCH(R$17,Collections,FALSE))/R$16</f>
        <v>0</v>
      </c>
      <c r="S346" s="13">
        <f>INDEX(AllDataValues,MATCH($A346,Paths,FALSE),MATCH(S$17,Collections,FALSE))/S$16</f>
        <v>0</v>
      </c>
      <c r="T346" s="13">
        <f>INDEX(AllDataValues,MATCH($A346,Paths,FALSE),MATCH(T$17,Collections,FALSE))/T$16</f>
        <v>5.2631578947368418E-2</v>
      </c>
      <c r="U346" s="13">
        <f>INDEX(AllDataValues,MATCH($A346,Paths,FALSE),MATCH(U$17,Collections,FALSE))/U$16</f>
        <v>3.5874439461883408E-2</v>
      </c>
      <c r="V346" s="13">
        <f>INDEX(AllDataValues,MATCH($A346,Paths,FALSE),MATCH(V$17,Collections,FALSE))/V$16</f>
        <v>0</v>
      </c>
      <c r="W346" s="13">
        <f>INDEX(AllDataValues,MATCH($A346,Paths,FALSE),MATCH(W$17,Collections,FALSE))/W$16</f>
        <v>0</v>
      </c>
      <c r="X346" s="13">
        <f>INDEX(AllDataValues,MATCH($A346,Paths,FALSE),MATCH(X$17,Collections,FALSE))/X$16</f>
        <v>0</v>
      </c>
      <c r="Y346" s="13">
        <f>INDEX(AllDataValues,MATCH($A346,Paths,FALSE),MATCH(Y$17,Collections,FALSE))/Y$16</f>
        <v>0</v>
      </c>
      <c r="Z346" s="13">
        <f>INDEX(AllDataValues,MATCH($A346,Paths,FALSE),MATCH(Z$17,Collections,FALSE))/Z$16</f>
        <v>0</v>
      </c>
      <c r="AA346" s="13">
        <f>INDEX(AllDataValues,MATCH($A346,Paths,FALSE),MATCH(AA$17,Collections,FALSE))/AA$16</f>
        <v>0</v>
      </c>
      <c r="AB346" s="31">
        <f>INDEX(AllDataValues,MATCH($A346,Paths,FALSE),MATCH(AB$17,Collections,FALSE))/AB$16</f>
        <v>0.27272727272727271</v>
      </c>
      <c r="AC346" s="13">
        <f>INDEX(AllDataValues,MATCH($A346,Paths,FALSE),MATCH(AC$17,Collections,FALSE))/AC$16</f>
        <v>0</v>
      </c>
      <c r="AD346" s="13">
        <f>INDEX(AllDataValues,MATCH($A346,Paths,FALSE),MATCH(AD$17,Collections,FALSE))/AD$16</f>
        <v>0</v>
      </c>
      <c r="AE346" s="13">
        <f>INDEX(AllDataValues,MATCH($A346,Paths,FALSE),MATCH(AE$17,Collections,FALSE))/AE$16</f>
        <v>0</v>
      </c>
      <c r="AF346" s="13">
        <f>INDEX(AllDataValues,MATCH($A346,Paths,FALSE),MATCH(AF$17,Collections,FALSE))/AF$16</f>
        <v>0</v>
      </c>
      <c r="AG346" s="13">
        <f>INDEX(AllDataValues,MATCH($A346,Paths,FALSE),MATCH(AG$17,Collections,FALSE))/AG$16</f>
        <v>0</v>
      </c>
      <c r="AH346" s="13">
        <f>INDEX(AllDataValues,MATCH($A346,Paths,FALSE),MATCH(AH$17,Collections,FALSE))/AH$16</f>
        <v>0</v>
      </c>
      <c r="AI346" s="13">
        <f>INDEX(AllDataValues,MATCH($A346,Paths,FALSE),MATCH(AI$17,Collections,FALSE))/AI$16</f>
        <v>0</v>
      </c>
      <c r="AJ346" s="13">
        <f>INDEX(AllDataValues,MATCH($A346,Paths,FALSE),MATCH(AJ$17,Collections,FALSE))/AJ$16</f>
        <v>0</v>
      </c>
    </row>
    <row r="347" spans="1:36" hidden="1" x14ac:dyDescent="0.2">
      <c r="A347" s="1" t="s">
        <v>426</v>
      </c>
      <c r="C347" t="str">
        <f>RIGHT(A347,LEN(A347)-FIND("|",SUBSTITUTE(A347,"/","|",LEN(A347)-LEN(SUBSTITUTE(A347,"/","")))))</f>
        <v>@gml:id</v>
      </c>
      <c r="D347" t="str">
        <f>MID(A347,FIND("|",SUBSTITUTE(A347,Delimiter,"|",Start))+1,IF(ISERROR(FIND("|",SUBSTITUTE(A347,Delimiter,"|",End))),255,FIND("|",SUBSTITUTE(A347,Delimiter,"|",End))-FIND("|",SUBSTITUTE(A347,Delimiter,"|",Start))-1))</f>
        <v>gmd:identificationInfo/gmd:extent/gmd:geographicElement/gmd:polygon/gml:Point/@gml:id</v>
      </c>
      <c r="E347" s="25">
        <f>COUNTIF(K347:AB347,"&gt;0")</f>
        <v>3</v>
      </c>
      <c r="F347" s="25">
        <f>COUNTIF(K347:AB347,"&gt;=1.0")</f>
        <v>0</v>
      </c>
      <c r="G347" s="25">
        <f>COUNTIF(AC347:AJ347,"&gt;0")</f>
        <v>0</v>
      </c>
      <c r="H347" s="25">
        <f>COUNTIF(AC347:AJ347,"&gt;=1.0")</f>
        <v>0</v>
      </c>
      <c r="I347" s="25">
        <f>COUNTIF(K347:AJ347,"&gt;0")</f>
        <v>3</v>
      </c>
      <c r="J347" s="26">
        <f>COUNTIF(K347:AJ347,"&gt;=1.0")</f>
        <v>0</v>
      </c>
      <c r="K347" s="13">
        <f>INDEX(AllDataValues,MATCH($A347,Paths,FALSE),MATCH(K$17,Collections,FALSE))/K$16</f>
        <v>0</v>
      </c>
      <c r="L347" s="13">
        <f>INDEX(AllDataValues,MATCH($A347,Paths,FALSE),MATCH(L$17,Collections,FALSE))/L$16</f>
        <v>0</v>
      </c>
      <c r="M347" s="13">
        <f>INDEX(AllDataValues,MATCH($A347,Paths,FALSE),MATCH(M$17,Collections,FALSE))/M$16</f>
        <v>0</v>
      </c>
      <c r="N347" s="13">
        <f>INDEX(AllDataValues,MATCH($A347,Paths,FALSE),MATCH(N$17,Collections,FALSE))/N$16</f>
        <v>0</v>
      </c>
      <c r="O347" s="13">
        <f>INDEX(AllDataValues,MATCH($A347,Paths,FALSE),MATCH(O$17,Collections,FALSE))/O$16</f>
        <v>0</v>
      </c>
      <c r="P347" s="13">
        <f>INDEX(AllDataValues,MATCH($A347,Paths,FALSE),MATCH(P$17,Collections,FALSE))/P$16</f>
        <v>0</v>
      </c>
      <c r="Q347" s="13">
        <f>INDEX(AllDataValues,MATCH($A347,Paths,FALSE),MATCH(Q$17,Collections,FALSE))/Q$16</f>
        <v>0</v>
      </c>
      <c r="R347" s="13">
        <f>INDEX(AllDataValues,MATCH($A347,Paths,FALSE),MATCH(R$17,Collections,FALSE))/R$16</f>
        <v>0</v>
      </c>
      <c r="S347" s="13">
        <f>INDEX(AllDataValues,MATCH($A347,Paths,FALSE),MATCH(S$17,Collections,FALSE))/S$16</f>
        <v>0</v>
      </c>
      <c r="T347" s="13">
        <f>INDEX(AllDataValues,MATCH($A347,Paths,FALSE),MATCH(T$17,Collections,FALSE))/T$16</f>
        <v>0</v>
      </c>
      <c r="U347" s="13">
        <f>INDEX(AllDataValues,MATCH($A347,Paths,FALSE),MATCH(U$17,Collections,FALSE))/U$16</f>
        <v>0</v>
      </c>
      <c r="V347" s="13">
        <f>INDEX(AllDataValues,MATCH($A347,Paths,FALSE),MATCH(V$17,Collections,FALSE))/V$16</f>
        <v>1.2755102040816326E-3</v>
      </c>
      <c r="W347" s="13">
        <f>INDEX(AllDataValues,MATCH($A347,Paths,FALSE),MATCH(W$17,Collections,FALSE))/W$16</f>
        <v>0</v>
      </c>
      <c r="X347" s="13">
        <f>INDEX(AllDataValues,MATCH($A347,Paths,FALSE),MATCH(X$17,Collections,FALSE))/X$16</f>
        <v>0</v>
      </c>
      <c r="Y347" s="13">
        <f>INDEX(AllDataValues,MATCH($A347,Paths,FALSE),MATCH(Y$17,Collections,FALSE))/Y$16</f>
        <v>0.19572368421052633</v>
      </c>
      <c r="Z347" s="13">
        <f>INDEX(AllDataValues,MATCH($A347,Paths,FALSE),MATCH(Z$17,Collections,FALSE))/Z$16</f>
        <v>1.658374792703151E-3</v>
      </c>
      <c r="AA347" s="13">
        <f>INDEX(AllDataValues,MATCH($A347,Paths,FALSE),MATCH(AA$17,Collections,FALSE))/AA$16</f>
        <v>0</v>
      </c>
      <c r="AB347" s="31">
        <f>INDEX(AllDataValues,MATCH($A347,Paths,FALSE),MATCH(AB$17,Collections,FALSE))/AB$16</f>
        <v>0</v>
      </c>
      <c r="AC347" s="13">
        <f>INDEX(AllDataValues,MATCH($A347,Paths,FALSE),MATCH(AC$17,Collections,FALSE))/AC$16</f>
        <v>0</v>
      </c>
      <c r="AD347" s="13">
        <f>INDEX(AllDataValues,MATCH($A347,Paths,FALSE),MATCH(AD$17,Collections,FALSE))/AD$16</f>
        <v>0</v>
      </c>
      <c r="AE347" s="13">
        <f>INDEX(AllDataValues,MATCH($A347,Paths,FALSE),MATCH(AE$17,Collections,FALSE))/AE$16</f>
        <v>0</v>
      </c>
      <c r="AF347" s="13">
        <f>INDEX(AllDataValues,MATCH($A347,Paths,FALSE),MATCH(AF$17,Collections,FALSE))/AF$16</f>
        <v>0</v>
      </c>
      <c r="AG347" s="13">
        <f>INDEX(AllDataValues,MATCH($A347,Paths,FALSE),MATCH(AG$17,Collections,FALSE))/AG$16</f>
        <v>0</v>
      </c>
      <c r="AH347" s="13">
        <f>INDEX(AllDataValues,MATCH($A347,Paths,FALSE),MATCH(AH$17,Collections,FALSE))/AH$16</f>
        <v>0</v>
      </c>
      <c r="AI347" s="13">
        <f>INDEX(AllDataValues,MATCH($A347,Paths,FALSE),MATCH(AI$17,Collections,FALSE))/AI$16</f>
        <v>0</v>
      </c>
      <c r="AJ347" s="13">
        <f>INDEX(AllDataValues,MATCH($A347,Paths,FALSE),MATCH(AJ$17,Collections,FALSE))/AJ$16</f>
        <v>0</v>
      </c>
    </row>
    <row r="348" spans="1:36" hidden="1" x14ac:dyDescent="0.2">
      <c r="A348" s="1" t="s">
        <v>427</v>
      </c>
      <c r="C348" t="str">
        <f>RIGHT(A348,LEN(A348)-FIND("|",SUBSTITUTE(A348,"/","|",LEN(A348)-LEN(SUBSTITUTE(A348,"/","")))))</f>
        <v>gml:pos</v>
      </c>
      <c r="D348" t="str">
        <f>MID(A348,FIND("|",SUBSTITUTE(A348,Delimiter,"|",Start))+1,IF(ISERROR(FIND("|",SUBSTITUTE(A348,Delimiter,"|",End))),255,FIND("|",SUBSTITUTE(A348,Delimiter,"|",End))-FIND("|",SUBSTITUTE(A348,Delimiter,"|",Start))-1))</f>
        <v>gmd:identificationInfo/gmd:extent/gmd:geographicElement/gmd:polygon/gml:Point/gml:pos</v>
      </c>
      <c r="E348" s="25">
        <f>COUNTIF(K348:AB348,"&gt;0")</f>
        <v>3</v>
      </c>
      <c r="F348" s="25">
        <f>COUNTIF(K348:AB348,"&gt;=1.0")</f>
        <v>0</v>
      </c>
      <c r="G348" s="25">
        <f>COUNTIF(AC348:AJ348,"&gt;0")</f>
        <v>0</v>
      </c>
      <c r="H348" s="25">
        <f>COUNTIF(AC348:AJ348,"&gt;=1.0")</f>
        <v>0</v>
      </c>
      <c r="I348" s="25">
        <f>COUNTIF(K348:AJ348,"&gt;0")</f>
        <v>3</v>
      </c>
      <c r="J348" s="26">
        <f>COUNTIF(K348:AJ348,"&gt;=1.0")</f>
        <v>0</v>
      </c>
      <c r="K348" s="13">
        <f>INDEX(AllDataValues,MATCH($A348,Paths,FALSE),MATCH(K$17,Collections,FALSE))/K$16</f>
        <v>0</v>
      </c>
      <c r="L348" s="13">
        <f>INDEX(AllDataValues,MATCH($A348,Paths,FALSE),MATCH(L$17,Collections,FALSE))/L$16</f>
        <v>0</v>
      </c>
      <c r="M348" s="13">
        <f>INDEX(AllDataValues,MATCH($A348,Paths,FALSE),MATCH(M$17,Collections,FALSE))/M$16</f>
        <v>0</v>
      </c>
      <c r="N348" s="13">
        <f>INDEX(AllDataValues,MATCH($A348,Paths,FALSE),MATCH(N$17,Collections,FALSE))/N$16</f>
        <v>0</v>
      </c>
      <c r="O348" s="13">
        <f>INDEX(AllDataValues,MATCH($A348,Paths,FALSE),MATCH(O$17,Collections,FALSE))/O$16</f>
        <v>0</v>
      </c>
      <c r="P348" s="13">
        <f>INDEX(AllDataValues,MATCH($A348,Paths,FALSE),MATCH(P$17,Collections,FALSE))/P$16</f>
        <v>0</v>
      </c>
      <c r="Q348" s="13">
        <f>INDEX(AllDataValues,MATCH($A348,Paths,FALSE),MATCH(Q$17,Collections,FALSE))/Q$16</f>
        <v>0</v>
      </c>
      <c r="R348" s="13">
        <f>INDEX(AllDataValues,MATCH($A348,Paths,FALSE),MATCH(R$17,Collections,FALSE))/R$16</f>
        <v>0</v>
      </c>
      <c r="S348" s="13">
        <f>INDEX(AllDataValues,MATCH($A348,Paths,FALSE),MATCH(S$17,Collections,FALSE))/S$16</f>
        <v>0</v>
      </c>
      <c r="T348" s="13">
        <f>INDEX(AllDataValues,MATCH($A348,Paths,FALSE),MATCH(T$17,Collections,FALSE))/T$16</f>
        <v>0</v>
      </c>
      <c r="U348" s="13">
        <f>INDEX(AllDataValues,MATCH($A348,Paths,FALSE),MATCH(U$17,Collections,FALSE))/U$16</f>
        <v>0</v>
      </c>
      <c r="V348" s="13">
        <f>INDEX(AllDataValues,MATCH($A348,Paths,FALSE),MATCH(V$17,Collections,FALSE))/V$16</f>
        <v>1.2755102040816326E-3</v>
      </c>
      <c r="W348" s="13">
        <f>INDEX(AllDataValues,MATCH($A348,Paths,FALSE),MATCH(W$17,Collections,FALSE))/W$16</f>
        <v>0</v>
      </c>
      <c r="X348" s="13">
        <f>INDEX(AllDataValues,MATCH($A348,Paths,FALSE),MATCH(X$17,Collections,FALSE))/X$16</f>
        <v>0</v>
      </c>
      <c r="Y348" s="13">
        <f>INDEX(AllDataValues,MATCH($A348,Paths,FALSE),MATCH(Y$17,Collections,FALSE))/Y$16</f>
        <v>0.19572368421052633</v>
      </c>
      <c r="Z348" s="13">
        <f>INDEX(AllDataValues,MATCH($A348,Paths,FALSE),MATCH(Z$17,Collections,FALSE))/Z$16</f>
        <v>1.658374792703151E-3</v>
      </c>
      <c r="AA348" s="13">
        <f>INDEX(AllDataValues,MATCH($A348,Paths,FALSE),MATCH(AA$17,Collections,FALSE))/AA$16</f>
        <v>0</v>
      </c>
      <c r="AB348" s="31">
        <f>INDEX(AllDataValues,MATCH($A348,Paths,FALSE),MATCH(AB$17,Collections,FALSE))/AB$16</f>
        <v>0</v>
      </c>
      <c r="AC348" s="13">
        <f>INDEX(AllDataValues,MATCH($A348,Paths,FALSE),MATCH(AC$17,Collections,FALSE))/AC$16</f>
        <v>0</v>
      </c>
      <c r="AD348" s="13">
        <f>INDEX(AllDataValues,MATCH($A348,Paths,FALSE),MATCH(AD$17,Collections,FALSE))/AD$16</f>
        <v>0</v>
      </c>
      <c r="AE348" s="13">
        <f>INDEX(AllDataValues,MATCH($A348,Paths,FALSE),MATCH(AE$17,Collections,FALSE))/AE$16</f>
        <v>0</v>
      </c>
      <c r="AF348" s="13">
        <f>INDEX(AllDataValues,MATCH($A348,Paths,FALSE),MATCH(AF$17,Collections,FALSE))/AF$16</f>
        <v>0</v>
      </c>
      <c r="AG348" s="13">
        <f>INDEX(AllDataValues,MATCH($A348,Paths,FALSE),MATCH(AG$17,Collections,FALSE))/AG$16</f>
        <v>0</v>
      </c>
      <c r="AH348" s="13">
        <f>INDEX(AllDataValues,MATCH($A348,Paths,FALSE),MATCH(AH$17,Collections,FALSE))/AH$16</f>
        <v>0</v>
      </c>
      <c r="AI348" s="13">
        <f>INDEX(AllDataValues,MATCH($A348,Paths,FALSE),MATCH(AI$17,Collections,FALSE))/AI$16</f>
        <v>0</v>
      </c>
      <c r="AJ348" s="13">
        <f>INDEX(AllDataValues,MATCH($A348,Paths,FALSE),MATCH(AJ$17,Collections,FALSE))/AJ$16</f>
        <v>0</v>
      </c>
    </row>
    <row r="349" spans="1:36" hidden="1" x14ac:dyDescent="0.2">
      <c r="A349" s="1" t="s">
        <v>428</v>
      </c>
      <c r="C349" t="str">
        <f>RIGHT(A349,LEN(A349)-FIND("|",SUBSTITUTE(A349,"/","|",LEN(A349)-LEN(SUBSTITUTE(A349,"/","")))))</f>
        <v>@srsDimension</v>
      </c>
      <c r="D349" t="str">
        <f>MID(A349,FIND("|",SUBSTITUTE(A349,Delimiter,"|",Start))+1,IF(ISERROR(FIND("|",SUBSTITUTE(A349,Delimiter,"|",End))),255,FIND("|",SUBSTITUTE(A349,Delimiter,"|",End))-FIND("|",SUBSTITUTE(A349,Delimiter,"|",Start))-1))</f>
        <v>gmd:identificationInfo/gmd:extent/gmd:geographicElement/gmd:polygon/gml:Point/gml:pos/@srsDimension</v>
      </c>
      <c r="E349" s="25">
        <f>COUNTIF(K349:AB349,"&gt;0")</f>
        <v>3</v>
      </c>
      <c r="F349" s="25">
        <f>COUNTIF(K349:AB349,"&gt;=1.0")</f>
        <v>0</v>
      </c>
      <c r="G349" s="25">
        <f>COUNTIF(AC349:AJ349,"&gt;0")</f>
        <v>0</v>
      </c>
      <c r="H349" s="25">
        <f>COUNTIF(AC349:AJ349,"&gt;=1.0")</f>
        <v>0</v>
      </c>
      <c r="I349" s="25">
        <f>COUNTIF(K349:AJ349,"&gt;0")</f>
        <v>3</v>
      </c>
      <c r="J349" s="26">
        <f>COUNTIF(K349:AJ349,"&gt;=1.0")</f>
        <v>0</v>
      </c>
      <c r="K349" s="13">
        <f>INDEX(AllDataValues,MATCH($A349,Paths,FALSE),MATCH(K$17,Collections,FALSE))/K$16</f>
        <v>0</v>
      </c>
      <c r="L349" s="13">
        <f>INDEX(AllDataValues,MATCH($A349,Paths,FALSE),MATCH(L$17,Collections,FALSE))/L$16</f>
        <v>0</v>
      </c>
      <c r="M349" s="13">
        <f>INDEX(AllDataValues,MATCH($A349,Paths,FALSE),MATCH(M$17,Collections,FALSE))/M$16</f>
        <v>0</v>
      </c>
      <c r="N349" s="13">
        <f>INDEX(AllDataValues,MATCH($A349,Paths,FALSE),MATCH(N$17,Collections,FALSE))/N$16</f>
        <v>0</v>
      </c>
      <c r="O349" s="13">
        <f>INDEX(AllDataValues,MATCH($A349,Paths,FALSE),MATCH(O$17,Collections,FALSE))/O$16</f>
        <v>0</v>
      </c>
      <c r="P349" s="13">
        <f>INDEX(AllDataValues,MATCH($A349,Paths,FALSE),MATCH(P$17,Collections,FALSE))/P$16</f>
        <v>0</v>
      </c>
      <c r="Q349" s="13">
        <f>INDEX(AllDataValues,MATCH($A349,Paths,FALSE),MATCH(Q$17,Collections,FALSE))/Q$16</f>
        <v>0</v>
      </c>
      <c r="R349" s="13">
        <f>INDEX(AllDataValues,MATCH($A349,Paths,FALSE),MATCH(R$17,Collections,FALSE))/R$16</f>
        <v>0</v>
      </c>
      <c r="S349" s="13">
        <f>INDEX(AllDataValues,MATCH($A349,Paths,FALSE),MATCH(S$17,Collections,FALSE))/S$16</f>
        <v>0</v>
      </c>
      <c r="T349" s="13">
        <f>INDEX(AllDataValues,MATCH($A349,Paths,FALSE),MATCH(T$17,Collections,FALSE))/T$16</f>
        <v>0</v>
      </c>
      <c r="U349" s="13">
        <f>INDEX(AllDataValues,MATCH($A349,Paths,FALSE),MATCH(U$17,Collections,FALSE))/U$16</f>
        <v>0</v>
      </c>
      <c r="V349" s="13">
        <f>INDEX(AllDataValues,MATCH($A349,Paths,FALSE),MATCH(V$17,Collections,FALSE))/V$16</f>
        <v>1.2755102040816326E-3</v>
      </c>
      <c r="W349" s="13">
        <f>INDEX(AllDataValues,MATCH($A349,Paths,FALSE),MATCH(W$17,Collections,FALSE))/W$16</f>
        <v>0</v>
      </c>
      <c r="X349" s="13">
        <f>INDEX(AllDataValues,MATCH($A349,Paths,FALSE),MATCH(X$17,Collections,FALSE))/X$16</f>
        <v>0</v>
      </c>
      <c r="Y349" s="13">
        <f>INDEX(AllDataValues,MATCH($A349,Paths,FALSE),MATCH(Y$17,Collections,FALSE))/Y$16</f>
        <v>0.19572368421052633</v>
      </c>
      <c r="Z349" s="13">
        <f>INDEX(AllDataValues,MATCH($A349,Paths,FALSE),MATCH(Z$17,Collections,FALSE))/Z$16</f>
        <v>1.658374792703151E-3</v>
      </c>
      <c r="AA349" s="13">
        <f>INDEX(AllDataValues,MATCH($A349,Paths,FALSE),MATCH(AA$17,Collections,FALSE))/AA$16</f>
        <v>0</v>
      </c>
      <c r="AB349" s="31">
        <f>INDEX(AllDataValues,MATCH($A349,Paths,FALSE),MATCH(AB$17,Collections,FALSE))/AB$16</f>
        <v>0</v>
      </c>
      <c r="AC349" s="13">
        <f>INDEX(AllDataValues,MATCH($A349,Paths,FALSE),MATCH(AC$17,Collections,FALSE))/AC$16</f>
        <v>0</v>
      </c>
      <c r="AD349" s="13">
        <f>INDEX(AllDataValues,MATCH($A349,Paths,FALSE),MATCH(AD$17,Collections,FALSE))/AD$16</f>
        <v>0</v>
      </c>
      <c r="AE349" s="13">
        <f>INDEX(AllDataValues,MATCH($A349,Paths,FALSE),MATCH(AE$17,Collections,FALSE))/AE$16</f>
        <v>0</v>
      </c>
      <c r="AF349" s="13">
        <f>INDEX(AllDataValues,MATCH($A349,Paths,FALSE),MATCH(AF$17,Collections,FALSE))/AF$16</f>
        <v>0</v>
      </c>
      <c r="AG349" s="13">
        <f>INDEX(AllDataValues,MATCH($A349,Paths,FALSE),MATCH(AG$17,Collections,FALSE))/AG$16</f>
        <v>0</v>
      </c>
      <c r="AH349" s="13">
        <f>INDEX(AllDataValues,MATCH($A349,Paths,FALSE),MATCH(AH$17,Collections,FALSE))/AH$16</f>
        <v>0</v>
      </c>
      <c r="AI349" s="13">
        <f>INDEX(AllDataValues,MATCH($A349,Paths,FALSE),MATCH(AI$17,Collections,FALSE))/AI$16</f>
        <v>0</v>
      </c>
      <c r="AJ349" s="13">
        <f>INDEX(AllDataValues,MATCH($A349,Paths,FALSE),MATCH(AJ$17,Collections,FALSE))/AJ$16</f>
        <v>0</v>
      </c>
    </row>
    <row r="350" spans="1:36" hidden="1" x14ac:dyDescent="0.2">
      <c r="A350" s="1" t="s">
        <v>429</v>
      </c>
      <c r="C350" t="str">
        <f>RIGHT(A350,LEN(A350)-FIND("|",SUBSTITUTE(A350,"/","|",LEN(A350)-LEN(SUBSTITUTE(A350,"/","")))))</f>
        <v>@srsName</v>
      </c>
      <c r="D350" t="str">
        <f>MID(A350,FIND("|",SUBSTITUTE(A350,Delimiter,"|",Start))+1,IF(ISERROR(FIND("|",SUBSTITUTE(A350,Delimiter,"|",End))),255,FIND("|",SUBSTITUTE(A350,Delimiter,"|",End))-FIND("|",SUBSTITUTE(A350,Delimiter,"|",Start))-1))</f>
        <v>gmd:identificationInfo/gmd:extent/gmd:geographicElement/gmd:polygon/gml:Point/gml:pos/@srsName</v>
      </c>
      <c r="E350" s="25">
        <f>COUNTIF(K350:AB350,"&gt;0")</f>
        <v>3</v>
      </c>
      <c r="F350" s="25">
        <f>COUNTIF(K350:AB350,"&gt;=1.0")</f>
        <v>0</v>
      </c>
      <c r="G350" s="25">
        <f>COUNTIF(AC350:AJ350,"&gt;0")</f>
        <v>0</v>
      </c>
      <c r="H350" s="25">
        <f>COUNTIF(AC350:AJ350,"&gt;=1.0")</f>
        <v>0</v>
      </c>
      <c r="I350" s="25">
        <f>COUNTIF(K350:AJ350,"&gt;0")</f>
        <v>3</v>
      </c>
      <c r="J350" s="26">
        <f>COUNTIF(K350:AJ350,"&gt;=1.0")</f>
        <v>0</v>
      </c>
      <c r="K350" s="13">
        <f>INDEX(AllDataValues,MATCH($A350,Paths,FALSE),MATCH(K$17,Collections,FALSE))/K$16</f>
        <v>0</v>
      </c>
      <c r="L350" s="13">
        <f>INDEX(AllDataValues,MATCH($A350,Paths,FALSE),MATCH(L$17,Collections,FALSE))/L$16</f>
        <v>0</v>
      </c>
      <c r="M350" s="13">
        <f>INDEX(AllDataValues,MATCH($A350,Paths,FALSE),MATCH(M$17,Collections,FALSE))/M$16</f>
        <v>0</v>
      </c>
      <c r="N350" s="13">
        <f>INDEX(AllDataValues,MATCH($A350,Paths,FALSE),MATCH(N$17,Collections,FALSE))/N$16</f>
        <v>0</v>
      </c>
      <c r="O350" s="13">
        <f>INDEX(AllDataValues,MATCH($A350,Paths,FALSE),MATCH(O$17,Collections,FALSE))/O$16</f>
        <v>0</v>
      </c>
      <c r="P350" s="13">
        <f>INDEX(AllDataValues,MATCH($A350,Paths,FALSE),MATCH(P$17,Collections,FALSE))/P$16</f>
        <v>0</v>
      </c>
      <c r="Q350" s="13">
        <f>INDEX(AllDataValues,MATCH($A350,Paths,FALSE),MATCH(Q$17,Collections,FALSE))/Q$16</f>
        <v>0</v>
      </c>
      <c r="R350" s="13">
        <f>INDEX(AllDataValues,MATCH($A350,Paths,FALSE),MATCH(R$17,Collections,FALSE))/R$16</f>
        <v>0</v>
      </c>
      <c r="S350" s="13">
        <f>INDEX(AllDataValues,MATCH($A350,Paths,FALSE),MATCH(S$17,Collections,FALSE))/S$16</f>
        <v>0</v>
      </c>
      <c r="T350" s="13">
        <f>INDEX(AllDataValues,MATCH($A350,Paths,FALSE),MATCH(T$17,Collections,FALSE))/T$16</f>
        <v>0</v>
      </c>
      <c r="U350" s="13">
        <f>INDEX(AllDataValues,MATCH($A350,Paths,FALSE),MATCH(U$17,Collections,FALSE))/U$16</f>
        <v>0</v>
      </c>
      <c r="V350" s="13">
        <f>INDEX(AllDataValues,MATCH($A350,Paths,FALSE),MATCH(V$17,Collections,FALSE))/V$16</f>
        <v>1.2755102040816326E-3</v>
      </c>
      <c r="W350" s="13">
        <f>INDEX(AllDataValues,MATCH($A350,Paths,FALSE),MATCH(W$17,Collections,FALSE))/W$16</f>
        <v>0</v>
      </c>
      <c r="X350" s="13">
        <f>INDEX(AllDataValues,MATCH($A350,Paths,FALSE),MATCH(X$17,Collections,FALSE))/X$16</f>
        <v>0</v>
      </c>
      <c r="Y350" s="13">
        <f>INDEX(AllDataValues,MATCH($A350,Paths,FALSE),MATCH(Y$17,Collections,FALSE))/Y$16</f>
        <v>0.19572368421052633</v>
      </c>
      <c r="Z350" s="13">
        <f>INDEX(AllDataValues,MATCH($A350,Paths,FALSE),MATCH(Z$17,Collections,FALSE))/Z$16</f>
        <v>1.658374792703151E-3</v>
      </c>
      <c r="AA350" s="13">
        <f>INDEX(AllDataValues,MATCH($A350,Paths,FALSE),MATCH(AA$17,Collections,FALSE))/AA$16</f>
        <v>0</v>
      </c>
      <c r="AB350" s="31">
        <f>INDEX(AllDataValues,MATCH($A350,Paths,FALSE),MATCH(AB$17,Collections,FALSE))/AB$16</f>
        <v>0</v>
      </c>
      <c r="AC350" s="13">
        <f>INDEX(AllDataValues,MATCH($A350,Paths,FALSE),MATCH(AC$17,Collections,FALSE))/AC$16</f>
        <v>0</v>
      </c>
      <c r="AD350" s="13">
        <f>INDEX(AllDataValues,MATCH($A350,Paths,FALSE),MATCH(AD$17,Collections,FALSE))/AD$16</f>
        <v>0</v>
      </c>
      <c r="AE350" s="13">
        <f>INDEX(AllDataValues,MATCH($A350,Paths,FALSE),MATCH(AE$17,Collections,FALSE))/AE$16</f>
        <v>0</v>
      </c>
      <c r="AF350" s="13">
        <f>INDEX(AllDataValues,MATCH($A350,Paths,FALSE),MATCH(AF$17,Collections,FALSE))/AF$16</f>
        <v>0</v>
      </c>
      <c r="AG350" s="13">
        <f>INDEX(AllDataValues,MATCH($A350,Paths,FALSE),MATCH(AG$17,Collections,FALSE))/AG$16</f>
        <v>0</v>
      </c>
      <c r="AH350" s="13">
        <f>INDEX(AllDataValues,MATCH($A350,Paths,FALSE),MATCH(AH$17,Collections,FALSE))/AH$16</f>
        <v>0</v>
      </c>
      <c r="AI350" s="13">
        <f>INDEX(AllDataValues,MATCH($A350,Paths,FALSE),MATCH(AI$17,Collections,FALSE))/AI$16</f>
        <v>0</v>
      </c>
      <c r="AJ350" s="13">
        <f>INDEX(AllDataValues,MATCH($A350,Paths,FALSE),MATCH(AJ$17,Collections,FALSE))/AJ$16</f>
        <v>0</v>
      </c>
    </row>
    <row r="351" spans="1:36" hidden="1" x14ac:dyDescent="0.2">
      <c r="A351" s="1" t="s">
        <v>157</v>
      </c>
      <c r="C351" t="str">
        <f>RIGHT(A351,LEN(A351)-FIND("|",SUBSTITUTE(A351,"/","|",LEN(A351)-LEN(SUBSTITUTE(A351,"/","")))))</f>
        <v>@gco:nilReason</v>
      </c>
      <c r="D351" t="str">
        <f>MID(A351,FIND("|",SUBSTITUTE(A351,Delimiter,"|",Start))+1,IF(ISERROR(FIND("|",SUBSTITUTE(A351,Delimiter,"|",End))),255,FIND("|",SUBSTITUTE(A351,Delimiter,"|",End))-FIND("|",SUBSTITUTE(A351,Delimiter,"|",Start))-1))</f>
        <v>gmd:identificationInfo/gmd:aggregationInfo/gmd:aggregateDataSetName/gmd:otherCitationDetails/@gco:nilReason</v>
      </c>
      <c r="E351" s="25">
        <f>COUNTIF(K351:AB351,"&gt;0")</f>
        <v>2</v>
      </c>
      <c r="F351" s="25">
        <f>COUNTIF(K351:AB351,"&gt;=1.0")</f>
        <v>0</v>
      </c>
      <c r="G351" s="25">
        <f>COUNTIF(AC351:AJ351,"&gt;0")</f>
        <v>4</v>
      </c>
      <c r="H351" s="25">
        <f>COUNTIF(AC351:AJ351,"&gt;=1.0")</f>
        <v>0</v>
      </c>
      <c r="I351" s="25">
        <f>COUNTIF(K351:AJ351,"&gt;0")</f>
        <v>6</v>
      </c>
      <c r="J351" s="26">
        <f>COUNTIF(K351:AJ351,"&gt;=1.0")</f>
        <v>0</v>
      </c>
      <c r="K351" s="13">
        <f>INDEX(AllDataValues,MATCH($A351,Paths,FALSE),MATCH(K$17,Collections,FALSE))/K$16</f>
        <v>0</v>
      </c>
      <c r="L351" s="13">
        <f>INDEX(AllDataValues,MATCH($A351,Paths,FALSE),MATCH(L$17,Collections,FALSE))/L$16</f>
        <v>0</v>
      </c>
      <c r="M351" s="13">
        <f>INDEX(AllDataValues,MATCH($A351,Paths,FALSE),MATCH(M$17,Collections,FALSE))/M$16</f>
        <v>1.9157088122605363E-3</v>
      </c>
      <c r="N351" s="13">
        <f>INDEX(AllDataValues,MATCH($A351,Paths,FALSE),MATCH(N$17,Collections,FALSE))/N$16</f>
        <v>0</v>
      </c>
      <c r="O351" s="13">
        <f>INDEX(AllDataValues,MATCH($A351,Paths,FALSE),MATCH(O$17,Collections,FALSE))/O$16</f>
        <v>0</v>
      </c>
      <c r="P351" s="13">
        <f>INDEX(AllDataValues,MATCH($A351,Paths,FALSE),MATCH(P$17,Collections,FALSE))/P$16</f>
        <v>0</v>
      </c>
      <c r="Q351" s="13">
        <f>INDEX(AllDataValues,MATCH($A351,Paths,FALSE),MATCH(Q$17,Collections,FALSE))/Q$16</f>
        <v>0</v>
      </c>
      <c r="R351" s="13">
        <f>INDEX(AllDataValues,MATCH($A351,Paths,FALSE),MATCH(R$17,Collections,FALSE))/R$16</f>
        <v>0</v>
      </c>
      <c r="S351" s="13">
        <f>INDEX(AllDataValues,MATCH($A351,Paths,FALSE),MATCH(S$17,Collections,FALSE))/S$16</f>
        <v>3.3003300330033004E-3</v>
      </c>
      <c r="T351" s="13">
        <f>INDEX(AllDataValues,MATCH($A351,Paths,FALSE),MATCH(T$17,Collections,FALSE))/T$16</f>
        <v>0</v>
      </c>
      <c r="U351" s="13">
        <f>INDEX(AllDataValues,MATCH($A351,Paths,FALSE),MATCH(U$17,Collections,FALSE))/U$16</f>
        <v>0</v>
      </c>
      <c r="V351" s="13">
        <f>INDEX(AllDataValues,MATCH($A351,Paths,FALSE),MATCH(V$17,Collections,FALSE))/V$16</f>
        <v>0</v>
      </c>
      <c r="W351" s="13">
        <f>INDEX(AllDataValues,MATCH($A351,Paths,FALSE),MATCH(W$17,Collections,FALSE))/W$16</f>
        <v>0</v>
      </c>
      <c r="X351" s="13">
        <f>INDEX(AllDataValues,MATCH($A351,Paths,FALSE),MATCH(X$17,Collections,FALSE))/X$16</f>
        <v>0</v>
      </c>
      <c r="Y351" s="13">
        <f>INDEX(AllDataValues,MATCH($A351,Paths,FALSE),MATCH(Y$17,Collections,FALSE))/Y$16</f>
        <v>0</v>
      </c>
      <c r="Z351" s="13">
        <f>INDEX(AllDataValues,MATCH($A351,Paths,FALSE),MATCH(Z$17,Collections,FALSE))/Z$16</f>
        <v>0</v>
      </c>
      <c r="AA351" s="13">
        <f>INDEX(AllDataValues,MATCH($A351,Paths,FALSE),MATCH(AA$17,Collections,FALSE))/AA$16</f>
        <v>0</v>
      </c>
      <c r="AB351" s="31">
        <f>INDEX(AllDataValues,MATCH($A351,Paths,FALSE),MATCH(AB$17,Collections,FALSE))/AB$16</f>
        <v>0</v>
      </c>
      <c r="AC351" s="13">
        <f>INDEX(AllDataValues,MATCH($A351,Paths,FALSE),MATCH(AC$17,Collections,FALSE))/AC$16</f>
        <v>0.29230168034388432</v>
      </c>
      <c r="AD351" s="13">
        <f>INDEX(AllDataValues,MATCH($A351,Paths,FALSE),MATCH(AD$17,Collections,FALSE))/AD$16</f>
        <v>7.7669902912621352E-2</v>
      </c>
      <c r="AE351" s="13">
        <f>INDEX(AllDataValues,MATCH($A351,Paths,FALSE),MATCH(AE$17,Collections,FALSE))/AE$16</f>
        <v>0.52173913043478259</v>
      </c>
      <c r="AF351" s="13">
        <f>INDEX(AllDataValues,MATCH($A351,Paths,FALSE),MATCH(AF$17,Collections,FALSE))/AF$16</f>
        <v>0</v>
      </c>
      <c r="AG351" s="13">
        <f>INDEX(AllDataValues,MATCH($A351,Paths,FALSE),MATCH(AG$17,Collections,FALSE))/AG$16</f>
        <v>0</v>
      </c>
      <c r="AH351" s="13">
        <f>INDEX(AllDataValues,MATCH($A351,Paths,FALSE),MATCH(AH$17,Collections,FALSE))/AH$16</f>
        <v>0</v>
      </c>
      <c r="AI351" s="13">
        <f>INDEX(AllDataValues,MATCH($A351,Paths,FALSE),MATCH(AI$17,Collections,FALSE))/AI$16</f>
        <v>0.63356413994169092</v>
      </c>
      <c r="AJ351" s="13">
        <f>INDEX(AllDataValues,MATCH($A351,Paths,FALSE),MATCH(AJ$17,Collections,FALSE))/AJ$16</f>
        <v>0</v>
      </c>
    </row>
    <row r="352" spans="1:36" hidden="1" x14ac:dyDescent="0.2">
      <c r="A352" s="1" t="s">
        <v>205</v>
      </c>
      <c r="C352" t="str">
        <f>RIGHT(A352,LEN(A352)-FIND("|",SUBSTITUTE(A352,"/","|",LEN(A352)-LEN(SUBSTITUTE(A352,"/","")))))</f>
        <v>@gco:nilReason</v>
      </c>
      <c r="D352" t="str">
        <f>MID(A352,FIND("|",SUBSTITUTE(A352,Delimiter,"|",Start))+1,IF(ISERROR(FIND("|",SUBSTITUTE(A352,Delimiter,"|",End))),255,FIND("|",SUBSTITUTE(A352,Delimiter,"|",End))-FIND("|",SUBSTITUTE(A352,Delimiter,"|",Start))-1))</f>
        <v>gmd:identificationInfo/gmd:extent/gmd:description/@gco:nilReason</v>
      </c>
      <c r="E352" s="25">
        <f>COUNTIF(K352:AB352,"&gt;0")</f>
        <v>2</v>
      </c>
      <c r="F352" s="25">
        <f>COUNTIF(K352:AB352,"&gt;=1.0")</f>
        <v>1</v>
      </c>
      <c r="G352" s="25">
        <f>COUNTIF(AC352:AJ352,"&gt;0")</f>
        <v>0</v>
      </c>
      <c r="H352" s="25">
        <f>COUNTIF(AC352:AJ352,"&gt;=1.0")</f>
        <v>0</v>
      </c>
      <c r="I352" s="25">
        <f>COUNTIF(K352:AJ352,"&gt;0")</f>
        <v>2</v>
      </c>
      <c r="J352" s="26">
        <f>COUNTIF(K352:AJ352,"&gt;=1.0")</f>
        <v>1</v>
      </c>
      <c r="K352" s="13">
        <f>INDEX(AllDataValues,MATCH($A352,Paths,FALSE),MATCH(K$17,Collections,FALSE))/K$16</f>
        <v>0</v>
      </c>
      <c r="L352" s="13">
        <f>INDEX(AllDataValues,MATCH($A352,Paths,FALSE),MATCH(L$17,Collections,FALSE))/L$16</f>
        <v>2.6315789473684209E-2</v>
      </c>
      <c r="M352" s="13">
        <f>INDEX(AllDataValues,MATCH($A352,Paths,FALSE),MATCH(M$17,Collections,FALSE))/M$16</f>
        <v>0</v>
      </c>
      <c r="N352" s="13">
        <f>INDEX(AllDataValues,MATCH($A352,Paths,FALSE),MATCH(N$17,Collections,FALSE))/N$16</f>
        <v>0</v>
      </c>
      <c r="O352" s="13">
        <f>INDEX(AllDataValues,MATCH($A352,Paths,FALSE),MATCH(O$17,Collections,FALSE))/O$16</f>
        <v>0</v>
      </c>
      <c r="P352" s="13">
        <f>INDEX(AllDataValues,MATCH($A352,Paths,FALSE),MATCH(P$17,Collections,FALSE))/P$16</f>
        <v>0</v>
      </c>
      <c r="Q352" s="13">
        <f>INDEX(AllDataValues,MATCH($A352,Paths,FALSE),MATCH(Q$17,Collections,FALSE))/Q$16</f>
        <v>0</v>
      </c>
      <c r="R352" s="13">
        <f>INDEX(AllDataValues,MATCH($A352,Paths,FALSE),MATCH(R$17,Collections,FALSE))/R$16</f>
        <v>0</v>
      </c>
      <c r="S352" s="13">
        <f>INDEX(AllDataValues,MATCH($A352,Paths,FALSE),MATCH(S$17,Collections,FALSE))/S$16</f>
        <v>0</v>
      </c>
      <c r="T352" s="13">
        <f>INDEX(AllDataValues,MATCH($A352,Paths,FALSE),MATCH(T$17,Collections,FALSE))/T$16</f>
        <v>0</v>
      </c>
      <c r="U352" s="13">
        <f>INDEX(AllDataValues,MATCH($A352,Paths,FALSE),MATCH(U$17,Collections,FALSE))/U$16</f>
        <v>0</v>
      </c>
      <c r="V352" s="13">
        <f>INDEX(AllDataValues,MATCH($A352,Paths,FALSE),MATCH(V$17,Collections,FALSE))/V$16</f>
        <v>0</v>
      </c>
      <c r="W352" s="13">
        <f>INDEX(AllDataValues,MATCH($A352,Paths,FALSE),MATCH(W$17,Collections,FALSE))/W$16</f>
        <v>0</v>
      </c>
      <c r="X352" s="13">
        <f>INDEX(AllDataValues,MATCH($A352,Paths,FALSE),MATCH(X$17,Collections,FALSE))/X$16</f>
        <v>1</v>
      </c>
      <c r="Y352" s="13">
        <f>INDEX(AllDataValues,MATCH($A352,Paths,FALSE),MATCH(Y$17,Collections,FALSE))/Y$16</f>
        <v>0</v>
      </c>
      <c r="Z352" s="13">
        <f>INDEX(AllDataValues,MATCH($A352,Paths,FALSE),MATCH(Z$17,Collections,FALSE))/Z$16</f>
        <v>0</v>
      </c>
      <c r="AA352" s="13">
        <f>INDEX(AllDataValues,MATCH($A352,Paths,FALSE),MATCH(AA$17,Collections,FALSE))/AA$16</f>
        <v>0</v>
      </c>
      <c r="AB352" s="31">
        <f>INDEX(AllDataValues,MATCH($A352,Paths,FALSE),MATCH(AB$17,Collections,FALSE))/AB$16</f>
        <v>0</v>
      </c>
      <c r="AC352" s="13">
        <f>INDEX(AllDataValues,MATCH($A352,Paths,FALSE),MATCH(AC$17,Collections,FALSE))/AC$16</f>
        <v>0</v>
      </c>
      <c r="AD352" s="13">
        <f>INDEX(AllDataValues,MATCH($A352,Paths,FALSE),MATCH(AD$17,Collections,FALSE))/AD$16</f>
        <v>0</v>
      </c>
      <c r="AE352" s="13">
        <f>INDEX(AllDataValues,MATCH($A352,Paths,FALSE),MATCH(AE$17,Collections,FALSE))/AE$16</f>
        <v>0</v>
      </c>
      <c r="AF352" s="13">
        <f>INDEX(AllDataValues,MATCH($A352,Paths,FALSE),MATCH(AF$17,Collections,FALSE))/AF$16</f>
        <v>0</v>
      </c>
      <c r="AG352" s="13">
        <f>INDEX(AllDataValues,MATCH($A352,Paths,FALSE),MATCH(AG$17,Collections,FALSE))/AG$16</f>
        <v>0</v>
      </c>
      <c r="AH352" s="13">
        <f>INDEX(AllDataValues,MATCH($A352,Paths,FALSE),MATCH(AH$17,Collections,FALSE))/AH$16</f>
        <v>0</v>
      </c>
      <c r="AI352" s="13">
        <f>INDEX(AllDataValues,MATCH($A352,Paths,FALSE),MATCH(AI$17,Collections,FALSE))/AI$16</f>
        <v>0</v>
      </c>
      <c r="AJ352" s="13">
        <f>INDEX(AllDataValues,MATCH($A352,Paths,FALSE),MATCH(AJ$17,Collections,FALSE))/AJ$16</f>
        <v>0</v>
      </c>
    </row>
    <row r="353" spans="1:36" hidden="1" x14ac:dyDescent="0.2">
      <c r="A353" s="1" t="s">
        <v>310</v>
      </c>
      <c r="C353" t="str">
        <f>RIGHT(A353,LEN(A353)-FIND("|",SUBSTITUTE(A353,"/","|",LEN(A353)-LEN(SUBSTITUTE(A353,"/","")))))</f>
        <v>@gco:nilReason</v>
      </c>
      <c r="D353" t="str">
        <f>MID(A353,FIND("|",SUBSTITUTE(A353,Delimiter,"|",Start))+1,IF(ISERROR(FIND("|",SUBSTITUTE(A353,Delimiter,"|",End))),255,FIND("|",SUBSTITUTE(A353,Delimiter,"|",End))-FIND("|",SUBSTITUTE(A353,Delimiter,"|",Start))-1))</f>
        <v>gmd:dataQualityInfo/gmd:lineage/gmd:processStep/gmd:processor/gmd:contactInfo/gmd:onlineResource/gmd:description/@gco:nilReason</v>
      </c>
      <c r="E353" s="25">
        <f>COUNTIF(K353:AB353,"&gt;0")</f>
        <v>2</v>
      </c>
      <c r="F353" s="25">
        <f>COUNTIF(K353:AB353,"&gt;=1.0")</f>
        <v>0</v>
      </c>
      <c r="G353" s="25">
        <f>COUNTIF(AC353:AJ353,"&gt;0")</f>
        <v>0</v>
      </c>
      <c r="H353" s="25">
        <f>COUNTIF(AC353:AJ353,"&gt;=1.0")</f>
        <v>0</v>
      </c>
      <c r="I353" s="25">
        <f>COUNTIF(K353:AJ353,"&gt;0")</f>
        <v>2</v>
      </c>
      <c r="J353" s="26">
        <f>COUNTIF(K353:AJ353,"&gt;=1.0")</f>
        <v>0</v>
      </c>
      <c r="K353" s="13">
        <f>INDEX(AllDataValues,MATCH($A353,Paths,FALSE),MATCH(K$17,Collections,FALSE))/K$16</f>
        <v>0</v>
      </c>
      <c r="L353" s="13">
        <f>INDEX(AllDataValues,MATCH($A353,Paths,FALSE),MATCH(L$17,Collections,FALSE))/L$16</f>
        <v>0</v>
      </c>
      <c r="M353" s="13">
        <f>INDEX(AllDataValues,MATCH($A353,Paths,FALSE),MATCH(M$17,Collections,FALSE))/M$16</f>
        <v>0</v>
      </c>
      <c r="N353" s="13">
        <f>INDEX(AllDataValues,MATCH($A353,Paths,FALSE),MATCH(N$17,Collections,FALSE))/N$16</f>
        <v>0</v>
      </c>
      <c r="O353" s="13">
        <f>INDEX(AllDataValues,MATCH($A353,Paths,FALSE),MATCH(O$17,Collections,FALSE))/O$16</f>
        <v>0.7</v>
      </c>
      <c r="P353" s="13">
        <f>INDEX(AllDataValues,MATCH($A353,Paths,FALSE),MATCH(P$17,Collections,FALSE))/P$16</f>
        <v>0</v>
      </c>
      <c r="Q353" s="13">
        <f>INDEX(AllDataValues,MATCH($A353,Paths,FALSE),MATCH(Q$17,Collections,FALSE))/Q$16</f>
        <v>0.5</v>
      </c>
      <c r="R353" s="13">
        <f>INDEX(AllDataValues,MATCH($A353,Paths,FALSE),MATCH(R$17,Collections,FALSE))/R$16</f>
        <v>0</v>
      </c>
      <c r="S353" s="13">
        <f>INDEX(AllDataValues,MATCH($A353,Paths,FALSE),MATCH(S$17,Collections,FALSE))/S$16</f>
        <v>0</v>
      </c>
      <c r="T353" s="13">
        <f>INDEX(AllDataValues,MATCH($A353,Paths,FALSE),MATCH(T$17,Collections,FALSE))/T$16</f>
        <v>0</v>
      </c>
      <c r="U353" s="13">
        <f>INDEX(AllDataValues,MATCH($A353,Paths,FALSE),MATCH(U$17,Collections,FALSE))/U$16</f>
        <v>0</v>
      </c>
      <c r="V353" s="13">
        <f>INDEX(AllDataValues,MATCH($A353,Paths,FALSE),MATCH(V$17,Collections,FALSE))/V$16</f>
        <v>0</v>
      </c>
      <c r="W353" s="13">
        <f>INDEX(AllDataValues,MATCH($A353,Paths,FALSE),MATCH(W$17,Collections,FALSE))/W$16</f>
        <v>0</v>
      </c>
      <c r="X353" s="13">
        <f>INDEX(AllDataValues,MATCH($A353,Paths,FALSE),MATCH(X$17,Collections,FALSE))/X$16</f>
        <v>0</v>
      </c>
      <c r="Y353" s="13">
        <f>INDEX(AllDataValues,MATCH($A353,Paths,FALSE),MATCH(Y$17,Collections,FALSE))/Y$16</f>
        <v>0</v>
      </c>
      <c r="Z353" s="13">
        <f>INDEX(AllDataValues,MATCH($A353,Paths,FALSE),MATCH(Z$17,Collections,FALSE))/Z$16</f>
        <v>0</v>
      </c>
      <c r="AA353" s="13">
        <f>INDEX(AllDataValues,MATCH($A353,Paths,FALSE),MATCH(AA$17,Collections,FALSE))/AA$16</f>
        <v>0</v>
      </c>
      <c r="AB353" s="31">
        <f>INDEX(AllDataValues,MATCH($A353,Paths,FALSE),MATCH(AB$17,Collections,FALSE))/AB$16</f>
        <v>0</v>
      </c>
      <c r="AC353" s="13">
        <f>INDEX(AllDataValues,MATCH($A353,Paths,FALSE),MATCH(AC$17,Collections,FALSE))/AC$16</f>
        <v>0</v>
      </c>
      <c r="AD353" s="13">
        <f>INDEX(AllDataValues,MATCH($A353,Paths,FALSE),MATCH(AD$17,Collections,FALSE))/AD$16</f>
        <v>0</v>
      </c>
      <c r="AE353" s="13">
        <f>INDEX(AllDataValues,MATCH($A353,Paths,FALSE),MATCH(AE$17,Collections,FALSE))/AE$16</f>
        <v>0</v>
      </c>
      <c r="AF353" s="13">
        <f>INDEX(AllDataValues,MATCH($A353,Paths,FALSE),MATCH(AF$17,Collections,FALSE))/AF$16</f>
        <v>0</v>
      </c>
      <c r="AG353" s="13">
        <f>INDEX(AllDataValues,MATCH($A353,Paths,FALSE),MATCH(AG$17,Collections,FALSE))/AG$16</f>
        <v>0</v>
      </c>
      <c r="AH353" s="13">
        <f>INDEX(AllDataValues,MATCH($A353,Paths,FALSE),MATCH(AH$17,Collections,FALSE))/AH$16</f>
        <v>0</v>
      </c>
      <c r="AI353" s="13">
        <f>INDEX(AllDataValues,MATCH($A353,Paths,FALSE),MATCH(AI$17,Collections,FALSE))/AI$16</f>
        <v>0</v>
      </c>
      <c r="AJ353" s="13">
        <f>INDEX(AllDataValues,MATCH($A353,Paths,FALSE),MATCH(AJ$17,Collections,FALSE))/AJ$16</f>
        <v>0</v>
      </c>
    </row>
    <row r="354" spans="1:36" hidden="1" x14ac:dyDescent="0.2">
      <c r="A354" s="1" t="s">
        <v>311</v>
      </c>
      <c r="C354" t="str">
        <f>RIGHT(A354,LEN(A354)-FIND("|",SUBSTITUTE(A354,"/","|",LEN(A354)-LEN(SUBSTITUTE(A354,"/","")))))</f>
        <v>@codeList</v>
      </c>
      <c r="D354" t="str">
        <f>MID(A354,FIND("|",SUBSTITUTE(A354,Delimiter,"|",Start))+1,IF(ISERROR(FIND("|",SUBSTITUTE(A354,Delimiter,"|",End))),255,FIND("|",SUBSTITUTE(A354,Delimiter,"|",End))-FIND("|",SUBSTITUTE(A354,Delimiter,"|",Start))-1))</f>
        <v>gmd:dataQualityInfo/gmd:lineage/gmd:processStep/gmd:processor/gmd:contactInfo/gmd:onlineResource/gmd:function/@codeList</v>
      </c>
      <c r="E354" s="25">
        <f>COUNTIF(K354:AB354,"&gt;0")</f>
        <v>2</v>
      </c>
      <c r="F354" s="25">
        <f>COUNTIF(K354:AB354,"&gt;=1.0")</f>
        <v>0</v>
      </c>
      <c r="G354" s="25">
        <f>COUNTIF(AC354:AJ354,"&gt;0")</f>
        <v>0</v>
      </c>
      <c r="H354" s="25">
        <f>COUNTIF(AC354:AJ354,"&gt;=1.0")</f>
        <v>0</v>
      </c>
      <c r="I354" s="25">
        <f>COUNTIF(K354:AJ354,"&gt;0")</f>
        <v>2</v>
      </c>
      <c r="J354" s="26">
        <f>COUNTIF(K354:AJ354,"&gt;=1.0")</f>
        <v>0</v>
      </c>
      <c r="K354" s="13">
        <f>INDEX(AllDataValues,MATCH($A354,Paths,FALSE),MATCH(K$17,Collections,FALSE))/K$16</f>
        <v>0</v>
      </c>
      <c r="L354" s="13">
        <f>INDEX(AllDataValues,MATCH($A354,Paths,FALSE),MATCH(L$17,Collections,FALSE))/L$16</f>
        <v>0</v>
      </c>
      <c r="M354" s="13">
        <f>INDEX(AllDataValues,MATCH($A354,Paths,FALSE),MATCH(M$17,Collections,FALSE))/M$16</f>
        <v>0</v>
      </c>
      <c r="N354" s="13">
        <f>INDEX(AllDataValues,MATCH($A354,Paths,FALSE),MATCH(N$17,Collections,FALSE))/N$16</f>
        <v>0</v>
      </c>
      <c r="O354" s="13">
        <f>INDEX(AllDataValues,MATCH($A354,Paths,FALSE),MATCH(O$17,Collections,FALSE))/O$16</f>
        <v>0.7</v>
      </c>
      <c r="P354" s="13">
        <f>INDEX(AllDataValues,MATCH($A354,Paths,FALSE),MATCH(P$17,Collections,FALSE))/P$16</f>
        <v>0</v>
      </c>
      <c r="Q354" s="13">
        <f>INDEX(AllDataValues,MATCH($A354,Paths,FALSE),MATCH(Q$17,Collections,FALSE))/Q$16</f>
        <v>0.5</v>
      </c>
      <c r="R354" s="13">
        <f>INDEX(AllDataValues,MATCH($A354,Paths,FALSE),MATCH(R$17,Collections,FALSE))/R$16</f>
        <v>0</v>
      </c>
      <c r="S354" s="13">
        <f>INDEX(AllDataValues,MATCH($A354,Paths,FALSE),MATCH(S$17,Collections,FALSE))/S$16</f>
        <v>0</v>
      </c>
      <c r="T354" s="13">
        <f>INDEX(AllDataValues,MATCH($A354,Paths,FALSE),MATCH(T$17,Collections,FALSE))/T$16</f>
        <v>0</v>
      </c>
      <c r="U354" s="13">
        <f>INDEX(AllDataValues,MATCH($A354,Paths,FALSE),MATCH(U$17,Collections,FALSE))/U$16</f>
        <v>0</v>
      </c>
      <c r="V354" s="13">
        <f>INDEX(AllDataValues,MATCH($A354,Paths,FALSE),MATCH(V$17,Collections,FALSE))/V$16</f>
        <v>0</v>
      </c>
      <c r="W354" s="13">
        <f>INDEX(AllDataValues,MATCH($A354,Paths,FALSE),MATCH(W$17,Collections,FALSE))/W$16</f>
        <v>0</v>
      </c>
      <c r="X354" s="13">
        <f>INDEX(AllDataValues,MATCH($A354,Paths,FALSE),MATCH(X$17,Collections,FALSE))/X$16</f>
        <v>0</v>
      </c>
      <c r="Y354" s="13">
        <f>INDEX(AllDataValues,MATCH($A354,Paths,FALSE),MATCH(Y$17,Collections,FALSE))/Y$16</f>
        <v>0</v>
      </c>
      <c r="Z354" s="13">
        <f>INDEX(AllDataValues,MATCH($A354,Paths,FALSE),MATCH(Z$17,Collections,FALSE))/Z$16</f>
        <v>0</v>
      </c>
      <c r="AA354" s="13">
        <f>INDEX(AllDataValues,MATCH($A354,Paths,FALSE),MATCH(AA$17,Collections,FALSE))/AA$16</f>
        <v>0</v>
      </c>
      <c r="AB354" s="31">
        <f>INDEX(AllDataValues,MATCH($A354,Paths,FALSE),MATCH(AB$17,Collections,FALSE))/AB$16</f>
        <v>0</v>
      </c>
      <c r="AC354" s="13">
        <f>INDEX(AllDataValues,MATCH($A354,Paths,FALSE),MATCH(AC$17,Collections,FALSE))/AC$16</f>
        <v>0</v>
      </c>
      <c r="AD354" s="13">
        <f>INDEX(AllDataValues,MATCH($A354,Paths,FALSE),MATCH(AD$17,Collections,FALSE))/AD$16</f>
        <v>0</v>
      </c>
      <c r="AE354" s="13">
        <f>INDEX(AllDataValues,MATCH($A354,Paths,FALSE),MATCH(AE$17,Collections,FALSE))/AE$16</f>
        <v>0</v>
      </c>
      <c r="AF354" s="13">
        <f>INDEX(AllDataValues,MATCH($A354,Paths,FALSE),MATCH(AF$17,Collections,FALSE))/AF$16</f>
        <v>0</v>
      </c>
      <c r="AG354" s="13">
        <f>INDEX(AllDataValues,MATCH($A354,Paths,FALSE),MATCH(AG$17,Collections,FALSE))/AG$16</f>
        <v>0</v>
      </c>
      <c r="AH354" s="13">
        <f>INDEX(AllDataValues,MATCH($A354,Paths,FALSE),MATCH(AH$17,Collections,FALSE))/AH$16</f>
        <v>0</v>
      </c>
      <c r="AI354" s="13">
        <f>INDEX(AllDataValues,MATCH($A354,Paths,FALSE),MATCH(AI$17,Collections,FALSE))/AI$16</f>
        <v>0</v>
      </c>
      <c r="AJ354" s="13">
        <f>INDEX(AllDataValues,MATCH($A354,Paths,FALSE),MATCH(AJ$17,Collections,FALSE))/AJ$16</f>
        <v>0</v>
      </c>
    </row>
    <row r="355" spans="1:36" hidden="1" x14ac:dyDescent="0.2">
      <c r="A355" s="1" t="s">
        <v>312</v>
      </c>
      <c r="C355" t="str">
        <f>RIGHT(A355,LEN(A355)-FIND("|",SUBSTITUTE(A355,"/","|",LEN(A355)-LEN(SUBSTITUTE(A355,"/","")))))</f>
        <v>@codeListValue</v>
      </c>
      <c r="D355" t="str">
        <f>MID(A355,FIND("|",SUBSTITUTE(A355,Delimiter,"|",Start))+1,IF(ISERROR(FIND("|",SUBSTITUTE(A355,Delimiter,"|",End))),255,FIND("|",SUBSTITUTE(A355,Delimiter,"|",End))-FIND("|",SUBSTITUTE(A355,Delimiter,"|",Start))-1))</f>
        <v>gmd:dataQualityInfo/gmd:lineage/gmd:processStep/gmd:processor/gmd:contactInfo/gmd:onlineResource/gmd:function/@codeListValue</v>
      </c>
      <c r="E355" s="25">
        <f>COUNTIF(K355:AB355,"&gt;0")</f>
        <v>2</v>
      </c>
      <c r="F355" s="25">
        <f>COUNTIF(K355:AB355,"&gt;=1.0")</f>
        <v>0</v>
      </c>
      <c r="G355" s="25">
        <f>COUNTIF(AC355:AJ355,"&gt;0")</f>
        <v>0</v>
      </c>
      <c r="H355" s="25">
        <f>COUNTIF(AC355:AJ355,"&gt;=1.0")</f>
        <v>0</v>
      </c>
      <c r="I355" s="25">
        <f>COUNTIF(K355:AJ355,"&gt;0")</f>
        <v>2</v>
      </c>
      <c r="J355" s="26">
        <f>COUNTIF(K355:AJ355,"&gt;=1.0")</f>
        <v>0</v>
      </c>
      <c r="K355" s="13">
        <f>INDEX(AllDataValues,MATCH($A355,Paths,FALSE),MATCH(K$17,Collections,FALSE))/K$16</f>
        <v>0</v>
      </c>
      <c r="L355" s="13">
        <f>INDEX(AllDataValues,MATCH($A355,Paths,FALSE),MATCH(L$17,Collections,FALSE))/L$16</f>
        <v>0</v>
      </c>
      <c r="M355" s="13">
        <f>INDEX(AllDataValues,MATCH($A355,Paths,FALSE),MATCH(M$17,Collections,FALSE))/M$16</f>
        <v>0</v>
      </c>
      <c r="N355" s="13">
        <f>INDEX(AllDataValues,MATCH($A355,Paths,FALSE),MATCH(N$17,Collections,FALSE))/N$16</f>
        <v>0</v>
      </c>
      <c r="O355" s="13">
        <f>INDEX(AllDataValues,MATCH($A355,Paths,FALSE),MATCH(O$17,Collections,FALSE))/O$16</f>
        <v>0.7</v>
      </c>
      <c r="P355" s="13">
        <f>INDEX(AllDataValues,MATCH($A355,Paths,FALSE),MATCH(P$17,Collections,FALSE))/P$16</f>
        <v>0</v>
      </c>
      <c r="Q355" s="13">
        <f>INDEX(AllDataValues,MATCH($A355,Paths,FALSE),MATCH(Q$17,Collections,FALSE))/Q$16</f>
        <v>0.5</v>
      </c>
      <c r="R355" s="13">
        <f>INDEX(AllDataValues,MATCH($A355,Paths,FALSE),MATCH(R$17,Collections,FALSE))/R$16</f>
        <v>0</v>
      </c>
      <c r="S355" s="13">
        <f>INDEX(AllDataValues,MATCH($A355,Paths,FALSE),MATCH(S$17,Collections,FALSE))/S$16</f>
        <v>0</v>
      </c>
      <c r="T355" s="13">
        <f>INDEX(AllDataValues,MATCH($A355,Paths,FALSE),MATCH(T$17,Collections,FALSE))/T$16</f>
        <v>0</v>
      </c>
      <c r="U355" s="13">
        <f>INDEX(AllDataValues,MATCH($A355,Paths,FALSE),MATCH(U$17,Collections,FALSE))/U$16</f>
        <v>0</v>
      </c>
      <c r="V355" s="13">
        <f>INDEX(AllDataValues,MATCH($A355,Paths,FALSE),MATCH(V$17,Collections,FALSE))/V$16</f>
        <v>0</v>
      </c>
      <c r="W355" s="13">
        <f>INDEX(AllDataValues,MATCH($A355,Paths,FALSE),MATCH(W$17,Collections,FALSE))/W$16</f>
        <v>0</v>
      </c>
      <c r="X355" s="13">
        <f>INDEX(AllDataValues,MATCH($A355,Paths,FALSE),MATCH(X$17,Collections,FALSE))/X$16</f>
        <v>0</v>
      </c>
      <c r="Y355" s="13">
        <f>INDEX(AllDataValues,MATCH($A355,Paths,FALSE),MATCH(Y$17,Collections,FALSE))/Y$16</f>
        <v>0</v>
      </c>
      <c r="Z355" s="13">
        <f>INDEX(AllDataValues,MATCH($A355,Paths,FALSE),MATCH(Z$17,Collections,FALSE))/Z$16</f>
        <v>0</v>
      </c>
      <c r="AA355" s="13">
        <f>INDEX(AllDataValues,MATCH($A355,Paths,FALSE),MATCH(AA$17,Collections,FALSE))/AA$16</f>
        <v>0</v>
      </c>
      <c r="AB355" s="31">
        <f>INDEX(AllDataValues,MATCH($A355,Paths,FALSE),MATCH(AB$17,Collections,FALSE))/AB$16</f>
        <v>0</v>
      </c>
      <c r="AC355" s="13">
        <f>INDEX(AllDataValues,MATCH($A355,Paths,FALSE),MATCH(AC$17,Collections,FALSE))/AC$16</f>
        <v>0</v>
      </c>
      <c r="AD355" s="13">
        <f>INDEX(AllDataValues,MATCH($A355,Paths,FALSE),MATCH(AD$17,Collections,FALSE))/AD$16</f>
        <v>0</v>
      </c>
      <c r="AE355" s="13">
        <f>INDEX(AllDataValues,MATCH($A355,Paths,FALSE),MATCH(AE$17,Collections,FALSE))/AE$16</f>
        <v>0</v>
      </c>
      <c r="AF355" s="13">
        <f>INDEX(AllDataValues,MATCH($A355,Paths,FALSE),MATCH(AF$17,Collections,FALSE))/AF$16</f>
        <v>0</v>
      </c>
      <c r="AG355" s="13">
        <f>INDEX(AllDataValues,MATCH($A355,Paths,FALSE),MATCH(AG$17,Collections,FALSE))/AG$16</f>
        <v>0</v>
      </c>
      <c r="AH355" s="13">
        <f>INDEX(AllDataValues,MATCH($A355,Paths,FALSE),MATCH(AH$17,Collections,FALSE))/AH$16</f>
        <v>0</v>
      </c>
      <c r="AI355" s="13">
        <f>INDEX(AllDataValues,MATCH($A355,Paths,FALSE),MATCH(AI$17,Collections,FALSE))/AI$16</f>
        <v>0</v>
      </c>
      <c r="AJ355" s="13">
        <f>INDEX(AllDataValues,MATCH($A355,Paths,FALSE),MATCH(AJ$17,Collections,FALSE))/AJ$16</f>
        <v>0</v>
      </c>
    </row>
    <row r="356" spans="1:36" hidden="1" x14ac:dyDescent="0.2">
      <c r="A356" s="1" t="s">
        <v>315</v>
      </c>
      <c r="C356" t="str">
        <f>RIGHT(A356,LEN(A356)-FIND("|",SUBSTITUTE(A356,"/","|",LEN(A356)-LEN(SUBSTITUTE(A356,"/","")))))</f>
        <v>@codeList</v>
      </c>
      <c r="D356" t="str">
        <f>MID(A356,FIND("|",SUBSTITUTE(A356,Delimiter,"|",Start))+1,IF(ISERROR(FIND("|",SUBSTITUTE(A356,Delimiter,"|",End))),255,FIND("|",SUBSTITUTE(A356,Delimiter,"|",End))-FIND("|",SUBSTITUTE(A356,Delimiter,"|",Start))-1))</f>
        <v>gmd:dataQualityInfo/gmd:lineage/gmd:processStep/gmi:processingInformation/eos:otherProperty/gco:Record/eos:AdditionalAttributes/eos:AdditionalAttribute/eos:reference</v>
      </c>
      <c r="E356" s="25">
        <f>COUNTIF(K356:AB356,"&gt;0")</f>
        <v>2</v>
      </c>
      <c r="F356" s="25">
        <f>COUNTIF(K356:AB356,"&gt;=1.0")</f>
        <v>1</v>
      </c>
      <c r="G356" s="25">
        <f>COUNTIF(AC356:AJ356,"&gt;0")</f>
        <v>0</v>
      </c>
      <c r="H356" s="25">
        <f>COUNTIF(AC356:AJ356,"&gt;=1.0")</f>
        <v>0</v>
      </c>
      <c r="I356" s="25">
        <f>COUNTIF(K356:AJ356,"&gt;0")</f>
        <v>2</v>
      </c>
      <c r="J356" s="26">
        <f>COUNTIF(K356:AJ356,"&gt;=1.0")</f>
        <v>1</v>
      </c>
      <c r="K356" s="13">
        <f>INDEX(AllDataValues,MATCH($A356,Paths,FALSE),MATCH(K$17,Collections,FALSE))/K$16</f>
        <v>0</v>
      </c>
      <c r="L356" s="13">
        <f>INDEX(AllDataValues,MATCH($A356,Paths,FALSE),MATCH(L$17,Collections,FALSE))/L$16</f>
        <v>0</v>
      </c>
      <c r="M356" s="13">
        <f>INDEX(AllDataValues,MATCH($A356,Paths,FALSE),MATCH(M$17,Collections,FALSE))/M$16</f>
        <v>0</v>
      </c>
      <c r="N356" s="13">
        <f>INDEX(AllDataValues,MATCH($A356,Paths,FALSE),MATCH(N$17,Collections,FALSE))/N$16</f>
        <v>0</v>
      </c>
      <c r="O356" s="13">
        <f>INDEX(AllDataValues,MATCH($A356,Paths,FALSE),MATCH(O$17,Collections,FALSE))/O$16</f>
        <v>0</v>
      </c>
      <c r="P356" s="13">
        <f>INDEX(AllDataValues,MATCH($A356,Paths,FALSE),MATCH(P$17,Collections,FALSE))/P$16</f>
        <v>0</v>
      </c>
      <c r="Q356" s="13">
        <f>INDEX(AllDataValues,MATCH($A356,Paths,FALSE),MATCH(Q$17,Collections,FALSE))/Q$16</f>
        <v>0</v>
      </c>
      <c r="R356" s="13">
        <f>INDEX(AllDataValues,MATCH($A356,Paths,FALSE),MATCH(R$17,Collections,FALSE))/R$16</f>
        <v>0</v>
      </c>
      <c r="S356" s="13">
        <f>INDEX(AllDataValues,MATCH($A356,Paths,FALSE),MATCH(S$17,Collections,FALSE))/S$16</f>
        <v>0</v>
      </c>
      <c r="T356" s="13">
        <f>INDEX(AllDataValues,MATCH($A356,Paths,FALSE),MATCH(T$17,Collections,FALSE))/T$16</f>
        <v>1.0210526315789474</v>
      </c>
      <c r="U356" s="13">
        <f>INDEX(AllDataValues,MATCH($A356,Paths,FALSE),MATCH(U$17,Collections,FALSE))/U$16</f>
        <v>0.74439461883408076</v>
      </c>
      <c r="V356" s="13">
        <f>INDEX(AllDataValues,MATCH($A356,Paths,FALSE),MATCH(V$17,Collections,FALSE))/V$16</f>
        <v>0</v>
      </c>
      <c r="W356" s="13">
        <f>INDEX(AllDataValues,MATCH($A356,Paths,FALSE),MATCH(W$17,Collections,FALSE))/W$16</f>
        <v>0</v>
      </c>
      <c r="X356" s="13">
        <f>INDEX(AllDataValues,MATCH($A356,Paths,FALSE),MATCH(X$17,Collections,FALSE))/X$16</f>
        <v>0</v>
      </c>
      <c r="Y356" s="13">
        <f>INDEX(AllDataValues,MATCH($A356,Paths,FALSE),MATCH(Y$17,Collections,FALSE))/Y$16</f>
        <v>0</v>
      </c>
      <c r="Z356" s="13">
        <f>INDEX(AllDataValues,MATCH($A356,Paths,FALSE),MATCH(Z$17,Collections,FALSE))/Z$16</f>
        <v>0</v>
      </c>
      <c r="AA356" s="13">
        <f>INDEX(AllDataValues,MATCH($A356,Paths,FALSE),MATCH(AA$17,Collections,FALSE))/AA$16</f>
        <v>0</v>
      </c>
      <c r="AB356" s="31">
        <f>INDEX(AllDataValues,MATCH($A356,Paths,FALSE),MATCH(AB$17,Collections,FALSE))/AB$16</f>
        <v>0</v>
      </c>
      <c r="AC356" s="13">
        <f>INDEX(AllDataValues,MATCH($A356,Paths,FALSE),MATCH(AC$17,Collections,FALSE))/AC$16</f>
        <v>0</v>
      </c>
      <c r="AD356" s="13">
        <f>INDEX(AllDataValues,MATCH($A356,Paths,FALSE),MATCH(AD$17,Collections,FALSE))/AD$16</f>
        <v>0</v>
      </c>
      <c r="AE356" s="13">
        <f>INDEX(AllDataValues,MATCH($A356,Paths,FALSE),MATCH(AE$17,Collections,FALSE))/AE$16</f>
        <v>0</v>
      </c>
      <c r="AF356" s="13">
        <f>INDEX(AllDataValues,MATCH($A356,Paths,FALSE),MATCH(AF$17,Collections,FALSE))/AF$16</f>
        <v>0</v>
      </c>
      <c r="AG356" s="13">
        <f>INDEX(AllDataValues,MATCH($A356,Paths,FALSE),MATCH(AG$17,Collections,FALSE))/AG$16</f>
        <v>0</v>
      </c>
      <c r="AH356" s="13">
        <f>INDEX(AllDataValues,MATCH($A356,Paths,FALSE),MATCH(AH$17,Collections,FALSE))/AH$16</f>
        <v>0</v>
      </c>
      <c r="AI356" s="13">
        <f>INDEX(AllDataValues,MATCH($A356,Paths,FALSE),MATCH(AI$17,Collections,FALSE))/AI$16</f>
        <v>0</v>
      </c>
      <c r="AJ356" s="13">
        <f>INDEX(AllDataValues,MATCH($A356,Paths,FALSE),MATCH(AJ$17,Collections,FALSE))/AJ$16</f>
        <v>0</v>
      </c>
    </row>
    <row r="357" spans="1:36" hidden="1" x14ac:dyDescent="0.2">
      <c r="A357" s="1" t="s">
        <v>316</v>
      </c>
      <c r="C357" t="str">
        <f>RIGHT(A357,LEN(A357)-FIND("|",SUBSTITUTE(A357,"/","|",LEN(A357)-LEN(SUBSTITUTE(A357,"/","")))))</f>
        <v>@codeListValue</v>
      </c>
      <c r="D357" t="str">
        <f>MID(A357,FIND("|",SUBSTITUTE(A357,Delimiter,"|",Start))+1,IF(ISERROR(FIND("|",SUBSTITUTE(A357,Delimiter,"|",End))),255,FIND("|",SUBSTITUTE(A357,Delimiter,"|",End))-FIND("|",SUBSTITUTE(A357,Delimiter,"|",Start))-1))</f>
        <v>gmd:dataQualityInfo/gmd:lineage/gmd:processStep/gmi:processingInformation/eos:otherProperty/gco:Record/eos:AdditionalAttributes/eos:AdditionalAttribute/eos:reference</v>
      </c>
      <c r="E357" s="25">
        <f>COUNTIF(K357:AB357,"&gt;0")</f>
        <v>2</v>
      </c>
      <c r="F357" s="25">
        <f>COUNTIF(K357:AB357,"&gt;=1.0")</f>
        <v>1</v>
      </c>
      <c r="G357" s="25">
        <f>COUNTIF(AC357:AJ357,"&gt;0")</f>
        <v>0</v>
      </c>
      <c r="H357" s="25">
        <f>COUNTIF(AC357:AJ357,"&gt;=1.0")</f>
        <v>0</v>
      </c>
      <c r="I357" s="25">
        <f>COUNTIF(K357:AJ357,"&gt;0")</f>
        <v>2</v>
      </c>
      <c r="J357" s="26">
        <f>COUNTIF(K357:AJ357,"&gt;=1.0")</f>
        <v>1</v>
      </c>
      <c r="K357" s="13">
        <f>INDEX(AllDataValues,MATCH($A357,Paths,FALSE),MATCH(K$17,Collections,FALSE))/K$16</f>
        <v>0</v>
      </c>
      <c r="L357" s="13">
        <f>INDEX(AllDataValues,MATCH($A357,Paths,FALSE),MATCH(L$17,Collections,FALSE))/L$16</f>
        <v>0</v>
      </c>
      <c r="M357" s="13">
        <f>INDEX(AllDataValues,MATCH($A357,Paths,FALSE),MATCH(M$17,Collections,FALSE))/M$16</f>
        <v>0</v>
      </c>
      <c r="N357" s="13">
        <f>INDEX(AllDataValues,MATCH($A357,Paths,FALSE),MATCH(N$17,Collections,FALSE))/N$16</f>
        <v>0</v>
      </c>
      <c r="O357" s="13">
        <f>INDEX(AllDataValues,MATCH($A357,Paths,FALSE),MATCH(O$17,Collections,FALSE))/O$16</f>
        <v>0</v>
      </c>
      <c r="P357" s="13">
        <f>INDEX(AllDataValues,MATCH($A357,Paths,FALSE),MATCH(P$17,Collections,FALSE))/P$16</f>
        <v>0</v>
      </c>
      <c r="Q357" s="13">
        <f>INDEX(AllDataValues,MATCH($A357,Paths,FALSE),MATCH(Q$17,Collections,FALSE))/Q$16</f>
        <v>0</v>
      </c>
      <c r="R357" s="13">
        <f>INDEX(AllDataValues,MATCH($A357,Paths,FALSE),MATCH(R$17,Collections,FALSE))/R$16</f>
        <v>0</v>
      </c>
      <c r="S357" s="13">
        <f>INDEX(AllDataValues,MATCH($A357,Paths,FALSE),MATCH(S$17,Collections,FALSE))/S$16</f>
        <v>0</v>
      </c>
      <c r="T357" s="13">
        <f>INDEX(AllDataValues,MATCH($A357,Paths,FALSE),MATCH(T$17,Collections,FALSE))/T$16</f>
        <v>1.0210526315789474</v>
      </c>
      <c r="U357" s="13">
        <f>INDEX(AllDataValues,MATCH($A357,Paths,FALSE),MATCH(U$17,Collections,FALSE))/U$16</f>
        <v>0.74439461883408076</v>
      </c>
      <c r="V357" s="13">
        <f>INDEX(AllDataValues,MATCH($A357,Paths,FALSE),MATCH(V$17,Collections,FALSE))/V$16</f>
        <v>0</v>
      </c>
      <c r="W357" s="13">
        <f>INDEX(AllDataValues,MATCH($A357,Paths,FALSE),MATCH(W$17,Collections,FALSE))/W$16</f>
        <v>0</v>
      </c>
      <c r="X357" s="13">
        <f>INDEX(AllDataValues,MATCH($A357,Paths,FALSE),MATCH(X$17,Collections,FALSE))/X$16</f>
        <v>0</v>
      </c>
      <c r="Y357" s="13">
        <f>INDEX(AllDataValues,MATCH($A357,Paths,FALSE),MATCH(Y$17,Collections,FALSE))/Y$16</f>
        <v>0</v>
      </c>
      <c r="Z357" s="13">
        <f>INDEX(AllDataValues,MATCH($A357,Paths,FALSE),MATCH(Z$17,Collections,FALSE))/Z$16</f>
        <v>0</v>
      </c>
      <c r="AA357" s="13">
        <f>INDEX(AllDataValues,MATCH($A357,Paths,FALSE),MATCH(AA$17,Collections,FALSE))/AA$16</f>
        <v>0</v>
      </c>
      <c r="AB357" s="31">
        <f>INDEX(AllDataValues,MATCH($A357,Paths,FALSE),MATCH(AB$17,Collections,FALSE))/AB$16</f>
        <v>0</v>
      </c>
      <c r="AC357" s="13">
        <f>INDEX(AllDataValues,MATCH($A357,Paths,FALSE),MATCH(AC$17,Collections,FALSE))/AC$16</f>
        <v>0</v>
      </c>
      <c r="AD357" s="13">
        <f>INDEX(AllDataValues,MATCH($A357,Paths,FALSE),MATCH(AD$17,Collections,FALSE))/AD$16</f>
        <v>0</v>
      </c>
      <c r="AE357" s="13">
        <f>INDEX(AllDataValues,MATCH($A357,Paths,FALSE),MATCH(AE$17,Collections,FALSE))/AE$16</f>
        <v>0</v>
      </c>
      <c r="AF357" s="13">
        <f>INDEX(AllDataValues,MATCH($A357,Paths,FALSE),MATCH(AF$17,Collections,FALSE))/AF$16</f>
        <v>0</v>
      </c>
      <c r="AG357" s="13">
        <f>INDEX(AllDataValues,MATCH($A357,Paths,FALSE),MATCH(AG$17,Collections,FALSE))/AG$16</f>
        <v>0</v>
      </c>
      <c r="AH357" s="13">
        <f>INDEX(AllDataValues,MATCH($A357,Paths,FALSE),MATCH(AH$17,Collections,FALSE))/AH$16</f>
        <v>0</v>
      </c>
      <c r="AI357" s="13">
        <f>INDEX(AllDataValues,MATCH($A357,Paths,FALSE),MATCH(AI$17,Collections,FALSE))/AI$16</f>
        <v>0</v>
      </c>
      <c r="AJ357" s="13">
        <f>INDEX(AllDataValues,MATCH($A357,Paths,FALSE),MATCH(AJ$17,Collections,FALSE))/AJ$16</f>
        <v>0</v>
      </c>
    </row>
    <row r="358" spans="1:36" hidden="1" x14ac:dyDescent="0.2">
      <c r="A358" s="1" t="s">
        <v>317</v>
      </c>
      <c r="C358" t="str">
        <f>RIGHT(A358,LEN(A358)-FIND("|",SUBSTITUTE(A358,"/","|",LEN(A358)-LEN(SUBSTITUTE(A358,"/","")))))</f>
        <v>eos:EOS_AdditionalAttributeDataTypeCode</v>
      </c>
      <c r="D358" t="str">
        <f>MID(A358,FIND("|",SUBSTITUTE(A358,Delimiter,"|",Start))+1,IF(ISERROR(FIND("|",SUBSTITUTE(A358,Delimiter,"|",End))),255,FIND("|",SUBSTITUTE(A358,Delimiter,"|",End))-FIND("|",SUBSTITUTE(A358,Delimiter,"|",Start))-1))</f>
        <v>gmd:dataQualityInfo/gmd:lineage/gmd:processStep/gmi:processingInformation/eos:otherProperty/gco:Record/eos:AdditionalAttributes/eos:AdditionalAttribute/eos:reference</v>
      </c>
      <c r="E358" s="25">
        <f>COUNTIF(K358:AB358,"&gt;0")</f>
        <v>2</v>
      </c>
      <c r="F358" s="25">
        <f>COUNTIF(K358:AB358,"&gt;=1.0")</f>
        <v>1</v>
      </c>
      <c r="G358" s="25">
        <f>COUNTIF(AC358:AJ358,"&gt;0")</f>
        <v>0</v>
      </c>
      <c r="H358" s="25">
        <f>COUNTIF(AC358:AJ358,"&gt;=1.0")</f>
        <v>0</v>
      </c>
      <c r="I358" s="25">
        <f>COUNTIF(K358:AJ358,"&gt;0")</f>
        <v>2</v>
      </c>
      <c r="J358" s="26">
        <f>COUNTIF(K358:AJ358,"&gt;=1.0")</f>
        <v>1</v>
      </c>
      <c r="K358" s="13">
        <f>INDEX(AllDataValues,MATCH($A358,Paths,FALSE),MATCH(K$17,Collections,FALSE))/K$16</f>
        <v>0</v>
      </c>
      <c r="L358" s="13">
        <f>INDEX(AllDataValues,MATCH($A358,Paths,FALSE),MATCH(L$17,Collections,FALSE))/L$16</f>
        <v>0</v>
      </c>
      <c r="M358" s="13">
        <f>INDEX(AllDataValues,MATCH($A358,Paths,FALSE),MATCH(M$17,Collections,FALSE))/M$16</f>
        <v>0</v>
      </c>
      <c r="N358" s="13">
        <f>INDEX(AllDataValues,MATCH($A358,Paths,FALSE),MATCH(N$17,Collections,FALSE))/N$16</f>
        <v>0</v>
      </c>
      <c r="O358" s="13">
        <f>INDEX(AllDataValues,MATCH($A358,Paths,FALSE),MATCH(O$17,Collections,FALSE))/O$16</f>
        <v>0</v>
      </c>
      <c r="P358" s="13">
        <f>INDEX(AllDataValues,MATCH($A358,Paths,FALSE),MATCH(P$17,Collections,FALSE))/P$16</f>
        <v>0</v>
      </c>
      <c r="Q358" s="13">
        <f>INDEX(AllDataValues,MATCH($A358,Paths,FALSE),MATCH(Q$17,Collections,FALSE))/Q$16</f>
        <v>0</v>
      </c>
      <c r="R358" s="13">
        <f>INDEX(AllDataValues,MATCH($A358,Paths,FALSE),MATCH(R$17,Collections,FALSE))/R$16</f>
        <v>0</v>
      </c>
      <c r="S358" s="13">
        <f>INDEX(AllDataValues,MATCH($A358,Paths,FALSE),MATCH(S$17,Collections,FALSE))/S$16</f>
        <v>0</v>
      </c>
      <c r="T358" s="13">
        <f>INDEX(AllDataValues,MATCH($A358,Paths,FALSE),MATCH(T$17,Collections,FALSE))/T$16</f>
        <v>1.0210526315789474</v>
      </c>
      <c r="U358" s="13">
        <f>INDEX(AllDataValues,MATCH($A358,Paths,FALSE),MATCH(U$17,Collections,FALSE))/U$16</f>
        <v>0.74439461883408076</v>
      </c>
      <c r="V358" s="13">
        <f>INDEX(AllDataValues,MATCH($A358,Paths,FALSE),MATCH(V$17,Collections,FALSE))/V$16</f>
        <v>0</v>
      </c>
      <c r="W358" s="13">
        <f>INDEX(AllDataValues,MATCH($A358,Paths,FALSE),MATCH(W$17,Collections,FALSE))/W$16</f>
        <v>0</v>
      </c>
      <c r="X358" s="13">
        <f>INDEX(AllDataValues,MATCH($A358,Paths,FALSE),MATCH(X$17,Collections,FALSE))/X$16</f>
        <v>0</v>
      </c>
      <c r="Y358" s="13">
        <f>INDEX(AllDataValues,MATCH($A358,Paths,FALSE),MATCH(Y$17,Collections,FALSE))/Y$16</f>
        <v>0</v>
      </c>
      <c r="Z358" s="13">
        <f>INDEX(AllDataValues,MATCH($A358,Paths,FALSE),MATCH(Z$17,Collections,FALSE))/Z$16</f>
        <v>0</v>
      </c>
      <c r="AA358" s="13">
        <f>INDEX(AllDataValues,MATCH($A358,Paths,FALSE),MATCH(AA$17,Collections,FALSE))/AA$16</f>
        <v>0</v>
      </c>
      <c r="AB358" s="31">
        <f>INDEX(AllDataValues,MATCH($A358,Paths,FALSE),MATCH(AB$17,Collections,FALSE))/AB$16</f>
        <v>0</v>
      </c>
      <c r="AC358" s="13">
        <f>INDEX(AllDataValues,MATCH($A358,Paths,FALSE),MATCH(AC$17,Collections,FALSE))/AC$16</f>
        <v>0</v>
      </c>
      <c r="AD358" s="13">
        <f>INDEX(AllDataValues,MATCH($A358,Paths,FALSE),MATCH(AD$17,Collections,FALSE))/AD$16</f>
        <v>0</v>
      </c>
      <c r="AE358" s="13">
        <f>INDEX(AllDataValues,MATCH($A358,Paths,FALSE),MATCH(AE$17,Collections,FALSE))/AE$16</f>
        <v>0</v>
      </c>
      <c r="AF358" s="13">
        <f>INDEX(AllDataValues,MATCH($A358,Paths,FALSE),MATCH(AF$17,Collections,FALSE))/AF$16</f>
        <v>0</v>
      </c>
      <c r="AG358" s="13">
        <f>INDEX(AllDataValues,MATCH($A358,Paths,FALSE),MATCH(AG$17,Collections,FALSE))/AG$16</f>
        <v>0</v>
      </c>
      <c r="AH358" s="13">
        <f>INDEX(AllDataValues,MATCH($A358,Paths,FALSE),MATCH(AH$17,Collections,FALSE))/AH$16</f>
        <v>0</v>
      </c>
      <c r="AI358" s="13">
        <f>INDEX(AllDataValues,MATCH($A358,Paths,FALSE),MATCH(AI$17,Collections,FALSE))/AI$16</f>
        <v>0</v>
      </c>
      <c r="AJ358" s="13">
        <f>INDEX(AllDataValues,MATCH($A358,Paths,FALSE),MATCH(AJ$17,Collections,FALSE))/AJ$16</f>
        <v>0</v>
      </c>
    </row>
    <row r="359" spans="1:36" hidden="1" x14ac:dyDescent="0.2">
      <c r="A359" s="1" t="s">
        <v>318</v>
      </c>
      <c r="C359" t="str">
        <f>RIGHT(A359,LEN(A359)-FIND("|",SUBSTITUTE(A359,"/","|",LEN(A359)-LEN(SUBSTITUTE(A359,"/","")))))</f>
        <v>eos:description</v>
      </c>
      <c r="D359" t="str">
        <f>MID(A359,FIND("|",SUBSTITUTE(A359,Delimiter,"|",Start))+1,IF(ISERROR(FIND("|",SUBSTITUTE(A359,Delimiter,"|",End))),255,FIND("|",SUBSTITUTE(A359,Delimiter,"|",End))-FIND("|",SUBSTITUTE(A359,Delimiter,"|",Start))-1))</f>
        <v>gmd:dataQualityInfo/gmd:lineage/gmd:processStep/gmi:processingInformation/eos:otherProperty/gco:Record/eos:AdditionalAttributes/eos:AdditionalAttribute/eos:reference</v>
      </c>
      <c r="E359" s="25">
        <f>COUNTIF(K359:AB359,"&gt;0")</f>
        <v>2</v>
      </c>
      <c r="F359" s="25">
        <f>COUNTIF(K359:AB359,"&gt;=1.0")</f>
        <v>1</v>
      </c>
      <c r="G359" s="25">
        <f>COUNTIF(AC359:AJ359,"&gt;0")</f>
        <v>0</v>
      </c>
      <c r="H359" s="25">
        <f>COUNTIF(AC359:AJ359,"&gt;=1.0")</f>
        <v>0</v>
      </c>
      <c r="I359" s="25">
        <f>COUNTIF(K359:AJ359,"&gt;0")</f>
        <v>2</v>
      </c>
      <c r="J359" s="26">
        <f>COUNTIF(K359:AJ359,"&gt;=1.0")</f>
        <v>1</v>
      </c>
      <c r="K359" s="13">
        <f>INDEX(AllDataValues,MATCH($A359,Paths,FALSE),MATCH(K$17,Collections,FALSE))/K$16</f>
        <v>0</v>
      </c>
      <c r="L359" s="13">
        <f>INDEX(AllDataValues,MATCH($A359,Paths,FALSE),MATCH(L$17,Collections,FALSE))/L$16</f>
        <v>0</v>
      </c>
      <c r="M359" s="13">
        <f>INDEX(AllDataValues,MATCH($A359,Paths,FALSE),MATCH(M$17,Collections,FALSE))/M$16</f>
        <v>0</v>
      </c>
      <c r="N359" s="13">
        <f>INDEX(AllDataValues,MATCH($A359,Paths,FALSE),MATCH(N$17,Collections,FALSE))/N$16</f>
        <v>0</v>
      </c>
      <c r="O359" s="13">
        <f>INDEX(AllDataValues,MATCH($A359,Paths,FALSE),MATCH(O$17,Collections,FALSE))/O$16</f>
        <v>0</v>
      </c>
      <c r="P359" s="13">
        <f>INDEX(AllDataValues,MATCH($A359,Paths,FALSE),MATCH(P$17,Collections,FALSE))/P$16</f>
        <v>0</v>
      </c>
      <c r="Q359" s="13">
        <f>INDEX(AllDataValues,MATCH($A359,Paths,FALSE),MATCH(Q$17,Collections,FALSE))/Q$16</f>
        <v>0</v>
      </c>
      <c r="R359" s="13">
        <f>INDEX(AllDataValues,MATCH($A359,Paths,FALSE),MATCH(R$17,Collections,FALSE))/R$16</f>
        <v>0</v>
      </c>
      <c r="S359" s="13">
        <f>INDEX(AllDataValues,MATCH($A359,Paths,FALSE),MATCH(S$17,Collections,FALSE))/S$16</f>
        <v>0</v>
      </c>
      <c r="T359" s="13">
        <f>INDEX(AllDataValues,MATCH($A359,Paths,FALSE),MATCH(T$17,Collections,FALSE))/T$16</f>
        <v>1.0210526315789474</v>
      </c>
      <c r="U359" s="13">
        <f>INDEX(AllDataValues,MATCH($A359,Paths,FALSE),MATCH(U$17,Collections,FALSE))/U$16</f>
        <v>0.74439461883408076</v>
      </c>
      <c r="V359" s="13">
        <f>INDEX(AllDataValues,MATCH($A359,Paths,FALSE),MATCH(V$17,Collections,FALSE))/V$16</f>
        <v>0</v>
      </c>
      <c r="W359" s="13">
        <f>INDEX(AllDataValues,MATCH($A359,Paths,FALSE),MATCH(W$17,Collections,FALSE))/W$16</f>
        <v>0</v>
      </c>
      <c r="X359" s="13">
        <f>INDEX(AllDataValues,MATCH($A359,Paths,FALSE),MATCH(X$17,Collections,FALSE))/X$16</f>
        <v>0</v>
      </c>
      <c r="Y359" s="13">
        <f>INDEX(AllDataValues,MATCH($A359,Paths,FALSE),MATCH(Y$17,Collections,FALSE))/Y$16</f>
        <v>0</v>
      </c>
      <c r="Z359" s="13">
        <f>INDEX(AllDataValues,MATCH($A359,Paths,FALSE),MATCH(Z$17,Collections,FALSE))/Z$16</f>
        <v>0</v>
      </c>
      <c r="AA359" s="13">
        <f>INDEX(AllDataValues,MATCH($A359,Paths,FALSE),MATCH(AA$17,Collections,FALSE))/AA$16</f>
        <v>0</v>
      </c>
      <c r="AB359" s="31">
        <f>INDEX(AllDataValues,MATCH($A359,Paths,FALSE),MATCH(AB$17,Collections,FALSE))/AB$16</f>
        <v>0</v>
      </c>
      <c r="AC359" s="13">
        <f>INDEX(AllDataValues,MATCH($A359,Paths,FALSE),MATCH(AC$17,Collections,FALSE))/AC$16</f>
        <v>0</v>
      </c>
      <c r="AD359" s="13">
        <f>INDEX(AllDataValues,MATCH($A359,Paths,FALSE),MATCH(AD$17,Collections,FALSE))/AD$16</f>
        <v>0</v>
      </c>
      <c r="AE359" s="13">
        <f>INDEX(AllDataValues,MATCH($A359,Paths,FALSE),MATCH(AE$17,Collections,FALSE))/AE$16</f>
        <v>0</v>
      </c>
      <c r="AF359" s="13">
        <f>INDEX(AllDataValues,MATCH($A359,Paths,FALSE),MATCH(AF$17,Collections,FALSE))/AF$16</f>
        <v>0</v>
      </c>
      <c r="AG359" s="13">
        <f>INDEX(AllDataValues,MATCH($A359,Paths,FALSE),MATCH(AG$17,Collections,FALSE))/AG$16</f>
        <v>0</v>
      </c>
      <c r="AH359" s="13">
        <f>INDEX(AllDataValues,MATCH($A359,Paths,FALSE),MATCH(AH$17,Collections,FALSE))/AH$16</f>
        <v>0</v>
      </c>
      <c r="AI359" s="13">
        <f>INDEX(AllDataValues,MATCH($A359,Paths,FALSE),MATCH(AI$17,Collections,FALSE))/AI$16</f>
        <v>0</v>
      </c>
      <c r="AJ359" s="13">
        <f>INDEX(AllDataValues,MATCH($A359,Paths,FALSE),MATCH(AJ$17,Collections,FALSE))/AJ$16</f>
        <v>0</v>
      </c>
    </row>
    <row r="360" spans="1:36" hidden="1" x14ac:dyDescent="0.2">
      <c r="A360" s="1" t="s">
        <v>319</v>
      </c>
      <c r="C360" t="str">
        <f>RIGHT(A360,LEN(A360)-FIND("|",SUBSTITUTE(A360,"/","|",LEN(A360)-LEN(SUBSTITUTE(A360,"/","")))))</f>
        <v>eos:name</v>
      </c>
      <c r="D360" t="str">
        <f>MID(A360,FIND("|",SUBSTITUTE(A360,Delimiter,"|",Start))+1,IF(ISERROR(FIND("|",SUBSTITUTE(A360,Delimiter,"|",End))),255,FIND("|",SUBSTITUTE(A360,Delimiter,"|",End))-FIND("|",SUBSTITUTE(A360,Delimiter,"|",Start))-1))</f>
        <v>gmd:dataQualityInfo/gmd:lineage/gmd:processStep/gmi:processingInformation/eos:otherProperty/gco:Record/eos:AdditionalAttributes/eos:AdditionalAttribute/eos:reference</v>
      </c>
      <c r="E360" s="25">
        <f>COUNTIF(K360:AB360,"&gt;0")</f>
        <v>2</v>
      </c>
      <c r="F360" s="25">
        <f>COUNTIF(K360:AB360,"&gt;=1.0")</f>
        <v>1</v>
      </c>
      <c r="G360" s="25">
        <f>COUNTIF(AC360:AJ360,"&gt;0")</f>
        <v>0</v>
      </c>
      <c r="H360" s="25">
        <f>COUNTIF(AC360:AJ360,"&gt;=1.0")</f>
        <v>0</v>
      </c>
      <c r="I360" s="25">
        <f>COUNTIF(K360:AJ360,"&gt;0")</f>
        <v>2</v>
      </c>
      <c r="J360" s="26">
        <f>COUNTIF(K360:AJ360,"&gt;=1.0")</f>
        <v>1</v>
      </c>
      <c r="K360" s="13">
        <f>INDEX(AllDataValues,MATCH($A360,Paths,FALSE),MATCH(K$17,Collections,FALSE))/K$16</f>
        <v>0</v>
      </c>
      <c r="L360" s="13">
        <f>INDEX(AllDataValues,MATCH($A360,Paths,FALSE),MATCH(L$17,Collections,FALSE))/L$16</f>
        <v>0</v>
      </c>
      <c r="M360" s="13">
        <f>INDEX(AllDataValues,MATCH($A360,Paths,FALSE),MATCH(M$17,Collections,FALSE))/M$16</f>
        <v>0</v>
      </c>
      <c r="N360" s="13">
        <f>INDEX(AllDataValues,MATCH($A360,Paths,FALSE),MATCH(N$17,Collections,FALSE))/N$16</f>
        <v>0</v>
      </c>
      <c r="O360" s="13">
        <f>INDEX(AllDataValues,MATCH($A360,Paths,FALSE),MATCH(O$17,Collections,FALSE))/O$16</f>
        <v>0</v>
      </c>
      <c r="P360" s="13">
        <f>INDEX(AllDataValues,MATCH($A360,Paths,FALSE),MATCH(P$17,Collections,FALSE))/P$16</f>
        <v>0</v>
      </c>
      <c r="Q360" s="13">
        <f>INDEX(AllDataValues,MATCH($A360,Paths,FALSE),MATCH(Q$17,Collections,FALSE))/Q$16</f>
        <v>0</v>
      </c>
      <c r="R360" s="13">
        <f>INDEX(AllDataValues,MATCH($A360,Paths,FALSE),MATCH(R$17,Collections,FALSE))/R$16</f>
        <v>0</v>
      </c>
      <c r="S360" s="13">
        <f>INDEX(AllDataValues,MATCH($A360,Paths,FALSE),MATCH(S$17,Collections,FALSE))/S$16</f>
        <v>0</v>
      </c>
      <c r="T360" s="13">
        <f>INDEX(AllDataValues,MATCH($A360,Paths,FALSE),MATCH(T$17,Collections,FALSE))/T$16</f>
        <v>1.0210526315789474</v>
      </c>
      <c r="U360" s="13">
        <f>INDEX(AllDataValues,MATCH($A360,Paths,FALSE),MATCH(U$17,Collections,FALSE))/U$16</f>
        <v>0.74439461883408076</v>
      </c>
      <c r="V360" s="13">
        <f>INDEX(AllDataValues,MATCH($A360,Paths,FALSE),MATCH(V$17,Collections,FALSE))/V$16</f>
        <v>0</v>
      </c>
      <c r="W360" s="13">
        <f>INDEX(AllDataValues,MATCH($A360,Paths,FALSE),MATCH(W$17,Collections,FALSE))/W$16</f>
        <v>0</v>
      </c>
      <c r="X360" s="13">
        <f>INDEX(AllDataValues,MATCH($A360,Paths,FALSE),MATCH(X$17,Collections,FALSE))/X$16</f>
        <v>0</v>
      </c>
      <c r="Y360" s="13">
        <f>INDEX(AllDataValues,MATCH($A360,Paths,FALSE),MATCH(Y$17,Collections,FALSE))/Y$16</f>
        <v>0</v>
      </c>
      <c r="Z360" s="13">
        <f>INDEX(AllDataValues,MATCH($A360,Paths,FALSE),MATCH(Z$17,Collections,FALSE))/Z$16</f>
        <v>0</v>
      </c>
      <c r="AA360" s="13">
        <f>INDEX(AllDataValues,MATCH($A360,Paths,FALSE),MATCH(AA$17,Collections,FALSE))/AA$16</f>
        <v>0</v>
      </c>
      <c r="AB360" s="31">
        <f>INDEX(AllDataValues,MATCH($A360,Paths,FALSE),MATCH(AB$17,Collections,FALSE))/AB$16</f>
        <v>0</v>
      </c>
      <c r="AC360" s="13">
        <f>INDEX(AllDataValues,MATCH($A360,Paths,FALSE),MATCH(AC$17,Collections,FALSE))/AC$16</f>
        <v>0</v>
      </c>
      <c r="AD360" s="13">
        <f>INDEX(AllDataValues,MATCH($A360,Paths,FALSE),MATCH(AD$17,Collections,FALSE))/AD$16</f>
        <v>0</v>
      </c>
      <c r="AE360" s="13">
        <f>INDEX(AllDataValues,MATCH($A360,Paths,FALSE),MATCH(AE$17,Collections,FALSE))/AE$16</f>
        <v>0</v>
      </c>
      <c r="AF360" s="13">
        <f>INDEX(AllDataValues,MATCH($A360,Paths,FALSE),MATCH(AF$17,Collections,FALSE))/AF$16</f>
        <v>0</v>
      </c>
      <c r="AG360" s="13">
        <f>INDEX(AllDataValues,MATCH($A360,Paths,FALSE),MATCH(AG$17,Collections,FALSE))/AG$16</f>
        <v>0</v>
      </c>
      <c r="AH360" s="13">
        <f>INDEX(AllDataValues,MATCH($A360,Paths,FALSE),MATCH(AH$17,Collections,FALSE))/AH$16</f>
        <v>0</v>
      </c>
      <c r="AI360" s="13">
        <f>INDEX(AllDataValues,MATCH($A360,Paths,FALSE),MATCH(AI$17,Collections,FALSE))/AI$16</f>
        <v>0</v>
      </c>
      <c r="AJ360" s="13">
        <f>INDEX(AllDataValues,MATCH($A360,Paths,FALSE),MATCH(AJ$17,Collections,FALSE))/AJ$16</f>
        <v>0</v>
      </c>
    </row>
    <row r="361" spans="1:36" hidden="1" x14ac:dyDescent="0.2">
      <c r="A361" s="1" t="s">
        <v>320</v>
      </c>
      <c r="C361" t="str">
        <f>RIGHT(A361,LEN(A361)-FIND("|",SUBSTITUTE(A361,"/","|",LEN(A361)-LEN(SUBSTITUTE(A361,"/","")))))</f>
        <v>@codeList</v>
      </c>
      <c r="D361" t="str">
        <f>MID(A361,FIND("|",SUBSTITUTE(A361,Delimiter,"|",Start))+1,IF(ISERROR(FIND("|",SUBSTITUTE(A361,Delimiter,"|",End))),255,FIND("|",SUBSTITUTE(A361,Delimiter,"|",End))-FIND("|",SUBSTITUTE(A361,Delimiter,"|",Start))-1))</f>
        <v>gmd:dataQualityInfo/gmd:lineage/gmd:processStep/gmi:processingInformation/eos:otherProperty/gco:Record/eos:AdditionalAttributes/eos:AdditionalAttribute/eos:reference</v>
      </c>
      <c r="E361" s="25">
        <f>COUNTIF(K361:AB361,"&gt;0")</f>
        <v>2</v>
      </c>
      <c r="F361" s="25">
        <f>COUNTIF(K361:AB361,"&gt;=1.0")</f>
        <v>1</v>
      </c>
      <c r="G361" s="25">
        <f>COUNTIF(AC361:AJ361,"&gt;0")</f>
        <v>0</v>
      </c>
      <c r="H361" s="25">
        <f>COUNTIF(AC361:AJ361,"&gt;=1.0")</f>
        <v>0</v>
      </c>
      <c r="I361" s="25">
        <f>COUNTIF(K361:AJ361,"&gt;0")</f>
        <v>2</v>
      </c>
      <c r="J361" s="26">
        <f>COUNTIF(K361:AJ361,"&gt;=1.0")</f>
        <v>1</v>
      </c>
      <c r="K361" s="13">
        <f>INDEX(AllDataValues,MATCH($A361,Paths,FALSE),MATCH(K$17,Collections,FALSE))/K$16</f>
        <v>0</v>
      </c>
      <c r="L361" s="13">
        <f>INDEX(AllDataValues,MATCH($A361,Paths,FALSE),MATCH(L$17,Collections,FALSE))/L$16</f>
        <v>0</v>
      </c>
      <c r="M361" s="13">
        <f>INDEX(AllDataValues,MATCH($A361,Paths,FALSE),MATCH(M$17,Collections,FALSE))/M$16</f>
        <v>0</v>
      </c>
      <c r="N361" s="13">
        <f>INDEX(AllDataValues,MATCH($A361,Paths,FALSE),MATCH(N$17,Collections,FALSE))/N$16</f>
        <v>0</v>
      </c>
      <c r="O361" s="13">
        <f>INDEX(AllDataValues,MATCH($A361,Paths,FALSE),MATCH(O$17,Collections,FALSE))/O$16</f>
        <v>0</v>
      </c>
      <c r="P361" s="13">
        <f>INDEX(AllDataValues,MATCH($A361,Paths,FALSE),MATCH(P$17,Collections,FALSE))/P$16</f>
        <v>0</v>
      </c>
      <c r="Q361" s="13">
        <f>INDEX(AllDataValues,MATCH($A361,Paths,FALSE),MATCH(Q$17,Collections,FALSE))/Q$16</f>
        <v>0</v>
      </c>
      <c r="R361" s="13">
        <f>INDEX(AllDataValues,MATCH($A361,Paths,FALSE),MATCH(R$17,Collections,FALSE))/R$16</f>
        <v>0</v>
      </c>
      <c r="S361" s="13">
        <f>INDEX(AllDataValues,MATCH($A361,Paths,FALSE),MATCH(S$17,Collections,FALSE))/S$16</f>
        <v>0</v>
      </c>
      <c r="T361" s="13">
        <f>INDEX(AllDataValues,MATCH($A361,Paths,FALSE),MATCH(T$17,Collections,FALSE))/T$16</f>
        <v>1.0210526315789474</v>
      </c>
      <c r="U361" s="13">
        <f>INDEX(AllDataValues,MATCH($A361,Paths,FALSE),MATCH(U$17,Collections,FALSE))/U$16</f>
        <v>0.74439461883408076</v>
      </c>
      <c r="V361" s="13">
        <f>INDEX(AllDataValues,MATCH($A361,Paths,FALSE),MATCH(V$17,Collections,FALSE))/V$16</f>
        <v>0</v>
      </c>
      <c r="W361" s="13">
        <f>INDEX(AllDataValues,MATCH($A361,Paths,FALSE),MATCH(W$17,Collections,FALSE))/W$16</f>
        <v>0</v>
      </c>
      <c r="X361" s="13">
        <f>INDEX(AllDataValues,MATCH($A361,Paths,FALSE),MATCH(X$17,Collections,FALSE))/X$16</f>
        <v>0</v>
      </c>
      <c r="Y361" s="13">
        <f>INDEX(AllDataValues,MATCH($A361,Paths,FALSE),MATCH(Y$17,Collections,FALSE))/Y$16</f>
        <v>0</v>
      </c>
      <c r="Z361" s="13">
        <f>INDEX(AllDataValues,MATCH($A361,Paths,FALSE),MATCH(Z$17,Collections,FALSE))/Z$16</f>
        <v>0</v>
      </c>
      <c r="AA361" s="13">
        <f>INDEX(AllDataValues,MATCH($A361,Paths,FALSE),MATCH(AA$17,Collections,FALSE))/AA$16</f>
        <v>0</v>
      </c>
      <c r="AB361" s="31">
        <f>INDEX(AllDataValues,MATCH($A361,Paths,FALSE),MATCH(AB$17,Collections,FALSE))/AB$16</f>
        <v>0</v>
      </c>
      <c r="AC361" s="13">
        <f>INDEX(AllDataValues,MATCH($A361,Paths,FALSE),MATCH(AC$17,Collections,FALSE))/AC$16</f>
        <v>0</v>
      </c>
      <c r="AD361" s="13">
        <f>INDEX(AllDataValues,MATCH($A361,Paths,FALSE),MATCH(AD$17,Collections,FALSE))/AD$16</f>
        <v>0</v>
      </c>
      <c r="AE361" s="13">
        <f>INDEX(AllDataValues,MATCH($A361,Paths,FALSE),MATCH(AE$17,Collections,FALSE))/AE$16</f>
        <v>0</v>
      </c>
      <c r="AF361" s="13">
        <f>INDEX(AllDataValues,MATCH($A361,Paths,FALSE),MATCH(AF$17,Collections,FALSE))/AF$16</f>
        <v>0</v>
      </c>
      <c r="AG361" s="13">
        <f>INDEX(AllDataValues,MATCH($A361,Paths,FALSE),MATCH(AG$17,Collections,FALSE))/AG$16</f>
        <v>0</v>
      </c>
      <c r="AH361" s="13">
        <f>INDEX(AllDataValues,MATCH($A361,Paths,FALSE),MATCH(AH$17,Collections,FALSE))/AH$16</f>
        <v>0</v>
      </c>
      <c r="AI361" s="13">
        <f>INDEX(AllDataValues,MATCH($A361,Paths,FALSE),MATCH(AI$17,Collections,FALSE))/AI$16</f>
        <v>0</v>
      </c>
      <c r="AJ361" s="13">
        <f>INDEX(AllDataValues,MATCH($A361,Paths,FALSE),MATCH(AJ$17,Collections,FALSE))/AJ$16</f>
        <v>0</v>
      </c>
    </row>
    <row r="362" spans="1:36" hidden="1" x14ac:dyDescent="0.2">
      <c r="A362" s="1" t="s">
        <v>321</v>
      </c>
      <c r="C362" t="str">
        <f>RIGHT(A362,LEN(A362)-FIND("|",SUBSTITUTE(A362,"/","|",LEN(A362)-LEN(SUBSTITUTE(A362,"/","")))))</f>
        <v>@codeListValue</v>
      </c>
      <c r="D362" t="str">
        <f>MID(A362,FIND("|",SUBSTITUTE(A362,Delimiter,"|",Start))+1,IF(ISERROR(FIND("|",SUBSTITUTE(A362,Delimiter,"|",End))),255,FIND("|",SUBSTITUTE(A362,Delimiter,"|",End))-FIND("|",SUBSTITUTE(A362,Delimiter,"|",Start))-1))</f>
        <v>gmd:dataQualityInfo/gmd:lineage/gmd:processStep/gmi:processingInformation/eos:otherProperty/gco:Record/eos:AdditionalAttributes/eos:AdditionalAttribute/eos:reference</v>
      </c>
      <c r="E362" s="25">
        <f>COUNTIF(K362:AB362,"&gt;0")</f>
        <v>2</v>
      </c>
      <c r="F362" s="25">
        <f>COUNTIF(K362:AB362,"&gt;=1.0")</f>
        <v>1</v>
      </c>
      <c r="G362" s="25">
        <f>COUNTIF(AC362:AJ362,"&gt;0")</f>
        <v>0</v>
      </c>
      <c r="H362" s="25">
        <f>COUNTIF(AC362:AJ362,"&gt;=1.0")</f>
        <v>0</v>
      </c>
      <c r="I362" s="25">
        <f>COUNTIF(K362:AJ362,"&gt;0")</f>
        <v>2</v>
      </c>
      <c r="J362" s="26">
        <f>COUNTIF(K362:AJ362,"&gt;=1.0")</f>
        <v>1</v>
      </c>
      <c r="K362" s="13">
        <f>INDEX(AllDataValues,MATCH($A362,Paths,FALSE),MATCH(K$17,Collections,FALSE))/K$16</f>
        <v>0</v>
      </c>
      <c r="L362" s="13">
        <f>INDEX(AllDataValues,MATCH($A362,Paths,FALSE),MATCH(L$17,Collections,FALSE))/L$16</f>
        <v>0</v>
      </c>
      <c r="M362" s="13">
        <f>INDEX(AllDataValues,MATCH($A362,Paths,FALSE),MATCH(M$17,Collections,FALSE))/M$16</f>
        <v>0</v>
      </c>
      <c r="N362" s="13">
        <f>INDEX(AllDataValues,MATCH($A362,Paths,FALSE),MATCH(N$17,Collections,FALSE))/N$16</f>
        <v>0</v>
      </c>
      <c r="O362" s="13">
        <f>INDEX(AllDataValues,MATCH($A362,Paths,FALSE),MATCH(O$17,Collections,FALSE))/O$16</f>
        <v>0</v>
      </c>
      <c r="P362" s="13">
        <f>INDEX(AllDataValues,MATCH($A362,Paths,FALSE),MATCH(P$17,Collections,FALSE))/P$16</f>
        <v>0</v>
      </c>
      <c r="Q362" s="13">
        <f>INDEX(AllDataValues,MATCH($A362,Paths,FALSE),MATCH(Q$17,Collections,FALSE))/Q$16</f>
        <v>0</v>
      </c>
      <c r="R362" s="13">
        <f>INDEX(AllDataValues,MATCH($A362,Paths,FALSE),MATCH(R$17,Collections,FALSE))/R$16</f>
        <v>0</v>
      </c>
      <c r="S362" s="13">
        <f>INDEX(AllDataValues,MATCH($A362,Paths,FALSE),MATCH(S$17,Collections,FALSE))/S$16</f>
        <v>0</v>
      </c>
      <c r="T362" s="13">
        <f>INDEX(AllDataValues,MATCH($A362,Paths,FALSE),MATCH(T$17,Collections,FALSE))/T$16</f>
        <v>1.0210526315789474</v>
      </c>
      <c r="U362" s="13">
        <f>INDEX(AllDataValues,MATCH($A362,Paths,FALSE),MATCH(U$17,Collections,FALSE))/U$16</f>
        <v>0.74439461883408076</v>
      </c>
      <c r="V362" s="13">
        <f>INDEX(AllDataValues,MATCH($A362,Paths,FALSE),MATCH(V$17,Collections,FALSE))/V$16</f>
        <v>0</v>
      </c>
      <c r="W362" s="13">
        <f>INDEX(AllDataValues,MATCH($A362,Paths,FALSE),MATCH(W$17,Collections,FALSE))/W$16</f>
        <v>0</v>
      </c>
      <c r="X362" s="13">
        <f>INDEX(AllDataValues,MATCH($A362,Paths,FALSE),MATCH(X$17,Collections,FALSE))/X$16</f>
        <v>0</v>
      </c>
      <c r="Y362" s="13">
        <f>INDEX(AllDataValues,MATCH($A362,Paths,FALSE),MATCH(Y$17,Collections,FALSE))/Y$16</f>
        <v>0</v>
      </c>
      <c r="Z362" s="13">
        <f>INDEX(AllDataValues,MATCH($A362,Paths,FALSE),MATCH(Z$17,Collections,FALSE))/Z$16</f>
        <v>0</v>
      </c>
      <c r="AA362" s="13">
        <f>INDEX(AllDataValues,MATCH($A362,Paths,FALSE),MATCH(AA$17,Collections,FALSE))/AA$16</f>
        <v>0</v>
      </c>
      <c r="AB362" s="31">
        <f>INDEX(AllDataValues,MATCH($A362,Paths,FALSE),MATCH(AB$17,Collections,FALSE))/AB$16</f>
        <v>0</v>
      </c>
      <c r="AC362" s="13">
        <f>INDEX(AllDataValues,MATCH($A362,Paths,FALSE),MATCH(AC$17,Collections,FALSE))/AC$16</f>
        <v>0</v>
      </c>
      <c r="AD362" s="13">
        <f>INDEX(AllDataValues,MATCH($A362,Paths,FALSE),MATCH(AD$17,Collections,FALSE))/AD$16</f>
        <v>0</v>
      </c>
      <c r="AE362" s="13">
        <f>INDEX(AllDataValues,MATCH($A362,Paths,FALSE),MATCH(AE$17,Collections,FALSE))/AE$16</f>
        <v>0</v>
      </c>
      <c r="AF362" s="13">
        <f>INDEX(AllDataValues,MATCH($A362,Paths,FALSE),MATCH(AF$17,Collections,FALSE))/AF$16</f>
        <v>0</v>
      </c>
      <c r="AG362" s="13">
        <f>INDEX(AllDataValues,MATCH($A362,Paths,FALSE),MATCH(AG$17,Collections,FALSE))/AG$16</f>
        <v>0</v>
      </c>
      <c r="AH362" s="13">
        <f>INDEX(AllDataValues,MATCH($A362,Paths,FALSE),MATCH(AH$17,Collections,FALSE))/AH$16</f>
        <v>0</v>
      </c>
      <c r="AI362" s="13">
        <f>INDEX(AllDataValues,MATCH($A362,Paths,FALSE),MATCH(AI$17,Collections,FALSE))/AI$16</f>
        <v>0</v>
      </c>
      <c r="AJ362" s="13">
        <f>INDEX(AllDataValues,MATCH($A362,Paths,FALSE),MATCH(AJ$17,Collections,FALSE))/AJ$16</f>
        <v>0</v>
      </c>
    </row>
    <row r="363" spans="1:36" hidden="1" x14ac:dyDescent="0.2">
      <c r="A363" s="1" t="s">
        <v>322</v>
      </c>
      <c r="C363" t="str">
        <f>RIGHT(A363,LEN(A363)-FIND("|",SUBSTITUTE(A363,"/","|",LEN(A363)-LEN(SUBSTITUTE(A363,"/","")))))</f>
        <v>eos:EOS_AdditionalAttributeTypeCode</v>
      </c>
      <c r="D363" t="str">
        <f>MID(A363,FIND("|",SUBSTITUTE(A363,Delimiter,"|",Start))+1,IF(ISERROR(FIND("|",SUBSTITUTE(A363,Delimiter,"|",End))),255,FIND("|",SUBSTITUTE(A363,Delimiter,"|",End))-FIND("|",SUBSTITUTE(A363,Delimiter,"|",Start))-1))</f>
        <v>gmd:dataQualityInfo/gmd:lineage/gmd:processStep/gmi:processingInformation/eos:otherProperty/gco:Record/eos:AdditionalAttributes/eos:AdditionalAttribute/eos:reference</v>
      </c>
      <c r="E363" s="25">
        <f>COUNTIF(K363:AB363,"&gt;0")</f>
        <v>2</v>
      </c>
      <c r="F363" s="25">
        <f>COUNTIF(K363:AB363,"&gt;=1.0")</f>
        <v>1</v>
      </c>
      <c r="G363" s="25">
        <f>COUNTIF(AC363:AJ363,"&gt;0")</f>
        <v>0</v>
      </c>
      <c r="H363" s="25">
        <f>COUNTIF(AC363:AJ363,"&gt;=1.0")</f>
        <v>0</v>
      </c>
      <c r="I363" s="25">
        <f>COUNTIF(K363:AJ363,"&gt;0")</f>
        <v>2</v>
      </c>
      <c r="J363" s="26">
        <f>COUNTIF(K363:AJ363,"&gt;=1.0")</f>
        <v>1</v>
      </c>
      <c r="K363" s="13">
        <f>INDEX(AllDataValues,MATCH($A363,Paths,FALSE),MATCH(K$17,Collections,FALSE))/K$16</f>
        <v>0</v>
      </c>
      <c r="L363" s="13">
        <f>INDEX(AllDataValues,MATCH($A363,Paths,FALSE),MATCH(L$17,Collections,FALSE))/L$16</f>
        <v>0</v>
      </c>
      <c r="M363" s="13">
        <f>INDEX(AllDataValues,MATCH($A363,Paths,FALSE),MATCH(M$17,Collections,FALSE))/M$16</f>
        <v>0</v>
      </c>
      <c r="N363" s="13">
        <f>INDEX(AllDataValues,MATCH($A363,Paths,FALSE),MATCH(N$17,Collections,FALSE))/N$16</f>
        <v>0</v>
      </c>
      <c r="O363" s="13">
        <f>INDEX(AllDataValues,MATCH($A363,Paths,FALSE),MATCH(O$17,Collections,FALSE))/O$16</f>
        <v>0</v>
      </c>
      <c r="P363" s="13">
        <f>INDEX(AllDataValues,MATCH($A363,Paths,FALSE),MATCH(P$17,Collections,FALSE))/P$16</f>
        <v>0</v>
      </c>
      <c r="Q363" s="13">
        <f>INDEX(AllDataValues,MATCH($A363,Paths,FALSE),MATCH(Q$17,Collections,FALSE))/Q$16</f>
        <v>0</v>
      </c>
      <c r="R363" s="13">
        <f>INDEX(AllDataValues,MATCH($A363,Paths,FALSE),MATCH(R$17,Collections,FALSE))/R$16</f>
        <v>0</v>
      </c>
      <c r="S363" s="13">
        <f>INDEX(AllDataValues,MATCH($A363,Paths,FALSE),MATCH(S$17,Collections,FALSE))/S$16</f>
        <v>0</v>
      </c>
      <c r="T363" s="13">
        <f>INDEX(AllDataValues,MATCH($A363,Paths,FALSE),MATCH(T$17,Collections,FALSE))/T$16</f>
        <v>1.0210526315789474</v>
      </c>
      <c r="U363" s="13">
        <f>INDEX(AllDataValues,MATCH($A363,Paths,FALSE),MATCH(U$17,Collections,FALSE))/U$16</f>
        <v>0.74439461883408076</v>
      </c>
      <c r="V363" s="13">
        <f>INDEX(AllDataValues,MATCH($A363,Paths,FALSE),MATCH(V$17,Collections,FALSE))/V$16</f>
        <v>0</v>
      </c>
      <c r="W363" s="13">
        <f>INDEX(AllDataValues,MATCH($A363,Paths,FALSE),MATCH(W$17,Collections,FALSE))/W$16</f>
        <v>0</v>
      </c>
      <c r="X363" s="13">
        <f>INDEX(AllDataValues,MATCH($A363,Paths,FALSE),MATCH(X$17,Collections,FALSE))/X$16</f>
        <v>0</v>
      </c>
      <c r="Y363" s="13">
        <f>INDEX(AllDataValues,MATCH($A363,Paths,FALSE),MATCH(Y$17,Collections,FALSE))/Y$16</f>
        <v>0</v>
      </c>
      <c r="Z363" s="13">
        <f>INDEX(AllDataValues,MATCH($A363,Paths,FALSE),MATCH(Z$17,Collections,FALSE))/Z$16</f>
        <v>0</v>
      </c>
      <c r="AA363" s="13">
        <f>INDEX(AllDataValues,MATCH($A363,Paths,FALSE),MATCH(AA$17,Collections,FALSE))/AA$16</f>
        <v>0</v>
      </c>
      <c r="AB363" s="31">
        <f>INDEX(AllDataValues,MATCH($A363,Paths,FALSE),MATCH(AB$17,Collections,FALSE))/AB$16</f>
        <v>0</v>
      </c>
      <c r="AC363" s="13">
        <f>INDEX(AllDataValues,MATCH($A363,Paths,FALSE),MATCH(AC$17,Collections,FALSE))/AC$16</f>
        <v>0</v>
      </c>
      <c r="AD363" s="13">
        <f>INDEX(AllDataValues,MATCH($A363,Paths,FALSE),MATCH(AD$17,Collections,FALSE))/AD$16</f>
        <v>0</v>
      </c>
      <c r="AE363" s="13">
        <f>INDEX(AllDataValues,MATCH($A363,Paths,FALSE),MATCH(AE$17,Collections,FALSE))/AE$16</f>
        <v>0</v>
      </c>
      <c r="AF363" s="13">
        <f>INDEX(AllDataValues,MATCH($A363,Paths,FALSE),MATCH(AF$17,Collections,FALSE))/AF$16</f>
        <v>0</v>
      </c>
      <c r="AG363" s="13">
        <f>INDEX(AllDataValues,MATCH($A363,Paths,FALSE),MATCH(AG$17,Collections,FALSE))/AG$16</f>
        <v>0</v>
      </c>
      <c r="AH363" s="13">
        <f>INDEX(AllDataValues,MATCH($A363,Paths,FALSE),MATCH(AH$17,Collections,FALSE))/AH$16</f>
        <v>0</v>
      </c>
      <c r="AI363" s="13">
        <f>INDEX(AllDataValues,MATCH($A363,Paths,FALSE),MATCH(AI$17,Collections,FALSE))/AI$16</f>
        <v>0</v>
      </c>
      <c r="AJ363" s="13">
        <f>INDEX(AllDataValues,MATCH($A363,Paths,FALSE),MATCH(AJ$17,Collections,FALSE))/AJ$16</f>
        <v>0</v>
      </c>
    </row>
    <row r="364" spans="1:36" hidden="1" x14ac:dyDescent="0.2">
      <c r="A364" s="1" t="s">
        <v>359</v>
      </c>
      <c r="C364" t="str">
        <f>RIGHT(A364,LEN(A364)-FIND("|",SUBSTITUTE(A364,"/","|",LEN(A364)-LEN(SUBSTITUTE(A364,"/","")))))</f>
        <v>gmd:individualName</v>
      </c>
      <c r="D364" t="str">
        <f>MID(A364,FIND("|",SUBSTITUTE(A364,Delimiter,"|",Start))+1,IF(ISERROR(FIND("|",SUBSTITUTE(A364,Delimiter,"|",End))),255,FIND("|",SUBSTITUTE(A364,Delimiter,"|",End))-FIND("|",SUBSTITUTE(A364,Delimiter,"|",Start))-1))</f>
        <v>gmd:identificationInfo/gmd:citation/gmd:citedResponsibleParty/gmd:individualName</v>
      </c>
      <c r="E364" s="25">
        <f>COUNTIF(K364:AB364,"&gt;0")</f>
        <v>2</v>
      </c>
      <c r="F364" s="25">
        <f>COUNTIF(K364:AB364,"&gt;=1.0")</f>
        <v>1</v>
      </c>
      <c r="G364" s="25">
        <f>COUNTIF(AC364:AJ364,"&gt;0")</f>
        <v>0</v>
      </c>
      <c r="H364" s="25">
        <f>COUNTIF(AC364:AJ364,"&gt;=1.0")</f>
        <v>0</v>
      </c>
      <c r="I364" s="25">
        <f>COUNTIF(K364:AJ364,"&gt;0")</f>
        <v>2</v>
      </c>
      <c r="J364" s="26">
        <f>COUNTIF(K364:AJ364,"&gt;=1.0")</f>
        <v>1</v>
      </c>
      <c r="K364" s="13">
        <f>INDEX(AllDataValues,MATCH($A364,Paths,FALSE),MATCH(K$17,Collections,FALSE))/K$16</f>
        <v>0</v>
      </c>
      <c r="L364" s="13">
        <f>INDEX(AllDataValues,MATCH($A364,Paths,FALSE),MATCH(L$17,Collections,FALSE))/L$16</f>
        <v>0</v>
      </c>
      <c r="M364" s="13">
        <f>INDEX(AllDataValues,MATCH($A364,Paths,FALSE),MATCH(M$17,Collections,FALSE))/M$16</f>
        <v>0</v>
      </c>
      <c r="N364" s="13">
        <f>INDEX(AllDataValues,MATCH($A364,Paths,FALSE),MATCH(N$17,Collections,FALSE))/N$16</f>
        <v>0</v>
      </c>
      <c r="O364" s="13">
        <f>INDEX(AllDataValues,MATCH($A364,Paths,FALSE),MATCH(O$17,Collections,FALSE))/O$16</f>
        <v>0</v>
      </c>
      <c r="P364" s="13">
        <f>INDEX(AllDataValues,MATCH($A364,Paths,FALSE),MATCH(P$17,Collections,FALSE))/P$16</f>
        <v>0</v>
      </c>
      <c r="Q364" s="13">
        <f>INDEX(AllDataValues,MATCH($A364,Paths,FALSE),MATCH(Q$17,Collections,FALSE))/Q$16</f>
        <v>0</v>
      </c>
      <c r="R364" s="13">
        <f>INDEX(AllDataValues,MATCH($A364,Paths,FALSE),MATCH(R$17,Collections,FALSE))/R$16</f>
        <v>0.16009852216748768</v>
      </c>
      <c r="S364" s="13">
        <f>INDEX(AllDataValues,MATCH($A364,Paths,FALSE),MATCH(S$17,Collections,FALSE))/S$16</f>
        <v>0</v>
      </c>
      <c r="T364" s="13">
        <f>INDEX(AllDataValues,MATCH($A364,Paths,FALSE),MATCH(T$17,Collections,FALSE))/T$16</f>
        <v>0</v>
      </c>
      <c r="U364" s="13">
        <f>INDEX(AllDataValues,MATCH($A364,Paths,FALSE),MATCH(U$17,Collections,FALSE))/U$16</f>
        <v>1.1704035874439462</v>
      </c>
      <c r="V364" s="13">
        <f>INDEX(AllDataValues,MATCH($A364,Paths,FALSE),MATCH(V$17,Collections,FALSE))/V$16</f>
        <v>0</v>
      </c>
      <c r="W364" s="13">
        <f>INDEX(AllDataValues,MATCH($A364,Paths,FALSE),MATCH(W$17,Collections,FALSE))/W$16</f>
        <v>0</v>
      </c>
      <c r="X364" s="13">
        <f>INDEX(AllDataValues,MATCH($A364,Paths,FALSE),MATCH(X$17,Collections,FALSE))/X$16</f>
        <v>0</v>
      </c>
      <c r="Y364" s="13">
        <f>INDEX(AllDataValues,MATCH($A364,Paths,FALSE),MATCH(Y$17,Collections,FALSE))/Y$16</f>
        <v>0</v>
      </c>
      <c r="Z364" s="13">
        <f>INDEX(AllDataValues,MATCH($A364,Paths,FALSE),MATCH(Z$17,Collections,FALSE))/Z$16</f>
        <v>0</v>
      </c>
      <c r="AA364" s="13">
        <f>INDEX(AllDataValues,MATCH($A364,Paths,FALSE),MATCH(AA$17,Collections,FALSE))/AA$16</f>
        <v>0</v>
      </c>
      <c r="AB364" s="31">
        <f>INDEX(AllDataValues,MATCH($A364,Paths,FALSE),MATCH(AB$17,Collections,FALSE))/AB$16</f>
        <v>0</v>
      </c>
      <c r="AC364" s="13">
        <f>INDEX(AllDataValues,MATCH($A364,Paths,FALSE),MATCH(AC$17,Collections,FALSE))/AC$16</f>
        <v>0</v>
      </c>
      <c r="AD364" s="13">
        <f>INDEX(AllDataValues,MATCH($A364,Paths,FALSE),MATCH(AD$17,Collections,FALSE))/AD$16</f>
        <v>0</v>
      </c>
      <c r="AE364" s="13">
        <f>INDEX(AllDataValues,MATCH($A364,Paths,FALSE),MATCH(AE$17,Collections,FALSE))/AE$16</f>
        <v>0</v>
      </c>
      <c r="AF364" s="13">
        <f>INDEX(AllDataValues,MATCH($A364,Paths,FALSE),MATCH(AF$17,Collections,FALSE))/AF$16</f>
        <v>0</v>
      </c>
      <c r="AG364" s="13">
        <f>INDEX(AllDataValues,MATCH($A364,Paths,FALSE),MATCH(AG$17,Collections,FALSE))/AG$16</f>
        <v>0</v>
      </c>
      <c r="AH364" s="13">
        <f>INDEX(AllDataValues,MATCH($A364,Paths,FALSE),MATCH(AH$17,Collections,FALSE))/AH$16</f>
        <v>0</v>
      </c>
      <c r="AI364" s="13">
        <f>INDEX(AllDataValues,MATCH($A364,Paths,FALSE),MATCH(AI$17,Collections,FALSE))/AI$16</f>
        <v>0</v>
      </c>
      <c r="AJ364" s="13">
        <f>INDEX(AllDataValues,MATCH($A364,Paths,FALSE),MATCH(AJ$17,Collections,FALSE))/AJ$16</f>
        <v>0</v>
      </c>
    </row>
    <row r="365" spans="1:36" hidden="1" x14ac:dyDescent="0.2">
      <c r="A365" s="1" t="s">
        <v>418</v>
      </c>
      <c r="C365" t="str">
        <f>RIGHT(A365,LEN(A365)-FIND("|",SUBSTITUTE(A365,"/","|",LEN(A365)-LEN(SUBSTITUTE(A365,"/","")))))</f>
        <v>gmd:applicationProfile</v>
      </c>
      <c r="D365" t="str">
        <f>MID(A365,FIND("|",SUBSTITUTE(A365,Delimiter,"|",Start))+1,IF(ISERROR(FIND("|",SUBSTITUTE(A365,Delimiter,"|",End))),255,FIND("|",SUBSTITUTE(A365,Delimiter,"|",End))-FIND("|",SUBSTITUTE(A365,Delimiter,"|",Start))-1))</f>
        <v>gmd:distributionInfo/gmd:distributor/gmd:distributorTransferOptions/gmd:onLine/gmd:applicationProfile</v>
      </c>
      <c r="E365" s="25">
        <f>COUNTIF(K365:AB365,"&gt;0")</f>
        <v>2</v>
      </c>
      <c r="F365" s="25">
        <f>COUNTIF(K365:AB365,"&gt;=1.0")</f>
        <v>1</v>
      </c>
      <c r="G365" s="25">
        <f>COUNTIF(AC365:AJ365,"&gt;0")</f>
        <v>0</v>
      </c>
      <c r="H365" s="25">
        <f>COUNTIF(AC365:AJ365,"&gt;=1.0")</f>
        <v>0</v>
      </c>
      <c r="I365" s="25">
        <f>COUNTIF(K365:AJ365,"&gt;0")</f>
        <v>2</v>
      </c>
      <c r="J365" s="26">
        <f>COUNTIF(K365:AJ365,"&gt;=1.0")</f>
        <v>1</v>
      </c>
      <c r="K365" s="13">
        <f>INDEX(AllDataValues,MATCH($A365,Paths,FALSE),MATCH(K$17,Collections,FALSE))/K$16</f>
        <v>0</v>
      </c>
      <c r="L365" s="13">
        <f>INDEX(AllDataValues,MATCH($A365,Paths,FALSE),MATCH(L$17,Collections,FALSE))/L$16</f>
        <v>0</v>
      </c>
      <c r="M365" s="13">
        <f>INDEX(AllDataValues,MATCH($A365,Paths,FALSE),MATCH(M$17,Collections,FALSE))/M$16</f>
        <v>0</v>
      </c>
      <c r="N365" s="13">
        <f>INDEX(AllDataValues,MATCH($A365,Paths,FALSE),MATCH(N$17,Collections,FALSE))/N$16</f>
        <v>0</v>
      </c>
      <c r="O365" s="13">
        <f>INDEX(AllDataValues,MATCH($A365,Paths,FALSE),MATCH(O$17,Collections,FALSE))/O$16</f>
        <v>0</v>
      </c>
      <c r="P365" s="13">
        <f>INDEX(AllDataValues,MATCH($A365,Paths,FALSE),MATCH(P$17,Collections,FALSE))/P$16</f>
        <v>0</v>
      </c>
      <c r="Q365" s="13">
        <f>INDEX(AllDataValues,MATCH($A365,Paths,FALSE),MATCH(Q$17,Collections,FALSE))/Q$16</f>
        <v>0</v>
      </c>
      <c r="R365" s="13">
        <f>INDEX(AllDataValues,MATCH($A365,Paths,FALSE),MATCH(R$17,Collections,FALSE))/R$16</f>
        <v>0</v>
      </c>
      <c r="S365" s="13">
        <f>INDEX(AllDataValues,MATCH($A365,Paths,FALSE),MATCH(S$17,Collections,FALSE))/S$16</f>
        <v>0</v>
      </c>
      <c r="T365" s="13">
        <f>INDEX(AllDataValues,MATCH($A365,Paths,FALSE),MATCH(T$17,Collections,FALSE))/T$16</f>
        <v>0</v>
      </c>
      <c r="U365" s="13">
        <f>INDEX(AllDataValues,MATCH($A365,Paths,FALSE),MATCH(U$17,Collections,FALSE))/U$16</f>
        <v>0</v>
      </c>
      <c r="V365" s="13">
        <f>INDEX(AllDataValues,MATCH($A365,Paths,FALSE),MATCH(V$17,Collections,FALSE))/V$16</f>
        <v>0</v>
      </c>
      <c r="W365" s="13">
        <f>INDEX(AllDataValues,MATCH($A365,Paths,FALSE),MATCH(W$17,Collections,FALSE))/W$16</f>
        <v>1.3484848484848484</v>
      </c>
      <c r="X365" s="13">
        <f>INDEX(AllDataValues,MATCH($A365,Paths,FALSE),MATCH(X$17,Collections,FALSE))/X$16</f>
        <v>0</v>
      </c>
      <c r="Y365" s="13">
        <f>INDEX(AllDataValues,MATCH($A365,Paths,FALSE),MATCH(Y$17,Collections,FALSE))/Y$16</f>
        <v>0.21134868421052633</v>
      </c>
      <c r="Z365" s="13">
        <f>INDEX(AllDataValues,MATCH($A365,Paths,FALSE),MATCH(Z$17,Collections,FALSE))/Z$16</f>
        <v>0</v>
      </c>
      <c r="AA365" s="13">
        <f>INDEX(AllDataValues,MATCH($A365,Paths,FALSE),MATCH(AA$17,Collections,FALSE))/AA$16</f>
        <v>0</v>
      </c>
      <c r="AB365" s="31">
        <f>INDEX(AllDataValues,MATCH($A365,Paths,FALSE),MATCH(AB$17,Collections,FALSE))/AB$16</f>
        <v>0</v>
      </c>
      <c r="AC365" s="13">
        <f>INDEX(AllDataValues,MATCH($A365,Paths,FALSE),MATCH(AC$17,Collections,FALSE))/AC$16</f>
        <v>0</v>
      </c>
      <c r="AD365" s="13">
        <f>INDEX(AllDataValues,MATCH($A365,Paths,FALSE),MATCH(AD$17,Collections,FALSE))/AD$16</f>
        <v>0</v>
      </c>
      <c r="AE365" s="13">
        <f>INDEX(AllDataValues,MATCH($A365,Paths,FALSE),MATCH(AE$17,Collections,FALSE))/AE$16</f>
        <v>0</v>
      </c>
      <c r="AF365" s="13">
        <f>INDEX(AllDataValues,MATCH($A365,Paths,FALSE),MATCH(AF$17,Collections,FALSE))/AF$16</f>
        <v>0</v>
      </c>
      <c r="AG365" s="13">
        <f>INDEX(AllDataValues,MATCH($A365,Paths,FALSE),MATCH(AG$17,Collections,FALSE))/AG$16</f>
        <v>0</v>
      </c>
      <c r="AH365" s="13">
        <f>INDEX(AllDataValues,MATCH($A365,Paths,FALSE),MATCH(AH$17,Collections,FALSE))/AH$16</f>
        <v>0</v>
      </c>
      <c r="AI365" s="13">
        <f>INDEX(AllDataValues,MATCH($A365,Paths,FALSE),MATCH(AI$17,Collections,FALSE))/AI$16</f>
        <v>0</v>
      </c>
      <c r="AJ365" s="13">
        <f>INDEX(AllDataValues,MATCH($A365,Paths,FALSE),MATCH(AJ$17,Collections,FALSE))/AJ$16</f>
        <v>0</v>
      </c>
    </row>
    <row r="366" spans="1:36" hidden="1" x14ac:dyDescent="0.2">
      <c r="A366" s="1" t="s">
        <v>313</v>
      </c>
      <c r="C366" t="str">
        <f>RIGHT(A366,LEN(A366)-FIND("|",SUBSTITUTE(A366,"/","|",LEN(A366)-LEN(SUBSTITUTE(A366,"/","")))))</f>
        <v>gmd:URL</v>
      </c>
      <c r="D366" t="str">
        <f>MID(A366,FIND("|",SUBSTITUTE(A366,Delimiter,"|",Start))+1,IF(ISERROR(FIND("|",SUBSTITUTE(A366,Delimiter,"|",End))),255,FIND("|",SUBSTITUTE(A366,Delimiter,"|",End))-FIND("|",SUBSTITUTE(A366,Delimiter,"|",Start))-1))</f>
        <v>gmd:dataQualityInfo/gmd:lineage/gmd:processStep/gmd:processor/gmd:contactInfo/gmd:onlineResource/gmd:linkage/gmd:URL</v>
      </c>
      <c r="E366" s="25">
        <f>COUNTIF(K366:AB366,"&gt;0")</f>
        <v>2</v>
      </c>
      <c r="F366" s="25">
        <f>COUNTIF(K366:AB366,"&gt;=1.0")</f>
        <v>0</v>
      </c>
      <c r="G366" s="25">
        <f>COUNTIF(AC366:AJ366,"&gt;0")</f>
        <v>0</v>
      </c>
      <c r="H366" s="25">
        <f>COUNTIF(AC366:AJ366,"&gt;=1.0")</f>
        <v>0</v>
      </c>
      <c r="I366" s="25">
        <f>COUNTIF(K366:AJ366,"&gt;0")</f>
        <v>2</v>
      </c>
      <c r="J366" s="26">
        <f>COUNTIF(K366:AJ366,"&gt;=1.0")</f>
        <v>0</v>
      </c>
      <c r="K366" s="13">
        <f>INDEX(AllDataValues,MATCH($A366,Paths,FALSE),MATCH(K$17,Collections,FALSE))/K$16</f>
        <v>0</v>
      </c>
      <c r="L366" s="13">
        <f>INDEX(AllDataValues,MATCH($A366,Paths,FALSE),MATCH(L$17,Collections,FALSE))/L$16</f>
        <v>0</v>
      </c>
      <c r="M366" s="13">
        <f>INDEX(AllDataValues,MATCH($A366,Paths,FALSE),MATCH(M$17,Collections,FALSE))/M$16</f>
        <v>0</v>
      </c>
      <c r="N366" s="13">
        <f>INDEX(AllDataValues,MATCH($A366,Paths,FALSE),MATCH(N$17,Collections,FALSE))/N$16</f>
        <v>0</v>
      </c>
      <c r="O366" s="13">
        <f>INDEX(AllDataValues,MATCH($A366,Paths,FALSE),MATCH(O$17,Collections,FALSE))/O$16</f>
        <v>0.7</v>
      </c>
      <c r="P366" s="13">
        <f>INDEX(AllDataValues,MATCH($A366,Paths,FALSE),MATCH(P$17,Collections,FALSE))/P$16</f>
        <v>0</v>
      </c>
      <c r="Q366" s="13">
        <f>INDEX(AllDataValues,MATCH($A366,Paths,FALSE),MATCH(Q$17,Collections,FALSE))/Q$16</f>
        <v>0.5</v>
      </c>
      <c r="R366" s="13">
        <f>INDEX(AllDataValues,MATCH($A366,Paths,FALSE),MATCH(R$17,Collections,FALSE))/R$16</f>
        <v>0</v>
      </c>
      <c r="S366" s="13">
        <f>INDEX(AllDataValues,MATCH($A366,Paths,FALSE),MATCH(S$17,Collections,FALSE))/S$16</f>
        <v>0</v>
      </c>
      <c r="T366" s="13">
        <f>INDEX(AllDataValues,MATCH($A366,Paths,FALSE),MATCH(T$17,Collections,FALSE))/T$16</f>
        <v>0</v>
      </c>
      <c r="U366" s="13">
        <f>INDEX(AllDataValues,MATCH($A366,Paths,FALSE),MATCH(U$17,Collections,FALSE))/U$16</f>
        <v>0</v>
      </c>
      <c r="V366" s="13">
        <f>INDEX(AllDataValues,MATCH($A366,Paths,FALSE),MATCH(V$17,Collections,FALSE))/V$16</f>
        <v>0</v>
      </c>
      <c r="W366" s="13">
        <f>INDEX(AllDataValues,MATCH($A366,Paths,FALSE),MATCH(W$17,Collections,FALSE))/W$16</f>
        <v>0</v>
      </c>
      <c r="X366" s="13">
        <f>INDEX(AllDataValues,MATCH($A366,Paths,FALSE),MATCH(X$17,Collections,FALSE))/X$16</f>
        <v>0</v>
      </c>
      <c r="Y366" s="13">
        <f>INDEX(AllDataValues,MATCH($A366,Paths,FALSE),MATCH(Y$17,Collections,FALSE))/Y$16</f>
        <v>0</v>
      </c>
      <c r="Z366" s="13">
        <f>INDEX(AllDataValues,MATCH($A366,Paths,FALSE),MATCH(Z$17,Collections,FALSE))/Z$16</f>
        <v>0</v>
      </c>
      <c r="AA366" s="13">
        <f>INDEX(AllDataValues,MATCH($A366,Paths,FALSE),MATCH(AA$17,Collections,FALSE))/AA$16</f>
        <v>0</v>
      </c>
      <c r="AB366" s="31">
        <f>INDEX(AllDataValues,MATCH($A366,Paths,FALSE),MATCH(AB$17,Collections,FALSE))/AB$16</f>
        <v>0</v>
      </c>
      <c r="AC366" s="13">
        <f>INDEX(AllDataValues,MATCH($A366,Paths,FALSE),MATCH(AC$17,Collections,FALSE))/AC$16</f>
        <v>0</v>
      </c>
      <c r="AD366" s="13">
        <f>INDEX(AllDataValues,MATCH($A366,Paths,FALSE),MATCH(AD$17,Collections,FALSE))/AD$16</f>
        <v>0</v>
      </c>
      <c r="AE366" s="13">
        <f>INDEX(AllDataValues,MATCH($A366,Paths,FALSE),MATCH(AE$17,Collections,FALSE))/AE$16</f>
        <v>0</v>
      </c>
      <c r="AF366" s="13">
        <f>INDEX(AllDataValues,MATCH($A366,Paths,FALSE),MATCH(AF$17,Collections,FALSE))/AF$16</f>
        <v>0</v>
      </c>
      <c r="AG366" s="13">
        <f>INDEX(AllDataValues,MATCH($A366,Paths,FALSE),MATCH(AG$17,Collections,FALSE))/AG$16</f>
        <v>0</v>
      </c>
      <c r="AH366" s="13">
        <f>INDEX(AllDataValues,MATCH($A366,Paths,FALSE),MATCH(AH$17,Collections,FALSE))/AH$16</f>
        <v>0</v>
      </c>
      <c r="AI366" s="13">
        <f>INDEX(AllDataValues,MATCH($A366,Paths,FALSE),MATCH(AI$17,Collections,FALSE))/AI$16</f>
        <v>0</v>
      </c>
      <c r="AJ366" s="13">
        <f>INDEX(AllDataValues,MATCH($A366,Paths,FALSE),MATCH(AJ$17,Collections,FALSE))/AJ$16</f>
        <v>0</v>
      </c>
    </row>
    <row r="367" spans="1:36" hidden="1" x14ac:dyDescent="0.2">
      <c r="A367" s="1" t="s">
        <v>324</v>
      </c>
      <c r="C367" t="str">
        <f>RIGHT(A367,LEN(A367)-FIND("|",SUBSTITUTE(A367,"/","|",LEN(A367)-LEN(SUBSTITUTE(A367,"/","")))))</f>
        <v>@xlink:href</v>
      </c>
      <c r="D367" t="str">
        <f>MID(A367,FIND("|",SUBSTITUTE(A367,Delimiter,"|",Start))+1,IF(ISERROR(FIND("|",SUBSTITUTE(A367,Delimiter,"|",End))),255,FIND("|",SUBSTITUTE(A367,Delimiter,"|",End))-FIND("|",SUBSTITUTE(A367,Delimiter,"|",Start))-1))</f>
        <v>gmd:dataQualityInfo/gmd:lineage/gmd:processStep/gmi:processingInformation/eos:otherPropertyType/gco:RecordType/@xlink:href</v>
      </c>
      <c r="E367" s="25">
        <f>COUNTIF(K367:AB367,"&gt;0")</f>
        <v>2</v>
      </c>
      <c r="F367" s="25">
        <f>COUNTIF(K367:AB367,"&gt;=1.0")</f>
        <v>0</v>
      </c>
      <c r="G367" s="25">
        <f>COUNTIF(AC367:AJ367,"&gt;0")</f>
        <v>0</v>
      </c>
      <c r="H367" s="25">
        <f>COUNTIF(AC367:AJ367,"&gt;=1.0")</f>
        <v>0</v>
      </c>
      <c r="I367" s="25">
        <f>COUNTIF(K367:AJ367,"&gt;0")</f>
        <v>2</v>
      </c>
      <c r="J367" s="26">
        <f>COUNTIF(K367:AJ367,"&gt;=1.0")</f>
        <v>0</v>
      </c>
      <c r="K367" s="13">
        <f>INDEX(AllDataValues,MATCH($A367,Paths,FALSE),MATCH(K$17,Collections,FALSE))/K$16</f>
        <v>0</v>
      </c>
      <c r="L367" s="13">
        <f>INDEX(AllDataValues,MATCH($A367,Paths,FALSE),MATCH(L$17,Collections,FALSE))/L$16</f>
        <v>0</v>
      </c>
      <c r="M367" s="13">
        <f>INDEX(AllDataValues,MATCH($A367,Paths,FALSE),MATCH(M$17,Collections,FALSE))/M$16</f>
        <v>0</v>
      </c>
      <c r="N367" s="13">
        <f>INDEX(AllDataValues,MATCH($A367,Paths,FALSE),MATCH(N$17,Collections,FALSE))/N$16</f>
        <v>0</v>
      </c>
      <c r="O367" s="13">
        <f>INDEX(AllDataValues,MATCH($A367,Paths,FALSE),MATCH(O$17,Collections,FALSE))/O$16</f>
        <v>0</v>
      </c>
      <c r="P367" s="13">
        <f>INDEX(AllDataValues,MATCH($A367,Paths,FALSE),MATCH(P$17,Collections,FALSE))/P$16</f>
        <v>0</v>
      </c>
      <c r="Q367" s="13">
        <f>INDEX(AllDataValues,MATCH($A367,Paths,FALSE),MATCH(Q$17,Collections,FALSE))/Q$16</f>
        <v>0</v>
      </c>
      <c r="R367" s="13">
        <f>INDEX(AllDataValues,MATCH($A367,Paths,FALSE),MATCH(R$17,Collections,FALSE))/R$16</f>
        <v>0</v>
      </c>
      <c r="S367" s="13">
        <f>INDEX(AllDataValues,MATCH($A367,Paths,FALSE),MATCH(S$17,Collections,FALSE))/S$16</f>
        <v>0</v>
      </c>
      <c r="T367" s="13">
        <f>INDEX(AllDataValues,MATCH($A367,Paths,FALSE),MATCH(T$17,Collections,FALSE))/T$16</f>
        <v>0.82105263157894737</v>
      </c>
      <c r="U367" s="13">
        <f>INDEX(AllDataValues,MATCH($A367,Paths,FALSE),MATCH(U$17,Collections,FALSE))/U$16</f>
        <v>0.27802690582959644</v>
      </c>
      <c r="V367" s="13">
        <f>INDEX(AllDataValues,MATCH($A367,Paths,FALSE),MATCH(V$17,Collections,FALSE))/V$16</f>
        <v>0</v>
      </c>
      <c r="W367" s="13">
        <f>INDEX(AllDataValues,MATCH($A367,Paths,FALSE),MATCH(W$17,Collections,FALSE))/W$16</f>
        <v>0</v>
      </c>
      <c r="X367" s="13">
        <f>INDEX(AllDataValues,MATCH($A367,Paths,FALSE),MATCH(X$17,Collections,FALSE))/X$16</f>
        <v>0</v>
      </c>
      <c r="Y367" s="13">
        <f>INDEX(AllDataValues,MATCH($A367,Paths,FALSE),MATCH(Y$17,Collections,FALSE))/Y$16</f>
        <v>0</v>
      </c>
      <c r="Z367" s="13">
        <f>INDEX(AllDataValues,MATCH($A367,Paths,FALSE),MATCH(Z$17,Collections,FALSE))/Z$16</f>
        <v>0</v>
      </c>
      <c r="AA367" s="13">
        <f>INDEX(AllDataValues,MATCH($A367,Paths,FALSE),MATCH(AA$17,Collections,FALSE))/AA$16</f>
        <v>0</v>
      </c>
      <c r="AB367" s="31">
        <f>INDEX(AllDataValues,MATCH($A367,Paths,FALSE),MATCH(AB$17,Collections,FALSE))/AB$16</f>
        <v>0</v>
      </c>
      <c r="AC367" s="13">
        <f>INDEX(AllDataValues,MATCH($A367,Paths,FALSE),MATCH(AC$17,Collections,FALSE))/AC$16</f>
        <v>0</v>
      </c>
      <c r="AD367" s="13">
        <f>INDEX(AllDataValues,MATCH($A367,Paths,FALSE),MATCH(AD$17,Collections,FALSE))/AD$16</f>
        <v>0</v>
      </c>
      <c r="AE367" s="13">
        <f>INDEX(AllDataValues,MATCH($A367,Paths,FALSE),MATCH(AE$17,Collections,FALSE))/AE$16</f>
        <v>0</v>
      </c>
      <c r="AF367" s="13">
        <f>INDEX(AllDataValues,MATCH($A367,Paths,FALSE),MATCH(AF$17,Collections,FALSE))/AF$16</f>
        <v>0</v>
      </c>
      <c r="AG367" s="13">
        <f>INDEX(AllDataValues,MATCH($A367,Paths,FALSE),MATCH(AG$17,Collections,FALSE))/AG$16</f>
        <v>0</v>
      </c>
      <c r="AH367" s="13">
        <f>INDEX(AllDataValues,MATCH($A367,Paths,FALSE),MATCH(AH$17,Collections,FALSE))/AH$16</f>
        <v>0</v>
      </c>
      <c r="AI367" s="13">
        <f>INDEX(AllDataValues,MATCH($A367,Paths,FALSE),MATCH(AI$17,Collections,FALSE))/AI$16</f>
        <v>0</v>
      </c>
      <c r="AJ367" s="13">
        <f>INDEX(AllDataValues,MATCH($A367,Paths,FALSE),MATCH(AJ$17,Collections,FALSE))/AJ$16</f>
        <v>0</v>
      </c>
    </row>
    <row r="368" spans="1:36" hidden="1" x14ac:dyDescent="0.2">
      <c r="A368" s="1" t="s">
        <v>325</v>
      </c>
      <c r="C368" t="str">
        <f>RIGHT(A368,LEN(A368)-FIND("|",SUBSTITUTE(A368,"/","|",LEN(A368)-LEN(SUBSTITUTE(A368,"/","")))))</f>
        <v>@gco:nilReason</v>
      </c>
      <c r="D368" t="str">
        <f>MID(A368,FIND("|",SUBSTITUTE(A368,Delimiter,"|",Start))+1,IF(ISERROR(FIND("|",SUBSTITUTE(A368,Delimiter,"|",End))),255,FIND("|",SUBSTITUTE(A368,Delimiter,"|",End))-FIND("|",SUBSTITUTE(A368,Delimiter,"|",Start))-1))</f>
        <v>gmd:dataQualityInfo/gmd:lineage/gmd:processStep/gmi:processingInformation/gmi:identifier/@gco:nilReason</v>
      </c>
      <c r="E368" s="25">
        <f>COUNTIF(K368:AB368,"&gt;0")</f>
        <v>2</v>
      </c>
      <c r="F368" s="25">
        <f>COUNTIF(K368:AB368,"&gt;=1.0")</f>
        <v>0</v>
      </c>
      <c r="G368" s="25">
        <f>COUNTIF(AC368:AJ368,"&gt;0")</f>
        <v>0</v>
      </c>
      <c r="H368" s="25">
        <f>COUNTIF(AC368:AJ368,"&gt;=1.0")</f>
        <v>0</v>
      </c>
      <c r="I368" s="25">
        <f>COUNTIF(K368:AJ368,"&gt;0")</f>
        <v>2</v>
      </c>
      <c r="J368" s="26">
        <f>COUNTIF(K368:AJ368,"&gt;=1.0")</f>
        <v>0</v>
      </c>
      <c r="K368" s="13">
        <f>INDEX(AllDataValues,MATCH($A368,Paths,FALSE),MATCH(K$17,Collections,FALSE))/K$16</f>
        <v>0</v>
      </c>
      <c r="L368" s="13">
        <f>INDEX(AllDataValues,MATCH($A368,Paths,FALSE),MATCH(L$17,Collections,FALSE))/L$16</f>
        <v>0</v>
      </c>
      <c r="M368" s="13">
        <f>INDEX(AllDataValues,MATCH($A368,Paths,FALSE),MATCH(M$17,Collections,FALSE))/M$16</f>
        <v>0</v>
      </c>
      <c r="N368" s="13">
        <f>INDEX(AllDataValues,MATCH($A368,Paths,FALSE),MATCH(N$17,Collections,FALSE))/N$16</f>
        <v>0</v>
      </c>
      <c r="O368" s="13">
        <f>INDEX(AllDataValues,MATCH($A368,Paths,FALSE),MATCH(O$17,Collections,FALSE))/O$16</f>
        <v>0</v>
      </c>
      <c r="P368" s="13">
        <f>INDEX(AllDataValues,MATCH($A368,Paths,FALSE),MATCH(P$17,Collections,FALSE))/P$16</f>
        <v>0</v>
      </c>
      <c r="Q368" s="13">
        <f>INDEX(AllDataValues,MATCH($A368,Paths,FALSE),MATCH(Q$17,Collections,FALSE))/Q$16</f>
        <v>0</v>
      </c>
      <c r="R368" s="13">
        <f>INDEX(AllDataValues,MATCH($A368,Paths,FALSE),MATCH(R$17,Collections,FALSE))/R$16</f>
        <v>0</v>
      </c>
      <c r="S368" s="13">
        <f>INDEX(AllDataValues,MATCH($A368,Paths,FALSE),MATCH(S$17,Collections,FALSE))/S$16</f>
        <v>0</v>
      </c>
      <c r="T368" s="13">
        <f>INDEX(AllDataValues,MATCH($A368,Paths,FALSE),MATCH(T$17,Collections,FALSE))/T$16</f>
        <v>0.84912280701754383</v>
      </c>
      <c r="U368" s="13">
        <f>INDEX(AllDataValues,MATCH($A368,Paths,FALSE),MATCH(U$17,Collections,FALSE))/U$16</f>
        <v>0.27802690582959644</v>
      </c>
      <c r="V368" s="13">
        <f>INDEX(AllDataValues,MATCH($A368,Paths,FALSE),MATCH(V$17,Collections,FALSE))/V$16</f>
        <v>0</v>
      </c>
      <c r="W368" s="13">
        <f>INDEX(AllDataValues,MATCH($A368,Paths,FALSE),MATCH(W$17,Collections,FALSE))/W$16</f>
        <v>0</v>
      </c>
      <c r="X368" s="13">
        <f>INDEX(AllDataValues,MATCH($A368,Paths,FALSE),MATCH(X$17,Collections,FALSE))/X$16</f>
        <v>0</v>
      </c>
      <c r="Y368" s="13">
        <f>INDEX(AllDataValues,MATCH($A368,Paths,FALSE),MATCH(Y$17,Collections,FALSE))/Y$16</f>
        <v>0</v>
      </c>
      <c r="Z368" s="13">
        <f>INDEX(AllDataValues,MATCH($A368,Paths,FALSE),MATCH(Z$17,Collections,FALSE))/Z$16</f>
        <v>0</v>
      </c>
      <c r="AA368" s="13">
        <f>INDEX(AllDataValues,MATCH($A368,Paths,FALSE),MATCH(AA$17,Collections,FALSE))/AA$16</f>
        <v>0</v>
      </c>
      <c r="AB368" s="31">
        <f>INDEX(AllDataValues,MATCH($A368,Paths,FALSE),MATCH(AB$17,Collections,FALSE))/AB$16</f>
        <v>0</v>
      </c>
      <c r="AC368" s="13">
        <f>INDEX(AllDataValues,MATCH($A368,Paths,FALSE),MATCH(AC$17,Collections,FALSE))/AC$16</f>
        <v>0</v>
      </c>
      <c r="AD368" s="13">
        <f>INDEX(AllDataValues,MATCH($A368,Paths,FALSE),MATCH(AD$17,Collections,FALSE))/AD$16</f>
        <v>0</v>
      </c>
      <c r="AE368" s="13">
        <f>INDEX(AllDataValues,MATCH($A368,Paths,FALSE),MATCH(AE$17,Collections,FALSE))/AE$16</f>
        <v>0</v>
      </c>
      <c r="AF368" s="13">
        <f>INDEX(AllDataValues,MATCH($A368,Paths,FALSE),MATCH(AF$17,Collections,FALSE))/AF$16</f>
        <v>0</v>
      </c>
      <c r="AG368" s="13">
        <f>INDEX(AllDataValues,MATCH($A368,Paths,FALSE),MATCH(AG$17,Collections,FALSE))/AG$16</f>
        <v>0</v>
      </c>
      <c r="AH368" s="13">
        <f>INDEX(AllDataValues,MATCH($A368,Paths,FALSE),MATCH(AH$17,Collections,FALSE))/AH$16</f>
        <v>0</v>
      </c>
      <c r="AI368" s="13">
        <f>INDEX(AllDataValues,MATCH($A368,Paths,FALSE),MATCH(AI$17,Collections,FALSE))/AI$16</f>
        <v>0</v>
      </c>
      <c r="AJ368" s="13">
        <f>INDEX(AllDataValues,MATCH($A368,Paths,FALSE),MATCH(AJ$17,Collections,FALSE))/AJ$16</f>
        <v>0</v>
      </c>
    </row>
    <row r="369" spans="1:36" hidden="1" x14ac:dyDescent="0.2">
      <c r="A369" s="1" t="s">
        <v>314</v>
      </c>
      <c r="C369" t="str">
        <f>RIGHT(A369,LEN(A369)-FIND("|",SUBSTITUTE(A369,"/","|",LEN(A369)-LEN(SUBSTITUTE(A369,"/","")))))</f>
        <v>gmd:protocol</v>
      </c>
      <c r="D369" t="str">
        <f>MID(A369,FIND("|",SUBSTITUTE(A369,Delimiter,"|",Start))+1,IF(ISERROR(FIND("|",SUBSTITUTE(A369,Delimiter,"|",End))),255,FIND("|",SUBSTITUTE(A369,Delimiter,"|",End))-FIND("|",SUBSTITUTE(A369,Delimiter,"|",Start))-1))</f>
        <v>gmd:dataQualityInfo/gmd:lineage/gmd:processStep/gmd:processor/gmd:contactInfo/gmd:onlineResource/gmd:protocol</v>
      </c>
      <c r="E369" s="25">
        <f>COUNTIF(K369:AB369,"&gt;0")</f>
        <v>2</v>
      </c>
      <c r="F369" s="25">
        <f>COUNTIF(K369:AB369,"&gt;=1.0")</f>
        <v>0</v>
      </c>
      <c r="G369" s="25">
        <f>COUNTIF(AC369:AJ369,"&gt;0")</f>
        <v>0</v>
      </c>
      <c r="H369" s="25">
        <f>COUNTIF(AC369:AJ369,"&gt;=1.0")</f>
        <v>0</v>
      </c>
      <c r="I369" s="25">
        <f>COUNTIF(K369:AJ369,"&gt;0")</f>
        <v>2</v>
      </c>
      <c r="J369" s="26">
        <f>COUNTIF(K369:AJ369,"&gt;=1.0")</f>
        <v>0</v>
      </c>
      <c r="K369" s="13">
        <f>INDEX(AllDataValues,MATCH($A369,Paths,FALSE),MATCH(K$17,Collections,FALSE))/K$16</f>
        <v>0</v>
      </c>
      <c r="L369" s="13">
        <f>INDEX(AllDataValues,MATCH($A369,Paths,FALSE),MATCH(L$17,Collections,FALSE))/L$16</f>
        <v>0</v>
      </c>
      <c r="M369" s="13">
        <f>INDEX(AllDataValues,MATCH($A369,Paths,FALSE),MATCH(M$17,Collections,FALSE))/M$16</f>
        <v>0</v>
      </c>
      <c r="N369" s="13">
        <f>INDEX(AllDataValues,MATCH($A369,Paths,FALSE),MATCH(N$17,Collections,FALSE))/N$16</f>
        <v>0</v>
      </c>
      <c r="O369" s="13">
        <f>INDEX(AllDataValues,MATCH($A369,Paths,FALSE),MATCH(O$17,Collections,FALSE))/O$16</f>
        <v>0.7</v>
      </c>
      <c r="P369" s="13">
        <f>INDEX(AllDataValues,MATCH($A369,Paths,FALSE),MATCH(P$17,Collections,FALSE))/P$16</f>
        <v>0</v>
      </c>
      <c r="Q369" s="13">
        <f>INDEX(AllDataValues,MATCH($A369,Paths,FALSE),MATCH(Q$17,Collections,FALSE))/Q$16</f>
        <v>0.5</v>
      </c>
      <c r="R369" s="13">
        <f>INDEX(AllDataValues,MATCH($A369,Paths,FALSE),MATCH(R$17,Collections,FALSE))/R$16</f>
        <v>0</v>
      </c>
      <c r="S369" s="13">
        <f>INDEX(AllDataValues,MATCH($A369,Paths,FALSE),MATCH(S$17,Collections,FALSE))/S$16</f>
        <v>0</v>
      </c>
      <c r="T369" s="13">
        <f>INDEX(AllDataValues,MATCH($A369,Paths,FALSE),MATCH(T$17,Collections,FALSE))/T$16</f>
        <v>0</v>
      </c>
      <c r="U369" s="13">
        <f>INDEX(AllDataValues,MATCH($A369,Paths,FALSE),MATCH(U$17,Collections,FALSE))/U$16</f>
        <v>0</v>
      </c>
      <c r="V369" s="13">
        <f>INDEX(AllDataValues,MATCH($A369,Paths,FALSE),MATCH(V$17,Collections,FALSE))/V$16</f>
        <v>0</v>
      </c>
      <c r="W369" s="13">
        <f>INDEX(AllDataValues,MATCH($A369,Paths,FALSE),MATCH(W$17,Collections,FALSE))/W$16</f>
        <v>0</v>
      </c>
      <c r="X369" s="13">
        <f>INDEX(AllDataValues,MATCH($A369,Paths,FALSE),MATCH(X$17,Collections,FALSE))/X$16</f>
        <v>0</v>
      </c>
      <c r="Y369" s="13">
        <f>INDEX(AllDataValues,MATCH($A369,Paths,FALSE),MATCH(Y$17,Collections,FALSE))/Y$16</f>
        <v>0</v>
      </c>
      <c r="Z369" s="13">
        <f>INDEX(AllDataValues,MATCH($A369,Paths,FALSE),MATCH(Z$17,Collections,FALSE))/Z$16</f>
        <v>0</v>
      </c>
      <c r="AA369" s="13">
        <f>INDEX(AllDataValues,MATCH($A369,Paths,FALSE),MATCH(AA$17,Collections,FALSE))/AA$16</f>
        <v>0</v>
      </c>
      <c r="AB369" s="31">
        <f>INDEX(AllDataValues,MATCH($A369,Paths,FALSE),MATCH(AB$17,Collections,FALSE))/AB$16</f>
        <v>0</v>
      </c>
      <c r="AC369" s="13">
        <f>INDEX(AllDataValues,MATCH($A369,Paths,FALSE),MATCH(AC$17,Collections,FALSE))/AC$16</f>
        <v>0</v>
      </c>
      <c r="AD369" s="13">
        <f>INDEX(AllDataValues,MATCH($A369,Paths,FALSE),MATCH(AD$17,Collections,FALSE))/AD$16</f>
        <v>0</v>
      </c>
      <c r="AE369" s="13">
        <f>INDEX(AllDataValues,MATCH($A369,Paths,FALSE),MATCH(AE$17,Collections,FALSE))/AE$16</f>
        <v>0</v>
      </c>
      <c r="AF369" s="13">
        <f>INDEX(AllDataValues,MATCH($A369,Paths,FALSE),MATCH(AF$17,Collections,FALSE))/AF$16</f>
        <v>0</v>
      </c>
      <c r="AG369" s="13">
        <f>INDEX(AllDataValues,MATCH($A369,Paths,FALSE),MATCH(AG$17,Collections,FALSE))/AG$16</f>
        <v>0</v>
      </c>
      <c r="AH369" s="13">
        <f>INDEX(AllDataValues,MATCH($A369,Paths,FALSE),MATCH(AH$17,Collections,FALSE))/AH$16</f>
        <v>0</v>
      </c>
      <c r="AI369" s="13">
        <f>INDEX(AllDataValues,MATCH($A369,Paths,FALSE),MATCH(AI$17,Collections,FALSE))/AI$16</f>
        <v>0</v>
      </c>
      <c r="AJ369" s="13">
        <f>INDEX(AllDataValues,MATCH($A369,Paths,FALSE),MATCH(AJ$17,Collections,FALSE))/AJ$16</f>
        <v>0</v>
      </c>
    </row>
    <row r="370" spans="1:36" hidden="1" x14ac:dyDescent="0.2">
      <c r="A370" s="1" t="s">
        <v>323</v>
      </c>
      <c r="C370" t="str">
        <f>RIGHT(A370,LEN(A370)-FIND("|",SUBSTITUTE(A370,"/","|",LEN(A370)-LEN(SUBSTITUTE(A370,"/","")))))</f>
        <v>gco:RecordType</v>
      </c>
      <c r="D370" t="str">
        <f>MID(A370,FIND("|",SUBSTITUTE(A370,Delimiter,"|",Start))+1,IF(ISERROR(FIND("|",SUBSTITUTE(A370,Delimiter,"|",End))),255,FIND("|",SUBSTITUTE(A370,Delimiter,"|",End))-FIND("|",SUBSTITUTE(A370,Delimiter,"|",Start))-1))</f>
        <v>gmd:dataQualityInfo/gmd:lineage/gmd:processStep/gmi:processingInformation/eos:otherPropertyType/gco:RecordType</v>
      </c>
      <c r="E370" s="25">
        <f>COUNTIF(K370:AB370,"&gt;0")</f>
        <v>2</v>
      </c>
      <c r="F370" s="25">
        <f>COUNTIF(K370:AB370,"&gt;=1.0")</f>
        <v>0</v>
      </c>
      <c r="G370" s="25">
        <f>COUNTIF(AC370:AJ370,"&gt;0")</f>
        <v>0</v>
      </c>
      <c r="H370" s="25">
        <f>COUNTIF(AC370:AJ370,"&gt;=1.0")</f>
        <v>0</v>
      </c>
      <c r="I370" s="25">
        <f>COUNTIF(K370:AJ370,"&gt;0")</f>
        <v>2</v>
      </c>
      <c r="J370" s="26">
        <f>COUNTIF(K370:AJ370,"&gt;=1.0")</f>
        <v>0</v>
      </c>
      <c r="K370" s="13">
        <f>INDEX(AllDataValues,MATCH($A370,Paths,FALSE),MATCH(K$17,Collections,FALSE))/K$16</f>
        <v>0</v>
      </c>
      <c r="L370" s="13">
        <f>INDEX(AllDataValues,MATCH($A370,Paths,FALSE),MATCH(L$17,Collections,FALSE))/L$16</f>
        <v>0</v>
      </c>
      <c r="M370" s="13">
        <f>INDEX(AllDataValues,MATCH($A370,Paths,FALSE),MATCH(M$17,Collections,FALSE))/M$16</f>
        <v>0</v>
      </c>
      <c r="N370" s="13">
        <f>INDEX(AllDataValues,MATCH($A370,Paths,FALSE),MATCH(N$17,Collections,FALSE))/N$16</f>
        <v>0</v>
      </c>
      <c r="O370" s="13">
        <f>INDEX(AllDataValues,MATCH($A370,Paths,FALSE),MATCH(O$17,Collections,FALSE))/O$16</f>
        <v>0</v>
      </c>
      <c r="P370" s="13">
        <f>INDEX(AllDataValues,MATCH($A370,Paths,FALSE),MATCH(P$17,Collections,FALSE))/P$16</f>
        <v>0</v>
      </c>
      <c r="Q370" s="13">
        <f>INDEX(AllDataValues,MATCH($A370,Paths,FALSE),MATCH(Q$17,Collections,FALSE))/Q$16</f>
        <v>0</v>
      </c>
      <c r="R370" s="13">
        <f>INDEX(AllDataValues,MATCH($A370,Paths,FALSE),MATCH(R$17,Collections,FALSE))/R$16</f>
        <v>0</v>
      </c>
      <c r="S370" s="13">
        <f>INDEX(AllDataValues,MATCH($A370,Paths,FALSE),MATCH(S$17,Collections,FALSE))/S$16</f>
        <v>0</v>
      </c>
      <c r="T370" s="13">
        <f>INDEX(AllDataValues,MATCH($A370,Paths,FALSE),MATCH(T$17,Collections,FALSE))/T$16</f>
        <v>0.82105263157894737</v>
      </c>
      <c r="U370" s="13">
        <f>INDEX(AllDataValues,MATCH($A370,Paths,FALSE),MATCH(U$17,Collections,FALSE))/U$16</f>
        <v>0.27802690582959644</v>
      </c>
      <c r="V370" s="13">
        <f>INDEX(AllDataValues,MATCH($A370,Paths,FALSE),MATCH(V$17,Collections,FALSE))/V$16</f>
        <v>0</v>
      </c>
      <c r="W370" s="13">
        <f>INDEX(AllDataValues,MATCH($A370,Paths,FALSE),MATCH(W$17,Collections,FALSE))/W$16</f>
        <v>0</v>
      </c>
      <c r="X370" s="13">
        <f>INDEX(AllDataValues,MATCH($A370,Paths,FALSE),MATCH(X$17,Collections,FALSE))/X$16</f>
        <v>0</v>
      </c>
      <c r="Y370" s="13">
        <f>INDEX(AllDataValues,MATCH($A370,Paths,FALSE),MATCH(Y$17,Collections,FALSE))/Y$16</f>
        <v>0</v>
      </c>
      <c r="Z370" s="13">
        <f>INDEX(AllDataValues,MATCH($A370,Paths,FALSE),MATCH(Z$17,Collections,FALSE))/Z$16</f>
        <v>0</v>
      </c>
      <c r="AA370" s="13">
        <f>INDEX(AllDataValues,MATCH($A370,Paths,FALSE),MATCH(AA$17,Collections,FALSE))/AA$16</f>
        <v>0</v>
      </c>
      <c r="AB370" s="31">
        <f>INDEX(AllDataValues,MATCH($A370,Paths,FALSE),MATCH(AB$17,Collections,FALSE))/AB$16</f>
        <v>0</v>
      </c>
      <c r="AC370" s="13">
        <f>INDEX(AllDataValues,MATCH($A370,Paths,FALSE),MATCH(AC$17,Collections,FALSE))/AC$16</f>
        <v>0</v>
      </c>
      <c r="AD370" s="13">
        <f>INDEX(AllDataValues,MATCH($A370,Paths,FALSE),MATCH(AD$17,Collections,FALSE))/AD$16</f>
        <v>0</v>
      </c>
      <c r="AE370" s="13">
        <f>INDEX(AllDataValues,MATCH($A370,Paths,FALSE),MATCH(AE$17,Collections,FALSE))/AE$16</f>
        <v>0</v>
      </c>
      <c r="AF370" s="13">
        <f>INDEX(AllDataValues,MATCH($A370,Paths,FALSE),MATCH(AF$17,Collections,FALSE))/AF$16</f>
        <v>0</v>
      </c>
      <c r="AG370" s="13">
        <f>INDEX(AllDataValues,MATCH($A370,Paths,FALSE),MATCH(AG$17,Collections,FALSE))/AG$16</f>
        <v>0</v>
      </c>
      <c r="AH370" s="13">
        <f>INDEX(AllDataValues,MATCH($A370,Paths,FALSE),MATCH(AH$17,Collections,FALSE))/AH$16</f>
        <v>0</v>
      </c>
      <c r="AI370" s="13">
        <f>INDEX(AllDataValues,MATCH($A370,Paths,FALSE),MATCH(AI$17,Collections,FALSE))/AI$16</f>
        <v>0</v>
      </c>
      <c r="AJ370" s="13">
        <f>INDEX(AllDataValues,MATCH($A370,Paths,FALSE),MATCH(AJ$17,Collections,FALSE))/AJ$16</f>
        <v>0</v>
      </c>
    </row>
    <row r="371" spans="1:36" hidden="1" x14ac:dyDescent="0.2">
      <c r="A371" s="1" t="s">
        <v>355</v>
      </c>
      <c r="C371" t="str">
        <f>RIGHT(A371,LEN(A371)-FIND("|",SUBSTITUTE(A371,"/","|",LEN(A371)-LEN(SUBSTITUTE(A371,"/","")))))</f>
        <v>gmd:hoursOfService</v>
      </c>
      <c r="D371" t="str">
        <f>MID(A371,FIND("|",SUBSTITUTE(A371,Delimiter,"|",Start))+1,IF(ISERROR(FIND("|",SUBSTITUTE(A371,Delimiter,"|",End))),255,FIND("|",SUBSTITUTE(A371,Delimiter,"|",End))-FIND("|",SUBSTITUTE(A371,Delimiter,"|",Start))-1))</f>
        <v>gmd:identificationInfo/gmd:citation/gmd:citedResponsibleParty/gmd:contactInfo/gmd:hoursOfService</v>
      </c>
      <c r="E371" s="25">
        <f>COUNTIF(K371:AB371,"&gt;0")</f>
        <v>2</v>
      </c>
      <c r="F371" s="25">
        <f>COUNTIF(K371:AB371,"&gt;=1.0")</f>
        <v>0</v>
      </c>
      <c r="G371" s="25">
        <f>COUNTIF(AC371:AJ371,"&gt;0")</f>
        <v>0</v>
      </c>
      <c r="H371" s="25">
        <f>COUNTIF(AC371:AJ371,"&gt;=1.0")</f>
        <v>0</v>
      </c>
      <c r="I371" s="25">
        <f>COUNTIF(K371:AJ371,"&gt;0")</f>
        <v>2</v>
      </c>
      <c r="J371" s="26">
        <f>COUNTIF(K371:AJ371,"&gt;=1.0")</f>
        <v>0</v>
      </c>
      <c r="K371" s="13">
        <f>INDEX(AllDataValues,MATCH($A371,Paths,FALSE),MATCH(K$17,Collections,FALSE))/K$16</f>
        <v>0</v>
      </c>
      <c r="L371" s="13">
        <f>INDEX(AllDataValues,MATCH($A371,Paths,FALSE),MATCH(L$17,Collections,FALSE))/L$16</f>
        <v>0</v>
      </c>
      <c r="M371" s="13">
        <f>INDEX(AllDataValues,MATCH($A371,Paths,FALSE),MATCH(M$17,Collections,FALSE))/M$16</f>
        <v>0</v>
      </c>
      <c r="N371" s="13">
        <f>INDEX(AllDataValues,MATCH($A371,Paths,FALSE),MATCH(N$17,Collections,FALSE))/N$16</f>
        <v>0</v>
      </c>
      <c r="O371" s="13">
        <f>INDEX(AllDataValues,MATCH($A371,Paths,FALSE),MATCH(O$17,Collections,FALSE))/O$16</f>
        <v>0</v>
      </c>
      <c r="P371" s="13">
        <f>INDEX(AllDataValues,MATCH($A371,Paths,FALSE),MATCH(P$17,Collections,FALSE))/P$16</f>
        <v>0</v>
      </c>
      <c r="Q371" s="13">
        <f>INDEX(AllDataValues,MATCH($A371,Paths,FALSE),MATCH(Q$17,Collections,FALSE))/Q$16</f>
        <v>0</v>
      </c>
      <c r="R371" s="13">
        <f>INDEX(AllDataValues,MATCH($A371,Paths,FALSE),MATCH(R$17,Collections,FALSE))/R$16</f>
        <v>0.11576354679802955</v>
      </c>
      <c r="S371" s="13">
        <f>INDEX(AllDataValues,MATCH($A371,Paths,FALSE),MATCH(S$17,Collections,FALSE))/S$16</f>
        <v>0</v>
      </c>
      <c r="T371" s="13">
        <f>INDEX(AllDataValues,MATCH($A371,Paths,FALSE),MATCH(T$17,Collections,FALSE))/T$16</f>
        <v>0</v>
      </c>
      <c r="U371" s="13">
        <f>INDEX(AllDataValues,MATCH($A371,Paths,FALSE),MATCH(U$17,Collections,FALSE))/U$16</f>
        <v>0.70852017937219736</v>
      </c>
      <c r="V371" s="13">
        <f>INDEX(AllDataValues,MATCH($A371,Paths,FALSE),MATCH(V$17,Collections,FALSE))/V$16</f>
        <v>0</v>
      </c>
      <c r="W371" s="13">
        <f>INDEX(AllDataValues,MATCH($A371,Paths,FALSE),MATCH(W$17,Collections,FALSE))/W$16</f>
        <v>0</v>
      </c>
      <c r="X371" s="13">
        <f>INDEX(AllDataValues,MATCH($A371,Paths,FALSE),MATCH(X$17,Collections,FALSE))/X$16</f>
        <v>0</v>
      </c>
      <c r="Y371" s="13">
        <f>INDEX(AllDataValues,MATCH($A371,Paths,FALSE),MATCH(Y$17,Collections,FALSE))/Y$16</f>
        <v>0</v>
      </c>
      <c r="Z371" s="13">
        <f>INDEX(AllDataValues,MATCH($A371,Paths,FALSE),MATCH(Z$17,Collections,FALSE))/Z$16</f>
        <v>0</v>
      </c>
      <c r="AA371" s="13">
        <f>INDEX(AllDataValues,MATCH($A371,Paths,FALSE),MATCH(AA$17,Collections,FALSE))/AA$16</f>
        <v>0</v>
      </c>
      <c r="AB371" s="31">
        <f>INDEX(AllDataValues,MATCH($A371,Paths,FALSE),MATCH(AB$17,Collections,FALSE))/AB$16</f>
        <v>0</v>
      </c>
      <c r="AC371" s="13">
        <f>INDEX(AllDataValues,MATCH($A371,Paths,FALSE),MATCH(AC$17,Collections,FALSE))/AC$16</f>
        <v>0</v>
      </c>
      <c r="AD371" s="13">
        <f>INDEX(AllDataValues,MATCH($A371,Paths,FALSE),MATCH(AD$17,Collections,FALSE))/AD$16</f>
        <v>0</v>
      </c>
      <c r="AE371" s="13">
        <f>INDEX(AllDataValues,MATCH($A371,Paths,FALSE),MATCH(AE$17,Collections,FALSE))/AE$16</f>
        <v>0</v>
      </c>
      <c r="AF371" s="13">
        <f>INDEX(AllDataValues,MATCH($A371,Paths,FALSE),MATCH(AF$17,Collections,FALSE))/AF$16</f>
        <v>0</v>
      </c>
      <c r="AG371" s="13">
        <f>INDEX(AllDataValues,MATCH($A371,Paths,FALSE),MATCH(AG$17,Collections,FALSE))/AG$16</f>
        <v>0</v>
      </c>
      <c r="AH371" s="13">
        <f>INDEX(AllDataValues,MATCH($A371,Paths,FALSE),MATCH(AH$17,Collections,FALSE))/AH$16</f>
        <v>0</v>
      </c>
      <c r="AI371" s="13">
        <f>INDEX(AllDataValues,MATCH($A371,Paths,FALSE),MATCH(AI$17,Collections,FALSE))/AI$16</f>
        <v>0</v>
      </c>
      <c r="AJ371" s="13">
        <f>INDEX(AllDataValues,MATCH($A371,Paths,FALSE),MATCH(AJ$17,Collections,FALSE))/AJ$16</f>
        <v>0</v>
      </c>
    </row>
    <row r="372" spans="1:36" hidden="1" x14ac:dyDescent="0.2">
      <c r="A372" s="1" t="s">
        <v>357</v>
      </c>
      <c r="C372" t="str">
        <f>RIGHT(A372,LEN(A372)-FIND("|",SUBSTITUTE(A372,"/","|",LEN(A372)-LEN(SUBSTITUTE(A372,"/","")))))</f>
        <v>gmd:facsimile</v>
      </c>
      <c r="D372" t="str">
        <f>MID(A372,FIND("|",SUBSTITUTE(A372,Delimiter,"|",Start))+1,IF(ISERROR(FIND("|",SUBSTITUTE(A372,Delimiter,"|",End))),255,FIND("|",SUBSTITUTE(A372,Delimiter,"|",End))-FIND("|",SUBSTITUTE(A372,Delimiter,"|",Start))-1))</f>
        <v>gmd:identificationInfo/gmd:citation/gmd:citedResponsibleParty/gmd:contactInfo/gmd:phone/gmd:facsimile</v>
      </c>
      <c r="E372" s="25">
        <f>COUNTIF(K372:AB372,"&gt;0")</f>
        <v>2</v>
      </c>
      <c r="F372" s="25">
        <f>COUNTIF(K372:AB372,"&gt;=1.0")</f>
        <v>0</v>
      </c>
      <c r="G372" s="25">
        <f>COUNTIF(AC372:AJ372,"&gt;0")</f>
        <v>0</v>
      </c>
      <c r="H372" s="25">
        <f>COUNTIF(AC372:AJ372,"&gt;=1.0")</f>
        <v>0</v>
      </c>
      <c r="I372" s="25">
        <f>COUNTIF(K372:AJ372,"&gt;0")</f>
        <v>2</v>
      </c>
      <c r="J372" s="26">
        <f>COUNTIF(K372:AJ372,"&gt;=1.0")</f>
        <v>0</v>
      </c>
      <c r="K372" s="13">
        <f>INDEX(AllDataValues,MATCH($A372,Paths,FALSE),MATCH(K$17,Collections,FALSE))/K$16</f>
        <v>0</v>
      </c>
      <c r="L372" s="13">
        <f>INDEX(AllDataValues,MATCH($A372,Paths,FALSE),MATCH(L$17,Collections,FALSE))/L$16</f>
        <v>0</v>
      </c>
      <c r="M372" s="13">
        <f>INDEX(AllDataValues,MATCH($A372,Paths,FALSE),MATCH(M$17,Collections,FALSE))/M$16</f>
        <v>0</v>
      </c>
      <c r="N372" s="13">
        <f>INDEX(AllDataValues,MATCH($A372,Paths,FALSE),MATCH(N$17,Collections,FALSE))/N$16</f>
        <v>0</v>
      </c>
      <c r="O372" s="13">
        <f>INDEX(AllDataValues,MATCH($A372,Paths,FALSE),MATCH(O$17,Collections,FALSE))/O$16</f>
        <v>0</v>
      </c>
      <c r="P372" s="13">
        <f>INDEX(AllDataValues,MATCH($A372,Paths,FALSE),MATCH(P$17,Collections,FALSE))/P$16</f>
        <v>0</v>
      </c>
      <c r="Q372" s="13">
        <f>INDEX(AllDataValues,MATCH($A372,Paths,FALSE),MATCH(Q$17,Collections,FALSE))/Q$16</f>
        <v>0</v>
      </c>
      <c r="R372" s="13">
        <f>INDEX(AllDataValues,MATCH($A372,Paths,FALSE),MATCH(R$17,Collections,FALSE))/R$16</f>
        <v>4.9261083743842365E-3</v>
      </c>
      <c r="S372" s="13">
        <f>INDEX(AllDataValues,MATCH($A372,Paths,FALSE),MATCH(S$17,Collections,FALSE))/S$16</f>
        <v>0</v>
      </c>
      <c r="T372" s="13">
        <f>INDEX(AllDataValues,MATCH($A372,Paths,FALSE),MATCH(T$17,Collections,FALSE))/T$16</f>
        <v>0</v>
      </c>
      <c r="U372" s="13">
        <f>INDEX(AllDataValues,MATCH($A372,Paths,FALSE),MATCH(U$17,Collections,FALSE))/U$16</f>
        <v>1.7937219730941704E-2</v>
      </c>
      <c r="V372" s="13">
        <f>INDEX(AllDataValues,MATCH($A372,Paths,FALSE),MATCH(V$17,Collections,FALSE))/V$16</f>
        <v>0</v>
      </c>
      <c r="W372" s="13">
        <f>INDEX(AllDataValues,MATCH($A372,Paths,FALSE),MATCH(W$17,Collections,FALSE))/W$16</f>
        <v>0</v>
      </c>
      <c r="X372" s="13">
        <f>INDEX(AllDataValues,MATCH($A372,Paths,FALSE),MATCH(X$17,Collections,FALSE))/X$16</f>
        <v>0</v>
      </c>
      <c r="Y372" s="13">
        <f>INDEX(AllDataValues,MATCH($A372,Paths,FALSE),MATCH(Y$17,Collections,FALSE))/Y$16</f>
        <v>0</v>
      </c>
      <c r="Z372" s="13">
        <f>INDEX(AllDataValues,MATCH($A372,Paths,FALSE),MATCH(Z$17,Collections,FALSE))/Z$16</f>
        <v>0</v>
      </c>
      <c r="AA372" s="13">
        <f>INDEX(AllDataValues,MATCH($A372,Paths,FALSE),MATCH(AA$17,Collections,FALSE))/AA$16</f>
        <v>0</v>
      </c>
      <c r="AB372" s="31">
        <f>INDEX(AllDataValues,MATCH($A372,Paths,FALSE),MATCH(AB$17,Collections,FALSE))/AB$16</f>
        <v>0</v>
      </c>
      <c r="AC372" s="13">
        <f>INDEX(AllDataValues,MATCH($A372,Paths,FALSE),MATCH(AC$17,Collections,FALSE))/AC$16</f>
        <v>0</v>
      </c>
      <c r="AD372" s="13">
        <f>INDEX(AllDataValues,MATCH($A372,Paths,FALSE),MATCH(AD$17,Collections,FALSE))/AD$16</f>
        <v>0</v>
      </c>
      <c r="AE372" s="13">
        <f>INDEX(AllDataValues,MATCH($A372,Paths,FALSE),MATCH(AE$17,Collections,FALSE))/AE$16</f>
        <v>0</v>
      </c>
      <c r="AF372" s="13">
        <f>INDEX(AllDataValues,MATCH($A372,Paths,FALSE),MATCH(AF$17,Collections,FALSE))/AF$16</f>
        <v>0</v>
      </c>
      <c r="AG372" s="13">
        <f>INDEX(AllDataValues,MATCH($A372,Paths,FALSE),MATCH(AG$17,Collections,FALSE))/AG$16</f>
        <v>0</v>
      </c>
      <c r="AH372" s="13">
        <f>INDEX(AllDataValues,MATCH($A372,Paths,FALSE),MATCH(AH$17,Collections,FALSE))/AH$16</f>
        <v>0</v>
      </c>
      <c r="AI372" s="13">
        <f>INDEX(AllDataValues,MATCH($A372,Paths,FALSE),MATCH(AI$17,Collections,FALSE))/AI$16</f>
        <v>0</v>
      </c>
      <c r="AJ372" s="13">
        <f>INDEX(AllDataValues,MATCH($A372,Paths,FALSE),MATCH(AJ$17,Collections,FALSE))/AJ$16</f>
        <v>0</v>
      </c>
    </row>
    <row r="373" spans="1:36" hidden="1" x14ac:dyDescent="0.2">
      <c r="A373" s="1" t="s">
        <v>361</v>
      </c>
      <c r="C373" t="str">
        <f>RIGHT(A373,LEN(A373)-FIND("|",SUBSTITUTE(A373,"/","|",LEN(A373)-LEN(SUBSTITUTE(A373,"/","")))))</f>
        <v>@gco:nilReason</v>
      </c>
      <c r="D373" t="str">
        <f>MID(A373,FIND("|",SUBSTITUTE(A373,Delimiter,"|",Start))+1,IF(ISERROR(FIND("|",SUBSTITUTE(A373,Delimiter,"|",End))),255,FIND("|",SUBSTITUTE(A373,Delimiter,"|",End))-FIND("|",SUBSTITUTE(A373,Delimiter,"|",Start))-1))</f>
        <v>gmd:identificationInfo/gmd:citation/gmd:citedResponsibleParty/gmd:organisationName/@gco:nilReason</v>
      </c>
      <c r="E373" s="25">
        <f>COUNTIF(K373:AB373,"&gt;0")</f>
        <v>2</v>
      </c>
      <c r="F373" s="25">
        <f>COUNTIF(K373:AB373,"&gt;=1.0")</f>
        <v>1</v>
      </c>
      <c r="G373" s="25">
        <f>COUNTIF(AC373:AJ373,"&gt;0")</f>
        <v>0</v>
      </c>
      <c r="H373" s="25">
        <f>COUNTIF(AC373:AJ373,"&gt;=1.0")</f>
        <v>0</v>
      </c>
      <c r="I373" s="25">
        <f>COUNTIF(K373:AJ373,"&gt;0")</f>
        <v>2</v>
      </c>
      <c r="J373" s="26">
        <f>COUNTIF(K373:AJ373,"&gt;=1.0")</f>
        <v>1</v>
      </c>
      <c r="K373" s="13">
        <f>INDEX(AllDataValues,MATCH($A373,Paths,FALSE),MATCH(K$17,Collections,FALSE))/K$16</f>
        <v>0</v>
      </c>
      <c r="L373" s="13">
        <f>INDEX(AllDataValues,MATCH($A373,Paths,FALSE),MATCH(L$17,Collections,FALSE))/L$16</f>
        <v>0</v>
      </c>
      <c r="M373" s="13">
        <f>INDEX(AllDataValues,MATCH($A373,Paths,FALSE),MATCH(M$17,Collections,FALSE))/M$16</f>
        <v>0</v>
      </c>
      <c r="N373" s="13">
        <f>INDEX(AllDataValues,MATCH($A373,Paths,FALSE),MATCH(N$17,Collections,FALSE))/N$16</f>
        <v>0</v>
      </c>
      <c r="O373" s="13">
        <f>INDEX(AllDataValues,MATCH($A373,Paths,FALSE),MATCH(O$17,Collections,FALSE))/O$16</f>
        <v>0</v>
      </c>
      <c r="P373" s="13">
        <f>INDEX(AllDataValues,MATCH($A373,Paths,FALSE),MATCH(P$17,Collections,FALSE))/P$16</f>
        <v>0</v>
      </c>
      <c r="Q373" s="13">
        <f>INDEX(AllDataValues,MATCH($A373,Paths,FALSE),MATCH(Q$17,Collections,FALSE))/Q$16</f>
        <v>0</v>
      </c>
      <c r="R373" s="13">
        <f>INDEX(AllDataValues,MATCH($A373,Paths,FALSE),MATCH(R$17,Collections,FALSE))/R$16</f>
        <v>0.16009852216748768</v>
      </c>
      <c r="S373" s="13">
        <f>INDEX(AllDataValues,MATCH($A373,Paths,FALSE),MATCH(S$17,Collections,FALSE))/S$16</f>
        <v>0</v>
      </c>
      <c r="T373" s="13">
        <f>INDEX(AllDataValues,MATCH($A373,Paths,FALSE),MATCH(T$17,Collections,FALSE))/T$16</f>
        <v>0</v>
      </c>
      <c r="U373" s="13">
        <f>INDEX(AllDataValues,MATCH($A373,Paths,FALSE),MATCH(U$17,Collections,FALSE))/U$16</f>
        <v>1.1704035874439462</v>
      </c>
      <c r="V373" s="13">
        <f>INDEX(AllDataValues,MATCH($A373,Paths,FALSE),MATCH(V$17,Collections,FALSE))/V$16</f>
        <v>0</v>
      </c>
      <c r="W373" s="13">
        <f>INDEX(AllDataValues,MATCH($A373,Paths,FALSE),MATCH(W$17,Collections,FALSE))/W$16</f>
        <v>0</v>
      </c>
      <c r="X373" s="13">
        <f>INDEX(AllDataValues,MATCH($A373,Paths,FALSE),MATCH(X$17,Collections,FALSE))/X$16</f>
        <v>0</v>
      </c>
      <c r="Y373" s="13">
        <f>INDEX(AllDataValues,MATCH($A373,Paths,FALSE),MATCH(Y$17,Collections,FALSE))/Y$16</f>
        <v>0</v>
      </c>
      <c r="Z373" s="13">
        <f>INDEX(AllDataValues,MATCH($A373,Paths,FALSE),MATCH(Z$17,Collections,FALSE))/Z$16</f>
        <v>0</v>
      </c>
      <c r="AA373" s="13">
        <f>INDEX(AllDataValues,MATCH($A373,Paths,FALSE),MATCH(AA$17,Collections,FALSE))/AA$16</f>
        <v>0</v>
      </c>
      <c r="AB373" s="31">
        <f>INDEX(AllDataValues,MATCH($A373,Paths,FALSE),MATCH(AB$17,Collections,FALSE))/AB$16</f>
        <v>0</v>
      </c>
      <c r="AC373" s="13">
        <f>INDEX(AllDataValues,MATCH($A373,Paths,FALSE),MATCH(AC$17,Collections,FALSE))/AC$16</f>
        <v>0</v>
      </c>
      <c r="AD373" s="13">
        <f>INDEX(AllDataValues,MATCH($A373,Paths,FALSE),MATCH(AD$17,Collections,FALSE))/AD$16</f>
        <v>0</v>
      </c>
      <c r="AE373" s="13">
        <f>INDEX(AllDataValues,MATCH($A373,Paths,FALSE),MATCH(AE$17,Collections,FALSE))/AE$16</f>
        <v>0</v>
      </c>
      <c r="AF373" s="13">
        <f>INDEX(AllDataValues,MATCH($A373,Paths,FALSE),MATCH(AF$17,Collections,FALSE))/AF$16</f>
        <v>0</v>
      </c>
      <c r="AG373" s="13">
        <f>INDEX(AllDataValues,MATCH($A373,Paths,FALSE),MATCH(AG$17,Collections,FALSE))/AG$16</f>
        <v>0</v>
      </c>
      <c r="AH373" s="13">
        <f>INDEX(AllDataValues,MATCH($A373,Paths,FALSE),MATCH(AH$17,Collections,FALSE))/AH$16</f>
        <v>0</v>
      </c>
      <c r="AI373" s="13">
        <f>INDEX(AllDataValues,MATCH($A373,Paths,FALSE),MATCH(AI$17,Collections,FALSE))/AI$16</f>
        <v>0</v>
      </c>
      <c r="AJ373" s="13">
        <f>INDEX(AllDataValues,MATCH($A373,Paths,FALSE),MATCH(AJ$17,Collections,FALSE))/AJ$16</f>
        <v>0</v>
      </c>
    </row>
    <row r="374" spans="1:36" hidden="1" x14ac:dyDescent="0.2">
      <c r="A374" s="1" t="s">
        <v>360</v>
      </c>
      <c r="C374" t="str">
        <f>RIGHT(A374,LEN(A374)-FIND("|",SUBSTITUTE(A374,"/","|",LEN(A374)-LEN(SUBSTITUTE(A374,"/","")))))</f>
        <v>gmd:organisationName</v>
      </c>
      <c r="D374" t="str">
        <f>MID(A374,FIND("|",SUBSTITUTE(A374,Delimiter,"|",Start))+1,IF(ISERROR(FIND("|",SUBSTITUTE(A374,Delimiter,"|",End))),255,FIND("|",SUBSTITUTE(A374,Delimiter,"|",End))-FIND("|",SUBSTITUTE(A374,Delimiter,"|",Start))-1))</f>
        <v>gmd:identificationInfo/gmd:citation/gmd:citedResponsibleParty/gmd:organisationName</v>
      </c>
      <c r="E374" s="25">
        <f>COUNTIF(K374:AB374,"&gt;0")</f>
        <v>2</v>
      </c>
      <c r="F374" s="25">
        <f>COUNTIF(K374:AB374,"&gt;=1.0")</f>
        <v>0</v>
      </c>
      <c r="G374" s="25">
        <f>COUNTIF(AC374:AJ374,"&gt;0")</f>
        <v>0</v>
      </c>
      <c r="H374" s="25">
        <f>COUNTIF(AC374:AJ374,"&gt;=1.0")</f>
        <v>0</v>
      </c>
      <c r="I374" s="25">
        <f>COUNTIF(K374:AJ374,"&gt;0")</f>
        <v>2</v>
      </c>
      <c r="J374" s="26">
        <f>COUNTIF(K374:AJ374,"&gt;=1.0")</f>
        <v>0</v>
      </c>
      <c r="K374" s="13">
        <f>INDEX(AllDataValues,MATCH($A374,Paths,FALSE),MATCH(K$17,Collections,FALSE))/K$16</f>
        <v>0</v>
      </c>
      <c r="L374" s="13">
        <f>INDEX(AllDataValues,MATCH($A374,Paths,FALSE),MATCH(L$17,Collections,FALSE))/L$16</f>
        <v>0</v>
      </c>
      <c r="M374" s="13">
        <f>INDEX(AllDataValues,MATCH($A374,Paths,FALSE),MATCH(M$17,Collections,FALSE))/M$16</f>
        <v>0</v>
      </c>
      <c r="N374" s="13">
        <f>INDEX(AllDataValues,MATCH($A374,Paths,FALSE),MATCH(N$17,Collections,FALSE))/N$16</f>
        <v>0</v>
      </c>
      <c r="O374" s="13">
        <f>INDEX(AllDataValues,MATCH($A374,Paths,FALSE),MATCH(O$17,Collections,FALSE))/O$16</f>
        <v>0</v>
      </c>
      <c r="P374" s="13">
        <f>INDEX(AllDataValues,MATCH($A374,Paths,FALSE),MATCH(P$17,Collections,FALSE))/P$16</f>
        <v>0</v>
      </c>
      <c r="Q374" s="13">
        <f>INDEX(AllDataValues,MATCH($A374,Paths,FALSE),MATCH(Q$17,Collections,FALSE))/Q$16</f>
        <v>0</v>
      </c>
      <c r="R374" s="13">
        <f>INDEX(AllDataValues,MATCH($A374,Paths,FALSE),MATCH(R$17,Collections,FALSE))/R$16</f>
        <v>0</v>
      </c>
      <c r="S374" s="13">
        <f>INDEX(AllDataValues,MATCH($A374,Paths,FALSE),MATCH(S$17,Collections,FALSE))/S$16</f>
        <v>0</v>
      </c>
      <c r="T374" s="13">
        <f>INDEX(AllDataValues,MATCH($A374,Paths,FALSE),MATCH(T$17,Collections,FALSE))/T$16</f>
        <v>0.82105263157894737</v>
      </c>
      <c r="U374" s="13">
        <f>INDEX(AllDataValues,MATCH($A374,Paths,FALSE),MATCH(U$17,Collections,FALSE))/U$16</f>
        <v>0.32286995515695066</v>
      </c>
      <c r="V374" s="13">
        <f>INDEX(AllDataValues,MATCH($A374,Paths,FALSE),MATCH(V$17,Collections,FALSE))/V$16</f>
        <v>0</v>
      </c>
      <c r="W374" s="13">
        <f>INDEX(AllDataValues,MATCH($A374,Paths,FALSE),MATCH(W$17,Collections,FALSE))/W$16</f>
        <v>0</v>
      </c>
      <c r="X374" s="13">
        <f>INDEX(AllDataValues,MATCH($A374,Paths,FALSE),MATCH(X$17,Collections,FALSE))/X$16</f>
        <v>0</v>
      </c>
      <c r="Y374" s="13">
        <f>INDEX(AllDataValues,MATCH($A374,Paths,FALSE),MATCH(Y$17,Collections,FALSE))/Y$16</f>
        <v>0</v>
      </c>
      <c r="Z374" s="13">
        <f>INDEX(AllDataValues,MATCH($A374,Paths,FALSE),MATCH(Z$17,Collections,FALSE))/Z$16</f>
        <v>0</v>
      </c>
      <c r="AA374" s="13">
        <f>INDEX(AllDataValues,MATCH($A374,Paths,FALSE),MATCH(AA$17,Collections,FALSE))/AA$16</f>
        <v>0</v>
      </c>
      <c r="AB374" s="31">
        <f>INDEX(AllDataValues,MATCH($A374,Paths,FALSE),MATCH(AB$17,Collections,FALSE))/AB$16</f>
        <v>0</v>
      </c>
      <c r="AC374" s="13">
        <f>INDEX(AllDataValues,MATCH($A374,Paths,FALSE),MATCH(AC$17,Collections,FALSE))/AC$16</f>
        <v>0</v>
      </c>
      <c r="AD374" s="13">
        <f>INDEX(AllDataValues,MATCH($A374,Paths,FALSE),MATCH(AD$17,Collections,FALSE))/AD$16</f>
        <v>0</v>
      </c>
      <c r="AE374" s="13">
        <f>INDEX(AllDataValues,MATCH($A374,Paths,FALSE),MATCH(AE$17,Collections,FALSE))/AE$16</f>
        <v>0</v>
      </c>
      <c r="AF374" s="13">
        <f>INDEX(AllDataValues,MATCH($A374,Paths,FALSE),MATCH(AF$17,Collections,FALSE))/AF$16</f>
        <v>0</v>
      </c>
      <c r="AG374" s="13">
        <f>INDEX(AllDataValues,MATCH($A374,Paths,FALSE),MATCH(AG$17,Collections,FALSE))/AG$16</f>
        <v>0</v>
      </c>
      <c r="AH374" s="13">
        <f>INDEX(AllDataValues,MATCH($A374,Paths,FALSE),MATCH(AH$17,Collections,FALSE))/AH$16</f>
        <v>0</v>
      </c>
      <c r="AI374" s="13">
        <f>INDEX(AllDataValues,MATCH($A374,Paths,FALSE),MATCH(AI$17,Collections,FALSE))/AI$16</f>
        <v>0</v>
      </c>
      <c r="AJ374" s="13">
        <f>INDEX(AllDataValues,MATCH($A374,Paths,FALSE),MATCH(AJ$17,Collections,FALSE))/AJ$16</f>
        <v>0</v>
      </c>
    </row>
    <row r="375" spans="1:36" hidden="1" x14ac:dyDescent="0.2">
      <c r="A375" s="1" t="s">
        <v>363</v>
      </c>
      <c r="C375" t="str">
        <f>RIGHT(A375,LEN(A375)-FIND("|",SUBSTITUTE(A375,"/","|",LEN(A375)-LEN(SUBSTITUTE(A375,"/","")))))</f>
        <v>@gco:nilReason</v>
      </c>
      <c r="D375" t="str">
        <f>MID(A375,FIND("|",SUBSTITUTE(A375,Delimiter,"|",Start))+1,IF(ISERROR(FIND("|",SUBSTITUTE(A375,Delimiter,"|",End))),255,FIND("|",SUBSTITUTE(A375,Delimiter,"|",End))-FIND("|",SUBSTITUTE(A375,Delimiter,"|",Start))-1))</f>
        <v>gmd:identificationInfo/gmd:citation/gmd:citedResponsibleParty/gmd:positionName/@gco:nilReason</v>
      </c>
      <c r="E375" s="25">
        <f>COUNTIF(K375:AB375,"&gt;0")</f>
        <v>2</v>
      </c>
      <c r="F375" s="25">
        <f>COUNTIF(K375:AB375,"&gt;=1.0")</f>
        <v>0</v>
      </c>
      <c r="G375" s="25">
        <f>COUNTIF(AC375:AJ375,"&gt;0")</f>
        <v>0</v>
      </c>
      <c r="H375" s="25">
        <f>COUNTIF(AC375:AJ375,"&gt;=1.0")</f>
        <v>0</v>
      </c>
      <c r="I375" s="25">
        <f>COUNTIF(K375:AJ375,"&gt;0")</f>
        <v>2</v>
      </c>
      <c r="J375" s="26">
        <f>COUNTIF(K375:AJ375,"&gt;=1.0")</f>
        <v>0</v>
      </c>
      <c r="K375" s="13">
        <f>INDEX(AllDataValues,MATCH($A375,Paths,FALSE),MATCH(K$17,Collections,FALSE))/K$16</f>
        <v>0</v>
      </c>
      <c r="L375" s="13">
        <f>INDEX(AllDataValues,MATCH($A375,Paths,FALSE),MATCH(L$17,Collections,FALSE))/L$16</f>
        <v>0</v>
      </c>
      <c r="M375" s="13">
        <f>INDEX(AllDataValues,MATCH($A375,Paths,FALSE),MATCH(M$17,Collections,FALSE))/M$16</f>
        <v>0</v>
      </c>
      <c r="N375" s="13">
        <f>INDEX(AllDataValues,MATCH($A375,Paths,FALSE),MATCH(N$17,Collections,FALSE))/N$16</f>
        <v>0</v>
      </c>
      <c r="O375" s="13">
        <f>INDEX(AllDataValues,MATCH($A375,Paths,FALSE),MATCH(O$17,Collections,FALSE))/O$16</f>
        <v>0</v>
      </c>
      <c r="P375" s="13">
        <f>INDEX(AllDataValues,MATCH($A375,Paths,FALSE),MATCH(P$17,Collections,FALSE))/P$16</f>
        <v>0</v>
      </c>
      <c r="Q375" s="13">
        <f>INDEX(AllDataValues,MATCH($A375,Paths,FALSE),MATCH(Q$17,Collections,FALSE))/Q$16</f>
        <v>0</v>
      </c>
      <c r="R375" s="13">
        <f>INDEX(AllDataValues,MATCH($A375,Paths,FALSE),MATCH(R$17,Collections,FALSE))/R$16</f>
        <v>0</v>
      </c>
      <c r="S375" s="13">
        <f>INDEX(AllDataValues,MATCH($A375,Paths,FALSE),MATCH(S$17,Collections,FALSE))/S$16</f>
        <v>0</v>
      </c>
      <c r="T375" s="13">
        <f>INDEX(AllDataValues,MATCH($A375,Paths,FALSE),MATCH(T$17,Collections,FALSE))/T$16</f>
        <v>0.82105263157894737</v>
      </c>
      <c r="U375" s="13">
        <f>INDEX(AllDataValues,MATCH($A375,Paths,FALSE),MATCH(U$17,Collections,FALSE))/U$16</f>
        <v>0.9282511210762332</v>
      </c>
      <c r="V375" s="13">
        <f>INDEX(AllDataValues,MATCH($A375,Paths,FALSE),MATCH(V$17,Collections,FALSE))/V$16</f>
        <v>0</v>
      </c>
      <c r="W375" s="13">
        <f>INDEX(AllDataValues,MATCH($A375,Paths,FALSE),MATCH(W$17,Collections,FALSE))/W$16</f>
        <v>0</v>
      </c>
      <c r="X375" s="13">
        <f>INDEX(AllDataValues,MATCH($A375,Paths,FALSE),MATCH(X$17,Collections,FALSE))/X$16</f>
        <v>0</v>
      </c>
      <c r="Y375" s="13">
        <f>INDEX(AllDataValues,MATCH($A375,Paths,FALSE),MATCH(Y$17,Collections,FALSE))/Y$16</f>
        <v>0</v>
      </c>
      <c r="Z375" s="13">
        <f>INDEX(AllDataValues,MATCH($A375,Paths,FALSE),MATCH(Z$17,Collections,FALSE))/Z$16</f>
        <v>0</v>
      </c>
      <c r="AA375" s="13">
        <f>INDEX(AllDataValues,MATCH($A375,Paths,FALSE),MATCH(AA$17,Collections,FALSE))/AA$16</f>
        <v>0</v>
      </c>
      <c r="AB375" s="31">
        <f>INDEX(AllDataValues,MATCH($A375,Paths,FALSE),MATCH(AB$17,Collections,FALSE))/AB$16</f>
        <v>0</v>
      </c>
      <c r="AC375" s="13">
        <f>INDEX(AllDataValues,MATCH($A375,Paths,FALSE),MATCH(AC$17,Collections,FALSE))/AC$16</f>
        <v>0</v>
      </c>
      <c r="AD375" s="13">
        <f>INDEX(AllDataValues,MATCH($A375,Paths,FALSE),MATCH(AD$17,Collections,FALSE))/AD$16</f>
        <v>0</v>
      </c>
      <c r="AE375" s="13">
        <f>INDEX(AllDataValues,MATCH($A375,Paths,FALSE),MATCH(AE$17,Collections,FALSE))/AE$16</f>
        <v>0</v>
      </c>
      <c r="AF375" s="13">
        <f>INDEX(AllDataValues,MATCH($A375,Paths,FALSE),MATCH(AF$17,Collections,FALSE))/AF$16</f>
        <v>0</v>
      </c>
      <c r="AG375" s="13">
        <f>INDEX(AllDataValues,MATCH($A375,Paths,FALSE),MATCH(AG$17,Collections,FALSE))/AG$16</f>
        <v>0</v>
      </c>
      <c r="AH375" s="13">
        <f>INDEX(AllDataValues,MATCH($A375,Paths,FALSE),MATCH(AH$17,Collections,FALSE))/AH$16</f>
        <v>0</v>
      </c>
      <c r="AI375" s="13">
        <f>INDEX(AllDataValues,MATCH($A375,Paths,FALSE),MATCH(AI$17,Collections,FALSE))/AI$16</f>
        <v>0</v>
      </c>
      <c r="AJ375" s="13">
        <f>INDEX(AllDataValues,MATCH($A375,Paths,FALSE),MATCH(AJ$17,Collections,FALSE))/AJ$16</f>
        <v>0</v>
      </c>
    </row>
    <row r="376" spans="1:36" hidden="1" x14ac:dyDescent="0.2">
      <c r="A376" s="1" t="s">
        <v>362</v>
      </c>
      <c r="C376" t="str">
        <f>RIGHT(A376,LEN(A376)-FIND("|",SUBSTITUTE(A376,"/","|",LEN(A376)-LEN(SUBSTITUTE(A376,"/","")))))</f>
        <v>gmd:positionName</v>
      </c>
      <c r="D376" t="str">
        <f>MID(A376,FIND("|",SUBSTITUTE(A376,Delimiter,"|",Start))+1,IF(ISERROR(FIND("|",SUBSTITUTE(A376,Delimiter,"|",End))),255,FIND("|",SUBSTITUTE(A376,Delimiter,"|",End))-FIND("|",SUBSTITUTE(A376,Delimiter,"|",Start))-1))</f>
        <v>gmd:identificationInfo/gmd:citation/gmd:citedResponsibleParty/gmd:positionName</v>
      </c>
      <c r="E376" s="25">
        <f>COUNTIF(K376:AB376,"&gt;0")</f>
        <v>2</v>
      </c>
      <c r="F376" s="25">
        <f>COUNTIF(K376:AB376,"&gt;=1.0")</f>
        <v>0</v>
      </c>
      <c r="G376" s="25">
        <f>COUNTIF(AC376:AJ376,"&gt;0")</f>
        <v>0</v>
      </c>
      <c r="H376" s="25">
        <f>COUNTIF(AC376:AJ376,"&gt;=1.0")</f>
        <v>0</v>
      </c>
      <c r="I376" s="25">
        <f>COUNTIF(K376:AJ376,"&gt;0")</f>
        <v>2</v>
      </c>
      <c r="J376" s="26">
        <f>COUNTIF(K376:AJ376,"&gt;=1.0")</f>
        <v>0</v>
      </c>
      <c r="K376" s="13">
        <f>INDEX(AllDataValues,MATCH($A376,Paths,FALSE),MATCH(K$17,Collections,FALSE))/K$16</f>
        <v>0</v>
      </c>
      <c r="L376" s="13">
        <f>INDEX(AllDataValues,MATCH($A376,Paths,FALSE),MATCH(L$17,Collections,FALSE))/L$16</f>
        <v>0</v>
      </c>
      <c r="M376" s="13">
        <f>INDEX(AllDataValues,MATCH($A376,Paths,FALSE),MATCH(M$17,Collections,FALSE))/M$16</f>
        <v>0</v>
      </c>
      <c r="N376" s="13">
        <f>INDEX(AllDataValues,MATCH($A376,Paths,FALSE),MATCH(N$17,Collections,FALSE))/N$16</f>
        <v>0</v>
      </c>
      <c r="O376" s="13">
        <f>INDEX(AllDataValues,MATCH($A376,Paths,FALSE),MATCH(O$17,Collections,FALSE))/O$16</f>
        <v>0</v>
      </c>
      <c r="P376" s="13">
        <f>INDEX(AllDataValues,MATCH($A376,Paths,FALSE),MATCH(P$17,Collections,FALSE))/P$16</f>
        <v>0</v>
      </c>
      <c r="Q376" s="13">
        <f>INDEX(AllDataValues,MATCH($A376,Paths,FALSE),MATCH(Q$17,Collections,FALSE))/Q$16</f>
        <v>0</v>
      </c>
      <c r="R376" s="13">
        <f>INDEX(AllDataValues,MATCH($A376,Paths,FALSE),MATCH(R$17,Collections,FALSE))/R$16</f>
        <v>0.16009852216748768</v>
      </c>
      <c r="S376" s="13">
        <f>INDEX(AllDataValues,MATCH($A376,Paths,FALSE),MATCH(S$17,Collections,FALSE))/S$16</f>
        <v>0</v>
      </c>
      <c r="T376" s="13">
        <f>INDEX(AllDataValues,MATCH($A376,Paths,FALSE),MATCH(T$17,Collections,FALSE))/T$16</f>
        <v>0</v>
      </c>
      <c r="U376" s="13">
        <f>INDEX(AllDataValues,MATCH($A376,Paths,FALSE),MATCH(U$17,Collections,FALSE))/U$16</f>
        <v>0.56502242152466364</v>
      </c>
      <c r="V376" s="13">
        <f>INDEX(AllDataValues,MATCH($A376,Paths,FALSE),MATCH(V$17,Collections,FALSE))/V$16</f>
        <v>0</v>
      </c>
      <c r="W376" s="13">
        <f>INDEX(AllDataValues,MATCH($A376,Paths,FALSE),MATCH(W$17,Collections,FALSE))/W$16</f>
        <v>0</v>
      </c>
      <c r="X376" s="13">
        <f>INDEX(AllDataValues,MATCH($A376,Paths,FALSE),MATCH(X$17,Collections,FALSE))/X$16</f>
        <v>0</v>
      </c>
      <c r="Y376" s="13">
        <f>INDEX(AllDataValues,MATCH($A376,Paths,FALSE),MATCH(Y$17,Collections,FALSE))/Y$16</f>
        <v>0</v>
      </c>
      <c r="Z376" s="13">
        <f>INDEX(AllDataValues,MATCH($A376,Paths,FALSE),MATCH(Z$17,Collections,FALSE))/Z$16</f>
        <v>0</v>
      </c>
      <c r="AA376" s="13">
        <f>INDEX(AllDataValues,MATCH($A376,Paths,FALSE),MATCH(AA$17,Collections,FALSE))/AA$16</f>
        <v>0</v>
      </c>
      <c r="AB376" s="31">
        <f>INDEX(AllDataValues,MATCH($A376,Paths,FALSE),MATCH(AB$17,Collections,FALSE))/AB$16</f>
        <v>0</v>
      </c>
      <c r="AC376" s="13">
        <f>INDEX(AllDataValues,MATCH($A376,Paths,FALSE),MATCH(AC$17,Collections,FALSE))/AC$16</f>
        <v>0</v>
      </c>
      <c r="AD376" s="13">
        <f>INDEX(AllDataValues,MATCH($A376,Paths,FALSE),MATCH(AD$17,Collections,FALSE))/AD$16</f>
        <v>0</v>
      </c>
      <c r="AE376" s="13">
        <f>INDEX(AllDataValues,MATCH($A376,Paths,FALSE),MATCH(AE$17,Collections,FALSE))/AE$16</f>
        <v>0</v>
      </c>
      <c r="AF376" s="13">
        <f>INDEX(AllDataValues,MATCH($A376,Paths,FALSE),MATCH(AF$17,Collections,FALSE))/AF$16</f>
        <v>0</v>
      </c>
      <c r="AG376" s="13">
        <f>INDEX(AllDataValues,MATCH($A376,Paths,FALSE),MATCH(AG$17,Collections,FALSE))/AG$16</f>
        <v>0</v>
      </c>
      <c r="AH376" s="13">
        <f>INDEX(AllDataValues,MATCH($A376,Paths,FALSE),MATCH(AH$17,Collections,FALSE))/AH$16</f>
        <v>0</v>
      </c>
      <c r="AI376" s="13">
        <f>INDEX(AllDataValues,MATCH($A376,Paths,FALSE),MATCH(AI$17,Collections,FALSE))/AI$16</f>
        <v>0</v>
      </c>
      <c r="AJ376" s="13">
        <f>INDEX(AllDataValues,MATCH($A376,Paths,FALSE),MATCH(AJ$17,Collections,FALSE))/AJ$16</f>
        <v>0</v>
      </c>
    </row>
    <row r="377" spans="1:36" hidden="1" x14ac:dyDescent="0.2">
      <c r="A377" s="1" t="s">
        <v>390</v>
      </c>
      <c r="C377" t="str">
        <f>RIGHT(A377,LEN(A377)-FIND("|",SUBSTITUTE(A377,"/","|",LEN(A377)-LEN(SUBSTITUTE(A377,"/","")))))</f>
        <v>eos:parameterUnitsOfMeasure</v>
      </c>
      <c r="D377" t="str">
        <f>MID(A377,FIND("|",SUBSTITUTE(A377,Delimiter,"|",Start))+1,IF(ISERROR(FIND("|",SUBSTITUTE(A377,Delimiter,"|",End))),255,FIND("|",SUBSTITUTE(A377,Delimiter,"|",End))-FIND("|",SUBSTITUTE(A377,Delimiter,"|",Start))-1))</f>
        <v>gmi:acquisitionInformation/gmi:instrument/eos:otherProperty/gco:Record/eos:AdditionalAttributes/eos:AdditionalAttribute/eos:reference/eos:parameterUnitsOfMeasure</v>
      </c>
      <c r="E377" s="25">
        <f>COUNTIF(K377:AB377,"&gt;0")</f>
        <v>2</v>
      </c>
      <c r="F377" s="25">
        <f>COUNTIF(K377:AB377,"&gt;=1.0")</f>
        <v>0</v>
      </c>
      <c r="G377" s="25">
        <f>COUNTIF(AC377:AJ377,"&gt;0")</f>
        <v>0</v>
      </c>
      <c r="H377" s="25">
        <f>COUNTIF(AC377:AJ377,"&gt;=1.0")</f>
        <v>0</v>
      </c>
      <c r="I377" s="25">
        <f>COUNTIF(K377:AJ377,"&gt;0")</f>
        <v>2</v>
      </c>
      <c r="J377" s="26">
        <f>COUNTIF(K377:AJ377,"&gt;=1.0")</f>
        <v>0</v>
      </c>
      <c r="K377" s="13">
        <f>INDEX(AllDataValues,MATCH($A377,Paths,FALSE),MATCH(K$17,Collections,FALSE))/K$16</f>
        <v>0</v>
      </c>
      <c r="L377" s="13">
        <f>INDEX(AllDataValues,MATCH($A377,Paths,FALSE),MATCH(L$17,Collections,FALSE))/L$16</f>
        <v>0</v>
      </c>
      <c r="M377" s="13">
        <f>INDEX(AllDataValues,MATCH($A377,Paths,FALSE),MATCH(M$17,Collections,FALSE))/M$16</f>
        <v>0</v>
      </c>
      <c r="N377" s="13">
        <f>INDEX(AllDataValues,MATCH($A377,Paths,FALSE),MATCH(N$17,Collections,FALSE))/N$16</f>
        <v>0</v>
      </c>
      <c r="O377" s="13">
        <f>INDEX(AllDataValues,MATCH($A377,Paths,FALSE),MATCH(O$17,Collections,FALSE))/O$16</f>
        <v>0</v>
      </c>
      <c r="P377" s="13">
        <f>INDEX(AllDataValues,MATCH($A377,Paths,FALSE),MATCH(P$17,Collections,FALSE))/P$16</f>
        <v>0</v>
      </c>
      <c r="Q377" s="13">
        <f>INDEX(AllDataValues,MATCH($A377,Paths,FALSE),MATCH(Q$17,Collections,FALSE))/Q$16</f>
        <v>0</v>
      </c>
      <c r="R377" s="13">
        <f>INDEX(AllDataValues,MATCH($A377,Paths,FALSE),MATCH(R$17,Collections,FALSE))/R$16</f>
        <v>9.8522167487684734E-2</v>
      </c>
      <c r="S377" s="13">
        <f>INDEX(AllDataValues,MATCH($A377,Paths,FALSE),MATCH(S$17,Collections,FALSE))/S$16</f>
        <v>0</v>
      </c>
      <c r="T377" s="13">
        <f>INDEX(AllDataValues,MATCH($A377,Paths,FALSE),MATCH(T$17,Collections,FALSE))/T$16</f>
        <v>0</v>
      </c>
      <c r="U377" s="13">
        <f>INDEX(AllDataValues,MATCH($A377,Paths,FALSE),MATCH(U$17,Collections,FALSE))/U$16</f>
        <v>0.54260089686098656</v>
      </c>
      <c r="V377" s="13">
        <f>INDEX(AllDataValues,MATCH($A377,Paths,FALSE),MATCH(V$17,Collections,FALSE))/V$16</f>
        <v>0</v>
      </c>
      <c r="W377" s="13">
        <f>INDEX(AllDataValues,MATCH($A377,Paths,FALSE),MATCH(W$17,Collections,FALSE))/W$16</f>
        <v>0</v>
      </c>
      <c r="X377" s="13">
        <f>INDEX(AllDataValues,MATCH($A377,Paths,FALSE),MATCH(X$17,Collections,FALSE))/X$16</f>
        <v>0</v>
      </c>
      <c r="Y377" s="13">
        <f>INDEX(AllDataValues,MATCH($A377,Paths,FALSE),MATCH(Y$17,Collections,FALSE))/Y$16</f>
        <v>0</v>
      </c>
      <c r="Z377" s="13">
        <f>INDEX(AllDataValues,MATCH($A377,Paths,FALSE),MATCH(Z$17,Collections,FALSE))/Z$16</f>
        <v>0</v>
      </c>
      <c r="AA377" s="13">
        <f>INDEX(AllDataValues,MATCH($A377,Paths,FALSE),MATCH(AA$17,Collections,FALSE))/AA$16</f>
        <v>0</v>
      </c>
      <c r="AB377" s="31">
        <f>INDEX(AllDataValues,MATCH($A377,Paths,FALSE),MATCH(AB$17,Collections,FALSE))/AB$16</f>
        <v>0</v>
      </c>
      <c r="AC377" s="13">
        <f>INDEX(AllDataValues,MATCH($A377,Paths,FALSE),MATCH(AC$17,Collections,FALSE))/AC$16</f>
        <v>0</v>
      </c>
      <c r="AD377" s="13">
        <f>INDEX(AllDataValues,MATCH($A377,Paths,FALSE),MATCH(AD$17,Collections,FALSE))/AD$16</f>
        <v>0</v>
      </c>
      <c r="AE377" s="13">
        <f>INDEX(AllDataValues,MATCH($A377,Paths,FALSE),MATCH(AE$17,Collections,FALSE))/AE$16</f>
        <v>0</v>
      </c>
      <c r="AF377" s="13">
        <f>INDEX(AllDataValues,MATCH($A377,Paths,FALSE),MATCH(AF$17,Collections,FALSE))/AF$16</f>
        <v>0</v>
      </c>
      <c r="AG377" s="13">
        <f>INDEX(AllDataValues,MATCH($A377,Paths,FALSE),MATCH(AG$17,Collections,FALSE))/AG$16</f>
        <v>0</v>
      </c>
      <c r="AH377" s="13">
        <f>INDEX(AllDataValues,MATCH($A377,Paths,FALSE),MATCH(AH$17,Collections,FALSE))/AH$16</f>
        <v>0</v>
      </c>
      <c r="AI377" s="13">
        <f>INDEX(AllDataValues,MATCH($A377,Paths,FALSE),MATCH(AI$17,Collections,FALSE))/AI$16</f>
        <v>0</v>
      </c>
      <c r="AJ377" s="13">
        <f>INDEX(AllDataValues,MATCH($A377,Paths,FALSE),MATCH(AJ$17,Collections,FALSE))/AJ$16</f>
        <v>0</v>
      </c>
    </row>
    <row r="378" spans="1:36" hidden="1" x14ac:dyDescent="0.2">
      <c r="A378" s="1" t="s">
        <v>430</v>
      </c>
      <c r="C378" t="str">
        <f>RIGHT(A378,LEN(A378)-FIND("|",SUBSTITUTE(A378,"/","|",LEN(A378)-LEN(SUBSTITUTE(A378,"/","")))))</f>
        <v>@gco:nilReason</v>
      </c>
      <c r="D378" t="str">
        <f>MID(A378,FIND("|",SUBSTITUTE(A378,Delimiter,"|",Start))+1,IF(ISERROR(FIND("|",SUBSTITUTE(A378,Delimiter,"|",End))),255,FIND("|",SUBSTITUTE(A378,Delimiter,"|",End))-FIND("|",SUBSTITUTE(A378,Delimiter,"|",Start))-1))</f>
        <v>gmd:identificationInfo/gmd:graphicOverview/gmd:fileDescription/@gco:nilReason</v>
      </c>
      <c r="E378" s="25">
        <f>COUNTIF(K378:AB378,"&gt;0")</f>
        <v>2</v>
      </c>
      <c r="F378" s="25">
        <f>COUNTIF(K378:AB378,"&gt;=1.0")</f>
        <v>0</v>
      </c>
      <c r="G378" s="25">
        <f>COUNTIF(AC378:AJ378,"&gt;0")</f>
        <v>0</v>
      </c>
      <c r="H378" s="25">
        <f>COUNTIF(AC378:AJ378,"&gt;=1.0")</f>
        <v>0</v>
      </c>
      <c r="I378" s="25">
        <f>COUNTIF(K378:AJ378,"&gt;0")</f>
        <v>2</v>
      </c>
      <c r="J378" s="26">
        <f>COUNTIF(K378:AJ378,"&gt;=1.0")</f>
        <v>0</v>
      </c>
      <c r="K378" s="13">
        <f>INDEX(AllDataValues,MATCH($A378,Paths,FALSE),MATCH(K$17,Collections,FALSE))/K$16</f>
        <v>0</v>
      </c>
      <c r="L378" s="13">
        <f>INDEX(AllDataValues,MATCH($A378,Paths,FALSE),MATCH(L$17,Collections,FALSE))/L$16</f>
        <v>0</v>
      </c>
      <c r="M378" s="13">
        <f>INDEX(AllDataValues,MATCH($A378,Paths,FALSE),MATCH(M$17,Collections,FALSE))/M$16</f>
        <v>0</v>
      </c>
      <c r="N378" s="13">
        <f>INDEX(AllDataValues,MATCH($A378,Paths,FALSE),MATCH(N$17,Collections,FALSE))/N$16</f>
        <v>9.141274238227147E-2</v>
      </c>
      <c r="O378" s="13">
        <f>INDEX(AllDataValues,MATCH($A378,Paths,FALSE),MATCH(O$17,Collections,FALSE))/O$16</f>
        <v>0</v>
      </c>
      <c r="P378" s="13">
        <f>INDEX(AllDataValues,MATCH($A378,Paths,FALSE),MATCH(P$17,Collections,FALSE))/P$16</f>
        <v>0</v>
      </c>
      <c r="Q378" s="13">
        <f>INDEX(AllDataValues,MATCH($A378,Paths,FALSE),MATCH(Q$17,Collections,FALSE))/Q$16</f>
        <v>0</v>
      </c>
      <c r="R378" s="13">
        <f>INDEX(AllDataValues,MATCH($A378,Paths,FALSE),MATCH(R$17,Collections,FALSE))/R$16</f>
        <v>0</v>
      </c>
      <c r="S378" s="13">
        <f>INDEX(AllDataValues,MATCH($A378,Paths,FALSE),MATCH(S$17,Collections,FALSE))/S$16</f>
        <v>0</v>
      </c>
      <c r="T378" s="13">
        <f>INDEX(AllDataValues,MATCH($A378,Paths,FALSE),MATCH(T$17,Collections,FALSE))/T$16</f>
        <v>0</v>
      </c>
      <c r="U378" s="13">
        <f>INDEX(AllDataValues,MATCH($A378,Paths,FALSE),MATCH(U$17,Collections,FALSE))/U$16</f>
        <v>0</v>
      </c>
      <c r="V378" s="13">
        <f>INDEX(AllDataValues,MATCH($A378,Paths,FALSE),MATCH(V$17,Collections,FALSE))/V$16</f>
        <v>0</v>
      </c>
      <c r="W378" s="13">
        <f>INDEX(AllDataValues,MATCH($A378,Paths,FALSE),MATCH(W$17,Collections,FALSE))/W$16</f>
        <v>0</v>
      </c>
      <c r="X378" s="13">
        <f>INDEX(AllDataValues,MATCH($A378,Paths,FALSE),MATCH(X$17,Collections,FALSE))/X$16</f>
        <v>0</v>
      </c>
      <c r="Y378" s="13">
        <f>INDEX(AllDataValues,MATCH($A378,Paths,FALSE),MATCH(Y$17,Collections,FALSE))/Y$16</f>
        <v>0.14144736842105263</v>
      </c>
      <c r="Z378" s="13">
        <f>INDEX(AllDataValues,MATCH($A378,Paths,FALSE),MATCH(Z$17,Collections,FALSE))/Z$16</f>
        <v>0</v>
      </c>
      <c r="AA378" s="13">
        <f>INDEX(AllDataValues,MATCH($A378,Paths,FALSE),MATCH(AA$17,Collections,FALSE))/AA$16</f>
        <v>0</v>
      </c>
      <c r="AB378" s="31">
        <f>INDEX(AllDataValues,MATCH($A378,Paths,FALSE),MATCH(AB$17,Collections,FALSE))/AB$16</f>
        <v>0</v>
      </c>
      <c r="AC378" s="13">
        <f>INDEX(AllDataValues,MATCH($A378,Paths,FALSE),MATCH(AC$17,Collections,FALSE))/AC$16</f>
        <v>0</v>
      </c>
      <c r="AD378" s="13">
        <f>INDEX(AllDataValues,MATCH($A378,Paths,FALSE),MATCH(AD$17,Collections,FALSE))/AD$16</f>
        <v>0</v>
      </c>
      <c r="AE378" s="13">
        <f>INDEX(AllDataValues,MATCH($A378,Paths,FALSE),MATCH(AE$17,Collections,FALSE))/AE$16</f>
        <v>0</v>
      </c>
      <c r="AF378" s="13">
        <f>INDEX(AllDataValues,MATCH($A378,Paths,FALSE),MATCH(AF$17,Collections,FALSE))/AF$16</f>
        <v>0</v>
      </c>
      <c r="AG378" s="13">
        <f>INDEX(AllDataValues,MATCH($A378,Paths,FALSE),MATCH(AG$17,Collections,FALSE))/AG$16</f>
        <v>0</v>
      </c>
      <c r="AH378" s="13">
        <f>INDEX(AllDataValues,MATCH($A378,Paths,FALSE),MATCH(AH$17,Collections,FALSE))/AH$16</f>
        <v>0</v>
      </c>
      <c r="AI378" s="13">
        <f>INDEX(AllDataValues,MATCH($A378,Paths,FALSE),MATCH(AI$17,Collections,FALSE))/AI$16</f>
        <v>0</v>
      </c>
      <c r="AJ378" s="13">
        <f>INDEX(AllDataValues,MATCH($A378,Paths,FALSE),MATCH(AJ$17,Collections,FALSE))/AJ$16</f>
        <v>0</v>
      </c>
    </row>
    <row r="379" spans="1:36" hidden="1" x14ac:dyDescent="0.2">
      <c r="A379" s="1" t="s">
        <v>152</v>
      </c>
      <c r="C379" t="str">
        <f>RIGHT(A379,LEN(A379)-FIND("|",SUBSTITUTE(A379,"/","|",LEN(A379)-LEN(SUBSTITUTE(A379,"/","")))))</f>
        <v>@gco:nilReason</v>
      </c>
      <c r="D379" t="str">
        <f>MID(A379,FIND("|",SUBSTITUTE(A379,Delimiter,"|",Start))+1,IF(ISERROR(FIND("|",SUBSTITUTE(A379,Delimiter,"|",End))),255,FIND("|",SUBSTITUTE(A379,Delimiter,"|",End))-FIND("|",SUBSTITUTE(A379,Delimiter,"|",Start))-1))</f>
        <v>gmd:identificationInfo/gmd:aggregationInfo/gmd:aggregateDataSetName/gmd:edition/@gco:nilReason</v>
      </c>
      <c r="E379" s="25">
        <f>COUNTIF(K379:AB379,"&gt;0")</f>
        <v>1</v>
      </c>
      <c r="F379" s="25">
        <f>COUNTIF(K379:AB379,"&gt;=1.0")</f>
        <v>0</v>
      </c>
      <c r="G379" s="25">
        <f>COUNTIF(AC379:AJ379,"&gt;0")</f>
        <v>4</v>
      </c>
      <c r="H379" s="25">
        <f>COUNTIF(AC379:AJ379,"&gt;=1.0")</f>
        <v>0</v>
      </c>
      <c r="I379" s="25">
        <f>COUNTIF(K379:AJ379,"&gt;0")</f>
        <v>5</v>
      </c>
      <c r="J379" s="26">
        <f>COUNTIF(K379:AJ379,"&gt;=1.0")</f>
        <v>0</v>
      </c>
      <c r="K379" s="13">
        <f>INDEX(AllDataValues,MATCH($A379,Paths,FALSE),MATCH(K$17,Collections,FALSE))/K$16</f>
        <v>0</v>
      </c>
      <c r="L379" s="13">
        <f>INDEX(AllDataValues,MATCH($A379,Paths,FALSE),MATCH(L$17,Collections,FALSE))/L$16</f>
        <v>0</v>
      </c>
      <c r="M379" s="13">
        <f>INDEX(AllDataValues,MATCH($A379,Paths,FALSE),MATCH(M$17,Collections,FALSE))/M$16</f>
        <v>0</v>
      </c>
      <c r="N379" s="13">
        <f>INDEX(AllDataValues,MATCH($A379,Paths,FALSE),MATCH(N$17,Collections,FALSE))/N$16</f>
        <v>0</v>
      </c>
      <c r="O379" s="13">
        <f>INDEX(AllDataValues,MATCH($A379,Paths,FALSE),MATCH(O$17,Collections,FALSE))/O$16</f>
        <v>0</v>
      </c>
      <c r="P379" s="13">
        <f>INDEX(AllDataValues,MATCH($A379,Paths,FALSE),MATCH(P$17,Collections,FALSE))/P$16</f>
        <v>0</v>
      </c>
      <c r="Q379" s="13">
        <f>INDEX(AllDataValues,MATCH($A379,Paths,FALSE),MATCH(Q$17,Collections,FALSE))/Q$16</f>
        <v>0</v>
      </c>
      <c r="R379" s="13">
        <f>INDEX(AllDataValues,MATCH($A379,Paths,FALSE),MATCH(R$17,Collections,FALSE))/R$16</f>
        <v>0</v>
      </c>
      <c r="S379" s="13">
        <f>INDEX(AllDataValues,MATCH($A379,Paths,FALSE),MATCH(S$17,Collections,FALSE))/S$16</f>
        <v>3.3003300330033004E-3</v>
      </c>
      <c r="T379" s="13">
        <f>INDEX(AllDataValues,MATCH($A379,Paths,FALSE),MATCH(T$17,Collections,FALSE))/T$16</f>
        <v>0</v>
      </c>
      <c r="U379" s="13">
        <f>INDEX(AllDataValues,MATCH($A379,Paths,FALSE),MATCH(U$17,Collections,FALSE))/U$16</f>
        <v>0</v>
      </c>
      <c r="V379" s="13">
        <f>INDEX(AllDataValues,MATCH($A379,Paths,FALSE),MATCH(V$17,Collections,FALSE))/V$16</f>
        <v>0</v>
      </c>
      <c r="W379" s="13">
        <f>INDEX(AllDataValues,MATCH($A379,Paths,FALSE),MATCH(W$17,Collections,FALSE))/W$16</f>
        <v>0</v>
      </c>
      <c r="X379" s="13">
        <f>INDEX(AllDataValues,MATCH($A379,Paths,FALSE),MATCH(X$17,Collections,FALSE))/X$16</f>
        <v>0</v>
      </c>
      <c r="Y379" s="13">
        <f>INDEX(AllDataValues,MATCH($A379,Paths,FALSE),MATCH(Y$17,Collections,FALSE))/Y$16</f>
        <v>0</v>
      </c>
      <c r="Z379" s="13">
        <f>INDEX(AllDataValues,MATCH($A379,Paths,FALSE),MATCH(Z$17,Collections,FALSE))/Z$16</f>
        <v>0</v>
      </c>
      <c r="AA379" s="13">
        <f>INDEX(AllDataValues,MATCH($A379,Paths,FALSE),MATCH(AA$17,Collections,FALSE))/AA$16</f>
        <v>0</v>
      </c>
      <c r="AB379" s="31">
        <f>INDEX(AllDataValues,MATCH($A379,Paths,FALSE),MATCH(AB$17,Collections,FALSE))/AB$16</f>
        <v>0</v>
      </c>
      <c r="AC379" s="13">
        <f>INDEX(AllDataValues,MATCH($A379,Paths,FALSE),MATCH(AC$17,Collections,FALSE))/AC$16</f>
        <v>0.29230168034388432</v>
      </c>
      <c r="AD379" s="13">
        <f>INDEX(AllDataValues,MATCH($A379,Paths,FALSE),MATCH(AD$17,Collections,FALSE))/AD$16</f>
        <v>7.7669902912621352E-2</v>
      </c>
      <c r="AE379" s="13">
        <f>INDEX(AllDataValues,MATCH($A379,Paths,FALSE),MATCH(AE$17,Collections,FALSE))/AE$16</f>
        <v>0.52173913043478259</v>
      </c>
      <c r="AF379" s="13">
        <f>INDEX(AllDataValues,MATCH($A379,Paths,FALSE),MATCH(AF$17,Collections,FALSE))/AF$16</f>
        <v>0</v>
      </c>
      <c r="AG379" s="13">
        <f>INDEX(AllDataValues,MATCH($A379,Paths,FALSE),MATCH(AG$17,Collections,FALSE))/AG$16</f>
        <v>0</v>
      </c>
      <c r="AH379" s="13">
        <f>INDEX(AllDataValues,MATCH($A379,Paths,FALSE),MATCH(AH$17,Collections,FALSE))/AH$16</f>
        <v>0</v>
      </c>
      <c r="AI379" s="13">
        <f>INDEX(AllDataValues,MATCH($A379,Paths,FALSE),MATCH(AI$17,Collections,FALSE))/AI$16</f>
        <v>0.63356413994169092</v>
      </c>
      <c r="AJ379" s="13">
        <f>INDEX(AllDataValues,MATCH($A379,Paths,FALSE),MATCH(AJ$17,Collections,FALSE))/AJ$16</f>
        <v>0</v>
      </c>
    </row>
    <row r="380" spans="1:36" hidden="1" x14ac:dyDescent="0.2">
      <c r="A380" s="1" t="s">
        <v>40</v>
      </c>
      <c r="B380" s="12"/>
      <c r="C380" t="str">
        <f>RIGHT(A380,LEN(A380)-FIND("|",SUBSTITUTE(A380,"/","|",LEN(A380)-LEN(SUBSTITUTE(A380,"/","")))))</f>
        <v>gmd:administrativeArea</v>
      </c>
      <c r="D380" t="str">
        <f>MID(A380,FIND("|",SUBSTITUTE(A380,Delimiter,"|",Start))+1,IF(ISERROR(FIND("|",SUBSTITUTE(A380,Delimiter,"|",End))),255,FIND("|",SUBSTITUTE(A380,Delimiter,"|",End))-FIND("|",SUBSTITUTE(A380,Delimiter,"|",Start))-1))</f>
        <v>gmd:contact/gmd:contactInfo/gmd:address/gmd:administrativeArea</v>
      </c>
      <c r="E380" s="25">
        <f>COUNTIF(K380:AB380,"&gt;0")</f>
        <v>1</v>
      </c>
      <c r="F380" s="25">
        <f>COUNTIF(K380:AB380,"&gt;=1.0")</f>
        <v>0</v>
      </c>
      <c r="G380" s="25">
        <f>COUNTIF(AC380:AJ380,"&gt;0")</f>
        <v>0</v>
      </c>
      <c r="H380" s="25">
        <f>COUNTIF(AC380:AJ380,"&gt;=1.0")</f>
        <v>0</v>
      </c>
      <c r="I380" s="25">
        <f>COUNTIF(K380:AJ380,"&gt;0")</f>
        <v>1</v>
      </c>
      <c r="J380" s="26">
        <f>COUNTIF(K380:AJ380,"&gt;=1.0")</f>
        <v>0</v>
      </c>
      <c r="K380" s="13">
        <f>INDEX(AllDataValues,MATCH($A380,Paths,FALSE),MATCH(K$17,Collections,FALSE))/K$16</f>
        <v>0</v>
      </c>
      <c r="L380" s="13">
        <f>INDEX(AllDataValues,MATCH($A380,Paths,FALSE),MATCH(L$17,Collections,FALSE))/L$16</f>
        <v>0.10526315789473684</v>
      </c>
      <c r="M380" s="13">
        <f>INDEX(AllDataValues,MATCH($A380,Paths,FALSE),MATCH(M$17,Collections,FALSE))/M$16</f>
        <v>0</v>
      </c>
      <c r="N380" s="13">
        <f>INDEX(AllDataValues,MATCH($A380,Paths,FALSE),MATCH(N$17,Collections,FALSE))/N$16</f>
        <v>0</v>
      </c>
      <c r="O380" s="13">
        <f>INDEX(AllDataValues,MATCH($A380,Paths,FALSE),MATCH(O$17,Collections,FALSE))/O$16</f>
        <v>0</v>
      </c>
      <c r="P380" s="13">
        <f>INDEX(AllDataValues,MATCH($A380,Paths,FALSE),MATCH(P$17,Collections,FALSE))/P$16</f>
        <v>0</v>
      </c>
      <c r="Q380" s="13">
        <f>INDEX(AllDataValues,MATCH($A380,Paths,FALSE),MATCH(Q$17,Collections,FALSE))/Q$16</f>
        <v>0</v>
      </c>
      <c r="R380" s="13">
        <f>INDEX(AllDataValues,MATCH($A380,Paths,FALSE),MATCH(R$17,Collections,FALSE))/R$16</f>
        <v>0</v>
      </c>
      <c r="S380" s="13">
        <f>INDEX(AllDataValues,MATCH($A380,Paths,FALSE),MATCH(S$17,Collections,FALSE))/S$16</f>
        <v>0</v>
      </c>
      <c r="T380" s="13">
        <f>INDEX(AllDataValues,MATCH($A380,Paths,FALSE),MATCH(T$17,Collections,FALSE))/T$16</f>
        <v>0</v>
      </c>
      <c r="U380" s="13">
        <f>INDEX(AllDataValues,MATCH($A380,Paths,FALSE),MATCH(U$17,Collections,FALSE))/U$16</f>
        <v>0</v>
      </c>
      <c r="V380" s="13">
        <f>INDEX(AllDataValues,MATCH($A380,Paths,FALSE),MATCH(V$17,Collections,FALSE))/V$16</f>
        <v>0</v>
      </c>
      <c r="W380" s="13">
        <f>INDEX(AllDataValues,MATCH($A380,Paths,FALSE),MATCH(W$17,Collections,FALSE))/W$16</f>
        <v>0</v>
      </c>
      <c r="X380" s="13">
        <f>INDEX(AllDataValues,MATCH($A380,Paths,FALSE),MATCH(X$17,Collections,FALSE))/X$16</f>
        <v>0</v>
      </c>
      <c r="Y380" s="13">
        <f>INDEX(AllDataValues,MATCH($A380,Paths,FALSE),MATCH(Y$17,Collections,FALSE))/Y$16</f>
        <v>0</v>
      </c>
      <c r="Z380" s="13">
        <f>INDEX(AllDataValues,MATCH($A380,Paths,FALSE),MATCH(Z$17,Collections,FALSE))/Z$16</f>
        <v>0</v>
      </c>
      <c r="AA380" s="13">
        <f>INDEX(AllDataValues,MATCH($A380,Paths,FALSE),MATCH(AA$17,Collections,FALSE))/AA$16</f>
        <v>0</v>
      </c>
      <c r="AB380" s="31">
        <f>INDEX(AllDataValues,MATCH($A380,Paths,FALSE),MATCH(AB$17,Collections,FALSE))/AB$16</f>
        <v>0</v>
      </c>
      <c r="AC380" s="13">
        <f>INDEX(AllDataValues,MATCH($A380,Paths,FALSE),MATCH(AC$17,Collections,FALSE))/AC$16</f>
        <v>0</v>
      </c>
      <c r="AD380" s="13">
        <f>INDEX(AllDataValues,MATCH($A380,Paths,FALSE),MATCH(AD$17,Collections,FALSE))/AD$16</f>
        <v>0</v>
      </c>
      <c r="AE380" s="13">
        <f>INDEX(AllDataValues,MATCH($A380,Paths,FALSE),MATCH(AE$17,Collections,FALSE))/AE$16</f>
        <v>0</v>
      </c>
      <c r="AF380" s="13">
        <f>INDEX(AllDataValues,MATCH($A380,Paths,FALSE),MATCH(AF$17,Collections,FALSE))/AF$16</f>
        <v>0</v>
      </c>
      <c r="AG380" s="13">
        <f>INDEX(AllDataValues,MATCH($A380,Paths,FALSE),MATCH(AG$17,Collections,FALSE))/AG$16</f>
        <v>0</v>
      </c>
      <c r="AH380" s="13">
        <f>INDEX(AllDataValues,MATCH($A380,Paths,FALSE),MATCH(AH$17,Collections,FALSE))/AH$16</f>
        <v>0</v>
      </c>
      <c r="AI380" s="13">
        <f>INDEX(AllDataValues,MATCH($A380,Paths,FALSE),MATCH(AI$17,Collections,FALSE))/AI$16</f>
        <v>0</v>
      </c>
      <c r="AJ380" s="13">
        <f>INDEX(AllDataValues,MATCH($A380,Paths,FALSE),MATCH(AJ$17,Collections,FALSE))/AJ$16</f>
        <v>0</v>
      </c>
    </row>
    <row r="381" spans="1:36" hidden="1" x14ac:dyDescent="0.2">
      <c r="A381" s="1" t="s">
        <v>41</v>
      </c>
      <c r="B381" s="12" t="s">
        <v>25</v>
      </c>
      <c r="C381" t="str">
        <f>RIGHT(A381,LEN(A381)-FIND("|",SUBSTITUTE(A381,"/","|",LEN(A381)-LEN(SUBSTITUTE(A381,"/","")))))</f>
        <v>gmd:city</v>
      </c>
      <c r="D381" t="str">
        <f>MID(A381,FIND("|",SUBSTITUTE(A381,Delimiter,"|",Start))+1,IF(ISERROR(FIND("|",SUBSTITUTE(A381,Delimiter,"|",End))),255,FIND("|",SUBSTITUTE(A381,Delimiter,"|",End))-FIND("|",SUBSTITUTE(A381,Delimiter,"|",Start))-1))</f>
        <v>gmd:contact/gmd:contactInfo/gmd:address/gmd:city</v>
      </c>
      <c r="E381" s="25">
        <f>COUNTIF(K381:AB381,"&gt;0")</f>
        <v>1</v>
      </c>
      <c r="F381" s="25">
        <f>COUNTIF(K381:AB381,"&gt;=1.0")</f>
        <v>0</v>
      </c>
      <c r="G381" s="25">
        <f>COUNTIF(AC381:AJ381,"&gt;0")</f>
        <v>0</v>
      </c>
      <c r="H381" s="25">
        <f>COUNTIF(AC381:AJ381,"&gt;=1.0")</f>
        <v>0</v>
      </c>
      <c r="I381" s="25">
        <f>COUNTIF(K381:AJ381,"&gt;0")</f>
        <v>1</v>
      </c>
      <c r="J381" s="26">
        <f>COUNTIF(K381:AJ381,"&gt;=1.0")</f>
        <v>0</v>
      </c>
      <c r="K381" s="13">
        <f>INDEX(AllDataValues,MATCH($A381,Paths,FALSE),MATCH(K$17,Collections,FALSE))/K$16</f>
        <v>0</v>
      </c>
      <c r="L381" s="13">
        <f>INDEX(AllDataValues,MATCH($A381,Paths,FALSE),MATCH(L$17,Collections,FALSE))/L$16</f>
        <v>0.10526315789473684</v>
      </c>
      <c r="M381" s="13">
        <f>INDEX(AllDataValues,MATCH($A381,Paths,FALSE),MATCH(M$17,Collections,FALSE))/M$16</f>
        <v>0</v>
      </c>
      <c r="N381" s="13">
        <f>INDEX(AllDataValues,MATCH($A381,Paths,FALSE),MATCH(N$17,Collections,FALSE))/N$16</f>
        <v>0</v>
      </c>
      <c r="O381" s="13">
        <f>INDEX(AllDataValues,MATCH($A381,Paths,FALSE),MATCH(O$17,Collections,FALSE))/O$16</f>
        <v>0</v>
      </c>
      <c r="P381" s="13">
        <f>INDEX(AllDataValues,MATCH($A381,Paths,FALSE),MATCH(P$17,Collections,FALSE))/P$16</f>
        <v>0</v>
      </c>
      <c r="Q381" s="13">
        <f>INDEX(AllDataValues,MATCH($A381,Paths,FALSE),MATCH(Q$17,Collections,FALSE))/Q$16</f>
        <v>0</v>
      </c>
      <c r="R381" s="13">
        <f>INDEX(AllDataValues,MATCH($A381,Paths,FALSE),MATCH(R$17,Collections,FALSE))/R$16</f>
        <v>0</v>
      </c>
      <c r="S381" s="13">
        <f>INDEX(AllDataValues,MATCH($A381,Paths,FALSE),MATCH(S$17,Collections,FALSE))/S$16</f>
        <v>0</v>
      </c>
      <c r="T381" s="13">
        <f>INDEX(AllDataValues,MATCH($A381,Paths,FALSE),MATCH(T$17,Collections,FALSE))/T$16</f>
        <v>0</v>
      </c>
      <c r="U381" s="13">
        <f>INDEX(AllDataValues,MATCH($A381,Paths,FALSE),MATCH(U$17,Collections,FALSE))/U$16</f>
        <v>0</v>
      </c>
      <c r="V381" s="13">
        <f>INDEX(AllDataValues,MATCH($A381,Paths,FALSE),MATCH(V$17,Collections,FALSE))/V$16</f>
        <v>0</v>
      </c>
      <c r="W381" s="13">
        <f>INDEX(AllDataValues,MATCH($A381,Paths,FALSE),MATCH(W$17,Collections,FALSE))/W$16</f>
        <v>0</v>
      </c>
      <c r="X381" s="13">
        <f>INDEX(AllDataValues,MATCH($A381,Paths,FALSE),MATCH(X$17,Collections,FALSE))/X$16</f>
        <v>0</v>
      </c>
      <c r="Y381" s="13">
        <f>INDEX(AllDataValues,MATCH($A381,Paths,FALSE),MATCH(Y$17,Collections,FALSE))/Y$16</f>
        <v>0</v>
      </c>
      <c r="Z381" s="13">
        <f>INDEX(AllDataValues,MATCH($A381,Paths,FALSE),MATCH(Z$17,Collections,FALSE))/Z$16</f>
        <v>0</v>
      </c>
      <c r="AA381" s="13">
        <f>INDEX(AllDataValues,MATCH($A381,Paths,FALSE),MATCH(AA$17,Collections,FALSE))/AA$16</f>
        <v>0</v>
      </c>
      <c r="AB381" s="31">
        <f>INDEX(AllDataValues,MATCH($A381,Paths,FALSE),MATCH(AB$17,Collections,FALSE))/AB$16</f>
        <v>0</v>
      </c>
      <c r="AC381" s="13">
        <f>INDEX(AllDataValues,MATCH($A381,Paths,FALSE),MATCH(AC$17,Collections,FALSE))/AC$16</f>
        <v>0</v>
      </c>
      <c r="AD381" s="13">
        <f>INDEX(AllDataValues,MATCH($A381,Paths,FALSE),MATCH(AD$17,Collections,FALSE))/AD$16</f>
        <v>0</v>
      </c>
      <c r="AE381" s="13">
        <f>INDEX(AllDataValues,MATCH($A381,Paths,FALSE),MATCH(AE$17,Collections,FALSE))/AE$16</f>
        <v>0</v>
      </c>
      <c r="AF381" s="13">
        <f>INDEX(AllDataValues,MATCH($A381,Paths,FALSE),MATCH(AF$17,Collections,FALSE))/AF$16</f>
        <v>0</v>
      </c>
      <c r="AG381" s="13">
        <f>INDEX(AllDataValues,MATCH($A381,Paths,FALSE),MATCH(AG$17,Collections,FALSE))/AG$16</f>
        <v>0</v>
      </c>
      <c r="AH381" s="13">
        <f>INDEX(AllDataValues,MATCH($A381,Paths,FALSE),MATCH(AH$17,Collections,FALSE))/AH$16</f>
        <v>0</v>
      </c>
      <c r="AI381" s="13">
        <f>INDEX(AllDataValues,MATCH($A381,Paths,FALSE),MATCH(AI$17,Collections,FALSE))/AI$16</f>
        <v>0</v>
      </c>
      <c r="AJ381" s="13">
        <f>INDEX(AllDataValues,MATCH($A381,Paths,FALSE),MATCH(AJ$17,Collections,FALSE))/AJ$16</f>
        <v>0</v>
      </c>
    </row>
    <row r="382" spans="1:36" hidden="1" x14ac:dyDescent="0.2">
      <c r="A382" s="1" t="s">
        <v>42</v>
      </c>
      <c r="B382" s="12" t="s">
        <v>26</v>
      </c>
      <c r="C382" t="str">
        <f>RIGHT(A382,LEN(A382)-FIND("|",SUBSTITUTE(A382,"/","|",LEN(A382)-LEN(SUBSTITUTE(A382,"/","")))))</f>
        <v>gmd:country</v>
      </c>
      <c r="D382" t="str">
        <f>MID(A382,FIND("|",SUBSTITUTE(A382,Delimiter,"|",Start))+1,IF(ISERROR(FIND("|",SUBSTITUTE(A382,Delimiter,"|",End))),255,FIND("|",SUBSTITUTE(A382,Delimiter,"|",End))-FIND("|",SUBSTITUTE(A382,Delimiter,"|",Start))-1))</f>
        <v>gmd:contact/gmd:contactInfo/gmd:address/gmd:country</v>
      </c>
      <c r="E382" s="25">
        <f>COUNTIF(K382:AB382,"&gt;0")</f>
        <v>1</v>
      </c>
      <c r="F382" s="25">
        <f>COUNTIF(K382:AB382,"&gt;=1.0")</f>
        <v>0</v>
      </c>
      <c r="G382" s="25">
        <f>COUNTIF(AC382:AJ382,"&gt;0")</f>
        <v>0</v>
      </c>
      <c r="H382" s="25">
        <f>COUNTIF(AC382:AJ382,"&gt;=1.0")</f>
        <v>0</v>
      </c>
      <c r="I382" s="25">
        <f>COUNTIF(K382:AJ382,"&gt;0")</f>
        <v>1</v>
      </c>
      <c r="J382" s="26">
        <f>COUNTIF(K382:AJ382,"&gt;=1.0")</f>
        <v>0</v>
      </c>
      <c r="K382" s="13">
        <f>INDEX(AllDataValues,MATCH($A382,Paths,FALSE),MATCH(K$17,Collections,FALSE))/K$16</f>
        <v>0</v>
      </c>
      <c r="L382" s="13">
        <f>INDEX(AllDataValues,MATCH($A382,Paths,FALSE),MATCH(L$17,Collections,FALSE))/L$16</f>
        <v>0.10526315789473684</v>
      </c>
      <c r="M382" s="13">
        <f>INDEX(AllDataValues,MATCH($A382,Paths,FALSE),MATCH(M$17,Collections,FALSE))/M$16</f>
        <v>0</v>
      </c>
      <c r="N382" s="13">
        <f>INDEX(AllDataValues,MATCH($A382,Paths,FALSE),MATCH(N$17,Collections,FALSE))/N$16</f>
        <v>0</v>
      </c>
      <c r="O382" s="13">
        <f>INDEX(AllDataValues,MATCH($A382,Paths,FALSE),MATCH(O$17,Collections,FALSE))/O$16</f>
        <v>0</v>
      </c>
      <c r="P382" s="13">
        <f>INDEX(AllDataValues,MATCH($A382,Paths,FALSE),MATCH(P$17,Collections,FALSE))/P$16</f>
        <v>0</v>
      </c>
      <c r="Q382" s="13">
        <f>INDEX(AllDataValues,MATCH($A382,Paths,FALSE),MATCH(Q$17,Collections,FALSE))/Q$16</f>
        <v>0</v>
      </c>
      <c r="R382" s="13">
        <f>INDEX(AllDataValues,MATCH($A382,Paths,FALSE),MATCH(R$17,Collections,FALSE))/R$16</f>
        <v>0</v>
      </c>
      <c r="S382" s="13">
        <f>INDEX(AllDataValues,MATCH($A382,Paths,FALSE),MATCH(S$17,Collections,FALSE))/S$16</f>
        <v>0</v>
      </c>
      <c r="T382" s="13">
        <f>INDEX(AllDataValues,MATCH($A382,Paths,FALSE),MATCH(T$17,Collections,FALSE))/T$16</f>
        <v>0</v>
      </c>
      <c r="U382" s="13">
        <f>INDEX(AllDataValues,MATCH($A382,Paths,FALSE),MATCH(U$17,Collections,FALSE))/U$16</f>
        <v>0</v>
      </c>
      <c r="V382" s="13">
        <f>INDEX(AllDataValues,MATCH($A382,Paths,FALSE),MATCH(V$17,Collections,FALSE))/V$16</f>
        <v>0</v>
      </c>
      <c r="W382" s="13">
        <f>INDEX(AllDataValues,MATCH($A382,Paths,FALSE),MATCH(W$17,Collections,FALSE))/W$16</f>
        <v>0</v>
      </c>
      <c r="X382" s="13">
        <f>INDEX(AllDataValues,MATCH($A382,Paths,FALSE),MATCH(X$17,Collections,FALSE))/X$16</f>
        <v>0</v>
      </c>
      <c r="Y382" s="13">
        <f>INDEX(AllDataValues,MATCH($A382,Paths,FALSE),MATCH(Y$17,Collections,FALSE))/Y$16</f>
        <v>0</v>
      </c>
      <c r="Z382" s="13">
        <f>INDEX(AllDataValues,MATCH($A382,Paths,FALSE),MATCH(Z$17,Collections,FALSE))/Z$16</f>
        <v>0</v>
      </c>
      <c r="AA382" s="13">
        <f>INDEX(AllDataValues,MATCH($A382,Paths,FALSE),MATCH(AA$17,Collections,FALSE))/AA$16</f>
        <v>0</v>
      </c>
      <c r="AB382" s="31">
        <f>INDEX(AllDataValues,MATCH($A382,Paths,FALSE),MATCH(AB$17,Collections,FALSE))/AB$16</f>
        <v>0</v>
      </c>
      <c r="AC382" s="13">
        <f>INDEX(AllDataValues,MATCH($A382,Paths,FALSE),MATCH(AC$17,Collections,FALSE))/AC$16</f>
        <v>0</v>
      </c>
      <c r="AD382" s="13">
        <f>INDEX(AllDataValues,MATCH($A382,Paths,FALSE),MATCH(AD$17,Collections,FALSE))/AD$16</f>
        <v>0</v>
      </c>
      <c r="AE382" s="13">
        <f>INDEX(AllDataValues,MATCH($A382,Paths,FALSE),MATCH(AE$17,Collections,FALSE))/AE$16</f>
        <v>0</v>
      </c>
      <c r="AF382" s="13">
        <f>INDEX(AllDataValues,MATCH($A382,Paths,FALSE),MATCH(AF$17,Collections,FALSE))/AF$16</f>
        <v>0</v>
      </c>
      <c r="AG382" s="13">
        <f>INDEX(AllDataValues,MATCH($A382,Paths,FALSE),MATCH(AG$17,Collections,FALSE))/AG$16</f>
        <v>0</v>
      </c>
      <c r="AH382" s="13">
        <f>INDEX(AllDataValues,MATCH($A382,Paths,FALSE),MATCH(AH$17,Collections,FALSE))/AH$16</f>
        <v>0</v>
      </c>
      <c r="AI382" s="13">
        <f>INDEX(AllDataValues,MATCH($A382,Paths,FALSE),MATCH(AI$17,Collections,FALSE))/AI$16</f>
        <v>0</v>
      </c>
      <c r="AJ382" s="13">
        <f>INDEX(AllDataValues,MATCH($A382,Paths,FALSE),MATCH(AJ$17,Collections,FALSE))/AJ$16</f>
        <v>0</v>
      </c>
    </row>
    <row r="383" spans="1:36" hidden="1" x14ac:dyDescent="0.2">
      <c r="A383" s="1" t="s">
        <v>43</v>
      </c>
      <c r="B383" s="12" t="s">
        <v>25</v>
      </c>
      <c r="C383" t="str">
        <f>RIGHT(A383,LEN(A383)-FIND("|",SUBSTITUTE(A383,"/","|",LEN(A383)-LEN(SUBSTITUTE(A383,"/","")))))</f>
        <v>gmd:deliveryPoint</v>
      </c>
      <c r="D383" t="str">
        <f>MID(A383,FIND("|",SUBSTITUTE(A383,Delimiter,"|",Start))+1,IF(ISERROR(FIND("|",SUBSTITUTE(A383,Delimiter,"|",End))),255,FIND("|",SUBSTITUTE(A383,Delimiter,"|",End))-FIND("|",SUBSTITUTE(A383,Delimiter,"|",Start))-1))</f>
        <v>gmd:contact/gmd:contactInfo/gmd:address/gmd:deliveryPoint</v>
      </c>
      <c r="E383" s="25">
        <f>COUNTIF(K383:AB383,"&gt;0")</f>
        <v>1</v>
      </c>
      <c r="F383" s="25">
        <f>COUNTIF(K383:AB383,"&gt;=1.0")</f>
        <v>0</v>
      </c>
      <c r="G383" s="25">
        <f>COUNTIF(AC383:AJ383,"&gt;0")</f>
        <v>0</v>
      </c>
      <c r="H383" s="25">
        <f>COUNTIF(AC383:AJ383,"&gt;=1.0")</f>
        <v>0</v>
      </c>
      <c r="I383" s="25">
        <f>COUNTIF(K383:AJ383,"&gt;0")</f>
        <v>1</v>
      </c>
      <c r="J383" s="26">
        <f>COUNTIF(K383:AJ383,"&gt;=1.0")</f>
        <v>0</v>
      </c>
      <c r="K383" s="13">
        <f>INDEX(AllDataValues,MATCH($A383,Paths,FALSE),MATCH(K$17,Collections,FALSE))/K$16</f>
        <v>0</v>
      </c>
      <c r="L383" s="13">
        <f>INDEX(AllDataValues,MATCH($A383,Paths,FALSE),MATCH(L$17,Collections,FALSE))/L$16</f>
        <v>0.21052631578947367</v>
      </c>
      <c r="M383" s="13">
        <f>INDEX(AllDataValues,MATCH($A383,Paths,FALSE),MATCH(M$17,Collections,FALSE))/M$16</f>
        <v>0</v>
      </c>
      <c r="N383" s="13">
        <f>INDEX(AllDataValues,MATCH($A383,Paths,FALSE),MATCH(N$17,Collections,FALSE))/N$16</f>
        <v>0</v>
      </c>
      <c r="O383" s="13">
        <f>INDEX(AllDataValues,MATCH($A383,Paths,FALSE),MATCH(O$17,Collections,FALSE))/O$16</f>
        <v>0</v>
      </c>
      <c r="P383" s="13">
        <f>INDEX(AllDataValues,MATCH($A383,Paths,FALSE),MATCH(P$17,Collections,FALSE))/P$16</f>
        <v>0</v>
      </c>
      <c r="Q383" s="13">
        <f>INDEX(AllDataValues,MATCH($A383,Paths,FALSE),MATCH(Q$17,Collections,FALSE))/Q$16</f>
        <v>0</v>
      </c>
      <c r="R383" s="13">
        <f>INDEX(AllDataValues,MATCH($A383,Paths,FALSE),MATCH(R$17,Collections,FALSE))/R$16</f>
        <v>0</v>
      </c>
      <c r="S383" s="13">
        <f>INDEX(AllDataValues,MATCH($A383,Paths,FALSE),MATCH(S$17,Collections,FALSE))/S$16</f>
        <v>0</v>
      </c>
      <c r="T383" s="13">
        <f>INDEX(AllDataValues,MATCH($A383,Paths,FALSE),MATCH(T$17,Collections,FALSE))/T$16</f>
        <v>0</v>
      </c>
      <c r="U383" s="13">
        <f>INDEX(AllDataValues,MATCH($A383,Paths,FALSE),MATCH(U$17,Collections,FALSE))/U$16</f>
        <v>0</v>
      </c>
      <c r="V383" s="13">
        <f>INDEX(AllDataValues,MATCH($A383,Paths,FALSE),MATCH(V$17,Collections,FALSE))/V$16</f>
        <v>0</v>
      </c>
      <c r="W383" s="13">
        <f>INDEX(AllDataValues,MATCH($A383,Paths,FALSE),MATCH(W$17,Collections,FALSE))/W$16</f>
        <v>0</v>
      </c>
      <c r="X383" s="13">
        <f>INDEX(AllDataValues,MATCH($A383,Paths,FALSE),MATCH(X$17,Collections,FALSE))/X$16</f>
        <v>0</v>
      </c>
      <c r="Y383" s="13">
        <f>INDEX(AllDataValues,MATCH($A383,Paths,FALSE),MATCH(Y$17,Collections,FALSE))/Y$16</f>
        <v>0</v>
      </c>
      <c r="Z383" s="13">
        <f>INDEX(AllDataValues,MATCH($A383,Paths,FALSE),MATCH(Z$17,Collections,FALSE))/Z$16</f>
        <v>0</v>
      </c>
      <c r="AA383" s="13">
        <f>INDEX(AllDataValues,MATCH($A383,Paths,FALSE),MATCH(AA$17,Collections,FALSE))/AA$16</f>
        <v>0</v>
      </c>
      <c r="AB383" s="31">
        <f>INDEX(AllDataValues,MATCH($A383,Paths,FALSE),MATCH(AB$17,Collections,FALSE))/AB$16</f>
        <v>0</v>
      </c>
      <c r="AC383" s="13">
        <f>INDEX(AllDataValues,MATCH($A383,Paths,FALSE),MATCH(AC$17,Collections,FALSE))/AC$16</f>
        <v>0</v>
      </c>
      <c r="AD383" s="13">
        <f>INDEX(AllDataValues,MATCH($A383,Paths,FALSE),MATCH(AD$17,Collections,FALSE))/AD$16</f>
        <v>0</v>
      </c>
      <c r="AE383" s="13">
        <f>INDEX(AllDataValues,MATCH($A383,Paths,FALSE),MATCH(AE$17,Collections,FALSE))/AE$16</f>
        <v>0</v>
      </c>
      <c r="AF383" s="13">
        <f>INDEX(AllDataValues,MATCH($A383,Paths,FALSE),MATCH(AF$17,Collections,FALSE))/AF$16</f>
        <v>0</v>
      </c>
      <c r="AG383" s="13">
        <f>INDEX(AllDataValues,MATCH($A383,Paths,FALSE),MATCH(AG$17,Collections,FALSE))/AG$16</f>
        <v>0</v>
      </c>
      <c r="AH383" s="13">
        <f>INDEX(AllDataValues,MATCH($A383,Paths,FALSE),MATCH(AH$17,Collections,FALSE))/AH$16</f>
        <v>0</v>
      </c>
      <c r="AI383" s="13">
        <f>INDEX(AllDataValues,MATCH($A383,Paths,FALSE),MATCH(AI$17,Collections,FALSE))/AI$16</f>
        <v>0</v>
      </c>
      <c r="AJ383" s="13">
        <f>INDEX(AllDataValues,MATCH($A383,Paths,FALSE),MATCH(AJ$17,Collections,FALSE))/AJ$16</f>
        <v>0</v>
      </c>
    </row>
    <row r="384" spans="1:36" hidden="1" x14ac:dyDescent="0.2">
      <c r="A384" s="1" t="s">
        <v>44</v>
      </c>
      <c r="B384" s="12"/>
      <c r="C384" t="str">
        <f>RIGHT(A384,LEN(A384)-FIND("|",SUBSTITUTE(A384,"/","|",LEN(A384)-LEN(SUBSTITUTE(A384,"/","")))))</f>
        <v>gmd:electronicMailAddress</v>
      </c>
      <c r="D384" t="str">
        <f>MID(A384,FIND("|",SUBSTITUTE(A384,Delimiter,"|",Start))+1,IF(ISERROR(FIND("|",SUBSTITUTE(A384,Delimiter,"|",End))),255,FIND("|",SUBSTITUTE(A384,Delimiter,"|",End))-FIND("|",SUBSTITUTE(A384,Delimiter,"|",Start))-1))</f>
        <v>gmd:contact/gmd:contactInfo/gmd:address/gmd:electronicMailAddress</v>
      </c>
      <c r="E384" s="25">
        <f>COUNTIF(K384:AB384,"&gt;0")</f>
        <v>1</v>
      </c>
      <c r="F384" s="25">
        <f>COUNTIF(K384:AB384,"&gt;=1.0")</f>
        <v>0</v>
      </c>
      <c r="G384" s="25">
        <f>COUNTIF(AC384:AJ384,"&gt;0")</f>
        <v>0</v>
      </c>
      <c r="H384" s="25">
        <f>COUNTIF(AC384:AJ384,"&gt;=1.0")</f>
        <v>0</v>
      </c>
      <c r="I384" s="25">
        <f>COUNTIF(K384:AJ384,"&gt;0")</f>
        <v>1</v>
      </c>
      <c r="J384" s="26">
        <f>COUNTIF(K384:AJ384,"&gt;=1.0")</f>
        <v>0</v>
      </c>
      <c r="K384" s="13">
        <f>INDEX(AllDataValues,MATCH($A384,Paths,FALSE),MATCH(K$17,Collections,FALSE))/K$16</f>
        <v>0</v>
      </c>
      <c r="L384" s="13">
        <f>INDEX(AllDataValues,MATCH($A384,Paths,FALSE),MATCH(L$17,Collections,FALSE))/L$16</f>
        <v>0.10526315789473684</v>
      </c>
      <c r="M384" s="13">
        <f>INDEX(AllDataValues,MATCH($A384,Paths,FALSE),MATCH(M$17,Collections,FALSE))/M$16</f>
        <v>0</v>
      </c>
      <c r="N384" s="13">
        <f>INDEX(AllDataValues,MATCH($A384,Paths,FALSE),MATCH(N$17,Collections,FALSE))/N$16</f>
        <v>0</v>
      </c>
      <c r="O384" s="13">
        <f>INDEX(AllDataValues,MATCH($A384,Paths,FALSE),MATCH(O$17,Collections,FALSE))/O$16</f>
        <v>0</v>
      </c>
      <c r="P384" s="13">
        <f>INDEX(AllDataValues,MATCH($A384,Paths,FALSE),MATCH(P$17,Collections,FALSE))/P$16</f>
        <v>0</v>
      </c>
      <c r="Q384" s="13">
        <f>INDEX(AllDataValues,MATCH($A384,Paths,FALSE),MATCH(Q$17,Collections,FALSE))/Q$16</f>
        <v>0</v>
      </c>
      <c r="R384" s="13">
        <f>INDEX(AllDataValues,MATCH($A384,Paths,FALSE),MATCH(R$17,Collections,FALSE))/R$16</f>
        <v>0</v>
      </c>
      <c r="S384" s="13">
        <f>INDEX(AllDataValues,MATCH($A384,Paths,FALSE),MATCH(S$17,Collections,FALSE))/S$16</f>
        <v>0</v>
      </c>
      <c r="T384" s="13">
        <f>INDEX(AllDataValues,MATCH($A384,Paths,FALSE),MATCH(T$17,Collections,FALSE))/T$16</f>
        <v>0</v>
      </c>
      <c r="U384" s="13">
        <f>INDEX(AllDataValues,MATCH($A384,Paths,FALSE),MATCH(U$17,Collections,FALSE))/U$16</f>
        <v>0</v>
      </c>
      <c r="V384" s="13">
        <f>INDEX(AllDataValues,MATCH($A384,Paths,FALSE),MATCH(V$17,Collections,FALSE))/V$16</f>
        <v>0</v>
      </c>
      <c r="W384" s="13">
        <f>INDEX(AllDataValues,MATCH($A384,Paths,FALSE),MATCH(W$17,Collections,FALSE))/W$16</f>
        <v>0</v>
      </c>
      <c r="X384" s="13">
        <f>INDEX(AllDataValues,MATCH($A384,Paths,FALSE),MATCH(X$17,Collections,FALSE))/X$16</f>
        <v>0</v>
      </c>
      <c r="Y384" s="13">
        <f>INDEX(AllDataValues,MATCH($A384,Paths,FALSE),MATCH(Y$17,Collections,FALSE))/Y$16</f>
        <v>0</v>
      </c>
      <c r="Z384" s="13">
        <f>INDEX(AllDataValues,MATCH($A384,Paths,FALSE),MATCH(Z$17,Collections,FALSE))/Z$16</f>
        <v>0</v>
      </c>
      <c r="AA384" s="13">
        <f>INDEX(AllDataValues,MATCH($A384,Paths,FALSE),MATCH(AA$17,Collections,FALSE))/AA$16</f>
        <v>0</v>
      </c>
      <c r="AB384" s="31">
        <f>INDEX(AllDataValues,MATCH($A384,Paths,FALSE),MATCH(AB$17,Collections,FALSE))/AB$16</f>
        <v>0</v>
      </c>
      <c r="AC384" s="13">
        <f>INDEX(AllDataValues,MATCH($A384,Paths,FALSE),MATCH(AC$17,Collections,FALSE))/AC$16</f>
        <v>0</v>
      </c>
      <c r="AD384" s="13">
        <f>INDEX(AllDataValues,MATCH($A384,Paths,FALSE),MATCH(AD$17,Collections,FALSE))/AD$16</f>
        <v>0</v>
      </c>
      <c r="AE384" s="13">
        <f>INDEX(AllDataValues,MATCH($A384,Paths,FALSE),MATCH(AE$17,Collections,FALSE))/AE$16</f>
        <v>0</v>
      </c>
      <c r="AF384" s="13">
        <f>INDEX(AllDataValues,MATCH($A384,Paths,FALSE),MATCH(AF$17,Collections,FALSE))/AF$16</f>
        <v>0</v>
      </c>
      <c r="AG384" s="13">
        <f>INDEX(AllDataValues,MATCH($A384,Paths,FALSE),MATCH(AG$17,Collections,FALSE))/AG$16</f>
        <v>0</v>
      </c>
      <c r="AH384" s="13">
        <f>INDEX(AllDataValues,MATCH($A384,Paths,FALSE),MATCH(AH$17,Collections,FALSE))/AH$16</f>
        <v>0</v>
      </c>
      <c r="AI384" s="13">
        <f>INDEX(AllDataValues,MATCH($A384,Paths,FALSE),MATCH(AI$17,Collections,FALSE))/AI$16</f>
        <v>0</v>
      </c>
      <c r="AJ384" s="13">
        <f>INDEX(AllDataValues,MATCH($A384,Paths,FALSE),MATCH(AJ$17,Collections,FALSE))/AJ$16</f>
        <v>0</v>
      </c>
    </row>
    <row r="385" spans="1:36" hidden="1" x14ac:dyDescent="0.2">
      <c r="A385" s="1" t="s">
        <v>45</v>
      </c>
      <c r="B385"/>
      <c r="C385" t="str">
        <f>RIGHT(A385,LEN(A385)-FIND("|",SUBSTITUTE(A385,"/","|",LEN(A385)-LEN(SUBSTITUTE(A385,"/","")))))</f>
        <v>gmd:postalCode</v>
      </c>
      <c r="D385" t="str">
        <f>MID(A385,FIND("|",SUBSTITUTE(A385,Delimiter,"|",Start))+1,IF(ISERROR(FIND("|",SUBSTITUTE(A385,Delimiter,"|",End))),255,FIND("|",SUBSTITUTE(A385,Delimiter,"|",End))-FIND("|",SUBSTITUTE(A385,Delimiter,"|",Start))-1))</f>
        <v>gmd:contact/gmd:contactInfo/gmd:address/gmd:postalCode</v>
      </c>
      <c r="E385" s="25">
        <f>COUNTIF(K385:AB385,"&gt;0")</f>
        <v>1</v>
      </c>
      <c r="F385" s="25">
        <f>COUNTIF(K385:AB385,"&gt;=1.0")</f>
        <v>0</v>
      </c>
      <c r="G385" s="25">
        <f>COUNTIF(AC385:AJ385,"&gt;0")</f>
        <v>0</v>
      </c>
      <c r="H385" s="25">
        <f>COUNTIF(AC385:AJ385,"&gt;=1.0")</f>
        <v>0</v>
      </c>
      <c r="I385" s="25">
        <f>COUNTIF(K385:AJ385,"&gt;0")</f>
        <v>1</v>
      </c>
      <c r="J385" s="26">
        <f>COUNTIF(K385:AJ385,"&gt;=1.0")</f>
        <v>0</v>
      </c>
      <c r="K385" s="13">
        <f>INDEX(AllDataValues,MATCH($A385,Paths,FALSE),MATCH(K$17,Collections,FALSE))/K$16</f>
        <v>0</v>
      </c>
      <c r="L385" s="13">
        <f>INDEX(AllDataValues,MATCH($A385,Paths,FALSE),MATCH(L$17,Collections,FALSE))/L$16</f>
        <v>0.10526315789473684</v>
      </c>
      <c r="M385" s="13">
        <f>INDEX(AllDataValues,MATCH($A385,Paths,FALSE),MATCH(M$17,Collections,FALSE))/M$16</f>
        <v>0</v>
      </c>
      <c r="N385" s="13">
        <f>INDEX(AllDataValues,MATCH($A385,Paths,FALSE),MATCH(N$17,Collections,FALSE))/N$16</f>
        <v>0</v>
      </c>
      <c r="O385" s="13">
        <f>INDEX(AllDataValues,MATCH($A385,Paths,FALSE),MATCH(O$17,Collections,FALSE))/O$16</f>
        <v>0</v>
      </c>
      <c r="P385" s="13">
        <f>INDEX(AllDataValues,MATCH($A385,Paths,FALSE),MATCH(P$17,Collections,FALSE))/P$16</f>
        <v>0</v>
      </c>
      <c r="Q385" s="13">
        <f>INDEX(AllDataValues,MATCH($A385,Paths,FALSE),MATCH(Q$17,Collections,FALSE))/Q$16</f>
        <v>0</v>
      </c>
      <c r="R385" s="13">
        <f>INDEX(AllDataValues,MATCH($A385,Paths,FALSE),MATCH(R$17,Collections,FALSE))/R$16</f>
        <v>0</v>
      </c>
      <c r="S385" s="13">
        <f>INDEX(AllDataValues,MATCH($A385,Paths,FALSE),MATCH(S$17,Collections,FALSE))/S$16</f>
        <v>0</v>
      </c>
      <c r="T385" s="13">
        <f>INDEX(AllDataValues,MATCH($A385,Paths,FALSE),MATCH(T$17,Collections,FALSE))/T$16</f>
        <v>0</v>
      </c>
      <c r="U385" s="13">
        <f>INDEX(AllDataValues,MATCH($A385,Paths,FALSE),MATCH(U$17,Collections,FALSE))/U$16</f>
        <v>0</v>
      </c>
      <c r="V385" s="13">
        <f>INDEX(AllDataValues,MATCH($A385,Paths,FALSE),MATCH(V$17,Collections,FALSE))/V$16</f>
        <v>0</v>
      </c>
      <c r="W385" s="13">
        <f>INDEX(AllDataValues,MATCH($A385,Paths,FALSE),MATCH(W$17,Collections,FALSE))/W$16</f>
        <v>0</v>
      </c>
      <c r="X385" s="13">
        <f>INDEX(AllDataValues,MATCH($A385,Paths,FALSE),MATCH(X$17,Collections,FALSE))/X$16</f>
        <v>0</v>
      </c>
      <c r="Y385" s="13">
        <f>INDEX(AllDataValues,MATCH($A385,Paths,FALSE),MATCH(Y$17,Collections,FALSE))/Y$16</f>
        <v>0</v>
      </c>
      <c r="Z385" s="13">
        <f>INDEX(AllDataValues,MATCH($A385,Paths,FALSE),MATCH(Z$17,Collections,FALSE))/Z$16</f>
        <v>0</v>
      </c>
      <c r="AA385" s="13">
        <f>INDEX(AllDataValues,MATCH($A385,Paths,FALSE),MATCH(AA$17,Collections,FALSE))/AA$16</f>
        <v>0</v>
      </c>
      <c r="AB385" s="31">
        <f>INDEX(AllDataValues,MATCH($A385,Paths,FALSE),MATCH(AB$17,Collections,FALSE))/AB$16</f>
        <v>0</v>
      </c>
      <c r="AC385" s="13">
        <f>INDEX(AllDataValues,MATCH($A385,Paths,FALSE),MATCH(AC$17,Collections,FALSE))/AC$16</f>
        <v>0</v>
      </c>
      <c r="AD385" s="13">
        <f>INDEX(AllDataValues,MATCH($A385,Paths,FALSE),MATCH(AD$17,Collections,FALSE))/AD$16</f>
        <v>0</v>
      </c>
      <c r="AE385" s="13">
        <f>INDEX(AllDataValues,MATCH($A385,Paths,FALSE),MATCH(AE$17,Collections,FALSE))/AE$16</f>
        <v>0</v>
      </c>
      <c r="AF385" s="13">
        <f>INDEX(AllDataValues,MATCH($A385,Paths,FALSE),MATCH(AF$17,Collections,FALSE))/AF$16</f>
        <v>0</v>
      </c>
      <c r="AG385" s="13">
        <f>INDEX(AllDataValues,MATCH($A385,Paths,FALSE),MATCH(AG$17,Collections,FALSE))/AG$16</f>
        <v>0</v>
      </c>
      <c r="AH385" s="13">
        <f>INDEX(AllDataValues,MATCH($A385,Paths,FALSE),MATCH(AH$17,Collections,FALSE))/AH$16</f>
        <v>0</v>
      </c>
      <c r="AI385" s="13">
        <f>INDEX(AllDataValues,MATCH($A385,Paths,FALSE),MATCH(AI$17,Collections,FALSE))/AI$16</f>
        <v>0</v>
      </c>
      <c r="AJ385" s="13">
        <f>INDEX(AllDataValues,MATCH($A385,Paths,FALSE),MATCH(AJ$17,Collections,FALSE))/AJ$16</f>
        <v>0</v>
      </c>
    </row>
    <row r="386" spans="1:36" hidden="1" x14ac:dyDescent="0.2">
      <c r="A386" s="1" t="s">
        <v>46</v>
      </c>
      <c r="B386" s="12" t="s">
        <v>25</v>
      </c>
      <c r="C386" t="str">
        <f>RIGHT(A386,LEN(A386)-FIND("|",SUBSTITUTE(A386,"/","|",LEN(A386)-LEN(SUBSTITUTE(A386,"/","")))))</f>
        <v>gmd:description</v>
      </c>
      <c r="D386" t="str">
        <f>MID(A386,FIND("|",SUBSTITUTE(A386,Delimiter,"|",Start))+1,IF(ISERROR(FIND("|",SUBSTITUTE(A386,Delimiter,"|",End))),255,FIND("|",SUBSTITUTE(A386,Delimiter,"|",End))-FIND("|",SUBSTITUTE(A386,Delimiter,"|",Start))-1))</f>
        <v>gmd:contact/gmd:contactInfo/gmd:onlineResource/gmd:description</v>
      </c>
      <c r="E386" s="25">
        <f>COUNTIF(K386:AB386,"&gt;0")</f>
        <v>1</v>
      </c>
      <c r="F386" s="25">
        <f>COUNTIF(K386:AB386,"&gt;=1.0")</f>
        <v>0</v>
      </c>
      <c r="G386" s="25">
        <f>COUNTIF(AC386:AJ386,"&gt;0")</f>
        <v>0</v>
      </c>
      <c r="H386" s="25">
        <f>COUNTIF(AC386:AJ386,"&gt;=1.0")</f>
        <v>0</v>
      </c>
      <c r="I386" s="25">
        <f>COUNTIF(K386:AJ386,"&gt;0")</f>
        <v>1</v>
      </c>
      <c r="J386" s="26">
        <f>COUNTIF(K386:AJ386,"&gt;=1.0")</f>
        <v>0</v>
      </c>
      <c r="K386" s="13">
        <f>INDEX(AllDataValues,MATCH($A386,Paths,FALSE),MATCH(K$17,Collections,FALSE))/K$16</f>
        <v>0</v>
      </c>
      <c r="L386" s="13">
        <f>INDEX(AllDataValues,MATCH($A386,Paths,FALSE),MATCH(L$17,Collections,FALSE))/L$16</f>
        <v>0.10526315789473684</v>
      </c>
      <c r="M386" s="13">
        <f>INDEX(AllDataValues,MATCH($A386,Paths,FALSE),MATCH(M$17,Collections,FALSE))/M$16</f>
        <v>0</v>
      </c>
      <c r="N386" s="13">
        <f>INDEX(AllDataValues,MATCH($A386,Paths,FALSE),MATCH(N$17,Collections,FALSE))/N$16</f>
        <v>0</v>
      </c>
      <c r="O386" s="13">
        <f>INDEX(AllDataValues,MATCH($A386,Paths,FALSE),MATCH(O$17,Collections,FALSE))/O$16</f>
        <v>0</v>
      </c>
      <c r="P386" s="13">
        <f>INDEX(AllDataValues,MATCH($A386,Paths,FALSE),MATCH(P$17,Collections,FALSE))/P$16</f>
        <v>0</v>
      </c>
      <c r="Q386" s="13">
        <f>INDEX(AllDataValues,MATCH($A386,Paths,FALSE),MATCH(Q$17,Collections,FALSE))/Q$16</f>
        <v>0</v>
      </c>
      <c r="R386" s="13">
        <f>INDEX(AllDataValues,MATCH($A386,Paths,FALSE),MATCH(R$17,Collections,FALSE))/R$16</f>
        <v>0</v>
      </c>
      <c r="S386" s="13">
        <f>INDEX(AllDataValues,MATCH($A386,Paths,FALSE),MATCH(S$17,Collections,FALSE))/S$16</f>
        <v>0</v>
      </c>
      <c r="T386" s="13">
        <f>INDEX(AllDataValues,MATCH($A386,Paths,FALSE),MATCH(T$17,Collections,FALSE))/T$16</f>
        <v>0</v>
      </c>
      <c r="U386" s="13">
        <f>INDEX(AllDataValues,MATCH($A386,Paths,FALSE),MATCH(U$17,Collections,FALSE))/U$16</f>
        <v>0</v>
      </c>
      <c r="V386" s="13">
        <f>INDEX(AllDataValues,MATCH($A386,Paths,FALSE),MATCH(V$17,Collections,FALSE))/V$16</f>
        <v>0</v>
      </c>
      <c r="W386" s="13">
        <f>INDEX(AllDataValues,MATCH($A386,Paths,FALSE),MATCH(W$17,Collections,FALSE))/W$16</f>
        <v>0</v>
      </c>
      <c r="X386" s="13">
        <f>INDEX(AllDataValues,MATCH($A386,Paths,FALSE),MATCH(X$17,Collections,FALSE))/X$16</f>
        <v>0</v>
      </c>
      <c r="Y386" s="13">
        <f>INDEX(AllDataValues,MATCH($A386,Paths,FALSE),MATCH(Y$17,Collections,FALSE))/Y$16</f>
        <v>0</v>
      </c>
      <c r="Z386" s="13">
        <f>INDEX(AllDataValues,MATCH($A386,Paths,FALSE),MATCH(Z$17,Collections,FALSE))/Z$16</f>
        <v>0</v>
      </c>
      <c r="AA386" s="13">
        <f>INDEX(AllDataValues,MATCH($A386,Paths,FALSE),MATCH(AA$17,Collections,FALSE))/AA$16</f>
        <v>0</v>
      </c>
      <c r="AB386" s="31">
        <f>INDEX(AllDataValues,MATCH($A386,Paths,FALSE),MATCH(AB$17,Collections,FALSE))/AB$16</f>
        <v>0</v>
      </c>
      <c r="AC386" s="13">
        <f>INDEX(AllDataValues,MATCH($A386,Paths,FALSE),MATCH(AC$17,Collections,FALSE))/AC$16</f>
        <v>0</v>
      </c>
      <c r="AD386" s="13">
        <f>INDEX(AllDataValues,MATCH($A386,Paths,FALSE),MATCH(AD$17,Collections,FALSE))/AD$16</f>
        <v>0</v>
      </c>
      <c r="AE386" s="13">
        <f>INDEX(AllDataValues,MATCH($A386,Paths,FALSE),MATCH(AE$17,Collections,FALSE))/AE$16</f>
        <v>0</v>
      </c>
      <c r="AF386" s="13">
        <f>INDEX(AllDataValues,MATCH($A386,Paths,FALSE),MATCH(AF$17,Collections,FALSE))/AF$16</f>
        <v>0</v>
      </c>
      <c r="AG386" s="13">
        <f>INDEX(AllDataValues,MATCH($A386,Paths,FALSE),MATCH(AG$17,Collections,FALSE))/AG$16</f>
        <v>0</v>
      </c>
      <c r="AH386" s="13">
        <f>INDEX(AllDataValues,MATCH($A386,Paths,FALSE),MATCH(AH$17,Collections,FALSE))/AH$16</f>
        <v>0</v>
      </c>
      <c r="AI386" s="13">
        <f>INDEX(AllDataValues,MATCH($A386,Paths,FALSE),MATCH(AI$17,Collections,FALSE))/AI$16</f>
        <v>0</v>
      </c>
      <c r="AJ386" s="13">
        <f>INDEX(AllDataValues,MATCH($A386,Paths,FALSE),MATCH(AJ$17,Collections,FALSE))/AJ$16</f>
        <v>0</v>
      </c>
    </row>
    <row r="387" spans="1:36" hidden="1" x14ac:dyDescent="0.2">
      <c r="A387" s="1" t="s">
        <v>213</v>
      </c>
      <c r="C387" t="str">
        <f>RIGHT(A387,LEN(A387)-FIND("|",SUBSTITUTE(A387,"/","|",LEN(A387)-LEN(SUBSTITUTE(A387,"/","")))))</f>
        <v>@gml:id</v>
      </c>
      <c r="D387" t="str">
        <f>MID(A387,FIND("|",SUBSTITUTE(A387,Delimiter,"|",Start))+1,IF(ISERROR(FIND("|",SUBSTITUTE(A387,Delimiter,"|",End))),255,FIND("|",SUBSTITUTE(A387,Delimiter,"|",End))-FIND("|",SUBSTITUTE(A387,Delimiter,"|",Start))-1))</f>
        <v>gmd:identificationInfo/gmd:extent/gmd:geographicElement/gmd:polygon/gml:Polygon/@gml:id</v>
      </c>
      <c r="E387" s="25">
        <f>COUNTIF(K387:AB387,"&gt;0")</f>
        <v>1</v>
      </c>
      <c r="F387" s="25">
        <f>COUNTIF(K387:AB387,"&gt;=1.0")</f>
        <v>0</v>
      </c>
      <c r="G387" s="25">
        <f>COUNTIF(AC387:AJ387,"&gt;0")</f>
        <v>0</v>
      </c>
      <c r="H387" s="25">
        <f>COUNTIF(AC387:AJ387,"&gt;=1.0")</f>
        <v>0</v>
      </c>
      <c r="I387" s="25">
        <f>COUNTIF(K387:AJ387,"&gt;0")</f>
        <v>1</v>
      </c>
      <c r="J387" s="26">
        <f>COUNTIF(K387:AJ387,"&gt;=1.0")</f>
        <v>0</v>
      </c>
      <c r="K387" s="13">
        <f>INDEX(AllDataValues,MATCH($A387,Paths,FALSE),MATCH(K$17,Collections,FALSE))/K$16</f>
        <v>0.44720496894409939</v>
      </c>
      <c r="L387" s="13">
        <f>INDEX(AllDataValues,MATCH($A387,Paths,FALSE),MATCH(L$17,Collections,FALSE))/L$16</f>
        <v>0</v>
      </c>
      <c r="M387" s="13">
        <f>INDEX(AllDataValues,MATCH($A387,Paths,FALSE),MATCH(M$17,Collections,FALSE))/M$16</f>
        <v>0</v>
      </c>
      <c r="N387" s="13">
        <f>INDEX(AllDataValues,MATCH($A387,Paths,FALSE),MATCH(N$17,Collections,FALSE))/N$16</f>
        <v>0</v>
      </c>
      <c r="O387" s="13">
        <f>INDEX(AllDataValues,MATCH($A387,Paths,FALSE),MATCH(O$17,Collections,FALSE))/O$16</f>
        <v>0</v>
      </c>
      <c r="P387" s="13">
        <f>INDEX(AllDataValues,MATCH($A387,Paths,FALSE),MATCH(P$17,Collections,FALSE))/P$16</f>
        <v>0</v>
      </c>
      <c r="Q387" s="13">
        <f>INDEX(AllDataValues,MATCH($A387,Paths,FALSE),MATCH(Q$17,Collections,FALSE))/Q$16</f>
        <v>0</v>
      </c>
      <c r="R387" s="13">
        <f>INDEX(AllDataValues,MATCH($A387,Paths,FALSE),MATCH(R$17,Collections,FALSE))/R$16</f>
        <v>0</v>
      </c>
      <c r="S387" s="13">
        <f>INDEX(AllDataValues,MATCH($A387,Paths,FALSE),MATCH(S$17,Collections,FALSE))/S$16</f>
        <v>0</v>
      </c>
      <c r="T387" s="13">
        <f>INDEX(AllDataValues,MATCH($A387,Paths,FALSE),MATCH(T$17,Collections,FALSE))/T$16</f>
        <v>0</v>
      </c>
      <c r="U387" s="13">
        <f>INDEX(AllDataValues,MATCH($A387,Paths,FALSE),MATCH(U$17,Collections,FALSE))/U$16</f>
        <v>0</v>
      </c>
      <c r="V387" s="13">
        <f>INDEX(AllDataValues,MATCH($A387,Paths,FALSE),MATCH(V$17,Collections,FALSE))/V$16</f>
        <v>0</v>
      </c>
      <c r="W387" s="13">
        <f>INDEX(AllDataValues,MATCH($A387,Paths,FALSE),MATCH(W$17,Collections,FALSE))/W$16</f>
        <v>0</v>
      </c>
      <c r="X387" s="13">
        <f>INDEX(AllDataValues,MATCH($A387,Paths,FALSE),MATCH(X$17,Collections,FALSE))/X$16</f>
        <v>0</v>
      </c>
      <c r="Y387" s="13">
        <f>INDEX(AllDataValues,MATCH($A387,Paths,FALSE),MATCH(Y$17,Collections,FALSE))/Y$16</f>
        <v>0</v>
      </c>
      <c r="Z387" s="13">
        <f>INDEX(AllDataValues,MATCH($A387,Paths,FALSE),MATCH(Z$17,Collections,FALSE))/Z$16</f>
        <v>0</v>
      </c>
      <c r="AA387" s="13">
        <f>INDEX(AllDataValues,MATCH($A387,Paths,FALSE),MATCH(AA$17,Collections,FALSE))/AA$16</f>
        <v>0</v>
      </c>
      <c r="AB387" s="31">
        <f>INDEX(AllDataValues,MATCH($A387,Paths,FALSE),MATCH(AB$17,Collections,FALSE))/AB$16</f>
        <v>0</v>
      </c>
      <c r="AC387" s="13">
        <f>INDEX(AllDataValues,MATCH($A387,Paths,FALSE),MATCH(AC$17,Collections,FALSE))/AC$16</f>
        <v>0</v>
      </c>
      <c r="AD387" s="13">
        <f>INDEX(AllDataValues,MATCH($A387,Paths,FALSE),MATCH(AD$17,Collections,FALSE))/AD$16</f>
        <v>0</v>
      </c>
      <c r="AE387" s="13">
        <f>INDEX(AllDataValues,MATCH($A387,Paths,FALSE),MATCH(AE$17,Collections,FALSE))/AE$16</f>
        <v>0</v>
      </c>
      <c r="AF387" s="13">
        <f>INDEX(AllDataValues,MATCH($A387,Paths,FALSE),MATCH(AF$17,Collections,FALSE))/AF$16</f>
        <v>0</v>
      </c>
      <c r="AG387" s="13">
        <f>INDEX(AllDataValues,MATCH($A387,Paths,FALSE),MATCH(AG$17,Collections,FALSE))/AG$16</f>
        <v>0</v>
      </c>
      <c r="AH387" s="13">
        <f>INDEX(AllDataValues,MATCH($A387,Paths,FALSE),MATCH(AH$17,Collections,FALSE))/AH$16</f>
        <v>0</v>
      </c>
      <c r="AI387" s="13">
        <f>INDEX(AllDataValues,MATCH($A387,Paths,FALSE),MATCH(AI$17,Collections,FALSE))/AI$16</f>
        <v>0</v>
      </c>
      <c r="AJ387" s="13">
        <f>INDEX(AllDataValues,MATCH($A387,Paths,FALSE),MATCH(AJ$17,Collections,FALSE))/AJ$16</f>
        <v>0</v>
      </c>
    </row>
    <row r="388" spans="1:36" hidden="1" x14ac:dyDescent="0.2">
      <c r="A388" s="1" t="s">
        <v>214</v>
      </c>
      <c r="C388" t="str">
        <f>RIGHT(A388,LEN(A388)-FIND("|",SUBSTITUTE(A388,"/","|",LEN(A388)-LEN(SUBSTITUTE(A388,"/","")))))</f>
        <v>gml:posList</v>
      </c>
      <c r="D388" t="str">
        <f>MID(A388,FIND("|",SUBSTITUTE(A388,Delimiter,"|",Start))+1,IF(ISERROR(FIND("|",SUBSTITUTE(A388,Delimiter,"|",End))),255,FIND("|",SUBSTITUTE(A388,Delimiter,"|",End))-FIND("|",SUBSTITUTE(A388,Delimiter,"|",Start))-1))</f>
        <v>gmd:identificationInfo/gmd:extent/gmd:geographicElement/gmd:polygon/gml:Polygon/gml:exterior/gml:LinearRing/gml:posList</v>
      </c>
      <c r="E388" s="25">
        <f>COUNTIF(K388:AB388,"&gt;0")</f>
        <v>1</v>
      </c>
      <c r="F388" s="25">
        <f>COUNTIF(K388:AB388,"&gt;=1.0")</f>
        <v>0</v>
      </c>
      <c r="G388" s="25">
        <f>COUNTIF(AC388:AJ388,"&gt;0")</f>
        <v>0</v>
      </c>
      <c r="H388" s="25">
        <f>COUNTIF(AC388:AJ388,"&gt;=1.0")</f>
        <v>0</v>
      </c>
      <c r="I388" s="25">
        <f>COUNTIF(K388:AJ388,"&gt;0")</f>
        <v>1</v>
      </c>
      <c r="J388" s="26">
        <f>COUNTIF(K388:AJ388,"&gt;=1.0")</f>
        <v>0</v>
      </c>
      <c r="K388" s="13">
        <f>INDEX(AllDataValues,MATCH($A388,Paths,FALSE),MATCH(K$17,Collections,FALSE))/K$16</f>
        <v>0.44720496894409939</v>
      </c>
      <c r="L388" s="13">
        <f>INDEX(AllDataValues,MATCH($A388,Paths,FALSE),MATCH(L$17,Collections,FALSE))/L$16</f>
        <v>0</v>
      </c>
      <c r="M388" s="13">
        <f>INDEX(AllDataValues,MATCH($A388,Paths,FALSE),MATCH(M$17,Collections,FALSE))/M$16</f>
        <v>0</v>
      </c>
      <c r="N388" s="13">
        <f>INDEX(AllDataValues,MATCH($A388,Paths,FALSE),MATCH(N$17,Collections,FALSE))/N$16</f>
        <v>0</v>
      </c>
      <c r="O388" s="13">
        <f>INDEX(AllDataValues,MATCH($A388,Paths,FALSE),MATCH(O$17,Collections,FALSE))/O$16</f>
        <v>0</v>
      </c>
      <c r="P388" s="13">
        <f>INDEX(AllDataValues,MATCH($A388,Paths,FALSE),MATCH(P$17,Collections,FALSE))/P$16</f>
        <v>0</v>
      </c>
      <c r="Q388" s="13">
        <f>INDEX(AllDataValues,MATCH($A388,Paths,FALSE),MATCH(Q$17,Collections,FALSE))/Q$16</f>
        <v>0</v>
      </c>
      <c r="R388" s="13">
        <f>INDEX(AllDataValues,MATCH($A388,Paths,FALSE),MATCH(R$17,Collections,FALSE))/R$16</f>
        <v>0</v>
      </c>
      <c r="S388" s="13">
        <f>INDEX(AllDataValues,MATCH($A388,Paths,FALSE),MATCH(S$17,Collections,FALSE))/S$16</f>
        <v>0</v>
      </c>
      <c r="T388" s="13">
        <f>INDEX(AllDataValues,MATCH($A388,Paths,FALSE),MATCH(T$17,Collections,FALSE))/T$16</f>
        <v>0</v>
      </c>
      <c r="U388" s="13">
        <f>INDEX(AllDataValues,MATCH($A388,Paths,FALSE),MATCH(U$17,Collections,FALSE))/U$16</f>
        <v>0</v>
      </c>
      <c r="V388" s="13">
        <f>INDEX(AllDataValues,MATCH($A388,Paths,FALSE),MATCH(V$17,Collections,FALSE))/V$16</f>
        <v>0</v>
      </c>
      <c r="W388" s="13">
        <f>INDEX(AllDataValues,MATCH($A388,Paths,FALSE),MATCH(W$17,Collections,FALSE))/W$16</f>
        <v>0</v>
      </c>
      <c r="X388" s="13">
        <f>INDEX(AllDataValues,MATCH($A388,Paths,FALSE),MATCH(X$17,Collections,FALSE))/X$16</f>
        <v>0</v>
      </c>
      <c r="Y388" s="13">
        <f>INDEX(AllDataValues,MATCH($A388,Paths,FALSE),MATCH(Y$17,Collections,FALSE))/Y$16</f>
        <v>0</v>
      </c>
      <c r="Z388" s="13">
        <f>INDEX(AllDataValues,MATCH($A388,Paths,FALSE),MATCH(Z$17,Collections,FALSE))/Z$16</f>
        <v>0</v>
      </c>
      <c r="AA388" s="13">
        <f>INDEX(AllDataValues,MATCH($A388,Paths,FALSE),MATCH(AA$17,Collections,FALSE))/AA$16</f>
        <v>0</v>
      </c>
      <c r="AB388" s="31">
        <f>INDEX(AllDataValues,MATCH($A388,Paths,FALSE),MATCH(AB$17,Collections,FALSE))/AB$16</f>
        <v>0</v>
      </c>
      <c r="AC388" s="13">
        <f>INDEX(AllDataValues,MATCH($A388,Paths,FALSE),MATCH(AC$17,Collections,FALSE))/AC$16</f>
        <v>0</v>
      </c>
      <c r="AD388" s="13">
        <f>INDEX(AllDataValues,MATCH($A388,Paths,FALSE),MATCH(AD$17,Collections,FALSE))/AD$16</f>
        <v>0</v>
      </c>
      <c r="AE388" s="13">
        <f>INDEX(AllDataValues,MATCH($A388,Paths,FALSE),MATCH(AE$17,Collections,FALSE))/AE$16</f>
        <v>0</v>
      </c>
      <c r="AF388" s="13">
        <f>INDEX(AllDataValues,MATCH($A388,Paths,FALSE),MATCH(AF$17,Collections,FALSE))/AF$16</f>
        <v>0</v>
      </c>
      <c r="AG388" s="13">
        <f>INDEX(AllDataValues,MATCH($A388,Paths,FALSE),MATCH(AG$17,Collections,FALSE))/AG$16</f>
        <v>0</v>
      </c>
      <c r="AH388" s="13">
        <f>INDEX(AllDataValues,MATCH($A388,Paths,FALSE),MATCH(AH$17,Collections,FALSE))/AH$16</f>
        <v>0</v>
      </c>
      <c r="AI388" s="13">
        <f>INDEX(AllDataValues,MATCH($A388,Paths,FALSE),MATCH(AI$17,Collections,FALSE))/AI$16</f>
        <v>0</v>
      </c>
      <c r="AJ388" s="13">
        <f>INDEX(AllDataValues,MATCH($A388,Paths,FALSE),MATCH(AJ$17,Collections,FALSE))/AJ$16</f>
        <v>0</v>
      </c>
    </row>
    <row r="389" spans="1:36" hidden="1" x14ac:dyDescent="0.2">
      <c r="A389" s="1" t="s">
        <v>215</v>
      </c>
      <c r="C389" t="str">
        <f>RIGHT(A389,LEN(A389)-FIND("|",SUBSTITUTE(A389,"/","|",LEN(A389)-LEN(SUBSTITUTE(A389,"/","")))))</f>
        <v>@srsDimension</v>
      </c>
      <c r="D389" t="str">
        <f>MID(A389,FIND("|",SUBSTITUTE(A389,Delimiter,"|",Start))+1,IF(ISERROR(FIND("|",SUBSTITUTE(A389,Delimiter,"|",End))),255,FIND("|",SUBSTITUTE(A389,Delimiter,"|",End))-FIND("|",SUBSTITUTE(A389,Delimiter,"|",Start))-1))</f>
        <v>gmd:identificationInfo/gmd:extent/gmd:geographicElement/gmd:polygon/gml:Polygon/gml:exterior/gml:LinearRing/gml:posList/@srsDimension</v>
      </c>
      <c r="E389" s="25">
        <f>COUNTIF(K389:AB389,"&gt;0")</f>
        <v>1</v>
      </c>
      <c r="F389" s="25">
        <f>COUNTIF(K389:AB389,"&gt;=1.0")</f>
        <v>0</v>
      </c>
      <c r="G389" s="25">
        <f>COUNTIF(AC389:AJ389,"&gt;0")</f>
        <v>0</v>
      </c>
      <c r="H389" s="25">
        <f>COUNTIF(AC389:AJ389,"&gt;=1.0")</f>
        <v>0</v>
      </c>
      <c r="I389" s="25">
        <f>COUNTIF(K389:AJ389,"&gt;0")</f>
        <v>1</v>
      </c>
      <c r="J389" s="26">
        <f>COUNTIF(K389:AJ389,"&gt;=1.0")</f>
        <v>0</v>
      </c>
      <c r="K389" s="13">
        <f>INDEX(AllDataValues,MATCH($A389,Paths,FALSE),MATCH(K$17,Collections,FALSE))/K$16</f>
        <v>0.44720496894409939</v>
      </c>
      <c r="L389" s="13">
        <f>INDEX(AllDataValues,MATCH($A389,Paths,FALSE),MATCH(L$17,Collections,FALSE))/L$16</f>
        <v>0</v>
      </c>
      <c r="M389" s="13">
        <f>INDEX(AllDataValues,MATCH($A389,Paths,FALSE),MATCH(M$17,Collections,FALSE))/M$16</f>
        <v>0</v>
      </c>
      <c r="N389" s="13">
        <f>INDEX(AllDataValues,MATCH($A389,Paths,FALSE),MATCH(N$17,Collections,FALSE))/N$16</f>
        <v>0</v>
      </c>
      <c r="O389" s="13">
        <f>INDEX(AllDataValues,MATCH($A389,Paths,FALSE),MATCH(O$17,Collections,FALSE))/O$16</f>
        <v>0</v>
      </c>
      <c r="P389" s="13">
        <f>INDEX(AllDataValues,MATCH($A389,Paths,FALSE),MATCH(P$17,Collections,FALSE))/P$16</f>
        <v>0</v>
      </c>
      <c r="Q389" s="13">
        <f>INDEX(AllDataValues,MATCH($A389,Paths,FALSE),MATCH(Q$17,Collections,FALSE))/Q$16</f>
        <v>0</v>
      </c>
      <c r="R389" s="13">
        <f>INDEX(AllDataValues,MATCH($A389,Paths,FALSE),MATCH(R$17,Collections,FALSE))/R$16</f>
        <v>0</v>
      </c>
      <c r="S389" s="13">
        <f>INDEX(AllDataValues,MATCH($A389,Paths,FALSE),MATCH(S$17,Collections,FALSE))/S$16</f>
        <v>0</v>
      </c>
      <c r="T389" s="13">
        <f>INDEX(AllDataValues,MATCH($A389,Paths,FALSE),MATCH(T$17,Collections,FALSE))/T$16</f>
        <v>0</v>
      </c>
      <c r="U389" s="13">
        <f>INDEX(AllDataValues,MATCH($A389,Paths,FALSE),MATCH(U$17,Collections,FALSE))/U$16</f>
        <v>0</v>
      </c>
      <c r="V389" s="13">
        <f>INDEX(AllDataValues,MATCH($A389,Paths,FALSE),MATCH(V$17,Collections,FALSE))/V$16</f>
        <v>0</v>
      </c>
      <c r="W389" s="13">
        <f>INDEX(AllDataValues,MATCH($A389,Paths,FALSE),MATCH(W$17,Collections,FALSE))/W$16</f>
        <v>0</v>
      </c>
      <c r="X389" s="13">
        <f>INDEX(AllDataValues,MATCH($A389,Paths,FALSE),MATCH(X$17,Collections,FALSE))/X$16</f>
        <v>0</v>
      </c>
      <c r="Y389" s="13">
        <f>INDEX(AllDataValues,MATCH($A389,Paths,FALSE),MATCH(Y$17,Collections,FALSE))/Y$16</f>
        <v>0</v>
      </c>
      <c r="Z389" s="13">
        <f>INDEX(AllDataValues,MATCH($A389,Paths,FALSE),MATCH(Z$17,Collections,FALSE))/Z$16</f>
        <v>0</v>
      </c>
      <c r="AA389" s="13">
        <f>INDEX(AllDataValues,MATCH($A389,Paths,FALSE),MATCH(AA$17,Collections,FALSE))/AA$16</f>
        <v>0</v>
      </c>
      <c r="AB389" s="31">
        <f>INDEX(AllDataValues,MATCH($A389,Paths,FALSE),MATCH(AB$17,Collections,FALSE))/AB$16</f>
        <v>0</v>
      </c>
      <c r="AC389" s="13">
        <f>INDEX(AllDataValues,MATCH($A389,Paths,FALSE),MATCH(AC$17,Collections,FALSE))/AC$16</f>
        <v>0</v>
      </c>
      <c r="AD389" s="13">
        <f>INDEX(AllDataValues,MATCH($A389,Paths,FALSE),MATCH(AD$17,Collections,FALSE))/AD$16</f>
        <v>0</v>
      </c>
      <c r="AE389" s="13">
        <f>INDEX(AllDataValues,MATCH($A389,Paths,FALSE),MATCH(AE$17,Collections,FALSE))/AE$16</f>
        <v>0</v>
      </c>
      <c r="AF389" s="13">
        <f>INDEX(AllDataValues,MATCH($A389,Paths,FALSE),MATCH(AF$17,Collections,FALSE))/AF$16</f>
        <v>0</v>
      </c>
      <c r="AG389" s="13">
        <f>INDEX(AllDataValues,MATCH($A389,Paths,FALSE),MATCH(AG$17,Collections,FALSE))/AG$16</f>
        <v>0</v>
      </c>
      <c r="AH389" s="13">
        <f>INDEX(AllDataValues,MATCH($A389,Paths,FALSE),MATCH(AH$17,Collections,FALSE))/AH$16</f>
        <v>0</v>
      </c>
      <c r="AI389" s="13">
        <f>INDEX(AllDataValues,MATCH($A389,Paths,FALSE),MATCH(AI$17,Collections,FALSE))/AI$16</f>
        <v>0</v>
      </c>
      <c r="AJ389" s="13">
        <f>INDEX(AllDataValues,MATCH($A389,Paths,FALSE),MATCH(AJ$17,Collections,FALSE))/AJ$16</f>
        <v>0</v>
      </c>
    </row>
    <row r="390" spans="1:36" hidden="1" x14ac:dyDescent="0.2">
      <c r="A390" s="1" t="s">
        <v>216</v>
      </c>
      <c r="C390" t="str">
        <f>RIGHT(A390,LEN(A390)-FIND("|",SUBSTITUTE(A390,"/","|",LEN(A390)-LEN(SUBSTITUTE(A390,"/","")))))</f>
        <v>@srsName</v>
      </c>
      <c r="D390" t="str">
        <f>MID(A390,FIND("|",SUBSTITUTE(A390,Delimiter,"|",Start))+1,IF(ISERROR(FIND("|",SUBSTITUTE(A390,Delimiter,"|",End))),255,FIND("|",SUBSTITUTE(A390,Delimiter,"|",End))-FIND("|",SUBSTITUTE(A390,Delimiter,"|",Start))-1))</f>
        <v>gmd:identificationInfo/gmd:extent/gmd:geographicElement/gmd:polygon/gml:Polygon/gml:exterior/gml:LinearRing/gml:posList/@srsName</v>
      </c>
      <c r="E390" s="25">
        <f>COUNTIF(K390:AB390,"&gt;0")</f>
        <v>1</v>
      </c>
      <c r="F390" s="25">
        <f>COUNTIF(K390:AB390,"&gt;=1.0")</f>
        <v>0</v>
      </c>
      <c r="G390" s="25">
        <f>COUNTIF(AC390:AJ390,"&gt;0")</f>
        <v>0</v>
      </c>
      <c r="H390" s="25">
        <f>COUNTIF(AC390:AJ390,"&gt;=1.0")</f>
        <v>0</v>
      </c>
      <c r="I390" s="25">
        <f>COUNTIF(K390:AJ390,"&gt;0")</f>
        <v>1</v>
      </c>
      <c r="J390" s="26">
        <f>COUNTIF(K390:AJ390,"&gt;=1.0")</f>
        <v>0</v>
      </c>
      <c r="K390" s="13">
        <f>INDEX(AllDataValues,MATCH($A390,Paths,FALSE),MATCH(K$17,Collections,FALSE))/K$16</f>
        <v>0.44720496894409939</v>
      </c>
      <c r="L390" s="13">
        <f>INDEX(AllDataValues,MATCH($A390,Paths,FALSE),MATCH(L$17,Collections,FALSE))/L$16</f>
        <v>0</v>
      </c>
      <c r="M390" s="13">
        <f>INDEX(AllDataValues,MATCH($A390,Paths,FALSE),MATCH(M$17,Collections,FALSE))/M$16</f>
        <v>0</v>
      </c>
      <c r="N390" s="13">
        <f>INDEX(AllDataValues,MATCH($A390,Paths,FALSE),MATCH(N$17,Collections,FALSE))/N$16</f>
        <v>0</v>
      </c>
      <c r="O390" s="13">
        <f>INDEX(AllDataValues,MATCH($A390,Paths,FALSE),MATCH(O$17,Collections,FALSE))/O$16</f>
        <v>0</v>
      </c>
      <c r="P390" s="13">
        <f>INDEX(AllDataValues,MATCH($A390,Paths,FALSE),MATCH(P$17,Collections,FALSE))/P$16</f>
        <v>0</v>
      </c>
      <c r="Q390" s="13">
        <f>INDEX(AllDataValues,MATCH($A390,Paths,FALSE),MATCH(Q$17,Collections,FALSE))/Q$16</f>
        <v>0</v>
      </c>
      <c r="R390" s="13">
        <f>INDEX(AllDataValues,MATCH($A390,Paths,FALSE),MATCH(R$17,Collections,FALSE))/R$16</f>
        <v>0</v>
      </c>
      <c r="S390" s="13">
        <f>INDEX(AllDataValues,MATCH($A390,Paths,FALSE),MATCH(S$17,Collections,FALSE))/S$16</f>
        <v>0</v>
      </c>
      <c r="T390" s="13">
        <f>INDEX(AllDataValues,MATCH($A390,Paths,FALSE),MATCH(T$17,Collections,FALSE))/T$16</f>
        <v>0</v>
      </c>
      <c r="U390" s="13">
        <f>INDEX(AllDataValues,MATCH($A390,Paths,FALSE),MATCH(U$17,Collections,FALSE))/U$16</f>
        <v>0</v>
      </c>
      <c r="V390" s="13">
        <f>INDEX(AllDataValues,MATCH($A390,Paths,FALSE),MATCH(V$17,Collections,FALSE))/V$16</f>
        <v>0</v>
      </c>
      <c r="W390" s="13">
        <f>INDEX(AllDataValues,MATCH($A390,Paths,FALSE),MATCH(W$17,Collections,FALSE))/W$16</f>
        <v>0</v>
      </c>
      <c r="X390" s="13">
        <f>INDEX(AllDataValues,MATCH($A390,Paths,FALSE),MATCH(X$17,Collections,FALSE))/X$16</f>
        <v>0</v>
      </c>
      <c r="Y390" s="13">
        <f>INDEX(AllDataValues,MATCH($A390,Paths,FALSE),MATCH(Y$17,Collections,FALSE))/Y$16</f>
        <v>0</v>
      </c>
      <c r="Z390" s="13">
        <f>INDEX(AllDataValues,MATCH($A390,Paths,FALSE),MATCH(Z$17,Collections,FALSE))/Z$16</f>
        <v>0</v>
      </c>
      <c r="AA390" s="13">
        <f>INDEX(AllDataValues,MATCH($A390,Paths,FALSE),MATCH(AA$17,Collections,FALSE))/AA$16</f>
        <v>0</v>
      </c>
      <c r="AB390" s="31">
        <f>INDEX(AllDataValues,MATCH($A390,Paths,FALSE),MATCH(AB$17,Collections,FALSE))/AB$16</f>
        <v>0</v>
      </c>
      <c r="AC390" s="13">
        <f>INDEX(AllDataValues,MATCH($A390,Paths,FALSE),MATCH(AC$17,Collections,FALSE))/AC$16</f>
        <v>0</v>
      </c>
      <c r="AD390" s="13">
        <f>INDEX(AllDataValues,MATCH($A390,Paths,FALSE),MATCH(AD$17,Collections,FALSE))/AD$16</f>
        <v>0</v>
      </c>
      <c r="AE390" s="13">
        <f>INDEX(AllDataValues,MATCH($A390,Paths,FALSE),MATCH(AE$17,Collections,FALSE))/AE$16</f>
        <v>0</v>
      </c>
      <c r="AF390" s="13">
        <f>INDEX(AllDataValues,MATCH($A390,Paths,FALSE),MATCH(AF$17,Collections,FALSE))/AF$16</f>
        <v>0</v>
      </c>
      <c r="AG390" s="13">
        <f>INDEX(AllDataValues,MATCH($A390,Paths,FALSE),MATCH(AG$17,Collections,FALSE))/AG$16</f>
        <v>0</v>
      </c>
      <c r="AH390" s="13">
        <f>INDEX(AllDataValues,MATCH($A390,Paths,FALSE),MATCH(AH$17,Collections,FALSE))/AH$16</f>
        <v>0</v>
      </c>
      <c r="AI390" s="13">
        <f>INDEX(AllDataValues,MATCH($A390,Paths,FALSE),MATCH(AI$17,Collections,FALSE))/AI$16</f>
        <v>0</v>
      </c>
      <c r="AJ390" s="13">
        <f>INDEX(AllDataValues,MATCH($A390,Paths,FALSE),MATCH(AJ$17,Collections,FALSE))/AJ$16</f>
        <v>0</v>
      </c>
    </row>
    <row r="391" spans="1:36" hidden="1" x14ac:dyDescent="0.2">
      <c r="A391" s="1" t="s">
        <v>236</v>
      </c>
      <c r="C391" t="str">
        <f>RIGHT(A391,LEN(A391)-FIND("|",SUBSTITUTE(A391,"/","|",LEN(A391)-LEN(SUBSTITUTE(A391,"/","")))))</f>
        <v>gmd:description</v>
      </c>
      <c r="D391" t="str">
        <f>MID(A391,FIND("|",SUBSTITUTE(A391,Delimiter,"|",Start))+1,IF(ISERROR(FIND("|",SUBSTITUTE(A391,Delimiter,"|",End))),255,FIND("|",SUBSTITUTE(A391,Delimiter,"|",End))-FIND("|",SUBSTITUTE(A391,Delimiter,"|",Start))-1))</f>
        <v>gmd:identificationInfo/gmd:pointOfContact/gmd:contactInfo/gmd:onlineResource/gmd:description</v>
      </c>
      <c r="E391" s="25">
        <f>COUNTIF(K391:AB391,"&gt;0")</f>
        <v>1</v>
      </c>
      <c r="F391" s="25">
        <f>COUNTIF(K391:AB391,"&gt;=1.0")</f>
        <v>0</v>
      </c>
      <c r="G391" s="25">
        <f>COUNTIF(AC391:AJ391,"&gt;0")</f>
        <v>0</v>
      </c>
      <c r="H391" s="25">
        <f>COUNTIF(AC391:AJ391,"&gt;=1.0")</f>
        <v>0</v>
      </c>
      <c r="I391" s="25">
        <f>COUNTIF(K391:AJ391,"&gt;0")</f>
        <v>1</v>
      </c>
      <c r="J391" s="26">
        <f>COUNTIF(K391:AJ391,"&gt;=1.0")</f>
        <v>0</v>
      </c>
      <c r="K391" s="13">
        <f>INDEX(AllDataValues,MATCH($A391,Paths,FALSE),MATCH(K$17,Collections,FALSE))/K$16</f>
        <v>0</v>
      </c>
      <c r="L391" s="13">
        <f>INDEX(AllDataValues,MATCH($A391,Paths,FALSE),MATCH(L$17,Collections,FALSE))/L$16</f>
        <v>0.10526315789473684</v>
      </c>
      <c r="M391" s="13">
        <f>INDEX(AllDataValues,MATCH($A391,Paths,FALSE),MATCH(M$17,Collections,FALSE))/M$16</f>
        <v>0</v>
      </c>
      <c r="N391" s="13">
        <f>INDEX(AllDataValues,MATCH($A391,Paths,FALSE),MATCH(N$17,Collections,FALSE))/N$16</f>
        <v>0</v>
      </c>
      <c r="O391" s="13">
        <f>INDEX(AllDataValues,MATCH($A391,Paths,FALSE),MATCH(O$17,Collections,FALSE))/O$16</f>
        <v>0</v>
      </c>
      <c r="P391" s="13">
        <f>INDEX(AllDataValues,MATCH($A391,Paths,FALSE),MATCH(P$17,Collections,FALSE))/P$16</f>
        <v>0</v>
      </c>
      <c r="Q391" s="13">
        <f>INDEX(AllDataValues,MATCH($A391,Paths,FALSE),MATCH(Q$17,Collections,FALSE))/Q$16</f>
        <v>0</v>
      </c>
      <c r="R391" s="13">
        <f>INDEX(AllDataValues,MATCH($A391,Paths,FALSE),MATCH(R$17,Collections,FALSE))/R$16</f>
        <v>0</v>
      </c>
      <c r="S391" s="13">
        <f>INDEX(AllDataValues,MATCH($A391,Paths,FALSE),MATCH(S$17,Collections,FALSE))/S$16</f>
        <v>0</v>
      </c>
      <c r="T391" s="13">
        <f>INDEX(AllDataValues,MATCH($A391,Paths,FALSE),MATCH(T$17,Collections,FALSE))/T$16</f>
        <v>0</v>
      </c>
      <c r="U391" s="13">
        <f>INDEX(AllDataValues,MATCH($A391,Paths,FALSE),MATCH(U$17,Collections,FALSE))/U$16</f>
        <v>0</v>
      </c>
      <c r="V391" s="13">
        <f>INDEX(AllDataValues,MATCH($A391,Paths,FALSE),MATCH(V$17,Collections,FALSE))/V$16</f>
        <v>0</v>
      </c>
      <c r="W391" s="13">
        <f>INDEX(AllDataValues,MATCH($A391,Paths,FALSE),MATCH(W$17,Collections,FALSE))/W$16</f>
        <v>0</v>
      </c>
      <c r="X391" s="13">
        <f>INDEX(AllDataValues,MATCH($A391,Paths,FALSE),MATCH(X$17,Collections,FALSE))/X$16</f>
        <v>0</v>
      </c>
      <c r="Y391" s="13">
        <f>INDEX(AllDataValues,MATCH($A391,Paths,FALSE),MATCH(Y$17,Collections,FALSE))/Y$16</f>
        <v>0</v>
      </c>
      <c r="Z391" s="13">
        <f>INDEX(AllDataValues,MATCH($A391,Paths,FALSE),MATCH(Z$17,Collections,FALSE))/Z$16</f>
        <v>0</v>
      </c>
      <c r="AA391" s="13">
        <f>INDEX(AllDataValues,MATCH($A391,Paths,FALSE),MATCH(AA$17,Collections,FALSE))/AA$16</f>
        <v>0</v>
      </c>
      <c r="AB391" s="31">
        <f>INDEX(AllDataValues,MATCH($A391,Paths,FALSE),MATCH(AB$17,Collections,FALSE))/AB$16</f>
        <v>0</v>
      </c>
      <c r="AC391" s="13">
        <f>INDEX(AllDataValues,MATCH($A391,Paths,FALSE),MATCH(AC$17,Collections,FALSE))/AC$16</f>
        <v>0</v>
      </c>
      <c r="AD391" s="13">
        <f>INDEX(AllDataValues,MATCH($A391,Paths,FALSE),MATCH(AD$17,Collections,FALSE))/AD$16</f>
        <v>0</v>
      </c>
      <c r="AE391" s="13">
        <f>INDEX(AllDataValues,MATCH($A391,Paths,FALSE),MATCH(AE$17,Collections,FALSE))/AE$16</f>
        <v>0</v>
      </c>
      <c r="AF391" s="13">
        <f>INDEX(AllDataValues,MATCH($A391,Paths,FALSE),MATCH(AF$17,Collections,FALSE))/AF$16</f>
        <v>0</v>
      </c>
      <c r="AG391" s="13">
        <f>INDEX(AllDataValues,MATCH($A391,Paths,FALSE),MATCH(AG$17,Collections,FALSE))/AG$16</f>
        <v>0</v>
      </c>
      <c r="AH391" s="13">
        <f>INDEX(AllDataValues,MATCH($A391,Paths,FALSE),MATCH(AH$17,Collections,FALSE))/AH$16</f>
        <v>0</v>
      </c>
      <c r="AI391" s="13">
        <f>INDEX(AllDataValues,MATCH($A391,Paths,FALSE),MATCH(AI$17,Collections,FALSE))/AI$16</f>
        <v>0</v>
      </c>
      <c r="AJ391" s="13">
        <f>INDEX(AllDataValues,MATCH($A391,Paths,FALSE),MATCH(AJ$17,Collections,FALSE))/AJ$16</f>
        <v>0</v>
      </c>
    </row>
    <row r="392" spans="1:36" hidden="1" x14ac:dyDescent="0.2">
      <c r="A392" s="1" t="s">
        <v>327</v>
      </c>
      <c r="C392" t="str">
        <f>RIGHT(A392,LEN(A392)-FIND("|",SUBSTITUTE(A392,"/","|",LEN(A392)-LEN(SUBSTITUTE(A392,"/","")))))</f>
        <v>@gco:nilReason</v>
      </c>
      <c r="D392" t="str">
        <f>MID(A392,FIND("|",SUBSTITUTE(A392,Delimiter,"|",Start))+1,IF(ISERROR(FIND("|",SUBSTITUTE(A392,Delimiter,"|",End))),255,FIND("|",SUBSTITUTE(A392,Delimiter,"|",End))-FIND("|",SUBSTITUTE(A392,Delimiter,"|",Start))-1))</f>
        <v>gmd:dataQualityInfo/gmd:lineage/gmd:source/gmd:description/@gco:nilReason</v>
      </c>
      <c r="E392" s="25">
        <f>COUNTIF(K392:AB392,"&gt;0")</f>
        <v>1</v>
      </c>
      <c r="F392" s="25">
        <f>COUNTIF(K392:AB392,"&gt;=1.0")</f>
        <v>0</v>
      </c>
      <c r="G392" s="25">
        <f>COUNTIF(AC392:AJ392,"&gt;0")</f>
        <v>0</v>
      </c>
      <c r="H392" s="25">
        <f>COUNTIF(AC392:AJ392,"&gt;=1.0")</f>
        <v>0</v>
      </c>
      <c r="I392" s="25">
        <f>COUNTIF(K392:AJ392,"&gt;0")</f>
        <v>1</v>
      </c>
      <c r="J392" s="26">
        <f>COUNTIF(K392:AJ392,"&gt;=1.0")</f>
        <v>0</v>
      </c>
      <c r="K392" s="13">
        <f>INDEX(AllDataValues,MATCH($A392,Paths,FALSE),MATCH(K$17,Collections,FALSE))/K$16</f>
        <v>0</v>
      </c>
      <c r="L392" s="13">
        <f>INDEX(AllDataValues,MATCH($A392,Paths,FALSE),MATCH(L$17,Collections,FALSE))/L$16</f>
        <v>0</v>
      </c>
      <c r="M392" s="13">
        <f>INDEX(AllDataValues,MATCH($A392,Paths,FALSE),MATCH(M$17,Collections,FALSE))/M$16</f>
        <v>0</v>
      </c>
      <c r="N392" s="13">
        <f>INDEX(AllDataValues,MATCH($A392,Paths,FALSE),MATCH(N$17,Collections,FALSE))/N$16</f>
        <v>0</v>
      </c>
      <c r="O392" s="13">
        <f>INDEX(AllDataValues,MATCH($A392,Paths,FALSE),MATCH(O$17,Collections,FALSE))/O$16</f>
        <v>0</v>
      </c>
      <c r="P392" s="13">
        <f>INDEX(AllDataValues,MATCH($A392,Paths,FALSE),MATCH(P$17,Collections,FALSE))/P$16</f>
        <v>0</v>
      </c>
      <c r="Q392" s="13">
        <f>INDEX(AllDataValues,MATCH($A392,Paths,FALSE),MATCH(Q$17,Collections,FALSE))/Q$16</f>
        <v>0</v>
      </c>
      <c r="R392" s="13">
        <f>INDEX(AllDataValues,MATCH($A392,Paths,FALSE),MATCH(R$17,Collections,FALSE))/R$16</f>
        <v>0</v>
      </c>
      <c r="S392" s="13">
        <f>INDEX(AllDataValues,MATCH($A392,Paths,FALSE),MATCH(S$17,Collections,FALSE))/S$16</f>
        <v>0</v>
      </c>
      <c r="T392" s="13">
        <f>INDEX(AllDataValues,MATCH($A392,Paths,FALSE),MATCH(T$17,Collections,FALSE))/T$16</f>
        <v>3.5087719298245615E-3</v>
      </c>
      <c r="U392" s="13">
        <f>INDEX(AllDataValues,MATCH($A392,Paths,FALSE),MATCH(U$17,Collections,FALSE))/U$16</f>
        <v>0</v>
      </c>
      <c r="V392" s="13">
        <f>INDEX(AllDataValues,MATCH($A392,Paths,FALSE),MATCH(V$17,Collections,FALSE))/V$16</f>
        <v>0</v>
      </c>
      <c r="W392" s="13">
        <f>INDEX(AllDataValues,MATCH($A392,Paths,FALSE),MATCH(W$17,Collections,FALSE))/W$16</f>
        <v>0</v>
      </c>
      <c r="X392" s="13">
        <f>INDEX(AllDataValues,MATCH($A392,Paths,FALSE),MATCH(X$17,Collections,FALSE))/X$16</f>
        <v>0</v>
      </c>
      <c r="Y392" s="13">
        <f>INDEX(AllDataValues,MATCH($A392,Paths,FALSE),MATCH(Y$17,Collections,FALSE))/Y$16</f>
        <v>0</v>
      </c>
      <c r="Z392" s="13">
        <f>INDEX(AllDataValues,MATCH($A392,Paths,FALSE),MATCH(Z$17,Collections,FALSE))/Z$16</f>
        <v>0</v>
      </c>
      <c r="AA392" s="13">
        <f>INDEX(AllDataValues,MATCH($A392,Paths,FALSE),MATCH(AA$17,Collections,FALSE))/AA$16</f>
        <v>0</v>
      </c>
      <c r="AB392" s="31">
        <f>INDEX(AllDataValues,MATCH($A392,Paths,FALSE),MATCH(AB$17,Collections,FALSE))/AB$16</f>
        <v>0</v>
      </c>
      <c r="AC392" s="13">
        <f>INDEX(AllDataValues,MATCH($A392,Paths,FALSE),MATCH(AC$17,Collections,FALSE))/AC$16</f>
        <v>0</v>
      </c>
      <c r="AD392" s="13">
        <f>INDEX(AllDataValues,MATCH($A392,Paths,FALSE),MATCH(AD$17,Collections,FALSE))/AD$16</f>
        <v>0</v>
      </c>
      <c r="AE392" s="13">
        <f>INDEX(AllDataValues,MATCH($A392,Paths,FALSE),MATCH(AE$17,Collections,FALSE))/AE$16</f>
        <v>0</v>
      </c>
      <c r="AF392" s="13">
        <f>INDEX(AllDataValues,MATCH($A392,Paths,FALSE),MATCH(AF$17,Collections,FALSE))/AF$16</f>
        <v>0</v>
      </c>
      <c r="AG392" s="13">
        <f>INDEX(AllDataValues,MATCH($A392,Paths,FALSE),MATCH(AG$17,Collections,FALSE))/AG$16</f>
        <v>0</v>
      </c>
      <c r="AH392" s="13">
        <f>INDEX(AllDataValues,MATCH($A392,Paths,FALSE),MATCH(AH$17,Collections,FALSE))/AH$16</f>
        <v>0</v>
      </c>
      <c r="AI392" s="13">
        <f>INDEX(AllDataValues,MATCH($A392,Paths,FALSE),MATCH(AI$17,Collections,FALSE))/AI$16</f>
        <v>0</v>
      </c>
      <c r="AJ392" s="13">
        <f>INDEX(AllDataValues,MATCH($A392,Paths,FALSE),MATCH(AJ$17,Collections,FALSE))/AJ$16</f>
        <v>0</v>
      </c>
    </row>
    <row r="393" spans="1:36" hidden="1" x14ac:dyDescent="0.2">
      <c r="A393" s="1" t="s">
        <v>409</v>
      </c>
      <c r="C393" t="str">
        <f>RIGHT(A393,LEN(A393)-FIND("|",SUBSTITUTE(A393,"/","|",LEN(A393)-LEN(SUBSTITUTE(A393,"/","")))))</f>
        <v>eos:measurementResolution</v>
      </c>
      <c r="D393" t="str">
        <f>MID(A393,FIND("|",SUBSTITUTE(A393,Delimiter,"|",Start))+1,IF(ISERROR(FIND("|",SUBSTITUTE(A393,Delimiter,"|",End))),255,FIND("|",SUBSTITUTE(A393,Delimiter,"|",End))-FIND("|",SUBSTITUTE(A393,Delimiter,"|",Start))-1))</f>
        <v>gmd:contentInfo/gmd:dimension/gmd:otherProperty/gco:Record/eos:AdditionalAttributes/eos:AdditionalAttribute/eos:reference/eos:measurementResolution</v>
      </c>
      <c r="E393" s="25">
        <f>COUNTIF(K393:AB393,"&gt;0")</f>
        <v>1</v>
      </c>
      <c r="F393" s="25">
        <f>COUNTIF(K393:AB393,"&gt;=1.0")</f>
        <v>0</v>
      </c>
      <c r="G393" s="25">
        <f>COUNTIF(AC393:AJ393,"&gt;0")</f>
        <v>0</v>
      </c>
      <c r="H393" s="25">
        <f>COUNTIF(AC393:AJ393,"&gt;=1.0")</f>
        <v>0</v>
      </c>
      <c r="I393" s="25">
        <f>COUNTIF(K393:AJ393,"&gt;0")</f>
        <v>1</v>
      </c>
      <c r="J393" s="26">
        <f>COUNTIF(K393:AJ393,"&gt;=1.0")</f>
        <v>0</v>
      </c>
      <c r="K393" s="13">
        <f>INDEX(AllDataValues,MATCH($A393,Paths,FALSE),MATCH(K$17,Collections,FALSE))/K$16</f>
        <v>0</v>
      </c>
      <c r="L393" s="13">
        <f>INDEX(AllDataValues,MATCH($A393,Paths,FALSE),MATCH(L$17,Collections,FALSE))/L$16</f>
        <v>0</v>
      </c>
      <c r="M393" s="13">
        <f>INDEX(AllDataValues,MATCH($A393,Paths,FALSE),MATCH(M$17,Collections,FALSE))/M$16</f>
        <v>0</v>
      </c>
      <c r="N393" s="13">
        <f>INDEX(AllDataValues,MATCH($A393,Paths,FALSE),MATCH(N$17,Collections,FALSE))/N$16</f>
        <v>0</v>
      </c>
      <c r="O393" s="13">
        <f>INDEX(AllDataValues,MATCH($A393,Paths,FALSE),MATCH(O$17,Collections,FALSE))/O$16</f>
        <v>0</v>
      </c>
      <c r="P393" s="13">
        <f>INDEX(AllDataValues,MATCH($A393,Paths,FALSE),MATCH(P$17,Collections,FALSE))/P$16</f>
        <v>0</v>
      </c>
      <c r="Q393" s="13">
        <f>INDEX(AllDataValues,MATCH($A393,Paths,FALSE),MATCH(Q$17,Collections,FALSE))/Q$16</f>
        <v>0</v>
      </c>
      <c r="R393" s="13">
        <f>INDEX(AllDataValues,MATCH($A393,Paths,FALSE),MATCH(R$17,Collections,FALSE))/R$16</f>
        <v>0</v>
      </c>
      <c r="S393" s="13">
        <f>INDEX(AllDataValues,MATCH($A393,Paths,FALSE),MATCH(S$17,Collections,FALSE))/S$16</f>
        <v>0</v>
      </c>
      <c r="T393" s="13">
        <f>INDEX(AllDataValues,MATCH($A393,Paths,FALSE),MATCH(T$17,Collections,FALSE))/T$16</f>
        <v>0</v>
      </c>
      <c r="U393" s="13">
        <f>INDEX(AllDataValues,MATCH($A393,Paths,FALSE),MATCH(U$17,Collections,FALSE))/U$16</f>
        <v>0.13452914798206278</v>
      </c>
      <c r="V393" s="13">
        <f>INDEX(AllDataValues,MATCH($A393,Paths,FALSE),MATCH(V$17,Collections,FALSE))/V$16</f>
        <v>0</v>
      </c>
      <c r="W393" s="13">
        <f>INDEX(AllDataValues,MATCH($A393,Paths,FALSE),MATCH(W$17,Collections,FALSE))/W$16</f>
        <v>0</v>
      </c>
      <c r="X393" s="13">
        <f>INDEX(AllDataValues,MATCH($A393,Paths,FALSE),MATCH(X$17,Collections,FALSE))/X$16</f>
        <v>0</v>
      </c>
      <c r="Y393" s="13">
        <f>INDEX(AllDataValues,MATCH($A393,Paths,FALSE),MATCH(Y$17,Collections,FALSE))/Y$16</f>
        <v>0</v>
      </c>
      <c r="Z393" s="13">
        <f>INDEX(AllDataValues,MATCH($A393,Paths,FALSE),MATCH(Z$17,Collections,FALSE))/Z$16</f>
        <v>0</v>
      </c>
      <c r="AA393" s="13">
        <f>INDEX(AllDataValues,MATCH($A393,Paths,FALSE),MATCH(AA$17,Collections,FALSE))/AA$16</f>
        <v>0</v>
      </c>
      <c r="AB393" s="31">
        <f>INDEX(AllDataValues,MATCH($A393,Paths,FALSE),MATCH(AB$17,Collections,FALSE))/AB$16</f>
        <v>0</v>
      </c>
      <c r="AC393" s="13">
        <f>INDEX(AllDataValues,MATCH($A393,Paths,FALSE),MATCH(AC$17,Collections,FALSE))/AC$16</f>
        <v>0</v>
      </c>
      <c r="AD393" s="13">
        <f>INDEX(AllDataValues,MATCH($A393,Paths,FALSE),MATCH(AD$17,Collections,FALSE))/AD$16</f>
        <v>0</v>
      </c>
      <c r="AE393" s="13">
        <f>INDEX(AllDataValues,MATCH($A393,Paths,FALSE),MATCH(AE$17,Collections,FALSE))/AE$16</f>
        <v>0</v>
      </c>
      <c r="AF393" s="13">
        <f>INDEX(AllDataValues,MATCH($A393,Paths,FALSE),MATCH(AF$17,Collections,FALSE))/AF$16</f>
        <v>0</v>
      </c>
      <c r="AG393" s="13">
        <f>INDEX(AllDataValues,MATCH($A393,Paths,FALSE),MATCH(AG$17,Collections,FALSE))/AG$16</f>
        <v>0</v>
      </c>
      <c r="AH393" s="13">
        <f>INDEX(AllDataValues,MATCH($A393,Paths,FALSE),MATCH(AH$17,Collections,FALSE))/AH$16</f>
        <v>0</v>
      </c>
      <c r="AI393" s="13">
        <f>INDEX(AllDataValues,MATCH($A393,Paths,FALSE),MATCH(AI$17,Collections,FALSE))/AI$16</f>
        <v>0</v>
      </c>
      <c r="AJ393" s="13">
        <f>INDEX(AllDataValues,MATCH($A393,Paths,FALSE),MATCH(AJ$17,Collections,FALSE))/AJ$16</f>
        <v>0</v>
      </c>
    </row>
    <row r="394" spans="1:36" hidden="1" x14ac:dyDescent="0.2">
      <c r="A394" s="1" t="s">
        <v>410</v>
      </c>
      <c r="C394" t="str">
        <f>RIGHT(A394,LEN(A394)-FIND("|",SUBSTITUTE(A394,"/","|",LEN(A394)-LEN(SUBSTITUTE(A394,"/","")))))</f>
        <v>eos:parameterUnitsOfMeasure</v>
      </c>
      <c r="D394" t="str">
        <f>MID(A394,FIND("|",SUBSTITUTE(A394,Delimiter,"|",Start))+1,IF(ISERROR(FIND("|",SUBSTITUTE(A394,Delimiter,"|",End))),255,FIND("|",SUBSTITUTE(A394,Delimiter,"|",End))-FIND("|",SUBSTITUTE(A394,Delimiter,"|",Start))-1))</f>
        <v>gmd:contentInfo/gmd:dimension/gmd:otherProperty/gco:Record/eos:AdditionalAttributes/eos:AdditionalAttribute/eos:reference/eos:parameterUnitsOfMeasure</v>
      </c>
      <c r="E394" s="25">
        <f>COUNTIF(K394:AB394,"&gt;0")</f>
        <v>1</v>
      </c>
      <c r="F394" s="25">
        <f>COUNTIF(K394:AB394,"&gt;=1.0")</f>
        <v>0</v>
      </c>
      <c r="G394" s="25">
        <f>COUNTIF(AC394:AJ394,"&gt;0")</f>
        <v>0</v>
      </c>
      <c r="H394" s="25">
        <f>COUNTIF(AC394:AJ394,"&gt;=1.0")</f>
        <v>0</v>
      </c>
      <c r="I394" s="25">
        <f>COUNTIF(K394:AJ394,"&gt;0")</f>
        <v>1</v>
      </c>
      <c r="J394" s="26">
        <f>COUNTIF(K394:AJ394,"&gt;=1.0")</f>
        <v>0</v>
      </c>
      <c r="K394" s="13">
        <f>INDEX(AllDataValues,MATCH($A394,Paths,FALSE),MATCH(K$17,Collections,FALSE))/K$16</f>
        <v>0</v>
      </c>
      <c r="L394" s="13">
        <f>INDEX(AllDataValues,MATCH($A394,Paths,FALSE),MATCH(L$17,Collections,FALSE))/L$16</f>
        <v>0</v>
      </c>
      <c r="M394" s="13">
        <f>INDEX(AllDataValues,MATCH($A394,Paths,FALSE),MATCH(M$17,Collections,FALSE))/M$16</f>
        <v>0</v>
      </c>
      <c r="N394" s="13">
        <f>INDEX(AllDataValues,MATCH($A394,Paths,FALSE),MATCH(N$17,Collections,FALSE))/N$16</f>
        <v>0</v>
      </c>
      <c r="O394" s="13">
        <f>INDEX(AllDataValues,MATCH($A394,Paths,FALSE),MATCH(O$17,Collections,FALSE))/O$16</f>
        <v>0</v>
      </c>
      <c r="P394" s="13">
        <f>INDEX(AllDataValues,MATCH($A394,Paths,FALSE),MATCH(P$17,Collections,FALSE))/P$16</f>
        <v>0</v>
      </c>
      <c r="Q394" s="13">
        <f>INDEX(AllDataValues,MATCH($A394,Paths,FALSE),MATCH(Q$17,Collections,FALSE))/Q$16</f>
        <v>0</v>
      </c>
      <c r="R394" s="13">
        <f>INDEX(AllDataValues,MATCH($A394,Paths,FALSE),MATCH(R$17,Collections,FALSE))/R$16</f>
        <v>0</v>
      </c>
      <c r="S394" s="13">
        <f>INDEX(AllDataValues,MATCH($A394,Paths,FALSE),MATCH(S$17,Collections,FALSE))/S$16</f>
        <v>0</v>
      </c>
      <c r="T394" s="13">
        <f>INDEX(AllDataValues,MATCH($A394,Paths,FALSE),MATCH(T$17,Collections,FALSE))/T$16</f>
        <v>0</v>
      </c>
      <c r="U394" s="13">
        <f>INDEX(AllDataValues,MATCH($A394,Paths,FALSE),MATCH(U$17,Collections,FALSE))/U$16</f>
        <v>0.13452914798206278</v>
      </c>
      <c r="V394" s="13">
        <f>INDEX(AllDataValues,MATCH($A394,Paths,FALSE),MATCH(V$17,Collections,FALSE))/V$16</f>
        <v>0</v>
      </c>
      <c r="W394" s="13">
        <f>INDEX(AllDataValues,MATCH($A394,Paths,FALSE),MATCH(W$17,Collections,FALSE))/W$16</f>
        <v>0</v>
      </c>
      <c r="X394" s="13">
        <f>INDEX(AllDataValues,MATCH($A394,Paths,FALSE),MATCH(X$17,Collections,FALSE))/X$16</f>
        <v>0</v>
      </c>
      <c r="Y394" s="13">
        <f>INDEX(AllDataValues,MATCH($A394,Paths,FALSE),MATCH(Y$17,Collections,FALSE))/Y$16</f>
        <v>0</v>
      </c>
      <c r="Z394" s="13">
        <f>INDEX(AllDataValues,MATCH($A394,Paths,FALSE),MATCH(Z$17,Collections,FALSE))/Z$16</f>
        <v>0</v>
      </c>
      <c r="AA394" s="13">
        <f>INDEX(AllDataValues,MATCH($A394,Paths,FALSE),MATCH(AA$17,Collections,FALSE))/AA$16</f>
        <v>0</v>
      </c>
      <c r="AB394" s="31">
        <f>INDEX(AllDataValues,MATCH($A394,Paths,FALSE),MATCH(AB$17,Collections,FALSE))/AB$16</f>
        <v>0</v>
      </c>
      <c r="AC394" s="13">
        <f>INDEX(AllDataValues,MATCH($A394,Paths,FALSE),MATCH(AC$17,Collections,FALSE))/AC$16</f>
        <v>0</v>
      </c>
      <c r="AD394" s="13">
        <f>INDEX(AllDataValues,MATCH($A394,Paths,FALSE),MATCH(AD$17,Collections,FALSE))/AD$16</f>
        <v>0</v>
      </c>
      <c r="AE394" s="13">
        <f>INDEX(AllDataValues,MATCH($A394,Paths,FALSE),MATCH(AE$17,Collections,FALSE))/AE$16</f>
        <v>0</v>
      </c>
      <c r="AF394" s="13">
        <f>INDEX(AllDataValues,MATCH($A394,Paths,FALSE),MATCH(AF$17,Collections,FALSE))/AF$16</f>
        <v>0</v>
      </c>
      <c r="AG394" s="13">
        <f>INDEX(AllDataValues,MATCH($A394,Paths,FALSE),MATCH(AG$17,Collections,FALSE))/AG$16</f>
        <v>0</v>
      </c>
      <c r="AH394" s="13">
        <f>INDEX(AllDataValues,MATCH($A394,Paths,FALSE),MATCH(AH$17,Collections,FALSE))/AH$16</f>
        <v>0</v>
      </c>
      <c r="AI394" s="13">
        <f>INDEX(AllDataValues,MATCH($A394,Paths,FALSE),MATCH(AI$17,Collections,FALSE))/AI$16</f>
        <v>0</v>
      </c>
      <c r="AJ394" s="13">
        <f>INDEX(AllDataValues,MATCH($A394,Paths,FALSE),MATCH(AJ$17,Collections,FALSE))/AJ$16</f>
        <v>0</v>
      </c>
    </row>
    <row r="395" spans="1:36" hidden="1" x14ac:dyDescent="0.2">
      <c r="A395" s="1" t="s">
        <v>411</v>
      </c>
      <c r="C395" t="str">
        <f>RIGHT(A395,LEN(A395)-FIND("|",SUBSTITUTE(A395,"/","|",LEN(A395)-LEN(SUBSTITUTE(A395,"/","")))))</f>
        <v>eos:parameterValueAccuracy</v>
      </c>
      <c r="D395" t="str">
        <f>MID(A395,FIND("|",SUBSTITUTE(A395,Delimiter,"|",Start))+1,IF(ISERROR(FIND("|",SUBSTITUTE(A395,Delimiter,"|",End))),255,FIND("|",SUBSTITUTE(A395,Delimiter,"|",End))-FIND("|",SUBSTITUTE(A395,Delimiter,"|",Start))-1))</f>
        <v>gmd:contentInfo/gmd:dimension/gmd:otherProperty/gco:Record/eos:AdditionalAttributes/eos:AdditionalAttribute/eos:reference/eos:parameterValueAccuracy</v>
      </c>
      <c r="E395" s="25">
        <f>COUNTIF(K395:AB395,"&gt;0")</f>
        <v>1</v>
      </c>
      <c r="F395" s="25">
        <f>COUNTIF(K395:AB395,"&gt;=1.0")</f>
        <v>0</v>
      </c>
      <c r="G395" s="25">
        <f>COUNTIF(AC395:AJ395,"&gt;0")</f>
        <v>0</v>
      </c>
      <c r="H395" s="25">
        <f>COUNTIF(AC395:AJ395,"&gt;=1.0")</f>
        <v>0</v>
      </c>
      <c r="I395" s="25">
        <f>COUNTIF(K395:AJ395,"&gt;0")</f>
        <v>1</v>
      </c>
      <c r="J395" s="26">
        <f>COUNTIF(K395:AJ395,"&gt;=1.0")</f>
        <v>0</v>
      </c>
      <c r="K395" s="13">
        <f>INDEX(AllDataValues,MATCH($A395,Paths,FALSE),MATCH(K$17,Collections,FALSE))/K$16</f>
        <v>0</v>
      </c>
      <c r="L395" s="13">
        <f>INDEX(AllDataValues,MATCH($A395,Paths,FALSE),MATCH(L$17,Collections,FALSE))/L$16</f>
        <v>0</v>
      </c>
      <c r="M395" s="13">
        <f>INDEX(AllDataValues,MATCH($A395,Paths,FALSE),MATCH(M$17,Collections,FALSE))/M$16</f>
        <v>0</v>
      </c>
      <c r="N395" s="13">
        <f>INDEX(AllDataValues,MATCH($A395,Paths,FALSE),MATCH(N$17,Collections,FALSE))/N$16</f>
        <v>0</v>
      </c>
      <c r="O395" s="13">
        <f>INDEX(AllDataValues,MATCH($A395,Paths,FALSE),MATCH(O$17,Collections,FALSE))/O$16</f>
        <v>0</v>
      </c>
      <c r="P395" s="13">
        <f>INDEX(AllDataValues,MATCH($A395,Paths,FALSE),MATCH(P$17,Collections,FALSE))/P$16</f>
        <v>0</v>
      </c>
      <c r="Q395" s="13">
        <f>INDEX(AllDataValues,MATCH($A395,Paths,FALSE),MATCH(Q$17,Collections,FALSE))/Q$16</f>
        <v>0</v>
      </c>
      <c r="R395" s="13">
        <f>INDEX(AllDataValues,MATCH($A395,Paths,FALSE),MATCH(R$17,Collections,FALSE))/R$16</f>
        <v>0</v>
      </c>
      <c r="S395" s="13">
        <f>INDEX(AllDataValues,MATCH($A395,Paths,FALSE),MATCH(S$17,Collections,FALSE))/S$16</f>
        <v>0</v>
      </c>
      <c r="T395" s="13">
        <f>INDEX(AllDataValues,MATCH($A395,Paths,FALSE),MATCH(T$17,Collections,FALSE))/T$16</f>
        <v>0</v>
      </c>
      <c r="U395" s="13">
        <f>INDEX(AllDataValues,MATCH($A395,Paths,FALSE),MATCH(U$17,Collections,FALSE))/U$16</f>
        <v>0.13452914798206278</v>
      </c>
      <c r="V395" s="13">
        <f>INDEX(AllDataValues,MATCH($A395,Paths,FALSE),MATCH(V$17,Collections,FALSE))/V$16</f>
        <v>0</v>
      </c>
      <c r="W395" s="13">
        <f>INDEX(AllDataValues,MATCH($A395,Paths,FALSE),MATCH(W$17,Collections,FALSE))/W$16</f>
        <v>0</v>
      </c>
      <c r="X395" s="13">
        <f>INDEX(AllDataValues,MATCH($A395,Paths,FALSE),MATCH(X$17,Collections,FALSE))/X$16</f>
        <v>0</v>
      </c>
      <c r="Y395" s="13">
        <f>INDEX(AllDataValues,MATCH($A395,Paths,FALSE),MATCH(Y$17,Collections,FALSE))/Y$16</f>
        <v>0</v>
      </c>
      <c r="Z395" s="13">
        <f>INDEX(AllDataValues,MATCH($A395,Paths,FALSE),MATCH(Z$17,Collections,FALSE))/Z$16</f>
        <v>0</v>
      </c>
      <c r="AA395" s="13">
        <f>INDEX(AllDataValues,MATCH($A395,Paths,FALSE),MATCH(AA$17,Collections,FALSE))/AA$16</f>
        <v>0</v>
      </c>
      <c r="AB395" s="31">
        <f>INDEX(AllDataValues,MATCH($A395,Paths,FALSE),MATCH(AB$17,Collections,FALSE))/AB$16</f>
        <v>0</v>
      </c>
      <c r="AC395" s="13">
        <f>INDEX(AllDataValues,MATCH($A395,Paths,FALSE),MATCH(AC$17,Collections,FALSE))/AC$16</f>
        <v>0</v>
      </c>
      <c r="AD395" s="13">
        <f>INDEX(AllDataValues,MATCH($A395,Paths,FALSE),MATCH(AD$17,Collections,FALSE))/AD$16</f>
        <v>0</v>
      </c>
      <c r="AE395" s="13">
        <f>INDEX(AllDataValues,MATCH($A395,Paths,FALSE),MATCH(AE$17,Collections,FALSE))/AE$16</f>
        <v>0</v>
      </c>
      <c r="AF395" s="13">
        <f>INDEX(AllDataValues,MATCH($A395,Paths,FALSE),MATCH(AF$17,Collections,FALSE))/AF$16</f>
        <v>0</v>
      </c>
      <c r="AG395" s="13">
        <f>INDEX(AllDataValues,MATCH($A395,Paths,FALSE),MATCH(AG$17,Collections,FALSE))/AG$16</f>
        <v>0</v>
      </c>
      <c r="AH395" s="13">
        <f>INDEX(AllDataValues,MATCH($A395,Paths,FALSE),MATCH(AH$17,Collections,FALSE))/AH$16</f>
        <v>0</v>
      </c>
      <c r="AI395" s="13">
        <f>INDEX(AllDataValues,MATCH($A395,Paths,FALSE),MATCH(AI$17,Collections,FALSE))/AI$16</f>
        <v>0</v>
      </c>
      <c r="AJ395" s="13">
        <f>INDEX(AllDataValues,MATCH($A395,Paths,FALSE),MATCH(AJ$17,Collections,FALSE))/AJ$16</f>
        <v>0</v>
      </c>
    </row>
    <row r="396" spans="1:36" hidden="1" x14ac:dyDescent="0.2">
      <c r="A396" s="1" t="s">
        <v>412</v>
      </c>
      <c r="C396" t="str">
        <f>RIGHT(A396,LEN(A396)-FIND("|",SUBSTITUTE(A396,"/","|",LEN(A396)-LEN(SUBSTITUTE(A396,"/","")))))</f>
        <v>eos:measurementResolution</v>
      </c>
      <c r="D396" t="str">
        <f>MID(A396,FIND("|",SUBSTITUTE(A396,Delimiter,"|",Start))+1,IF(ISERROR(FIND("|",SUBSTITUTE(A396,Delimiter,"|",End))),255,FIND("|",SUBSTITUTE(A396,Delimiter,"|",End))-FIND("|",SUBSTITUTE(A396,Delimiter,"|",Start))-1))</f>
        <v>gmd:dataQualityInfo/gmd:lineage/gmd:processStep/gmi:processingInformation/eos:otherProperty/gco:Record/eos:AdditionalAttributes/eos:AdditionalAttribute/eos:reference</v>
      </c>
      <c r="E396" s="25">
        <f>COUNTIF(K396:AB396,"&gt;0")</f>
        <v>1</v>
      </c>
      <c r="F396" s="25">
        <f>COUNTIF(K396:AB396,"&gt;=1.0")</f>
        <v>0</v>
      </c>
      <c r="G396" s="25">
        <f>COUNTIF(AC396:AJ396,"&gt;0")</f>
        <v>0</v>
      </c>
      <c r="H396" s="25">
        <f>COUNTIF(AC396:AJ396,"&gt;=1.0")</f>
        <v>0</v>
      </c>
      <c r="I396" s="25">
        <f>COUNTIF(K396:AJ396,"&gt;0")</f>
        <v>1</v>
      </c>
      <c r="J396" s="26">
        <f>COUNTIF(K396:AJ396,"&gt;=1.0")</f>
        <v>0</v>
      </c>
      <c r="K396" s="13">
        <f>INDEX(AllDataValues,MATCH($A396,Paths,FALSE),MATCH(K$17,Collections,FALSE))/K$16</f>
        <v>0</v>
      </c>
      <c r="L396" s="13">
        <f>INDEX(AllDataValues,MATCH($A396,Paths,FALSE),MATCH(L$17,Collections,FALSE))/L$16</f>
        <v>0</v>
      </c>
      <c r="M396" s="13">
        <f>INDEX(AllDataValues,MATCH($A396,Paths,FALSE),MATCH(M$17,Collections,FALSE))/M$16</f>
        <v>0</v>
      </c>
      <c r="N396" s="13">
        <f>INDEX(AllDataValues,MATCH($A396,Paths,FALSE),MATCH(N$17,Collections,FALSE))/N$16</f>
        <v>0</v>
      </c>
      <c r="O396" s="13">
        <f>INDEX(AllDataValues,MATCH($A396,Paths,FALSE),MATCH(O$17,Collections,FALSE))/O$16</f>
        <v>0</v>
      </c>
      <c r="P396" s="13">
        <f>INDEX(AllDataValues,MATCH($A396,Paths,FALSE),MATCH(P$17,Collections,FALSE))/P$16</f>
        <v>0</v>
      </c>
      <c r="Q396" s="13">
        <f>INDEX(AllDataValues,MATCH($A396,Paths,FALSE),MATCH(Q$17,Collections,FALSE))/Q$16</f>
        <v>0</v>
      </c>
      <c r="R396" s="13">
        <f>INDEX(AllDataValues,MATCH($A396,Paths,FALSE),MATCH(R$17,Collections,FALSE))/R$16</f>
        <v>0</v>
      </c>
      <c r="S396" s="13">
        <f>INDEX(AllDataValues,MATCH($A396,Paths,FALSE),MATCH(S$17,Collections,FALSE))/S$16</f>
        <v>0</v>
      </c>
      <c r="T396" s="13">
        <f>INDEX(AllDataValues,MATCH($A396,Paths,FALSE),MATCH(T$17,Collections,FALSE))/T$16</f>
        <v>0</v>
      </c>
      <c r="U396" s="13">
        <f>INDEX(AllDataValues,MATCH($A396,Paths,FALSE),MATCH(U$17,Collections,FALSE))/U$16</f>
        <v>4.4843049327354258E-2</v>
      </c>
      <c r="V396" s="13">
        <f>INDEX(AllDataValues,MATCH($A396,Paths,FALSE),MATCH(V$17,Collections,FALSE))/V$16</f>
        <v>0</v>
      </c>
      <c r="W396" s="13">
        <f>INDEX(AllDataValues,MATCH($A396,Paths,FALSE),MATCH(W$17,Collections,FALSE))/W$16</f>
        <v>0</v>
      </c>
      <c r="X396" s="13">
        <f>INDEX(AllDataValues,MATCH($A396,Paths,FALSE),MATCH(X$17,Collections,FALSE))/X$16</f>
        <v>0</v>
      </c>
      <c r="Y396" s="13">
        <f>INDEX(AllDataValues,MATCH($A396,Paths,FALSE),MATCH(Y$17,Collections,FALSE))/Y$16</f>
        <v>0</v>
      </c>
      <c r="Z396" s="13">
        <f>INDEX(AllDataValues,MATCH($A396,Paths,FALSE),MATCH(Z$17,Collections,FALSE))/Z$16</f>
        <v>0</v>
      </c>
      <c r="AA396" s="13">
        <f>INDEX(AllDataValues,MATCH($A396,Paths,FALSE),MATCH(AA$17,Collections,FALSE))/AA$16</f>
        <v>0</v>
      </c>
      <c r="AB396" s="31">
        <f>INDEX(AllDataValues,MATCH($A396,Paths,FALSE),MATCH(AB$17,Collections,FALSE))/AB$16</f>
        <v>0</v>
      </c>
      <c r="AC396" s="13">
        <f>INDEX(AllDataValues,MATCH($A396,Paths,FALSE),MATCH(AC$17,Collections,FALSE))/AC$16</f>
        <v>0</v>
      </c>
      <c r="AD396" s="13">
        <f>INDEX(AllDataValues,MATCH($A396,Paths,FALSE),MATCH(AD$17,Collections,FALSE))/AD$16</f>
        <v>0</v>
      </c>
      <c r="AE396" s="13">
        <f>INDEX(AllDataValues,MATCH($A396,Paths,FALSE),MATCH(AE$17,Collections,FALSE))/AE$16</f>
        <v>0</v>
      </c>
      <c r="AF396" s="13">
        <f>INDEX(AllDataValues,MATCH($A396,Paths,FALSE),MATCH(AF$17,Collections,FALSE))/AF$16</f>
        <v>0</v>
      </c>
      <c r="AG396" s="13">
        <f>INDEX(AllDataValues,MATCH($A396,Paths,FALSE),MATCH(AG$17,Collections,FALSE))/AG$16</f>
        <v>0</v>
      </c>
      <c r="AH396" s="13">
        <f>INDEX(AllDataValues,MATCH($A396,Paths,FALSE),MATCH(AH$17,Collections,FALSE))/AH$16</f>
        <v>0</v>
      </c>
      <c r="AI396" s="13">
        <f>INDEX(AllDataValues,MATCH($A396,Paths,FALSE),MATCH(AI$17,Collections,FALSE))/AI$16</f>
        <v>0</v>
      </c>
      <c r="AJ396" s="13">
        <f>INDEX(AllDataValues,MATCH($A396,Paths,FALSE),MATCH(AJ$17,Collections,FALSE))/AJ$16</f>
        <v>0</v>
      </c>
    </row>
    <row r="397" spans="1:36" hidden="1" x14ac:dyDescent="0.2">
      <c r="A397" s="1" t="s">
        <v>413</v>
      </c>
      <c r="C397" t="str">
        <f>RIGHT(A397,LEN(A397)-FIND("|",SUBSTITUTE(A397,"/","|",LEN(A397)-LEN(SUBSTITUTE(A397,"/","")))))</f>
        <v>eos:parameterRangeBegin</v>
      </c>
      <c r="D397" t="str">
        <f>MID(A397,FIND("|",SUBSTITUTE(A397,Delimiter,"|",Start))+1,IF(ISERROR(FIND("|",SUBSTITUTE(A397,Delimiter,"|",End))),255,FIND("|",SUBSTITUTE(A397,Delimiter,"|",End))-FIND("|",SUBSTITUTE(A397,Delimiter,"|",Start))-1))</f>
        <v>gmd:dataQualityInfo/gmd:lineage/gmd:processStep/gmi:processingInformation/eos:otherProperty/gco:Record/eos:AdditionalAttributes/eos:AdditionalAttribute/eos:reference</v>
      </c>
      <c r="E397" s="25">
        <f>COUNTIF(K397:AB397,"&gt;0")</f>
        <v>1</v>
      </c>
      <c r="F397" s="25">
        <f>COUNTIF(K397:AB397,"&gt;=1.0")</f>
        <v>0</v>
      </c>
      <c r="G397" s="25">
        <f>COUNTIF(AC397:AJ397,"&gt;0")</f>
        <v>0</v>
      </c>
      <c r="H397" s="25">
        <f>COUNTIF(AC397:AJ397,"&gt;=1.0")</f>
        <v>0</v>
      </c>
      <c r="I397" s="25">
        <f>COUNTIF(K397:AJ397,"&gt;0")</f>
        <v>1</v>
      </c>
      <c r="J397" s="26">
        <f>COUNTIF(K397:AJ397,"&gt;=1.0")</f>
        <v>0</v>
      </c>
      <c r="K397" s="13">
        <f>INDEX(AllDataValues,MATCH($A397,Paths,FALSE),MATCH(K$17,Collections,FALSE))/K$16</f>
        <v>0</v>
      </c>
      <c r="L397" s="13">
        <f>INDEX(AllDataValues,MATCH($A397,Paths,FALSE),MATCH(L$17,Collections,FALSE))/L$16</f>
        <v>0</v>
      </c>
      <c r="M397" s="13">
        <f>INDEX(AllDataValues,MATCH($A397,Paths,FALSE),MATCH(M$17,Collections,FALSE))/M$16</f>
        <v>0</v>
      </c>
      <c r="N397" s="13">
        <f>INDEX(AllDataValues,MATCH($A397,Paths,FALSE),MATCH(N$17,Collections,FALSE))/N$16</f>
        <v>0</v>
      </c>
      <c r="O397" s="13">
        <f>INDEX(AllDataValues,MATCH($A397,Paths,FALSE),MATCH(O$17,Collections,FALSE))/O$16</f>
        <v>0</v>
      </c>
      <c r="P397" s="13">
        <f>INDEX(AllDataValues,MATCH($A397,Paths,FALSE),MATCH(P$17,Collections,FALSE))/P$16</f>
        <v>0</v>
      </c>
      <c r="Q397" s="13">
        <f>INDEX(AllDataValues,MATCH($A397,Paths,FALSE),MATCH(Q$17,Collections,FALSE))/Q$16</f>
        <v>0</v>
      </c>
      <c r="R397" s="13">
        <f>INDEX(AllDataValues,MATCH($A397,Paths,FALSE),MATCH(R$17,Collections,FALSE))/R$16</f>
        <v>0</v>
      </c>
      <c r="S397" s="13">
        <f>INDEX(AllDataValues,MATCH($A397,Paths,FALSE),MATCH(S$17,Collections,FALSE))/S$16</f>
        <v>0</v>
      </c>
      <c r="T397" s="13">
        <f>INDEX(AllDataValues,MATCH($A397,Paths,FALSE),MATCH(T$17,Collections,FALSE))/T$16</f>
        <v>0</v>
      </c>
      <c r="U397" s="13">
        <f>INDEX(AllDataValues,MATCH($A397,Paths,FALSE),MATCH(U$17,Collections,FALSE))/U$16</f>
        <v>0.18834080717488788</v>
      </c>
      <c r="V397" s="13">
        <f>INDEX(AllDataValues,MATCH($A397,Paths,FALSE),MATCH(V$17,Collections,FALSE))/V$16</f>
        <v>0</v>
      </c>
      <c r="W397" s="13">
        <f>INDEX(AllDataValues,MATCH($A397,Paths,FALSE),MATCH(W$17,Collections,FALSE))/W$16</f>
        <v>0</v>
      </c>
      <c r="X397" s="13">
        <f>INDEX(AllDataValues,MATCH($A397,Paths,FALSE),MATCH(X$17,Collections,FALSE))/X$16</f>
        <v>0</v>
      </c>
      <c r="Y397" s="13">
        <f>INDEX(AllDataValues,MATCH($A397,Paths,FALSE),MATCH(Y$17,Collections,FALSE))/Y$16</f>
        <v>0</v>
      </c>
      <c r="Z397" s="13">
        <f>INDEX(AllDataValues,MATCH($A397,Paths,FALSE),MATCH(Z$17,Collections,FALSE))/Z$16</f>
        <v>0</v>
      </c>
      <c r="AA397" s="13">
        <f>INDEX(AllDataValues,MATCH($A397,Paths,FALSE),MATCH(AA$17,Collections,FALSE))/AA$16</f>
        <v>0</v>
      </c>
      <c r="AB397" s="31">
        <f>INDEX(AllDataValues,MATCH($A397,Paths,FALSE),MATCH(AB$17,Collections,FALSE))/AB$16</f>
        <v>0</v>
      </c>
      <c r="AC397" s="13">
        <f>INDEX(AllDataValues,MATCH($A397,Paths,FALSE),MATCH(AC$17,Collections,FALSE))/AC$16</f>
        <v>0</v>
      </c>
      <c r="AD397" s="13">
        <f>INDEX(AllDataValues,MATCH($A397,Paths,FALSE),MATCH(AD$17,Collections,FALSE))/AD$16</f>
        <v>0</v>
      </c>
      <c r="AE397" s="13">
        <f>INDEX(AllDataValues,MATCH($A397,Paths,FALSE),MATCH(AE$17,Collections,FALSE))/AE$16</f>
        <v>0</v>
      </c>
      <c r="AF397" s="13">
        <f>INDEX(AllDataValues,MATCH($A397,Paths,FALSE),MATCH(AF$17,Collections,FALSE))/AF$16</f>
        <v>0</v>
      </c>
      <c r="AG397" s="13">
        <f>INDEX(AllDataValues,MATCH($A397,Paths,FALSE),MATCH(AG$17,Collections,FALSE))/AG$16</f>
        <v>0</v>
      </c>
      <c r="AH397" s="13">
        <f>INDEX(AllDataValues,MATCH($A397,Paths,FALSE),MATCH(AH$17,Collections,FALSE))/AH$16</f>
        <v>0</v>
      </c>
      <c r="AI397" s="13">
        <f>INDEX(AllDataValues,MATCH($A397,Paths,FALSE),MATCH(AI$17,Collections,FALSE))/AI$16</f>
        <v>0</v>
      </c>
      <c r="AJ397" s="13">
        <f>INDEX(AllDataValues,MATCH($A397,Paths,FALSE),MATCH(AJ$17,Collections,FALSE))/AJ$16</f>
        <v>0</v>
      </c>
    </row>
    <row r="398" spans="1:36" hidden="1" x14ac:dyDescent="0.2">
      <c r="A398" s="1" t="s">
        <v>414</v>
      </c>
      <c r="C398" t="str">
        <f>RIGHT(A398,LEN(A398)-FIND("|",SUBSTITUTE(A398,"/","|",LEN(A398)-LEN(SUBSTITUTE(A398,"/","")))))</f>
        <v>eos:parameterRangeEnd</v>
      </c>
      <c r="D398" t="str">
        <f>MID(A398,FIND("|",SUBSTITUTE(A398,Delimiter,"|",Start))+1,IF(ISERROR(FIND("|",SUBSTITUTE(A398,Delimiter,"|",End))),255,FIND("|",SUBSTITUTE(A398,Delimiter,"|",End))-FIND("|",SUBSTITUTE(A398,Delimiter,"|",Start))-1))</f>
        <v>gmd:dataQualityInfo/gmd:lineage/gmd:processStep/gmi:processingInformation/eos:otherProperty/gco:Record/eos:AdditionalAttributes/eos:AdditionalAttribute/eos:reference</v>
      </c>
      <c r="E398" s="25">
        <f>COUNTIF(K398:AB398,"&gt;0")</f>
        <v>1</v>
      </c>
      <c r="F398" s="25">
        <f>COUNTIF(K398:AB398,"&gt;=1.0")</f>
        <v>0</v>
      </c>
      <c r="G398" s="25">
        <f>COUNTIF(AC398:AJ398,"&gt;0")</f>
        <v>0</v>
      </c>
      <c r="H398" s="25">
        <f>COUNTIF(AC398:AJ398,"&gt;=1.0")</f>
        <v>0</v>
      </c>
      <c r="I398" s="25">
        <f>COUNTIF(K398:AJ398,"&gt;0")</f>
        <v>1</v>
      </c>
      <c r="J398" s="26">
        <f>COUNTIF(K398:AJ398,"&gt;=1.0")</f>
        <v>0</v>
      </c>
      <c r="K398" s="13">
        <f>INDEX(AllDataValues,MATCH($A398,Paths,FALSE),MATCH(K$17,Collections,FALSE))/K$16</f>
        <v>0</v>
      </c>
      <c r="L398" s="13">
        <f>INDEX(AllDataValues,MATCH($A398,Paths,FALSE),MATCH(L$17,Collections,FALSE))/L$16</f>
        <v>0</v>
      </c>
      <c r="M398" s="13">
        <f>INDEX(AllDataValues,MATCH($A398,Paths,FALSE),MATCH(M$17,Collections,FALSE))/M$16</f>
        <v>0</v>
      </c>
      <c r="N398" s="13">
        <f>INDEX(AllDataValues,MATCH($A398,Paths,FALSE),MATCH(N$17,Collections,FALSE))/N$16</f>
        <v>0</v>
      </c>
      <c r="O398" s="13">
        <f>INDEX(AllDataValues,MATCH($A398,Paths,FALSE),MATCH(O$17,Collections,FALSE))/O$16</f>
        <v>0</v>
      </c>
      <c r="P398" s="13">
        <f>INDEX(AllDataValues,MATCH($A398,Paths,FALSE),MATCH(P$17,Collections,FALSE))/P$16</f>
        <v>0</v>
      </c>
      <c r="Q398" s="13">
        <f>INDEX(AllDataValues,MATCH($A398,Paths,FALSE),MATCH(Q$17,Collections,FALSE))/Q$16</f>
        <v>0</v>
      </c>
      <c r="R398" s="13">
        <f>INDEX(AllDataValues,MATCH($A398,Paths,FALSE),MATCH(R$17,Collections,FALSE))/R$16</f>
        <v>0</v>
      </c>
      <c r="S398" s="13">
        <f>INDEX(AllDataValues,MATCH($A398,Paths,FALSE),MATCH(S$17,Collections,FALSE))/S$16</f>
        <v>0</v>
      </c>
      <c r="T398" s="13">
        <f>INDEX(AllDataValues,MATCH($A398,Paths,FALSE),MATCH(T$17,Collections,FALSE))/T$16</f>
        <v>0</v>
      </c>
      <c r="U398" s="13">
        <f>INDEX(AllDataValues,MATCH($A398,Paths,FALSE),MATCH(U$17,Collections,FALSE))/U$16</f>
        <v>0.18834080717488788</v>
      </c>
      <c r="V398" s="13">
        <f>INDEX(AllDataValues,MATCH($A398,Paths,FALSE),MATCH(V$17,Collections,FALSE))/V$16</f>
        <v>0</v>
      </c>
      <c r="W398" s="13">
        <f>INDEX(AllDataValues,MATCH($A398,Paths,FALSE),MATCH(W$17,Collections,FALSE))/W$16</f>
        <v>0</v>
      </c>
      <c r="X398" s="13">
        <f>INDEX(AllDataValues,MATCH($A398,Paths,FALSE),MATCH(X$17,Collections,FALSE))/X$16</f>
        <v>0</v>
      </c>
      <c r="Y398" s="13">
        <f>INDEX(AllDataValues,MATCH($A398,Paths,FALSE),MATCH(Y$17,Collections,FALSE))/Y$16</f>
        <v>0</v>
      </c>
      <c r="Z398" s="13">
        <f>INDEX(AllDataValues,MATCH($A398,Paths,FALSE),MATCH(Z$17,Collections,FALSE))/Z$16</f>
        <v>0</v>
      </c>
      <c r="AA398" s="13">
        <f>INDEX(AllDataValues,MATCH($A398,Paths,FALSE),MATCH(AA$17,Collections,FALSE))/AA$16</f>
        <v>0</v>
      </c>
      <c r="AB398" s="31">
        <f>INDEX(AllDataValues,MATCH($A398,Paths,FALSE),MATCH(AB$17,Collections,FALSE))/AB$16</f>
        <v>0</v>
      </c>
      <c r="AC398" s="13">
        <f>INDEX(AllDataValues,MATCH($A398,Paths,FALSE),MATCH(AC$17,Collections,FALSE))/AC$16</f>
        <v>0</v>
      </c>
      <c r="AD398" s="13">
        <f>INDEX(AllDataValues,MATCH($A398,Paths,FALSE),MATCH(AD$17,Collections,FALSE))/AD$16</f>
        <v>0</v>
      </c>
      <c r="AE398" s="13">
        <f>INDEX(AllDataValues,MATCH($A398,Paths,FALSE),MATCH(AE$17,Collections,FALSE))/AE$16</f>
        <v>0</v>
      </c>
      <c r="AF398" s="13">
        <f>INDEX(AllDataValues,MATCH($A398,Paths,FALSE),MATCH(AF$17,Collections,FALSE))/AF$16</f>
        <v>0</v>
      </c>
      <c r="AG398" s="13">
        <f>INDEX(AllDataValues,MATCH($A398,Paths,FALSE),MATCH(AG$17,Collections,FALSE))/AG$16</f>
        <v>0</v>
      </c>
      <c r="AH398" s="13">
        <f>INDEX(AllDataValues,MATCH($A398,Paths,FALSE),MATCH(AH$17,Collections,FALSE))/AH$16</f>
        <v>0</v>
      </c>
      <c r="AI398" s="13">
        <f>INDEX(AllDataValues,MATCH($A398,Paths,FALSE),MATCH(AI$17,Collections,FALSE))/AI$16</f>
        <v>0</v>
      </c>
      <c r="AJ398" s="13">
        <f>INDEX(AllDataValues,MATCH($A398,Paths,FALSE),MATCH(AJ$17,Collections,FALSE))/AJ$16</f>
        <v>0</v>
      </c>
    </row>
    <row r="399" spans="1:36" hidden="1" x14ac:dyDescent="0.2">
      <c r="A399" s="1" t="s">
        <v>415</v>
      </c>
      <c r="C399" t="str">
        <f>RIGHT(A399,LEN(A399)-FIND("|",SUBSTITUTE(A399,"/","|",LEN(A399)-LEN(SUBSTITUTE(A399,"/","")))))</f>
        <v>eos:parameterUnitsOfMeasure</v>
      </c>
      <c r="D399" t="str">
        <f>MID(A399,FIND("|",SUBSTITUTE(A399,Delimiter,"|",Start))+1,IF(ISERROR(FIND("|",SUBSTITUTE(A399,Delimiter,"|",End))),255,FIND("|",SUBSTITUTE(A399,Delimiter,"|",End))-FIND("|",SUBSTITUTE(A399,Delimiter,"|",Start))-1))</f>
        <v>gmd:dataQualityInfo/gmd:lineage/gmd:processStep/gmi:processingInformation/eos:otherProperty/gco:Record/eos:AdditionalAttributes/eos:AdditionalAttribute/eos:reference</v>
      </c>
      <c r="E399" s="25">
        <f>COUNTIF(K399:AB399,"&gt;0")</f>
        <v>1</v>
      </c>
      <c r="F399" s="25">
        <f>COUNTIF(K399:AB399,"&gt;=1.0")</f>
        <v>0</v>
      </c>
      <c r="G399" s="25">
        <f>COUNTIF(AC399:AJ399,"&gt;0")</f>
        <v>0</v>
      </c>
      <c r="H399" s="25">
        <f>COUNTIF(AC399:AJ399,"&gt;=1.0")</f>
        <v>0</v>
      </c>
      <c r="I399" s="25">
        <f>COUNTIF(K399:AJ399,"&gt;0")</f>
        <v>1</v>
      </c>
      <c r="J399" s="26">
        <f>COUNTIF(K399:AJ399,"&gt;=1.0")</f>
        <v>0</v>
      </c>
      <c r="K399" s="13">
        <f>INDEX(AllDataValues,MATCH($A399,Paths,FALSE),MATCH(K$17,Collections,FALSE))/K$16</f>
        <v>0</v>
      </c>
      <c r="L399" s="13">
        <f>INDEX(AllDataValues,MATCH($A399,Paths,FALSE),MATCH(L$17,Collections,FALSE))/L$16</f>
        <v>0</v>
      </c>
      <c r="M399" s="13">
        <f>INDEX(AllDataValues,MATCH($A399,Paths,FALSE),MATCH(M$17,Collections,FALSE))/M$16</f>
        <v>0</v>
      </c>
      <c r="N399" s="13">
        <f>INDEX(AllDataValues,MATCH($A399,Paths,FALSE),MATCH(N$17,Collections,FALSE))/N$16</f>
        <v>0</v>
      </c>
      <c r="O399" s="13">
        <f>INDEX(AllDataValues,MATCH($A399,Paths,FALSE),MATCH(O$17,Collections,FALSE))/O$16</f>
        <v>0</v>
      </c>
      <c r="P399" s="13">
        <f>INDEX(AllDataValues,MATCH($A399,Paths,FALSE),MATCH(P$17,Collections,FALSE))/P$16</f>
        <v>0</v>
      </c>
      <c r="Q399" s="13">
        <f>INDEX(AllDataValues,MATCH($A399,Paths,FALSE),MATCH(Q$17,Collections,FALSE))/Q$16</f>
        <v>0</v>
      </c>
      <c r="R399" s="13">
        <f>INDEX(AllDataValues,MATCH($A399,Paths,FALSE),MATCH(R$17,Collections,FALSE))/R$16</f>
        <v>0</v>
      </c>
      <c r="S399" s="13">
        <f>INDEX(AllDataValues,MATCH($A399,Paths,FALSE),MATCH(S$17,Collections,FALSE))/S$16</f>
        <v>0</v>
      </c>
      <c r="T399" s="13">
        <f>INDEX(AllDataValues,MATCH($A399,Paths,FALSE),MATCH(T$17,Collections,FALSE))/T$16</f>
        <v>0</v>
      </c>
      <c r="U399" s="13">
        <f>INDEX(AllDataValues,MATCH($A399,Paths,FALSE),MATCH(U$17,Collections,FALSE))/U$16</f>
        <v>0.13452914798206278</v>
      </c>
      <c r="V399" s="13">
        <f>INDEX(AllDataValues,MATCH($A399,Paths,FALSE),MATCH(V$17,Collections,FALSE))/V$16</f>
        <v>0</v>
      </c>
      <c r="W399" s="13">
        <f>INDEX(AllDataValues,MATCH($A399,Paths,FALSE),MATCH(W$17,Collections,FALSE))/W$16</f>
        <v>0</v>
      </c>
      <c r="X399" s="13">
        <f>INDEX(AllDataValues,MATCH($A399,Paths,FALSE),MATCH(X$17,Collections,FALSE))/X$16</f>
        <v>0</v>
      </c>
      <c r="Y399" s="13">
        <f>INDEX(AllDataValues,MATCH($A399,Paths,FALSE),MATCH(Y$17,Collections,FALSE))/Y$16</f>
        <v>0</v>
      </c>
      <c r="Z399" s="13">
        <f>INDEX(AllDataValues,MATCH($A399,Paths,FALSE),MATCH(Z$17,Collections,FALSE))/Z$16</f>
        <v>0</v>
      </c>
      <c r="AA399" s="13">
        <f>INDEX(AllDataValues,MATCH($A399,Paths,FALSE),MATCH(AA$17,Collections,FALSE))/AA$16</f>
        <v>0</v>
      </c>
      <c r="AB399" s="31">
        <f>INDEX(AllDataValues,MATCH($A399,Paths,FALSE),MATCH(AB$17,Collections,FALSE))/AB$16</f>
        <v>0</v>
      </c>
      <c r="AC399" s="13">
        <f>INDEX(AllDataValues,MATCH($A399,Paths,FALSE),MATCH(AC$17,Collections,FALSE))/AC$16</f>
        <v>0</v>
      </c>
      <c r="AD399" s="13">
        <f>INDEX(AllDataValues,MATCH($A399,Paths,FALSE),MATCH(AD$17,Collections,FALSE))/AD$16</f>
        <v>0</v>
      </c>
      <c r="AE399" s="13">
        <f>INDEX(AllDataValues,MATCH($A399,Paths,FALSE),MATCH(AE$17,Collections,FALSE))/AE$16</f>
        <v>0</v>
      </c>
      <c r="AF399" s="13">
        <f>INDEX(AllDataValues,MATCH($A399,Paths,FALSE),MATCH(AF$17,Collections,FALSE))/AF$16</f>
        <v>0</v>
      </c>
      <c r="AG399" s="13">
        <f>INDEX(AllDataValues,MATCH($A399,Paths,FALSE),MATCH(AG$17,Collections,FALSE))/AG$16</f>
        <v>0</v>
      </c>
      <c r="AH399" s="13">
        <f>INDEX(AllDataValues,MATCH($A399,Paths,FALSE),MATCH(AH$17,Collections,FALSE))/AH$16</f>
        <v>0</v>
      </c>
      <c r="AI399" s="13">
        <f>INDEX(AllDataValues,MATCH($A399,Paths,FALSE),MATCH(AI$17,Collections,FALSE))/AI$16</f>
        <v>0</v>
      </c>
      <c r="AJ399" s="13">
        <f>INDEX(AllDataValues,MATCH($A399,Paths,FALSE),MATCH(AJ$17,Collections,FALSE))/AJ$16</f>
        <v>0</v>
      </c>
    </row>
    <row r="400" spans="1:36" hidden="1" x14ac:dyDescent="0.2">
      <c r="A400" s="1" t="s">
        <v>416</v>
      </c>
      <c r="C400" t="str">
        <f>RIGHT(A400,LEN(A400)-FIND("|",SUBSTITUTE(A400,"/","|",LEN(A400)-LEN(SUBSTITUTE(A400,"/","")))))</f>
        <v>eos:parameterValueAccuracy</v>
      </c>
      <c r="D400" t="str">
        <f>MID(A400,FIND("|",SUBSTITUTE(A400,Delimiter,"|",Start))+1,IF(ISERROR(FIND("|",SUBSTITUTE(A400,Delimiter,"|",End))),255,FIND("|",SUBSTITUTE(A400,Delimiter,"|",End))-FIND("|",SUBSTITUTE(A400,Delimiter,"|",Start))-1))</f>
        <v>gmd:dataQualityInfo/gmd:lineage/gmd:processStep/gmi:processingInformation/eos:otherProperty/gco:Record/eos:AdditionalAttributes/eos:AdditionalAttribute/eos:reference</v>
      </c>
      <c r="E400" s="25">
        <f>COUNTIF(K400:AB400,"&gt;0")</f>
        <v>1</v>
      </c>
      <c r="F400" s="25">
        <f>COUNTIF(K400:AB400,"&gt;=1.0")</f>
        <v>0</v>
      </c>
      <c r="G400" s="25">
        <f>COUNTIF(AC400:AJ400,"&gt;0")</f>
        <v>0</v>
      </c>
      <c r="H400" s="25">
        <f>COUNTIF(AC400:AJ400,"&gt;=1.0")</f>
        <v>0</v>
      </c>
      <c r="I400" s="25">
        <f>COUNTIF(K400:AJ400,"&gt;0")</f>
        <v>1</v>
      </c>
      <c r="J400" s="26">
        <f>COUNTIF(K400:AJ400,"&gt;=1.0")</f>
        <v>0</v>
      </c>
      <c r="K400" s="13">
        <f>INDEX(AllDataValues,MATCH($A400,Paths,FALSE),MATCH(K$17,Collections,FALSE))/K$16</f>
        <v>0</v>
      </c>
      <c r="L400" s="13">
        <f>INDEX(AllDataValues,MATCH($A400,Paths,FALSE),MATCH(L$17,Collections,FALSE))/L$16</f>
        <v>0</v>
      </c>
      <c r="M400" s="13">
        <f>INDEX(AllDataValues,MATCH($A400,Paths,FALSE),MATCH(M$17,Collections,FALSE))/M$16</f>
        <v>0</v>
      </c>
      <c r="N400" s="13">
        <f>INDEX(AllDataValues,MATCH($A400,Paths,FALSE),MATCH(N$17,Collections,FALSE))/N$16</f>
        <v>0</v>
      </c>
      <c r="O400" s="13">
        <f>INDEX(AllDataValues,MATCH($A400,Paths,FALSE),MATCH(O$17,Collections,FALSE))/O$16</f>
        <v>0</v>
      </c>
      <c r="P400" s="13">
        <f>INDEX(AllDataValues,MATCH($A400,Paths,FALSE),MATCH(P$17,Collections,FALSE))/P$16</f>
        <v>0</v>
      </c>
      <c r="Q400" s="13">
        <f>INDEX(AllDataValues,MATCH($A400,Paths,FALSE),MATCH(Q$17,Collections,FALSE))/Q$16</f>
        <v>0</v>
      </c>
      <c r="R400" s="13">
        <f>INDEX(AllDataValues,MATCH($A400,Paths,FALSE),MATCH(R$17,Collections,FALSE))/R$16</f>
        <v>0</v>
      </c>
      <c r="S400" s="13">
        <f>INDEX(AllDataValues,MATCH($A400,Paths,FALSE),MATCH(S$17,Collections,FALSE))/S$16</f>
        <v>0</v>
      </c>
      <c r="T400" s="13">
        <f>INDEX(AllDataValues,MATCH($A400,Paths,FALSE),MATCH(T$17,Collections,FALSE))/T$16</f>
        <v>0</v>
      </c>
      <c r="U400" s="13">
        <f>INDEX(AllDataValues,MATCH($A400,Paths,FALSE),MATCH(U$17,Collections,FALSE))/U$16</f>
        <v>4.4843049327354258E-2</v>
      </c>
      <c r="V400" s="13">
        <f>INDEX(AllDataValues,MATCH($A400,Paths,FALSE),MATCH(V$17,Collections,FALSE))/V$16</f>
        <v>0</v>
      </c>
      <c r="W400" s="13">
        <f>INDEX(AllDataValues,MATCH($A400,Paths,FALSE),MATCH(W$17,Collections,FALSE))/W$16</f>
        <v>0</v>
      </c>
      <c r="X400" s="13">
        <f>INDEX(AllDataValues,MATCH($A400,Paths,FALSE),MATCH(X$17,Collections,FALSE))/X$16</f>
        <v>0</v>
      </c>
      <c r="Y400" s="13">
        <f>INDEX(AllDataValues,MATCH($A400,Paths,FALSE),MATCH(Y$17,Collections,FALSE))/Y$16</f>
        <v>0</v>
      </c>
      <c r="Z400" s="13">
        <f>INDEX(AllDataValues,MATCH($A400,Paths,FALSE),MATCH(Z$17,Collections,FALSE))/Z$16</f>
        <v>0</v>
      </c>
      <c r="AA400" s="13">
        <f>INDEX(AllDataValues,MATCH($A400,Paths,FALSE),MATCH(AA$17,Collections,FALSE))/AA$16</f>
        <v>0</v>
      </c>
      <c r="AB400" s="31">
        <f>INDEX(AllDataValues,MATCH($A400,Paths,FALSE),MATCH(AB$17,Collections,FALSE))/AB$16</f>
        <v>0</v>
      </c>
      <c r="AC400" s="13">
        <f>INDEX(AllDataValues,MATCH($A400,Paths,FALSE),MATCH(AC$17,Collections,FALSE))/AC$16</f>
        <v>0</v>
      </c>
      <c r="AD400" s="13">
        <f>INDEX(AllDataValues,MATCH($A400,Paths,FALSE),MATCH(AD$17,Collections,FALSE))/AD$16</f>
        <v>0</v>
      </c>
      <c r="AE400" s="13">
        <f>INDEX(AllDataValues,MATCH($A400,Paths,FALSE),MATCH(AE$17,Collections,FALSE))/AE$16</f>
        <v>0</v>
      </c>
      <c r="AF400" s="13">
        <f>INDEX(AllDataValues,MATCH($A400,Paths,FALSE),MATCH(AF$17,Collections,FALSE))/AF$16</f>
        <v>0</v>
      </c>
      <c r="AG400" s="13">
        <f>INDEX(AllDataValues,MATCH($A400,Paths,FALSE),MATCH(AG$17,Collections,FALSE))/AG$16</f>
        <v>0</v>
      </c>
      <c r="AH400" s="13">
        <f>INDEX(AllDataValues,MATCH($A400,Paths,FALSE),MATCH(AH$17,Collections,FALSE))/AH$16</f>
        <v>0</v>
      </c>
      <c r="AI400" s="13">
        <f>INDEX(AllDataValues,MATCH($A400,Paths,FALSE),MATCH(AI$17,Collections,FALSE))/AI$16</f>
        <v>0</v>
      </c>
      <c r="AJ400" s="13">
        <f>INDEX(AllDataValues,MATCH($A400,Paths,FALSE),MATCH(AJ$17,Collections,FALSE))/AJ$16</f>
        <v>0</v>
      </c>
    </row>
    <row r="401" spans="1:36" hidden="1" x14ac:dyDescent="0.2">
      <c r="A401" s="1" t="s">
        <v>417</v>
      </c>
      <c r="C401" t="str">
        <f>RIGHT(A401,LEN(A401)-FIND("|",SUBSTITUTE(A401,"/","|",LEN(A401)-LEN(SUBSTITUTE(A401,"/","")))))</f>
        <v>eos:parameterUnitsOfMeasure</v>
      </c>
      <c r="D401" t="str">
        <f>MID(A401,FIND("|",SUBSTITUTE(A401,Delimiter,"|",Start))+1,IF(ISERROR(FIND("|",SUBSTITUTE(A401,Delimiter,"|",End))),255,FIND("|",SUBSTITUTE(A401,Delimiter,"|",End))-FIND("|",SUBSTITUTE(A401,Delimiter,"|",Start))-1))</f>
        <v>gmd:dataQualityInfo/gmd:report/gmd:result/gmd:value/gco:Record/eos:AdditionalAttributes/eos:AdditionalAttribute/eos:reference/eos:parameterUnitsOfMeasure</v>
      </c>
      <c r="E401" s="25">
        <f>COUNTIF(K401:AB401,"&gt;0")</f>
        <v>1</v>
      </c>
      <c r="F401" s="25">
        <f>COUNTIF(K401:AB401,"&gt;=1.0")</f>
        <v>0</v>
      </c>
      <c r="G401" s="25">
        <f>COUNTIF(AC401:AJ401,"&gt;0")</f>
        <v>0</v>
      </c>
      <c r="H401" s="25">
        <f>COUNTIF(AC401:AJ401,"&gt;=1.0")</f>
        <v>0</v>
      </c>
      <c r="I401" s="25">
        <f>COUNTIF(K401:AJ401,"&gt;0")</f>
        <v>1</v>
      </c>
      <c r="J401" s="26">
        <f>COUNTIF(K401:AJ401,"&gt;=1.0")</f>
        <v>0</v>
      </c>
      <c r="K401" s="13">
        <f>INDEX(AllDataValues,MATCH($A401,Paths,FALSE),MATCH(K$17,Collections,FALSE))/K$16</f>
        <v>0</v>
      </c>
      <c r="L401" s="13">
        <f>INDEX(AllDataValues,MATCH($A401,Paths,FALSE),MATCH(L$17,Collections,FALSE))/L$16</f>
        <v>0</v>
      </c>
      <c r="M401" s="13">
        <f>INDEX(AllDataValues,MATCH($A401,Paths,FALSE),MATCH(M$17,Collections,FALSE))/M$16</f>
        <v>0</v>
      </c>
      <c r="N401" s="13">
        <f>INDEX(AllDataValues,MATCH($A401,Paths,FALSE),MATCH(N$17,Collections,FALSE))/N$16</f>
        <v>0</v>
      </c>
      <c r="O401" s="13">
        <f>INDEX(AllDataValues,MATCH($A401,Paths,FALSE),MATCH(O$17,Collections,FALSE))/O$16</f>
        <v>0</v>
      </c>
      <c r="P401" s="13">
        <f>INDEX(AllDataValues,MATCH($A401,Paths,FALSE),MATCH(P$17,Collections,FALSE))/P$16</f>
        <v>0</v>
      </c>
      <c r="Q401" s="13">
        <f>INDEX(AllDataValues,MATCH($A401,Paths,FALSE),MATCH(Q$17,Collections,FALSE))/Q$16</f>
        <v>0</v>
      </c>
      <c r="R401" s="13">
        <f>INDEX(AllDataValues,MATCH($A401,Paths,FALSE),MATCH(R$17,Collections,FALSE))/R$16</f>
        <v>0</v>
      </c>
      <c r="S401" s="13">
        <f>INDEX(AllDataValues,MATCH($A401,Paths,FALSE),MATCH(S$17,Collections,FALSE))/S$16</f>
        <v>0</v>
      </c>
      <c r="T401" s="13">
        <f>INDEX(AllDataValues,MATCH($A401,Paths,FALSE),MATCH(T$17,Collections,FALSE))/T$16</f>
        <v>0</v>
      </c>
      <c r="U401" s="13">
        <f>INDEX(AllDataValues,MATCH($A401,Paths,FALSE),MATCH(U$17,Collections,FALSE))/U$16</f>
        <v>4.4843049327354258E-2</v>
      </c>
      <c r="V401" s="13">
        <f>INDEX(AllDataValues,MATCH($A401,Paths,FALSE),MATCH(V$17,Collections,FALSE))/V$16</f>
        <v>0</v>
      </c>
      <c r="W401" s="13">
        <f>INDEX(AllDataValues,MATCH($A401,Paths,FALSE),MATCH(W$17,Collections,FALSE))/W$16</f>
        <v>0</v>
      </c>
      <c r="X401" s="13">
        <f>INDEX(AllDataValues,MATCH($A401,Paths,FALSE),MATCH(X$17,Collections,FALSE))/X$16</f>
        <v>0</v>
      </c>
      <c r="Y401" s="13">
        <f>INDEX(AllDataValues,MATCH($A401,Paths,FALSE),MATCH(Y$17,Collections,FALSE))/Y$16</f>
        <v>0</v>
      </c>
      <c r="Z401" s="13">
        <f>INDEX(AllDataValues,MATCH($A401,Paths,FALSE),MATCH(Z$17,Collections,FALSE))/Z$16</f>
        <v>0</v>
      </c>
      <c r="AA401" s="13">
        <f>INDEX(AllDataValues,MATCH($A401,Paths,FALSE),MATCH(AA$17,Collections,FALSE))/AA$16</f>
        <v>0</v>
      </c>
      <c r="AB401" s="31">
        <f>INDEX(AllDataValues,MATCH($A401,Paths,FALSE),MATCH(AB$17,Collections,FALSE))/AB$16</f>
        <v>0</v>
      </c>
      <c r="AC401" s="13">
        <f>INDEX(AllDataValues,MATCH($A401,Paths,FALSE),MATCH(AC$17,Collections,FALSE))/AC$16</f>
        <v>0</v>
      </c>
      <c r="AD401" s="13">
        <f>INDEX(AllDataValues,MATCH($A401,Paths,FALSE),MATCH(AD$17,Collections,FALSE))/AD$16</f>
        <v>0</v>
      </c>
      <c r="AE401" s="13">
        <f>INDEX(AllDataValues,MATCH($A401,Paths,FALSE),MATCH(AE$17,Collections,FALSE))/AE$16</f>
        <v>0</v>
      </c>
      <c r="AF401" s="13">
        <f>INDEX(AllDataValues,MATCH($A401,Paths,FALSE),MATCH(AF$17,Collections,FALSE))/AF$16</f>
        <v>0</v>
      </c>
      <c r="AG401" s="13">
        <f>INDEX(AllDataValues,MATCH($A401,Paths,FALSE),MATCH(AG$17,Collections,FALSE))/AG$16</f>
        <v>0</v>
      </c>
      <c r="AH401" s="13">
        <f>INDEX(AllDataValues,MATCH($A401,Paths,FALSE),MATCH(AH$17,Collections,FALSE))/AH$16</f>
        <v>0</v>
      </c>
      <c r="AI401" s="13">
        <f>INDEX(AllDataValues,MATCH($A401,Paths,FALSE),MATCH(AI$17,Collections,FALSE))/AI$16</f>
        <v>0</v>
      </c>
      <c r="AJ401" s="13">
        <f>INDEX(AllDataValues,MATCH($A401,Paths,FALSE),MATCH(AJ$17,Collections,FALSE))/AJ$16</f>
        <v>0</v>
      </c>
    </row>
    <row r="402" spans="1:36" hidden="1" x14ac:dyDescent="0.2">
      <c r="A402" s="1" t="s">
        <v>419</v>
      </c>
      <c r="C402" t="str">
        <f>RIGHT(A402,LEN(A402)-FIND("|",SUBSTITUTE(A402,"/","|",LEN(A402)-LEN(SUBSTITUTE(A402,"/","")))))</f>
        <v>@gco:nilReason</v>
      </c>
      <c r="D402" t="str">
        <f>MID(A402,FIND("|",SUBSTITUTE(A402,Delimiter,"|",Start))+1,IF(ISERROR(FIND("|",SUBSTITUTE(A402,Delimiter,"|",End))),255,FIND("|",SUBSTITUTE(A402,Delimiter,"|",End))-FIND("|",SUBSTITUTE(A402,Delimiter,"|",Start))-1))</f>
        <v>gmd:identificationInfo/gmd:citation/gmd:citedResponsibleParty/gmd:contactInfo/gmd:address/gmd:administrativeArea/@gco:nilReason</v>
      </c>
      <c r="E402" s="25">
        <f>COUNTIF(K402:AB402,"&gt;0")</f>
        <v>1</v>
      </c>
      <c r="F402" s="25">
        <f>COUNTIF(K402:AB402,"&gt;=1.0")</f>
        <v>0</v>
      </c>
      <c r="G402" s="25">
        <f>COUNTIF(AC402:AJ402,"&gt;0")</f>
        <v>0</v>
      </c>
      <c r="H402" s="25">
        <f>COUNTIF(AC402:AJ402,"&gt;=1.0")</f>
        <v>0</v>
      </c>
      <c r="I402" s="25">
        <f>COUNTIF(K402:AJ402,"&gt;0")</f>
        <v>1</v>
      </c>
      <c r="J402" s="26">
        <f>COUNTIF(K402:AJ402,"&gt;=1.0")</f>
        <v>0</v>
      </c>
      <c r="K402" s="13">
        <f>INDEX(AllDataValues,MATCH($A402,Paths,FALSE),MATCH(K$17,Collections,FALSE))/K$16</f>
        <v>0</v>
      </c>
      <c r="L402" s="13">
        <f>INDEX(AllDataValues,MATCH($A402,Paths,FALSE),MATCH(L$17,Collections,FALSE))/L$16</f>
        <v>0</v>
      </c>
      <c r="M402" s="13">
        <f>INDEX(AllDataValues,MATCH($A402,Paths,FALSE),MATCH(M$17,Collections,FALSE))/M$16</f>
        <v>0</v>
      </c>
      <c r="N402" s="13">
        <f>INDEX(AllDataValues,MATCH($A402,Paths,FALSE),MATCH(N$17,Collections,FALSE))/N$16</f>
        <v>0</v>
      </c>
      <c r="O402" s="13">
        <f>INDEX(AllDataValues,MATCH($A402,Paths,FALSE),MATCH(O$17,Collections,FALSE))/O$16</f>
        <v>0</v>
      </c>
      <c r="P402" s="13">
        <f>INDEX(AllDataValues,MATCH($A402,Paths,FALSE),MATCH(P$17,Collections,FALSE))/P$16</f>
        <v>0</v>
      </c>
      <c r="Q402" s="13">
        <f>INDEX(AllDataValues,MATCH($A402,Paths,FALSE),MATCH(Q$17,Collections,FALSE))/Q$16</f>
        <v>0</v>
      </c>
      <c r="R402" s="13">
        <f>INDEX(AllDataValues,MATCH($A402,Paths,FALSE),MATCH(R$17,Collections,FALSE))/R$16</f>
        <v>0</v>
      </c>
      <c r="S402" s="13">
        <f>INDEX(AllDataValues,MATCH($A402,Paths,FALSE),MATCH(S$17,Collections,FALSE))/S$16</f>
        <v>0</v>
      </c>
      <c r="T402" s="13">
        <f>INDEX(AllDataValues,MATCH($A402,Paths,FALSE),MATCH(T$17,Collections,FALSE))/T$16</f>
        <v>0</v>
      </c>
      <c r="U402" s="13">
        <f>INDEX(AllDataValues,MATCH($A402,Paths,FALSE),MATCH(U$17,Collections,FALSE))/U$16</f>
        <v>8.520179372197309E-2</v>
      </c>
      <c r="V402" s="13">
        <f>INDEX(AllDataValues,MATCH($A402,Paths,FALSE),MATCH(V$17,Collections,FALSE))/V$16</f>
        <v>0</v>
      </c>
      <c r="W402" s="13">
        <f>INDEX(AllDataValues,MATCH($A402,Paths,FALSE),MATCH(W$17,Collections,FALSE))/W$16</f>
        <v>0</v>
      </c>
      <c r="X402" s="13">
        <f>INDEX(AllDataValues,MATCH($A402,Paths,FALSE),MATCH(X$17,Collections,FALSE))/X$16</f>
        <v>0</v>
      </c>
      <c r="Y402" s="13">
        <f>INDEX(AllDataValues,MATCH($A402,Paths,FALSE),MATCH(Y$17,Collections,FALSE))/Y$16</f>
        <v>0</v>
      </c>
      <c r="Z402" s="13">
        <f>INDEX(AllDataValues,MATCH($A402,Paths,FALSE),MATCH(Z$17,Collections,FALSE))/Z$16</f>
        <v>0</v>
      </c>
      <c r="AA402" s="13">
        <f>INDEX(AllDataValues,MATCH($A402,Paths,FALSE),MATCH(AA$17,Collections,FALSE))/AA$16</f>
        <v>0</v>
      </c>
      <c r="AB402" s="31">
        <f>INDEX(AllDataValues,MATCH($A402,Paths,FALSE),MATCH(AB$17,Collections,FALSE))/AB$16</f>
        <v>0</v>
      </c>
      <c r="AC402" s="13">
        <f>INDEX(AllDataValues,MATCH($A402,Paths,FALSE),MATCH(AC$17,Collections,FALSE))/AC$16</f>
        <v>0</v>
      </c>
      <c r="AD402" s="13">
        <f>INDEX(AllDataValues,MATCH($A402,Paths,FALSE),MATCH(AD$17,Collections,FALSE))/AD$16</f>
        <v>0</v>
      </c>
      <c r="AE402" s="13">
        <f>INDEX(AllDataValues,MATCH($A402,Paths,FALSE),MATCH(AE$17,Collections,FALSE))/AE$16</f>
        <v>0</v>
      </c>
      <c r="AF402" s="13">
        <f>INDEX(AllDataValues,MATCH($A402,Paths,FALSE),MATCH(AF$17,Collections,FALSE))/AF$16</f>
        <v>0</v>
      </c>
      <c r="AG402" s="13">
        <f>INDEX(AllDataValues,MATCH($A402,Paths,FALSE),MATCH(AG$17,Collections,FALSE))/AG$16</f>
        <v>0</v>
      </c>
      <c r="AH402" s="13">
        <f>INDEX(AllDataValues,MATCH($A402,Paths,FALSE),MATCH(AH$17,Collections,FALSE))/AH$16</f>
        <v>0</v>
      </c>
      <c r="AI402" s="13">
        <f>INDEX(AllDataValues,MATCH($A402,Paths,FALSE),MATCH(AI$17,Collections,FALSE))/AI$16</f>
        <v>0</v>
      </c>
      <c r="AJ402" s="13">
        <f>INDEX(AllDataValues,MATCH($A402,Paths,FALSE),MATCH(AJ$17,Collections,FALSE))/AJ$16</f>
        <v>0</v>
      </c>
    </row>
    <row r="403" spans="1:36" hidden="1" x14ac:dyDescent="0.2">
      <c r="A403" s="1" t="s">
        <v>420</v>
      </c>
      <c r="C403" t="str">
        <f>RIGHT(A403,LEN(A403)-FIND("|",SUBSTITUTE(A403,"/","|",LEN(A403)-LEN(SUBSTITUTE(A403,"/","")))))</f>
        <v>@gco:nilReason</v>
      </c>
      <c r="D403" t="str">
        <f>MID(A403,FIND("|",SUBSTITUTE(A403,Delimiter,"|",Start))+1,IF(ISERROR(FIND("|",SUBSTITUTE(A403,Delimiter,"|",End))),255,FIND("|",SUBSTITUTE(A403,Delimiter,"|",End))-FIND("|",SUBSTITUTE(A403,Delimiter,"|",Start))-1))</f>
        <v>gmd:identificationInfo/gmd:citation/gmd:citedResponsibleParty/gmd:contactInfo/gmd:address/gmd:city/@gco:nilReason</v>
      </c>
      <c r="E403" s="25">
        <f>COUNTIF(K403:AB403,"&gt;0")</f>
        <v>1</v>
      </c>
      <c r="F403" s="25">
        <f>COUNTIF(K403:AB403,"&gt;=1.0")</f>
        <v>0</v>
      </c>
      <c r="G403" s="25">
        <f>COUNTIF(AC403:AJ403,"&gt;0")</f>
        <v>0</v>
      </c>
      <c r="H403" s="25">
        <f>COUNTIF(AC403:AJ403,"&gt;=1.0")</f>
        <v>0</v>
      </c>
      <c r="I403" s="25">
        <f>COUNTIF(K403:AJ403,"&gt;0")</f>
        <v>1</v>
      </c>
      <c r="J403" s="26">
        <f>COUNTIF(K403:AJ403,"&gt;=1.0")</f>
        <v>0</v>
      </c>
      <c r="K403" s="13">
        <f>INDEX(AllDataValues,MATCH($A403,Paths,FALSE),MATCH(K$17,Collections,FALSE))/K$16</f>
        <v>0</v>
      </c>
      <c r="L403" s="13">
        <f>INDEX(AllDataValues,MATCH($A403,Paths,FALSE),MATCH(L$17,Collections,FALSE))/L$16</f>
        <v>0</v>
      </c>
      <c r="M403" s="13">
        <f>INDEX(AllDataValues,MATCH($A403,Paths,FALSE),MATCH(M$17,Collections,FALSE))/M$16</f>
        <v>0</v>
      </c>
      <c r="N403" s="13">
        <f>INDEX(AllDataValues,MATCH($A403,Paths,FALSE),MATCH(N$17,Collections,FALSE))/N$16</f>
        <v>0</v>
      </c>
      <c r="O403" s="13">
        <f>INDEX(AllDataValues,MATCH($A403,Paths,FALSE),MATCH(O$17,Collections,FALSE))/O$16</f>
        <v>0</v>
      </c>
      <c r="P403" s="13">
        <f>INDEX(AllDataValues,MATCH($A403,Paths,FALSE),MATCH(P$17,Collections,FALSE))/P$16</f>
        <v>0</v>
      </c>
      <c r="Q403" s="13">
        <f>INDEX(AllDataValues,MATCH($A403,Paths,FALSE),MATCH(Q$17,Collections,FALSE))/Q$16</f>
        <v>0</v>
      </c>
      <c r="R403" s="13">
        <f>INDEX(AllDataValues,MATCH($A403,Paths,FALSE),MATCH(R$17,Collections,FALSE))/R$16</f>
        <v>0</v>
      </c>
      <c r="S403" s="13">
        <f>INDEX(AllDataValues,MATCH($A403,Paths,FALSE),MATCH(S$17,Collections,FALSE))/S$16</f>
        <v>0</v>
      </c>
      <c r="T403" s="13">
        <f>INDEX(AllDataValues,MATCH($A403,Paths,FALSE),MATCH(T$17,Collections,FALSE))/T$16</f>
        <v>0</v>
      </c>
      <c r="U403" s="13">
        <f>INDEX(AllDataValues,MATCH($A403,Paths,FALSE),MATCH(U$17,Collections,FALSE))/U$16</f>
        <v>8.520179372197309E-2</v>
      </c>
      <c r="V403" s="13">
        <f>INDEX(AllDataValues,MATCH($A403,Paths,FALSE),MATCH(V$17,Collections,FALSE))/V$16</f>
        <v>0</v>
      </c>
      <c r="W403" s="13">
        <f>INDEX(AllDataValues,MATCH($A403,Paths,FALSE),MATCH(W$17,Collections,FALSE))/W$16</f>
        <v>0</v>
      </c>
      <c r="X403" s="13">
        <f>INDEX(AllDataValues,MATCH($A403,Paths,FALSE),MATCH(X$17,Collections,FALSE))/X$16</f>
        <v>0</v>
      </c>
      <c r="Y403" s="13">
        <f>INDEX(AllDataValues,MATCH($A403,Paths,FALSE),MATCH(Y$17,Collections,FALSE))/Y$16</f>
        <v>0</v>
      </c>
      <c r="Z403" s="13">
        <f>INDEX(AllDataValues,MATCH($A403,Paths,FALSE),MATCH(Z$17,Collections,FALSE))/Z$16</f>
        <v>0</v>
      </c>
      <c r="AA403" s="13">
        <f>INDEX(AllDataValues,MATCH($A403,Paths,FALSE),MATCH(AA$17,Collections,FALSE))/AA$16</f>
        <v>0</v>
      </c>
      <c r="AB403" s="31">
        <f>INDEX(AllDataValues,MATCH($A403,Paths,FALSE),MATCH(AB$17,Collections,FALSE))/AB$16</f>
        <v>0</v>
      </c>
      <c r="AC403" s="13">
        <f>INDEX(AllDataValues,MATCH($A403,Paths,FALSE),MATCH(AC$17,Collections,FALSE))/AC$16</f>
        <v>0</v>
      </c>
      <c r="AD403" s="13">
        <f>INDEX(AllDataValues,MATCH($A403,Paths,FALSE),MATCH(AD$17,Collections,FALSE))/AD$16</f>
        <v>0</v>
      </c>
      <c r="AE403" s="13">
        <f>INDEX(AllDataValues,MATCH($A403,Paths,FALSE),MATCH(AE$17,Collections,FALSE))/AE$16</f>
        <v>0</v>
      </c>
      <c r="AF403" s="13">
        <f>INDEX(AllDataValues,MATCH($A403,Paths,FALSE),MATCH(AF$17,Collections,FALSE))/AF$16</f>
        <v>0</v>
      </c>
      <c r="AG403" s="13">
        <f>INDEX(AllDataValues,MATCH($A403,Paths,FALSE),MATCH(AG$17,Collections,FALSE))/AG$16</f>
        <v>0</v>
      </c>
      <c r="AH403" s="13">
        <f>INDEX(AllDataValues,MATCH($A403,Paths,FALSE),MATCH(AH$17,Collections,FALSE))/AH$16</f>
        <v>0</v>
      </c>
      <c r="AI403" s="13">
        <f>INDEX(AllDataValues,MATCH($A403,Paths,FALSE),MATCH(AI$17,Collections,FALSE))/AI$16</f>
        <v>0</v>
      </c>
      <c r="AJ403" s="13">
        <f>INDEX(AllDataValues,MATCH($A403,Paths,FALSE),MATCH(AJ$17,Collections,FALSE))/AJ$16</f>
        <v>0</v>
      </c>
    </row>
    <row r="404" spans="1:36" hidden="1" x14ac:dyDescent="0.2">
      <c r="A404" s="1" t="s">
        <v>421</v>
      </c>
      <c r="C404" t="str">
        <f>RIGHT(A404,LEN(A404)-FIND("|",SUBSTITUTE(A404,"/","|",LEN(A404)-LEN(SUBSTITUTE(A404,"/","")))))</f>
        <v>@gco:nilReason</v>
      </c>
      <c r="D404" t="str">
        <f>MID(A404,FIND("|",SUBSTITUTE(A404,Delimiter,"|",Start))+1,IF(ISERROR(FIND("|",SUBSTITUTE(A404,Delimiter,"|",End))),255,FIND("|",SUBSTITUTE(A404,Delimiter,"|",End))-FIND("|",SUBSTITUTE(A404,Delimiter,"|",Start))-1))</f>
        <v>gmd:identificationInfo/gmd:citation/gmd:citedResponsibleParty/gmd:contactInfo/gmd:address/gmd:country/@gco:nilReason</v>
      </c>
      <c r="E404" s="25">
        <f>COUNTIF(K404:AB404,"&gt;0")</f>
        <v>1</v>
      </c>
      <c r="F404" s="25">
        <f>COUNTIF(K404:AB404,"&gt;=1.0")</f>
        <v>0</v>
      </c>
      <c r="G404" s="25">
        <f>COUNTIF(AC404:AJ404,"&gt;0")</f>
        <v>0</v>
      </c>
      <c r="H404" s="25">
        <f>COUNTIF(AC404:AJ404,"&gt;=1.0")</f>
        <v>0</v>
      </c>
      <c r="I404" s="25">
        <f>COUNTIF(K404:AJ404,"&gt;0")</f>
        <v>1</v>
      </c>
      <c r="J404" s="26">
        <f>COUNTIF(K404:AJ404,"&gt;=1.0")</f>
        <v>0</v>
      </c>
      <c r="K404" s="13">
        <f>INDEX(AllDataValues,MATCH($A404,Paths,FALSE),MATCH(K$17,Collections,FALSE))/K$16</f>
        <v>0</v>
      </c>
      <c r="L404" s="13">
        <f>INDEX(AllDataValues,MATCH($A404,Paths,FALSE),MATCH(L$17,Collections,FALSE))/L$16</f>
        <v>0</v>
      </c>
      <c r="M404" s="13">
        <f>INDEX(AllDataValues,MATCH($A404,Paths,FALSE),MATCH(M$17,Collections,FALSE))/M$16</f>
        <v>0</v>
      </c>
      <c r="N404" s="13">
        <f>INDEX(AllDataValues,MATCH($A404,Paths,FALSE),MATCH(N$17,Collections,FALSE))/N$16</f>
        <v>0</v>
      </c>
      <c r="O404" s="13">
        <f>INDEX(AllDataValues,MATCH($A404,Paths,FALSE),MATCH(O$17,Collections,FALSE))/O$16</f>
        <v>0</v>
      </c>
      <c r="P404" s="13">
        <f>INDEX(AllDataValues,MATCH($A404,Paths,FALSE),MATCH(P$17,Collections,FALSE))/P$16</f>
        <v>0</v>
      </c>
      <c r="Q404" s="13">
        <f>INDEX(AllDataValues,MATCH($A404,Paths,FALSE),MATCH(Q$17,Collections,FALSE))/Q$16</f>
        <v>0</v>
      </c>
      <c r="R404" s="13">
        <f>INDEX(AllDataValues,MATCH($A404,Paths,FALSE),MATCH(R$17,Collections,FALSE))/R$16</f>
        <v>0</v>
      </c>
      <c r="S404" s="13">
        <f>INDEX(AllDataValues,MATCH($A404,Paths,FALSE),MATCH(S$17,Collections,FALSE))/S$16</f>
        <v>0</v>
      </c>
      <c r="T404" s="13">
        <f>INDEX(AllDataValues,MATCH($A404,Paths,FALSE),MATCH(T$17,Collections,FALSE))/T$16</f>
        <v>0</v>
      </c>
      <c r="U404" s="13">
        <f>INDEX(AllDataValues,MATCH($A404,Paths,FALSE),MATCH(U$17,Collections,FALSE))/U$16</f>
        <v>8.520179372197309E-2</v>
      </c>
      <c r="V404" s="13">
        <f>INDEX(AllDataValues,MATCH($A404,Paths,FALSE),MATCH(V$17,Collections,FALSE))/V$16</f>
        <v>0</v>
      </c>
      <c r="W404" s="13">
        <f>INDEX(AllDataValues,MATCH($A404,Paths,FALSE),MATCH(W$17,Collections,FALSE))/W$16</f>
        <v>0</v>
      </c>
      <c r="X404" s="13">
        <f>INDEX(AllDataValues,MATCH($A404,Paths,FALSE),MATCH(X$17,Collections,FALSE))/X$16</f>
        <v>0</v>
      </c>
      <c r="Y404" s="13">
        <f>INDEX(AllDataValues,MATCH($A404,Paths,FALSE),MATCH(Y$17,Collections,FALSE))/Y$16</f>
        <v>0</v>
      </c>
      <c r="Z404" s="13">
        <f>INDEX(AllDataValues,MATCH($A404,Paths,FALSE),MATCH(Z$17,Collections,FALSE))/Z$16</f>
        <v>0</v>
      </c>
      <c r="AA404" s="13">
        <f>INDEX(AllDataValues,MATCH($A404,Paths,FALSE),MATCH(AA$17,Collections,FALSE))/AA$16</f>
        <v>0</v>
      </c>
      <c r="AB404" s="31">
        <f>INDEX(AllDataValues,MATCH($A404,Paths,FALSE),MATCH(AB$17,Collections,FALSE))/AB$16</f>
        <v>0</v>
      </c>
      <c r="AC404" s="13">
        <f>INDEX(AllDataValues,MATCH($A404,Paths,FALSE),MATCH(AC$17,Collections,FALSE))/AC$16</f>
        <v>0</v>
      </c>
      <c r="AD404" s="13">
        <f>INDEX(AllDataValues,MATCH($A404,Paths,FALSE),MATCH(AD$17,Collections,FALSE))/AD$16</f>
        <v>0</v>
      </c>
      <c r="AE404" s="13">
        <f>INDEX(AllDataValues,MATCH($A404,Paths,FALSE),MATCH(AE$17,Collections,FALSE))/AE$16</f>
        <v>0</v>
      </c>
      <c r="AF404" s="13">
        <f>INDEX(AllDataValues,MATCH($A404,Paths,FALSE),MATCH(AF$17,Collections,FALSE))/AF$16</f>
        <v>0</v>
      </c>
      <c r="AG404" s="13">
        <f>INDEX(AllDataValues,MATCH($A404,Paths,FALSE),MATCH(AG$17,Collections,FALSE))/AG$16</f>
        <v>0</v>
      </c>
      <c r="AH404" s="13">
        <f>INDEX(AllDataValues,MATCH($A404,Paths,FALSE),MATCH(AH$17,Collections,FALSE))/AH$16</f>
        <v>0</v>
      </c>
      <c r="AI404" s="13">
        <f>INDEX(AllDataValues,MATCH($A404,Paths,FALSE),MATCH(AI$17,Collections,FALSE))/AI$16</f>
        <v>0</v>
      </c>
      <c r="AJ404" s="13">
        <f>INDEX(AllDataValues,MATCH($A404,Paths,FALSE),MATCH(AJ$17,Collections,FALSE))/AJ$16</f>
        <v>0</v>
      </c>
    </row>
    <row r="405" spans="1:36" hidden="1" x14ac:dyDescent="0.2">
      <c r="A405" s="1" t="s">
        <v>422</v>
      </c>
      <c r="C405" t="str">
        <f>RIGHT(A405,LEN(A405)-FIND("|",SUBSTITUTE(A405,"/","|",LEN(A405)-LEN(SUBSTITUTE(A405,"/","")))))</f>
        <v>@gco:nilReason</v>
      </c>
      <c r="D405" t="str">
        <f>MID(A405,FIND("|",SUBSTITUTE(A405,Delimiter,"|",Start))+1,IF(ISERROR(FIND("|",SUBSTITUTE(A405,Delimiter,"|",End))),255,FIND("|",SUBSTITUTE(A405,Delimiter,"|",End))-FIND("|",SUBSTITUTE(A405,Delimiter,"|",Start))-1))</f>
        <v>gmd:identificationInfo/gmd:citation/gmd:citedResponsibleParty/gmd:contactInfo/gmd:address/gmd:deliveryPoint/@gco:nilReason</v>
      </c>
      <c r="E405" s="25">
        <f>COUNTIF(K405:AB405,"&gt;0")</f>
        <v>1</v>
      </c>
      <c r="F405" s="25">
        <f>COUNTIF(K405:AB405,"&gt;=1.0")</f>
        <v>0</v>
      </c>
      <c r="G405" s="25">
        <f>COUNTIF(AC405:AJ405,"&gt;0")</f>
        <v>0</v>
      </c>
      <c r="H405" s="25">
        <f>COUNTIF(AC405:AJ405,"&gt;=1.0")</f>
        <v>0</v>
      </c>
      <c r="I405" s="25">
        <f>COUNTIF(K405:AJ405,"&gt;0")</f>
        <v>1</v>
      </c>
      <c r="J405" s="26">
        <f>COUNTIF(K405:AJ405,"&gt;=1.0")</f>
        <v>0</v>
      </c>
      <c r="K405" s="13">
        <f>INDEX(AllDataValues,MATCH($A405,Paths,FALSE),MATCH(K$17,Collections,FALSE))/K$16</f>
        <v>0</v>
      </c>
      <c r="L405" s="13">
        <f>INDEX(AllDataValues,MATCH($A405,Paths,FALSE),MATCH(L$17,Collections,FALSE))/L$16</f>
        <v>0</v>
      </c>
      <c r="M405" s="13">
        <f>INDEX(AllDataValues,MATCH($A405,Paths,FALSE),MATCH(M$17,Collections,FALSE))/M$16</f>
        <v>0</v>
      </c>
      <c r="N405" s="13">
        <f>INDEX(AllDataValues,MATCH($A405,Paths,FALSE),MATCH(N$17,Collections,FALSE))/N$16</f>
        <v>0</v>
      </c>
      <c r="O405" s="13">
        <f>INDEX(AllDataValues,MATCH($A405,Paths,FALSE),MATCH(O$17,Collections,FALSE))/O$16</f>
        <v>0</v>
      </c>
      <c r="P405" s="13">
        <f>INDEX(AllDataValues,MATCH($A405,Paths,FALSE),MATCH(P$17,Collections,FALSE))/P$16</f>
        <v>0</v>
      </c>
      <c r="Q405" s="13">
        <f>INDEX(AllDataValues,MATCH($A405,Paths,FALSE),MATCH(Q$17,Collections,FALSE))/Q$16</f>
        <v>0</v>
      </c>
      <c r="R405" s="13">
        <f>INDEX(AllDataValues,MATCH($A405,Paths,FALSE),MATCH(R$17,Collections,FALSE))/R$16</f>
        <v>0</v>
      </c>
      <c r="S405" s="13">
        <f>INDEX(AllDataValues,MATCH($A405,Paths,FALSE),MATCH(S$17,Collections,FALSE))/S$16</f>
        <v>0</v>
      </c>
      <c r="T405" s="13">
        <f>INDEX(AllDataValues,MATCH($A405,Paths,FALSE),MATCH(T$17,Collections,FALSE))/T$16</f>
        <v>0</v>
      </c>
      <c r="U405" s="13">
        <f>INDEX(AllDataValues,MATCH($A405,Paths,FALSE),MATCH(U$17,Collections,FALSE))/U$16</f>
        <v>8.520179372197309E-2</v>
      </c>
      <c r="V405" s="13">
        <f>INDEX(AllDataValues,MATCH($A405,Paths,FALSE),MATCH(V$17,Collections,FALSE))/V$16</f>
        <v>0</v>
      </c>
      <c r="W405" s="13">
        <f>INDEX(AllDataValues,MATCH($A405,Paths,FALSE),MATCH(W$17,Collections,FALSE))/W$16</f>
        <v>0</v>
      </c>
      <c r="X405" s="13">
        <f>INDEX(AllDataValues,MATCH($A405,Paths,FALSE),MATCH(X$17,Collections,FALSE))/X$16</f>
        <v>0</v>
      </c>
      <c r="Y405" s="13">
        <f>INDEX(AllDataValues,MATCH($A405,Paths,FALSE),MATCH(Y$17,Collections,FALSE))/Y$16</f>
        <v>0</v>
      </c>
      <c r="Z405" s="13">
        <f>INDEX(AllDataValues,MATCH($A405,Paths,FALSE),MATCH(Z$17,Collections,FALSE))/Z$16</f>
        <v>0</v>
      </c>
      <c r="AA405" s="13">
        <f>INDEX(AllDataValues,MATCH($A405,Paths,FALSE),MATCH(AA$17,Collections,FALSE))/AA$16</f>
        <v>0</v>
      </c>
      <c r="AB405" s="31">
        <f>INDEX(AllDataValues,MATCH($A405,Paths,FALSE),MATCH(AB$17,Collections,FALSE))/AB$16</f>
        <v>0</v>
      </c>
      <c r="AC405" s="13">
        <f>INDEX(AllDataValues,MATCH($A405,Paths,FALSE),MATCH(AC$17,Collections,FALSE))/AC$16</f>
        <v>0</v>
      </c>
      <c r="AD405" s="13">
        <f>INDEX(AllDataValues,MATCH($A405,Paths,FALSE),MATCH(AD$17,Collections,FALSE))/AD$16</f>
        <v>0</v>
      </c>
      <c r="AE405" s="13">
        <f>INDEX(AllDataValues,MATCH($A405,Paths,FALSE),MATCH(AE$17,Collections,FALSE))/AE$16</f>
        <v>0</v>
      </c>
      <c r="AF405" s="13">
        <f>INDEX(AllDataValues,MATCH($A405,Paths,FALSE),MATCH(AF$17,Collections,FALSE))/AF$16</f>
        <v>0</v>
      </c>
      <c r="AG405" s="13">
        <f>INDEX(AllDataValues,MATCH($A405,Paths,FALSE),MATCH(AG$17,Collections,FALSE))/AG$16</f>
        <v>0</v>
      </c>
      <c r="AH405" s="13">
        <f>INDEX(AllDataValues,MATCH($A405,Paths,FALSE),MATCH(AH$17,Collections,FALSE))/AH$16</f>
        <v>0</v>
      </c>
      <c r="AI405" s="13">
        <f>INDEX(AllDataValues,MATCH($A405,Paths,FALSE),MATCH(AI$17,Collections,FALSE))/AI$16</f>
        <v>0</v>
      </c>
      <c r="AJ405" s="13">
        <f>INDEX(AllDataValues,MATCH($A405,Paths,FALSE),MATCH(AJ$17,Collections,FALSE))/AJ$16</f>
        <v>0</v>
      </c>
    </row>
    <row r="406" spans="1:36" hidden="1" x14ac:dyDescent="0.2">
      <c r="A406" s="1" t="s">
        <v>423</v>
      </c>
      <c r="C406" t="str">
        <f>RIGHT(A406,LEN(A406)-FIND("|",SUBSTITUTE(A406,"/","|",LEN(A406)-LEN(SUBSTITUTE(A406,"/","")))))</f>
        <v>@gco:nilReason</v>
      </c>
      <c r="D406" t="str">
        <f>MID(A406,FIND("|",SUBSTITUTE(A406,Delimiter,"|",Start))+1,IF(ISERROR(FIND("|",SUBSTITUTE(A406,Delimiter,"|",End))),255,FIND("|",SUBSTITUTE(A406,Delimiter,"|",End))-FIND("|",SUBSTITUTE(A406,Delimiter,"|",Start))-1))</f>
        <v>gmd:identificationInfo/gmd:citation/gmd:citedResponsibleParty/gmd:contactInfo/gmd:address/gmd:postalCode/@gco:nilReason</v>
      </c>
      <c r="E406" s="25">
        <f>COUNTIF(K406:AB406,"&gt;0")</f>
        <v>1</v>
      </c>
      <c r="F406" s="25">
        <f>COUNTIF(K406:AB406,"&gt;=1.0")</f>
        <v>0</v>
      </c>
      <c r="G406" s="25">
        <f>COUNTIF(AC406:AJ406,"&gt;0")</f>
        <v>0</v>
      </c>
      <c r="H406" s="25">
        <f>COUNTIF(AC406:AJ406,"&gt;=1.0")</f>
        <v>0</v>
      </c>
      <c r="I406" s="25">
        <f>COUNTIF(K406:AJ406,"&gt;0")</f>
        <v>1</v>
      </c>
      <c r="J406" s="26">
        <f>COUNTIF(K406:AJ406,"&gt;=1.0")</f>
        <v>0</v>
      </c>
      <c r="K406" s="13">
        <f>INDEX(AllDataValues,MATCH($A406,Paths,FALSE),MATCH(K$17,Collections,FALSE))/K$16</f>
        <v>0</v>
      </c>
      <c r="L406" s="13">
        <f>INDEX(AllDataValues,MATCH($A406,Paths,FALSE),MATCH(L$17,Collections,FALSE))/L$16</f>
        <v>0</v>
      </c>
      <c r="M406" s="13">
        <f>INDEX(AllDataValues,MATCH($A406,Paths,FALSE),MATCH(M$17,Collections,FALSE))/M$16</f>
        <v>0</v>
      </c>
      <c r="N406" s="13">
        <f>INDEX(AllDataValues,MATCH($A406,Paths,FALSE),MATCH(N$17,Collections,FALSE))/N$16</f>
        <v>0</v>
      </c>
      <c r="O406" s="13">
        <f>INDEX(AllDataValues,MATCH($A406,Paths,FALSE),MATCH(O$17,Collections,FALSE))/O$16</f>
        <v>0</v>
      </c>
      <c r="P406" s="13">
        <f>INDEX(AllDataValues,MATCH($A406,Paths,FALSE),MATCH(P$17,Collections,FALSE))/P$16</f>
        <v>0</v>
      </c>
      <c r="Q406" s="13">
        <f>INDEX(AllDataValues,MATCH($A406,Paths,FALSE),MATCH(Q$17,Collections,FALSE))/Q$16</f>
        <v>0</v>
      </c>
      <c r="R406" s="13">
        <f>INDEX(AllDataValues,MATCH($A406,Paths,FALSE),MATCH(R$17,Collections,FALSE))/R$16</f>
        <v>0</v>
      </c>
      <c r="S406" s="13">
        <f>INDEX(AllDataValues,MATCH($A406,Paths,FALSE),MATCH(S$17,Collections,FALSE))/S$16</f>
        <v>0</v>
      </c>
      <c r="T406" s="13">
        <f>INDEX(AllDataValues,MATCH($A406,Paths,FALSE),MATCH(T$17,Collections,FALSE))/T$16</f>
        <v>0</v>
      </c>
      <c r="U406" s="13">
        <f>INDEX(AllDataValues,MATCH($A406,Paths,FALSE),MATCH(U$17,Collections,FALSE))/U$16</f>
        <v>8.520179372197309E-2</v>
      </c>
      <c r="V406" s="13">
        <f>INDEX(AllDataValues,MATCH($A406,Paths,FALSE),MATCH(V$17,Collections,FALSE))/V$16</f>
        <v>0</v>
      </c>
      <c r="W406" s="13">
        <f>INDEX(AllDataValues,MATCH($A406,Paths,FALSE),MATCH(W$17,Collections,FALSE))/W$16</f>
        <v>0</v>
      </c>
      <c r="X406" s="13">
        <f>INDEX(AllDataValues,MATCH($A406,Paths,FALSE),MATCH(X$17,Collections,FALSE))/X$16</f>
        <v>0</v>
      </c>
      <c r="Y406" s="13">
        <f>INDEX(AllDataValues,MATCH($A406,Paths,FALSE),MATCH(Y$17,Collections,FALSE))/Y$16</f>
        <v>0</v>
      </c>
      <c r="Z406" s="13">
        <f>INDEX(AllDataValues,MATCH($A406,Paths,FALSE),MATCH(Z$17,Collections,FALSE))/Z$16</f>
        <v>0</v>
      </c>
      <c r="AA406" s="13">
        <f>INDEX(AllDataValues,MATCH($A406,Paths,FALSE),MATCH(AA$17,Collections,FALSE))/AA$16</f>
        <v>0</v>
      </c>
      <c r="AB406" s="31">
        <f>INDEX(AllDataValues,MATCH($A406,Paths,FALSE),MATCH(AB$17,Collections,FALSE))/AB$16</f>
        <v>0</v>
      </c>
      <c r="AC406" s="13">
        <f>INDEX(AllDataValues,MATCH($A406,Paths,FALSE),MATCH(AC$17,Collections,FALSE))/AC$16</f>
        <v>0</v>
      </c>
      <c r="AD406" s="13">
        <f>INDEX(AllDataValues,MATCH($A406,Paths,FALSE),MATCH(AD$17,Collections,FALSE))/AD$16</f>
        <v>0</v>
      </c>
      <c r="AE406" s="13">
        <f>INDEX(AllDataValues,MATCH($A406,Paths,FALSE),MATCH(AE$17,Collections,FALSE))/AE$16</f>
        <v>0</v>
      </c>
      <c r="AF406" s="13">
        <f>INDEX(AllDataValues,MATCH($A406,Paths,FALSE),MATCH(AF$17,Collections,FALSE))/AF$16</f>
        <v>0</v>
      </c>
      <c r="AG406" s="13">
        <f>INDEX(AllDataValues,MATCH($A406,Paths,FALSE),MATCH(AG$17,Collections,FALSE))/AG$16</f>
        <v>0</v>
      </c>
      <c r="AH406" s="13">
        <f>INDEX(AllDataValues,MATCH($A406,Paths,FALSE),MATCH(AH$17,Collections,FALSE))/AH$16</f>
        <v>0</v>
      </c>
      <c r="AI406" s="13">
        <f>INDEX(AllDataValues,MATCH($A406,Paths,FALSE),MATCH(AI$17,Collections,FALSE))/AI$16</f>
        <v>0</v>
      </c>
      <c r="AJ406" s="13">
        <f>INDEX(AllDataValues,MATCH($A406,Paths,FALSE),MATCH(AJ$17,Collections,FALSE))/AJ$16</f>
        <v>0</v>
      </c>
    </row>
    <row r="407" spans="1:36" hidden="1" x14ac:dyDescent="0.2">
      <c r="A407" s="1" t="s">
        <v>424</v>
      </c>
      <c r="C407" t="str">
        <f>RIGHT(A407,LEN(A407)-FIND("|",SUBSTITUTE(A407,"/","|",LEN(A407)-LEN(SUBSTITUTE(A407,"/","")))))</f>
        <v>@gco:nilReason</v>
      </c>
      <c r="D407" t="str">
        <f>MID(A407,FIND("|",SUBSTITUTE(A407,Delimiter,"|",Start))+1,IF(ISERROR(FIND("|",SUBSTITUTE(A407,Delimiter,"|",End))),255,FIND("|",SUBSTITUTE(A407,Delimiter,"|",End))-FIND("|",SUBSTITUTE(A407,Delimiter,"|",Start))-1))</f>
        <v>gmd:identificationInfo/gmd:citation/gmd:citedResponsibleParty/gmd:contactInfo/gmd:contactInstructions/@gco:nilReason</v>
      </c>
      <c r="E407" s="25">
        <f>COUNTIF(K407:AB407,"&gt;0")</f>
        <v>1</v>
      </c>
      <c r="F407" s="25">
        <f>COUNTIF(K407:AB407,"&gt;=1.0")</f>
        <v>0</v>
      </c>
      <c r="G407" s="25">
        <f>COUNTIF(AC407:AJ407,"&gt;0")</f>
        <v>0</v>
      </c>
      <c r="H407" s="25">
        <f>COUNTIF(AC407:AJ407,"&gt;=1.0")</f>
        <v>0</v>
      </c>
      <c r="I407" s="25">
        <f>COUNTIF(K407:AJ407,"&gt;0")</f>
        <v>1</v>
      </c>
      <c r="J407" s="26">
        <f>COUNTIF(K407:AJ407,"&gt;=1.0")</f>
        <v>0</v>
      </c>
      <c r="K407" s="13">
        <f>INDEX(AllDataValues,MATCH($A407,Paths,FALSE),MATCH(K$17,Collections,FALSE))/K$16</f>
        <v>0</v>
      </c>
      <c r="L407" s="13">
        <f>INDEX(AllDataValues,MATCH($A407,Paths,FALSE),MATCH(L$17,Collections,FALSE))/L$16</f>
        <v>0</v>
      </c>
      <c r="M407" s="13">
        <f>INDEX(AllDataValues,MATCH($A407,Paths,FALSE),MATCH(M$17,Collections,FALSE))/M$16</f>
        <v>0</v>
      </c>
      <c r="N407" s="13">
        <f>INDEX(AllDataValues,MATCH($A407,Paths,FALSE),MATCH(N$17,Collections,FALSE))/N$16</f>
        <v>0</v>
      </c>
      <c r="O407" s="13">
        <f>INDEX(AllDataValues,MATCH($A407,Paths,FALSE),MATCH(O$17,Collections,FALSE))/O$16</f>
        <v>0</v>
      </c>
      <c r="P407" s="13">
        <f>INDEX(AllDataValues,MATCH($A407,Paths,FALSE),MATCH(P$17,Collections,FALSE))/P$16</f>
        <v>0</v>
      </c>
      <c r="Q407" s="13">
        <f>INDEX(AllDataValues,MATCH($A407,Paths,FALSE),MATCH(Q$17,Collections,FALSE))/Q$16</f>
        <v>0</v>
      </c>
      <c r="R407" s="13">
        <f>INDEX(AllDataValues,MATCH($A407,Paths,FALSE),MATCH(R$17,Collections,FALSE))/R$16</f>
        <v>0</v>
      </c>
      <c r="S407" s="13">
        <f>INDEX(AllDataValues,MATCH($A407,Paths,FALSE),MATCH(S$17,Collections,FALSE))/S$16</f>
        <v>0</v>
      </c>
      <c r="T407" s="13">
        <f>INDEX(AllDataValues,MATCH($A407,Paths,FALSE),MATCH(T$17,Collections,FALSE))/T$16</f>
        <v>0</v>
      </c>
      <c r="U407" s="13">
        <f>INDEX(AllDataValues,MATCH($A407,Paths,FALSE),MATCH(U$17,Collections,FALSE))/U$16</f>
        <v>0.5964125560538116</v>
      </c>
      <c r="V407" s="13">
        <f>INDEX(AllDataValues,MATCH($A407,Paths,FALSE),MATCH(V$17,Collections,FALSE))/V$16</f>
        <v>0</v>
      </c>
      <c r="W407" s="13">
        <f>INDEX(AllDataValues,MATCH($A407,Paths,FALSE),MATCH(W$17,Collections,FALSE))/W$16</f>
        <v>0</v>
      </c>
      <c r="X407" s="13">
        <f>INDEX(AllDataValues,MATCH($A407,Paths,FALSE),MATCH(X$17,Collections,FALSE))/X$16</f>
        <v>0</v>
      </c>
      <c r="Y407" s="13">
        <f>INDEX(AllDataValues,MATCH($A407,Paths,FALSE),MATCH(Y$17,Collections,FALSE))/Y$16</f>
        <v>0</v>
      </c>
      <c r="Z407" s="13">
        <f>INDEX(AllDataValues,MATCH($A407,Paths,FALSE),MATCH(Z$17,Collections,FALSE))/Z$16</f>
        <v>0</v>
      </c>
      <c r="AA407" s="13">
        <f>INDEX(AllDataValues,MATCH($A407,Paths,FALSE),MATCH(AA$17,Collections,FALSE))/AA$16</f>
        <v>0</v>
      </c>
      <c r="AB407" s="31">
        <f>INDEX(AllDataValues,MATCH($A407,Paths,FALSE),MATCH(AB$17,Collections,FALSE))/AB$16</f>
        <v>0</v>
      </c>
      <c r="AC407" s="13">
        <f>INDEX(AllDataValues,MATCH($A407,Paths,FALSE),MATCH(AC$17,Collections,FALSE))/AC$16</f>
        <v>0</v>
      </c>
      <c r="AD407" s="13">
        <f>INDEX(AllDataValues,MATCH($A407,Paths,FALSE),MATCH(AD$17,Collections,FALSE))/AD$16</f>
        <v>0</v>
      </c>
      <c r="AE407" s="13">
        <f>INDEX(AllDataValues,MATCH($A407,Paths,FALSE),MATCH(AE$17,Collections,FALSE))/AE$16</f>
        <v>0</v>
      </c>
      <c r="AF407" s="13">
        <f>INDEX(AllDataValues,MATCH($A407,Paths,FALSE),MATCH(AF$17,Collections,FALSE))/AF$16</f>
        <v>0</v>
      </c>
      <c r="AG407" s="13">
        <f>INDEX(AllDataValues,MATCH($A407,Paths,FALSE),MATCH(AG$17,Collections,FALSE))/AG$16</f>
        <v>0</v>
      </c>
      <c r="AH407" s="13">
        <f>INDEX(AllDataValues,MATCH($A407,Paths,FALSE),MATCH(AH$17,Collections,FALSE))/AH$16</f>
        <v>0</v>
      </c>
      <c r="AI407" s="13">
        <f>INDEX(AllDataValues,MATCH($A407,Paths,FALSE),MATCH(AI$17,Collections,FALSE))/AI$16</f>
        <v>0</v>
      </c>
      <c r="AJ407" s="13">
        <f>INDEX(AllDataValues,MATCH($A407,Paths,FALSE),MATCH(AJ$17,Collections,FALSE))/AJ$16</f>
        <v>0</v>
      </c>
    </row>
    <row r="408" spans="1:36" x14ac:dyDescent="0.2">
      <c r="A408" s="1" t="s">
        <v>425</v>
      </c>
      <c r="C408" t="str">
        <f>RIGHT(A408,LEN(A408)-FIND("|",SUBSTITUTE(A408,"/","|",LEN(A408)-LEN(SUBSTITUTE(A408,"/","")))))</f>
        <v>gmd:codeSpace</v>
      </c>
      <c r="D408" t="str">
        <f>MID(A408,FIND("|",SUBSTITUTE(A408,Delimiter,"|",Start))+1,IF(ISERROR(FIND("|",SUBSTITUTE(A408,Delimiter,"|",End))),255,FIND("|",SUBSTITUTE(A408,Delimiter,"|",End))-FIND("|",SUBSTITUTE(A408,Delimiter,"|",Start))-1))</f>
        <v>gmd:identificationInfo/gmd:extent/gmd:geographicElement/gmd:geographicIdentifier/gmd:codeSpace</v>
      </c>
      <c r="E408" s="25">
        <f>COUNTIF(K408:AB408,"&gt;0")</f>
        <v>1</v>
      </c>
      <c r="F408" s="25">
        <f>COUNTIF(K408:AB408,"&gt;=1.0")</f>
        <v>0</v>
      </c>
      <c r="G408" s="25">
        <f>COUNTIF(AC408:AJ408,"&gt;0")</f>
        <v>0</v>
      </c>
      <c r="H408" s="25">
        <f>COUNTIF(AC408:AJ408,"&gt;=1.0")</f>
        <v>0</v>
      </c>
      <c r="I408" s="25">
        <f>COUNTIF(K408:AJ408,"&gt;0")</f>
        <v>1</v>
      </c>
      <c r="J408" s="26">
        <f>COUNTIF(K408:AJ408,"&gt;=1.0")</f>
        <v>0</v>
      </c>
      <c r="K408" s="13">
        <f>INDEX(AllDataValues,MATCH($A408,Paths,FALSE),MATCH(K$17,Collections,FALSE))/K$16</f>
        <v>0</v>
      </c>
      <c r="L408" s="13">
        <f>INDEX(AllDataValues,MATCH($A408,Paths,FALSE),MATCH(L$17,Collections,FALSE))/L$16</f>
        <v>0</v>
      </c>
      <c r="M408" s="13">
        <f>INDEX(AllDataValues,MATCH($A408,Paths,FALSE),MATCH(M$17,Collections,FALSE))/M$16</f>
        <v>0</v>
      </c>
      <c r="N408" s="13">
        <f>INDEX(AllDataValues,MATCH($A408,Paths,FALSE),MATCH(N$17,Collections,FALSE))/N$16</f>
        <v>0</v>
      </c>
      <c r="O408" s="13">
        <f>INDEX(AllDataValues,MATCH($A408,Paths,FALSE),MATCH(O$17,Collections,FALSE))/O$16</f>
        <v>0</v>
      </c>
      <c r="P408" s="13">
        <f>INDEX(AllDataValues,MATCH($A408,Paths,FALSE),MATCH(P$17,Collections,FALSE))/P$16</f>
        <v>0</v>
      </c>
      <c r="Q408" s="13">
        <f>INDEX(AllDataValues,MATCH($A408,Paths,FALSE),MATCH(Q$17,Collections,FALSE))/Q$16</f>
        <v>0</v>
      </c>
      <c r="R408" s="13">
        <f>INDEX(AllDataValues,MATCH($A408,Paths,FALSE),MATCH(R$17,Collections,FALSE))/R$16</f>
        <v>0</v>
      </c>
      <c r="S408" s="13">
        <f>INDEX(AllDataValues,MATCH($A408,Paths,FALSE),MATCH(S$17,Collections,FALSE))/S$16</f>
        <v>0</v>
      </c>
      <c r="T408" s="13">
        <f>INDEX(AllDataValues,MATCH($A408,Paths,FALSE),MATCH(T$17,Collections,FALSE))/T$16</f>
        <v>0</v>
      </c>
      <c r="U408" s="13">
        <f>INDEX(AllDataValues,MATCH($A408,Paths,FALSE),MATCH(U$17,Collections,FALSE))/U$16</f>
        <v>0.86098654708520184</v>
      </c>
      <c r="V408" s="13">
        <f>INDEX(AllDataValues,MATCH($A408,Paths,FALSE),MATCH(V$17,Collections,FALSE))/V$16</f>
        <v>0</v>
      </c>
      <c r="W408" s="13">
        <f>INDEX(AllDataValues,MATCH($A408,Paths,FALSE),MATCH(W$17,Collections,FALSE))/W$16</f>
        <v>0</v>
      </c>
      <c r="X408" s="13">
        <f>INDEX(AllDataValues,MATCH($A408,Paths,FALSE),MATCH(X$17,Collections,FALSE))/X$16</f>
        <v>0</v>
      </c>
      <c r="Y408" s="13">
        <f>INDEX(AllDataValues,MATCH($A408,Paths,FALSE),MATCH(Y$17,Collections,FALSE))/Y$16</f>
        <v>0</v>
      </c>
      <c r="Z408" s="13">
        <f>INDEX(AllDataValues,MATCH($A408,Paths,FALSE),MATCH(Z$17,Collections,FALSE))/Z$16</f>
        <v>0</v>
      </c>
      <c r="AA408" s="13">
        <f>INDEX(AllDataValues,MATCH($A408,Paths,FALSE),MATCH(AA$17,Collections,FALSE))/AA$16</f>
        <v>0</v>
      </c>
      <c r="AB408" s="31">
        <f>INDEX(AllDataValues,MATCH($A408,Paths,FALSE),MATCH(AB$17,Collections,FALSE))/AB$16</f>
        <v>0</v>
      </c>
      <c r="AC408" s="13">
        <f>INDEX(AllDataValues,MATCH($A408,Paths,FALSE),MATCH(AC$17,Collections,FALSE))/AC$16</f>
        <v>0</v>
      </c>
      <c r="AD408" s="13">
        <f>INDEX(AllDataValues,MATCH($A408,Paths,FALSE),MATCH(AD$17,Collections,FALSE))/AD$16</f>
        <v>0</v>
      </c>
      <c r="AE408" s="13">
        <f>INDEX(AllDataValues,MATCH($A408,Paths,FALSE),MATCH(AE$17,Collections,FALSE))/AE$16</f>
        <v>0</v>
      </c>
      <c r="AF408" s="13">
        <f>INDEX(AllDataValues,MATCH($A408,Paths,FALSE),MATCH(AF$17,Collections,FALSE))/AF$16</f>
        <v>0</v>
      </c>
      <c r="AG408" s="13">
        <f>INDEX(AllDataValues,MATCH($A408,Paths,FALSE),MATCH(AG$17,Collections,FALSE))/AG$16</f>
        <v>0</v>
      </c>
      <c r="AH408" s="13">
        <f>INDEX(AllDataValues,MATCH($A408,Paths,FALSE),MATCH(AH$17,Collections,FALSE))/AH$16</f>
        <v>0</v>
      </c>
      <c r="AI408" s="13">
        <f>INDEX(AllDataValues,MATCH($A408,Paths,FALSE),MATCH(AI$17,Collections,FALSE))/AI$16</f>
        <v>0</v>
      </c>
      <c r="AJ408" s="13">
        <f>INDEX(AllDataValues,MATCH($A408,Paths,FALSE),MATCH(AJ$17,Collections,FALSE))/AJ$16</f>
        <v>0</v>
      </c>
    </row>
    <row r="409" spans="1:36" hidden="1" x14ac:dyDescent="0.2">
      <c r="A409" s="1" t="s">
        <v>431</v>
      </c>
      <c r="C409" t="str">
        <f>RIGHT(A409,LEN(A409)-FIND("|",SUBSTITUTE(A409,"/","|",LEN(A409)-LEN(SUBSTITUTE(A409,"/","")))))</f>
        <v>eos:parameterRangeBegin</v>
      </c>
      <c r="D409" t="str">
        <f>MID(A409,FIND("|",SUBSTITUTE(A409,Delimiter,"|",Start))+1,IF(ISERROR(FIND("|",SUBSTITUTE(A409,Delimiter,"|",End))),255,FIND("|",SUBSTITUTE(A409,Delimiter,"|",End))-FIND("|",SUBSTITUTE(A409,Delimiter,"|",Start))-1))</f>
        <v>gmi:acquisitionInformation/gmi:instrument/eos:otherProperty/gco:Record/eos:AdditionalAttributes/eos:AdditionalAttribute/eos:reference/eos:parameterRangeBegin</v>
      </c>
      <c r="E409" s="25">
        <f>COUNTIF(K409:AB409,"&gt;0")</f>
        <v>1</v>
      </c>
      <c r="F409" s="25">
        <f>COUNTIF(K409:AB409,"&gt;=1.0")</f>
        <v>0</v>
      </c>
      <c r="G409" s="25">
        <f>COUNTIF(AC409:AJ409,"&gt;0")</f>
        <v>0</v>
      </c>
      <c r="H409" s="25">
        <f>COUNTIF(AC409:AJ409,"&gt;=1.0")</f>
        <v>0</v>
      </c>
      <c r="I409" s="25">
        <f>COUNTIF(K409:AJ409,"&gt;0")</f>
        <v>1</v>
      </c>
      <c r="J409" s="26">
        <f>COUNTIF(K409:AJ409,"&gt;=1.0")</f>
        <v>0</v>
      </c>
      <c r="K409" s="13">
        <f>INDEX(AllDataValues,MATCH($A409,Paths,FALSE),MATCH(K$17,Collections,FALSE))/K$16</f>
        <v>0</v>
      </c>
      <c r="L409" s="13">
        <f>INDEX(AllDataValues,MATCH($A409,Paths,FALSE),MATCH(L$17,Collections,FALSE))/L$16</f>
        <v>0</v>
      </c>
      <c r="M409" s="13">
        <f>INDEX(AllDataValues,MATCH($A409,Paths,FALSE),MATCH(M$17,Collections,FALSE))/M$16</f>
        <v>0</v>
      </c>
      <c r="N409" s="13">
        <f>INDEX(AllDataValues,MATCH($A409,Paths,FALSE),MATCH(N$17,Collections,FALSE))/N$16</f>
        <v>0</v>
      </c>
      <c r="O409" s="13">
        <f>INDEX(AllDataValues,MATCH($A409,Paths,FALSE),MATCH(O$17,Collections,FALSE))/O$16</f>
        <v>0</v>
      </c>
      <c r="P409" s="13">
        <f>INDEX(AllDataValues,MATCH($A409,Paths,FALSE),MATCH(P$17,Collections,FALSE))/P$16</f>
        <v>0</v>
      </c>
      <c r="Q409" s="13">
        <f>INDEX(AllDataValues,MATCH($A409,Paths,FALSE),MATCH(Q$17,Collections,FALSE))/Q$16</f>
        <v>0</v>
      </c>
      <c r="R409" s="13">
        <f>INDEX(AllDataValues,MATCH($A409,Paths,FALSE),MATCH(R$17,Collections,FALSE))/R$16</f>
        <v>0</v>
      </c>
      <c r="S409" s="13">
        <f>INDEX(AllDataValues,MATCH($A409,Paths,FALSE),MATCH(S$17,Collections,FALSE))/S$16</f>
        <v>0</v>
      </c>
      <c r="T409" s="13">
        <f>INDEX(AllDataValues,MATCH($A409,Paths,FALSE),MATCH(T$17,Collections,FALSE))/T$16</f>
        <v>0</v>
      </c>
      <c r="U409" s="13">
        <f>INDEX(AllDataValues,MATCH($A409,Paths,FALSE),MATCH(U$17,Collections,FALSE))/U$16</f>
        <v>0.26905829596412556</v>
      </c>
      <c r="V409" s="13">
        <f>INDEX(AllDataValues,MATCH($A409,Paths,FALSE),MATCH(V$17,Collections,FALSE))/V$16</f>
        <v>0</v>
      </c>
      <c r="W409" s="13">
        <f>INDEX(AllDataValues,MATCH($A409,Paths,FALSE),MATCH(W$17,Collections,FALSE))/W$16</f>
        <v>0</v>
      </c>
      <c r="X409" s="13">
        <f>INDEX(AllDataValues,MATCH($A409,Paths,FALSE),MATCH(X$17,Collections,FALSE))/X$16</f>
        <v>0</v>
      </c>
      <c r="Y409" s="13">
        <f>INDEX(AllDataValues,MATCH($A409,Paths,FALSE),MATCH(Y$17,Collections,FALSE))/Y$16</f>
        <v>0</v>
      </c>
      <c r="Z409" s="13">
        <f>INDEX(AllDataValues,MATCH($A409,Paths,FALSE),MATCH(Z$17,Collections,FALSE))/Z$16</f>
        <v>0</v>
      </c>
      <c r="AA409" s="13">
        <f>INDEX(AllDataValues,MATCH($A409,Paths,FALSE),MATCH(AA$17,Collections,FALSE))/AA$16</f>
        <v>0</v>
      </c>
      <c r="AB409" s="31">
        <f>INDEX(AllDataValues,MATCH($A409,Paths,FALSE),MATCH(AB$17,Collections,FALSE))/AB$16</f>
        <v>0</v>
      </c>
      <c r="AC409" s="13">
        <f>INDEX(AllDataValues,MATCH($A409,Paths,FALSE),MATCH(AC$17,Collections,FALSE))/AC$16</f>
        <v>0</v>
      </c>
      <c r="AD409" s="13">
        <f>INDEX(AllDataValues,MATCH($A409,Paths,FALSE),MATCH(AD$17,Collections,FALSE))/AD$16</f>
        <v>0</v>
      </c>
      <c r="AE409" s="13">
        <f>INDEX(AllDataValues,MATCH($A409,Paths,FALSE),MATCH(AE$17,Collections,FALSE))/AE$16</f>
        <v>0</v>
      </c>
      <c r="AF409" s="13">
        <f>INDEX(AllDataValues,MATCH($A409,Paths,FALSE),MATCH(AF$17,Collections,FALSE))/AF$16</f>
        <v>0</v>
      </c>
      <c r="AG409" s="13">
        <f>INDEX(AllDataValues,MATCH($A409,Paths,FALSE),MATCH(AG$17,Collections,FALSE))/AG$16</f>
        <v>0</v>
      </c>
      <c r="AH409" s="13">
        <f>INDEX(AllDataValues,MATCH($A409,Paths,FALSE),MATCH(AH$17,Collections,FALSE))/AH$16</f>
        <v>0</v>
      </c>
      <c r="AI409" s="13">
        <f>INDEX(AllDataValues,MATCH($A409,Paths,FALSE),MATCH(AI$17,Collections,FALSE))/AI$16</f>
        <v>0</v>
      </c>
      <c r="AJ409" s="13">
        <f>INDEX(AllDataValues,MATCH($A409,Paths,FALSE),MATCH(AJ$17,Collections,FALSE))/AJ$16</f>
        <v>0</v>
      </c>
    </row>
    <row r="410" spans="1:36" hidden="1" x14ac:dyDescent="0.2">
      <c r="A410" s="1" t="s">
        <v>432</v>
      </c>
      <c r="C410" t="str">
        <f>RIGHT(A410,LEN(A410)-FIND("|",SUBSTITUTE(A410,"/","|",LEN(A410)-LEN(SUBSTITUTE(A410,"/","")))))</f>
        <v>eos:parameterRangeEnd</v>
      </c>
      <c r="D410" t="str">
        <f>MID(A410,FIND("|",SUBSTITUTE(A410,Delimiter,"|",Start))+1,IF(ISERROR(FIND("|",SUBSTITUTE(A410,Delimiter,"|",End))),255,FIND("|",SUBSTITUTE(A410,Delimiter,"|",End))-FIND("|",SUBSTITUTE(A410,Delimiter,"|",Start))-1))</f>
        <v>gmi:acquisitionInformation/gmi:instrument/eos:otherProperty/gco:Record/eos:AdditionalAttributes/eos:AdditionalAttribute/eos:reference/eos:parameterRangeEnd</v>
      </c>
      <c r="E410" s="25">
        <f>COUNTIF(K410:AB410,"&gt;0")</f>
        <v>1</v>
      </c>
      <c r="F410" s="25">
        <f>COUNTIF(K410:AB410,"&gt;=1.0")</f>
        <v>0</v>
      </c>
      <c r="G410" s="25">
        <f>COUNTIF(AC410:AJ410,"&gt;0")</f>
        <v>0</v>
      </c>
      <c r="H410" s="25">
        <f>COUNTIF(AC410:AJ410,"&gt;=1.0")</f>
        <v>0</v>
      </c>
      <c r="I410" s="25">
        <f>COUNTIF(K410:AJ410,"&gt;0")</f>
        <v>1</v>
      </c>
      <c r="J410" s="26">
        <f>COUNTIF(K410:AJ410,"&gt;=1.0")</f>
        <v>0</v>
      </c>
      <c r="K410" s="13">
        <f>INDEX(AllDataValues,MATCH($A410,Paths,FALSE),MATCH(K$17,Collections,FALSE))/K$16</f>
        <v>0</v>
      </c>
      <c r="L410" s="13">
        <f>INDEX(AllDataValues,MATCH($A410,Paths,FALSE),MATCH(L$17,Collections,FALSE))/L$16</f>
        <v>0</v>
      </c>
      <c r="M410" s="13">
        <f>INDEX(AllDataValues,MATCH($A410,Paths,FALSE),MATCH(M$17,Collections,FALSE))/M$16</f>
        <v>0</v>
      </c>
      <c r="N410" s="13">
        <f>INDEX(AllDataValues,MATCH($A410,Paths,FALSE),MATCH(N$17,Collections,FALSE))/N$16</f>
        <v>0</v>
      </c>
      <c r="O410" s="13">
        <f>INDEX(AllDataValues,MATCH($A410,Paths,FALSE),MATCH(O$17,Collections,FALSE))/O$16</f>
        <v>0</v>
      </c>
      <c r="P410" s="13">
        <f>INDEX(AllDataValues,MATCH($A410,Paths,FALSE),MATCH(P$17,Collections,FALSE))/P$16</f>
        <v>0</v>
      </c>
      <c r="Q410" s="13">
        <f>INDEX(AllDataValues,MATCH($A410,Paths,FALSE),MATCH(Q$17,Collections,FALSE))/Q$16</f>
        <v>0</v>
      </c>
      <c r="R410" s="13">
        <f>INDEX(AllDataValues,MATCH($A410,Paths,FALSE),MATCH(R$17,Collections,FALSE))/R$16</f>
        <v>0</v>
      </c>
      <c r="S410" s="13">
        <f>INDEX(AllDataValues,MATCH($A410,Paths,FALSE),MATCH(S$17,Collections,FALSE))/S$16</f>
        <v>0</v>
      </c>
      <c r="T410" s="13">
        <f>INDEX(AllDataValues,MATCH($A410,Paths,FALSE),MATCH(T$17,Collections,FALSE))/T$16</f>
        <v>0</v>
      </c>
      <c r="U410" s="13">
        <f>INDEX(AllDataValues,MATCH($A410,Paths,FALSE),MATCH(U$17,Collections,FALSE))/U$16</f>
        <v>0.26905829596412556</v>
      </c>
      <c r="V410" s="13">
        <f>INDEX(AllDataValues,MATCH($A410,Paths,FALSE),MATCH(V$17,Collections,FALSE))/V$16</f>
        <v>0</v>
      </c>
      <c r="W410" s="13">
        <f>INDEX(AllDataValues,MATCH($A410,Paths,FALSE),MATCH(W$17,Collections,FALSE))/W$16</f>
        <v>0</v>
      </c>
      <c r="X410" s="13">
        <f>INDEX(AllDataValues,MATCH($A410,Paths,FALSE),MATCH(X$17,Collections,FALSE))/X$16</f>
        <v>0</v>
      </c>
      <c r="Y410" s="13">
        <f>INDEX(AllDataValues,MATCH($A410,Paths,FALSE),MATCH(Y$17,Collections,FALSE))/Y$16</f>
        <v>0</v>
      </c>
      <c r="Z410" s="13">
        <f>INDEX(AllDataValues,MATCH($A410,Paths,FALSE),MATCH(Z$17,Collections,FALSE))/Z$16</f>
        <v>0</v>
      </c>
      <c r="AA410" s="13">
        <f>INDEX(AllDataValues,MATCH($A410,Paths,FALSE),MATCH(AA$17,Collections,FALSE))/AA$16</f>
        <v>0</v>
      </c>
      <c r="AB410" s="31">
        <f>INDEX(AllDataValues,MATCH($A410,Paths,FALSE),MATCH(AB$17,Collections,FALSE))/AB$16</f>
        <v>0</v>
      </c>
      <c r="AC410" s="13">
        <f>INDEX(AllDataValues,MATCH($A410,Paths,FALSE),MATCH(AC$17,Collections,FALSE))/AC$16</f>
        <v>0</v>
      </c>
      <c r="AD410" s="13">
        <f>INDEX(AllDataValues,MATCH($A410,Paths,FALSE),MATCH(AD$17,Collections,FALSE))/AD$16</f>
        <v>0</v>
      </c>
      <c r="AE410" s="13">
        <f>INDEX(AllDataValues,MATCH($A410,Paths,FALSE),MATCH(AE$17,Collections,FALSE))/AE$16</f>
        <v>0</v>
      </c>
      <c r="AF410" s="13">
        <f>INDEX(AllDataValues,MATCH($A410,Paths,FALSE),MATCH(AF$17,Collections,FALSE))/AF$16</f>
        <v>0</v>
      </c>
      <c r="AG410" s="13">
        <f>INDEX(AllDataValues,MATCH($A410,Paths,FALSE),MATCH(AG$17,Collections,FALSE))/AG$16</f>
        <v>0</v>
      </c>
      <c r="AH410" s="13">
        <f>INDEX(AllDataValues,MATCH($A410,Paths,FALSE),MATCH(AH$17,Collections,FALSE))/AH$16</f>
        <v>0</v>
      </c>
      <c r="AI410" s="13">
        <f>INDEX(AllDataValues,MATCH($A410,Paths,FALSE),MATCH(AI$17,Collections,FALSE))/AI$16</f>
        <v>0</v>
      </c>
      <c r="AJ410" s="13">
        <f>INDEX(AllDataValues,MATCH($A410,Paths,FALSE),MATCH(AJ$17,Collections,FALSE))/AJ$16</f>
        <v>0</v>
      </c>
    </row>
    <row r="411" spans="1:36" hidden="1" x14ac:dyDescent="0.2">
      <c r="A411" s="1" t="s">
        <v>433</v>
      </c>
      <c r="C411" t="str">
        <f>RIGHT(A411,LEN(A411)-FIND("|",SUBSTITUTE(A411,"/","|",LEN(A411)-LEN(SUBSTITUTE(A411,"/","")))))</f>
        <v>@codeList</v>
      </c>
      <c r="D411" t="str">
        <f>MID(A411,FIND("|",SUBSTITUTE(A411,Delimiter,"|",Start))+1,IF(ISERROR(FIND("|",SUBSTITUTE(A411,Delimiter,"|",End))),255,FIND("|",SUBSTITUTE(A411,Delimiter,"|",End))-FIND("|",SUBSTITUTE(A411,Delimiter,"|",Start))-1))</f>
        <v>gmi:acquisitionInformation/gmi:instrument/eos:sensor/eos:otherProperty/gco:Record/eos:AdditionalAttributes/eos:AdditionalAttribute/eos:reference/eos:dataType</v>
      </c>
      <c r="E411" s="25">
        <f>COUNTIF(K411:AB411,"&gt;0")</f>
        <v>1</v>
      </c>
      <c r="F411" s="25">
        <f>COUNTIF(K411:AB411,"&gt;=1.0")</f>
        <v>0</v>
      </c>
      <c r="G411" s="25">
        <f>COUNTIF(AC411:AJ411,"&gt;0")</f>
        <v>0</v>
      </c>
      <c r="H411" s="25">
        <f>COUNTIF(AC411:AJ411,"&gt;=1.0")</f>
        <v>0</v>
      </c>
      <c r="I411" s="25">
        <f>COUNTIF(K411:AJ411,"&gt;0")</f>
        <v>1</v>
      </c>
      <c r="J411" s="26">
        <f>COUNTIF(K411:AJ411,"&gt;=1.0")</f>
        <v>0</v>
      </c>
      <c r="K411" s="13">
        <f>INDEX(AllDataValues,MATCH($A411,Paths,FALSE),MATCH(K$17,Collections,FALSE))/K$16</f>
        <v>0</v>
      </c>
      <c r="L411" s="13">
        <f>INDEX(AllDataValues,MATCH($A411,Paths,FALSE),MATCH(L$17,Collections,FALSE))/L$16</f>
        <v>0</v>
      </c>
      <c r="M411" s="13">
        <f>INDEX(AllDataValues,MATCH($A411,Paths,FALSE),MATCH(M$17,Collections,FALSE))/M$16</f>
        <v>0</v>
      </c>
      <c r="N411" s="13">
        <f>INDEX(AllDataValues,MATCH($A411,Paths,FALSE),MATCH(N$17,Collections,FALSE))/N$16</f>
        <v>0</v>
      </c>
      <c r="O411" s="13">
        <f>INDEX(AllDataValues,MATCH($A411,Paths,FALSE),MATCH(O$17,Collections,FALSE))/O$16</f>
        <v>0</v>
      </c>
      <c r="P411" s="13">
        <f>INDEX(AllDataValues,MATCH($A411,Paths,FALSE),MATCH(P$17,Collections,FALSE))/P$16</f>
        <v>0</v>
      </c>
      <c r="Q411" s="13">
        <f>INDEX(AllDataValues,MATCH($A411,Paths,FALSE),MATCH(Q$17,Collections,FALSE))/Q$16</f>
        <v>0</v>
      </c>
      <c r="R411" s="13">
        <f>INDEX(AllDataValues,MATCH($A411,Paths,FALSE),MATCH(R$17,Collections,FALSE))/R$16</f>
        <v>0</v>
      </c>
      <c r="S411" s="13">
        <f>INDEX(AllDataValues,MATCH($A411,Paths,FALSE),MATCH(S$17,Collections,FALSE))/S$16</f>
        <v>0</v>
      </c>
      <c r="T411" s="13">
        <f>INDEX(AllDataValues,MATCH($A411,Paths,FALSE),MATCH(T$17,Collections,FALSE))/T$16</f>
        <v>0</v>
      </c>
      <c r="U411" s="13">
        <f>INDEX(AllDataValues,MATCH($A411,Paths,FALSE),MATCH(U$17,Collections,FALSE))/U$16</f>
        <v>0.53811659192825112</v>
      </c>
      <c r="V411" s="13">
        <f>INDEX(AllDataValues,MATCH($A411,Paths,FALSE),MATCH(V$17,Collections,FALSE))/V$16</f>
        <v>0</v>
      </c>
      <c r="W411" s="13">
        <f>INDEX(AllDataValues,MATCH($A411,Paths,FALSE),MATCH(W$17,Collections,FALSE))/W$16</f>
        <v>0</v>
      </c>
      <c r="X411" s="13">
        <f>INDEX(AllDataValues,MATCH($A411,Paths,FALSE),MATCH(X$17,Collections,FALSE))/X$16</f>
        <v>0</v>
      </c>
      <c r="Y411" s="13">
        <f>INDEX(AllDataValues,MATCH($A411,Paths,FALSE),MATCH(Y$17,Collections,FALSE))/Y$16</f>
        <v>0</v>
      </c>
      <c r="Z411" s="13">
        <f>INDEX(AllDataValues,MATCH($A411,Paths,FALSE),MATCH(Z$17,Collections,FALSE))/Z$16</f>
        <v>0</v>
      </c>
      <c r="AA411" s="13">
        <f>INDEX(AllDataValues,MATCH($A411,Paths,FALSE),MATCH(AA$17,Collections,FALSE))/AA$16</f>
        <v>0</v>
      </c>
      <c r="AB411" s="31">
        <f>INDEX(AllDataValues,MATCH($A411,Paths,FALSE),MATCH(AB$17,Collections,FALSE))/AB$16</f>
        <v>0</v>
      </c>
      <c r="AC411" s="13">
        <f>INDEX(AllDataValues,MATCH($A411,Paths,FALSE),MATCH(AC$17,Collections,FALSE))/AC$16</f>
        <v>0</v>
      </c>
      <c r="AD411" s="13">
        <f>INDEX(AllDataValues,MATCH($A411,Paths,FALSE),MATCH(AD$17,Collections,FALSE))/AD$16</f>
        <v>0</v>
      </c>
      <c r="AE411" s="13">
        <f>INDEX(AllDataValues,MATCH($A411,Paths,FALSE),MATCH(AE$17,Collections,FALSE))/AE$16</f>
        <v>0</v>
      </c>
      <c r="AF411" s="13">
        <f>INDEX(AllDataValues,MATCH($A411,Paths,FALSE),MATCH(AF$17,Collections,FALSE))/AF$16</f>
        <v>0</v>
      </c>
      <c r="AG411" s="13">
        <f>INDEX(AllDataValues,MATCH($A411,Paths,FALSE),MATCH(AG$17,Collections,FALSE))/AG$16</f>
        <v>0</v>
      </c>
      <c r="AH411" s="13">
        <f>INDEX(AllDataValues,MATCH($A411,Paths,FALSE),MATCH(AH$17,Collections,FALSE))/AH$16</f>
        <v>0</v>
      </c>
      <c r="AI411" s="13">
        <f>INDEX(AllDataValues,MATCH($A411,Paths,FALSE),MATCH(AI$17,Collections,FALSE))/AI$16</f>
        <v>0</v>
      </c>
      <c r="AJ411" s="13">
        <f>INDEX(AllDataValues,MATCH($A411,Paths,FALSE),MATCH(AJ$17,Collections,FALSE))/AJ$16</f>
        <v>0</v>
      </c>
    </row>
    <row r="412" spans="1:36" hidden="1" x14ac:dyDescent="0.2">
      <c r="A412" s="1" t="s">
        <v>434</v>
      </c>
      <c r="C412" t="str">
        <f>RIGHT(A412,LEN(A412)-FIND("|",SUBSTITUTE(A412,"/","|",LEN(A412)-LEN(SUBSTITUTE(A412,"/","")))))</f>
        <v>@codeListValue</v>
      </c>
      <c r="D412" t="str">
        <f>MID(A412,FIND("|",SUBSTITUTE(A412,Delimiter,"|",Start))+1,IF(ISERROR(FIND("|",SUBSTITUTE(A412,Delimiter,"|",End))),255,FIND("|",SUBSTITUTE(A412,Delimiter,"|",End))-FIND("|",SUBSTITUTE(A412,Delimiter,"|",Start))-1))</f>
        <v>gmi:acquisitionInformation/gmi:instrument/eos:sensor/eos:otherProperty/gco:Record/eos:AdditionalAttributes/eos:AdditionalAttribute/eos:reference/eos:dataType</v>
      </c>
      <c r="E412" s="25">
        <f>COUNTIF(K412:AB412,"&gt;0")</f>
        <v>1</v>
      </c>
      <c r="F412" s="25">
        <f>COUNTIF(K412:AB412,"&gt;=1.0")</f>
        <v>0</v>
      </c>
      <c r="G412" s="25">
        <f>COUNTIF(AC412:AJ412,"&gt;0")</f>
        <v>0</v>
      </c>
      <c r="H412" s="25">
        <f>COUNTIF(AC412:AJ412,"&gt;=1.0")</f>
        <v>0</v>
      </c>
      <c r="I412" s="25">
        <f>COUNTIF(K412:AJ412,"&gt;0")</f>
        <v>1</v>
      </c>
      <c r="J412" s="26">
        <f>COUNTIF(K412:AJ412,"&gt;=1.0")</f>
        <v>0</v>
      </c>
      <c r="K412" s="13">
        <f>INDEX(AllDataValues,MATCH($A412,Paths,FALSE),MATCH(K$17,Collections,FALSE))/K$16</f>
        <v>0</v>
      </c>
      <c r="L412" s="13">
        <f>INDEX(AllDataValues,MATCH($A412,Paths,FALSE),MATCH(L$17,Collections,FALSE))/L$16</f>
        <v>0</v>
      </c>
      <c r="M412" s="13">
        <f>INDEX(AllDataValues,MATCH($A412,Paths,FALSE),MATCH(M$17,Collections,FALSE))/M$16</f>
        <v>0</v>
      </c>
      <c r="N412" s="13">
        <f>INDEX(AllDataValues,MATCH($A412,Paths,FALSE),MATCH(N$17,Collections,FALSE))/N$16</f>
        <v>0</v>
      </c>
      <c r="O412" s="13">
        <f>INDEX(AllDataValues,MATCH($A412,Paths,FALSE),MATCH(O$17,Collections,FALSE))/O$16</f>
        <v>0</v>
      </c>
      <c r="P412" s="13">
        <f>INDEX(AllDataValues,MATCH($A412,Paths,FALSE),MATCH(P$17,Collections,FALSE))/P$16</f>
        <v>0</v>
      </c>
      <c r="Q412" s="13">
        <f>INDEX(AllDataValues,MATCH($A412,Paths,FALSE),MATCH(Q$17,Collections,FALSE))/Q$16</f>
        <v>0</v>
      </c>
      <c r="R412" s="13">
        <f>INDEX(AllDataValues,MATCH($A412,Paths,FALSE),MATCH(R$17,Collections,FALSE))/R$16</f>
        <v>0</v>
      </c>
      <c r="S412" s="13">
        <f>INDEX(AllDataValues,MATCH($A412,Paths,FALSE),MATCH(S$17,Collections,FALSE))/S$16</f>
        <v>0</v>
      </c>
      <c r="T412" s="13">
        <f>INDEX(AllDataValues,MATCH($A412,Paths,FALSE),MATCH(T$17,Collections,FALSE))/T$16</f>
        <v>0</v>
      </c>
      <c r="U412" s="13">
        <f>INDEX(AllDataValues,MATCH($A412,Paths,FALSE),MATCH(U$17,Collections,FALSE))/U$16</f>
        <v>0.53811659192825112</v>
      </c>
      <c r="V412" s="13">
        <f>INDEX(AllDataValues,MATCH($A412,Paths,FALSE),MATCH(V$17,Collections,FALSE))/V$16</f>
        <v>0</v>
      </c>
      <c r="W412" s="13">
        <f>INDEX(AllDataValues,MATCH($A412,Paths,FALSE),MATCH(W$17,Collections,FALSE))/W$16</f>
        <v>0</v>
      </c>
      <c r="X412" s="13">
        <f>INDEX(AllDataValues,MATCH($A412,Paths,FALSE),MATCH(X$17,Collections,FALSE))/X$16</f>
        <v>0</v>
      </c>
      <c r="Y412" s="13">
        <f>INDEX(AllDataValues,MATCH($A412,Paths,FALSE),MATCH(Y$17,Collections,FALSE))/Y$16</f>
        <v>0</v>
      </c>
      <c r="Z412" s="13">
        <f>INDEX(AllDataValues,MATCH($A412,Paths,FALSE),MATCH(Z$17,Collections,FALSE))/Z$16</f>
        <v>0</v>
      </c>
      <c r="AA412" s="13">
        <f>INDEX(AllDataValues,MATCH($A412,Paths,FALSE),MATCH(AA$17,Collections,FALSE))/AA$16</f>
        <v>0</v>
      </c>
      <c r="AB412" s="31">
        <f>INDEX(AllDataValues,MATCH($A412,Paths,FALSE),MATCH(AB$17,Collections,FALSE))/AB$16</f>
        <v>0</v>
      </c>
      <c r="AC412" s="13">
        <f>INDEX(AllDataValues,MATCH($A412,Paths,FALSE),MATCH(AC$17,Collections,FALSE))/AC$16</f>
        <v>0</v>
      </c>
      <c r="AD412" s="13">
        <f>INDEX(AllDataValues,MATCH($A412,Paths,FALSE),MATCH(AD$17,Collections,FALSE))/AD$16</f>
        <v>0</v>
      </c>
      <c r="AE412" s="13">
        <f>INDEX(AllDataValues,MATCH($A412,Paths,FALSE),MATCH(AE$17,Collections,FALSE))/AE$16</f>
        <v>0</v>
      </c>
      <c r="AF412" s="13">
        <f>INDEX(AllDataValues,MATCH($A412,Paths,FALSE),MATCH(AF$17,Collections,FALSE))/AF$16</f>
        <v>0</v>
      </c>
      <c r="AG412" s="13">
        <f>INDEX(AllDataValues,MATCH($A412,Paths,FALSE),MATCH(AG$17,Collections,FALSE))/AG$16</f>
        <v>0</v>
      </c>
      <c r="AH412" s="13">
        <f>INDEX(AllDataValues,MATCH($A412,Paths,FALSE),MATCH(AH$17,Collections,FALSE))/AH$16</f>
        <v>0</v>
      </c>
      <c r="AI412" s="13">
        <f>INDEX(AllDataValues,MATCH($A412,Paths,FALSE),MATCH(AI$17,Collections,FALSE))/AI$16</f>
        <v>0</v>
      </c>
      <c r="AJ412" s="13">
        <f>INDEX(AllDataValues,MATCH($A412,Paths,FALSE),MATCH(AJ$17,Collections,FALSE))/AJ$16</f>
        <v>0</v>
      </c>
    </row>
    <row r="413" spans="1:36" hidden="1" x14ac:dyDescent="0.2">
      <c r="A413" s="1" t="s">
        <v>435</v>
      </c>
      <c r="C413" t="str">
        <f>RIGHT(A413,LEN(A413)-FIND("|",SUBSTITUTE(A413,"/","|",LEN(A413)-LEN(SUBSTITUTE(A413,"/","")))))</f>
        <v>eos:EOS_AdditionalAttributeDataTypeCode</v>
      </c>
      <c r="D413" t="str">
        <f>MID(A413,FIND("|",SUBSTITUTE(A413,Delimiter,"|",Start))+1,IF(ISERROR(FIND("|",SUBSTITUTE(A413,Delimiter,"|",End))),255,FIND("|",SUBSTITUTE(A413,Delimiter,"|",End))-FIND("|",SUBSTITUTE(A413,Delimiter,"|",Start))-1))</f>
        <v>gmi:acquisitionInformation/gmi:instrument/eos:sensor/eos:otherProperty/gco:Record/eos:AdditionalAttributes/eos:AdditionalAttribute/eos:reference/eos:dataType</v>
      </c>
      <c r="E413" s="25">
        <f>COUNTIF(K413:AB413,"&gt;0")</f>
        <v>1</v>
      </c>
      <c r="F413" s="25">
        <f>COUNTIF(K413:AB413,"&gt;=1.0")</f>
        <v>0</v>
      </c>
      <c r="G413" s="25">
        <f>COUNTIF(AC413:AJ413,"&gt;0")</f>
        <v>0</v>
      </c>
      <c r="H413" s="25">
        <f>COUNTIF(AC413:AJ413,"&gt;=1.0")</f>
        <v>0</v>
      </c>
      <c r="I413" s="25">
        <f>COUNTIF(K413:AJ413,"&gt;0")</f>
        <v>1</v>
      </c>
      <c r="J413" s="26">
        <f>COUNTIF(K413:AJ413,"&gt;=1.0")</f>
        <v>0</v>
      </c>
      <c r="K413" s="13">
        <f>INDEX(AllDataValues,MATCH($A413,Paths,FALSE),MATCH(K$17,Collections,FALSE))/K$16</f>
        <v>0</v>
      </c>
      <c r="L413" s="13">
        <f>INDEX(AllDataValues,MATCH($A413,Paths,FALSE),MATCH(L$17,Collections,FALSE))/L$16</f>
        <v>0</v>
      </c>
      <c r="M413" s="13">
        <f>INDEX(AllDataValues,MATCH($A413,Paths,FALSE),MATCH(M$17,Collections,FALSE))/M$16</f>
        <v>0</v>
      </c>
      <c r="N413" s="13">
        <f>INDEX(AllDataValues,MATCH($A413,Paths,FALSE),MATCH(N$17,Collections,FALSE))/N$16</f>
        <v>0</v>
      </c>
      <c r="O413" s="13">
        <f>INDEX(AllDataValues,MATCH($A413,Paths,FALSE),MATCH(O$17,Collections,FALSE))/O$16</f>
        <v>0</v>
      </c>
      <c r="P413" s="13">
        <f>INDEX(AllDataValues,MATCH($A413,Paths,FALSE),MATCH(P$17,Collections,FALSE))/P$16</f>
        <v>0</v>
      </c>
      <c r="Q413" s="13">
        <f>INDEX(AllDataValues,MATCH($A413,Paths,FALSE),MATCH(Q$17,Collections,FALSE))/Q$16</f>
        <v>0</v>
      </c>
      <c r="R413" s="13">
        <f>INDEX(AllDataValues,MATCH($A413,Paths,FALSE),MATCH(R$17,Collections,FALSE))/R$16</f>
        <v>0</v>
      </c>
      <c r="S413" s="13">
        <f>INDEX(AllDataValues,MATCH($A413,Paths,FALSE),MATCH(S$17,Collections,FALSE))/S$16</f>
        <v>0</v>
      </c>
      <c r="T413" s="13">
        <f>INDEX(AllDataValues,MATCH($A413,Paths,FALSE),MATCH(T$17,Collections,FALSE))/T$16</f>
        <v>0</v>
      </c>
      <c r="U413" s="13">
        <f>INDEX(AllDataValues,MATCH($A413,Paths,FALSE),MATCH(U$17,Collections,FALSE))/U$16</f>
        <v>0.53811659192825112</v>
      </c>
      <c r="V413" s="13">
        <f>INDEX(AllDataValues,MATCH($A413,Paths,FALSE),MATCH(V$17,Collections,FALSE))/V$16</f>
        <v>0</v>
      </c>
      <c r="W413" s="13">
        <f>INDEX(AllDataValues,MATCH($A413,Paths,FALSE),MATCH(W$17,Collections,FALSE))/W$16</f>
        <v>0</v>
      </c>
      <c r="X413" s="13">
        <f>INDEX(AllDataValues,MATCH($A413,Paths,FALSE),MATCH(X$17,Collections,FALSE))/X$16</f>
        <v>0</v>
      </c>
      <c r="Y413" s="13">
        <f>INDEX(AllDataValues,MATCH($A413,Paths,FALSE),MATCH(Y$17,Collections,FALSE))/Y$16</f>
        <v>0</v>
      </c>
      <c r="Z413" s="13">
        <f>INDEX(AllDataValues,MATCH($A413,Paths,FALSE),MATCH(Z$17,Collections,FALSE))/Z$16</f>
        <v>0</v>
      </c>
      <c r="AA413" s="13">
        <f>INDEX(AllDataValues,MATCH($A413,Paths,FALSE),MATCH(AA$17,Collections,FALSE))/AA$16</f>
        <v>0</v>
      </c>
      <c r="AB413" s="31">
        <f>INDEX(AllDataValues,MATCH($A413,Paths,FALSE),MATCH(AB$17,Collections,FALSE))/AB$16</f>
        <v>0</v>
      </c>
      <c r="AC413" s="13">
        <f>INDEX(AllDataValues,MATCH($A413,Paths,FALSE),MATCH(AC$17,Collections,FALSE))/AC$16</f>
        <v>0</v>
      </c>
      <c r="AD413" s="13">
        <f>INDEX(AllDataValues,MATCH($A413,Paths,FALSE),MATCH(AD$17,Collections,FALSE))/AD$16</f>
        <v>0</v>
      </c>
      <c r="AE413" s="13">
        <f>INDEX(AllDataValues,MATCH($A413,Paths,FALSE),MATCH(AE$17,Collections,FALSE))/AE$16</f>
        <v>0</v>
      </c>
      <c r="AF413" s="13">
        <f>INDEX(AllDataValues,MATCH($A413,Paths,FALSE),MATCH(AF$17,Collections,FALSE))/AF$16</f>
        <v>0</v>
      </c>
      <c r="AG413" s="13">
        <f>INDEX(AllDataValues,MATCH($A413,Paths,FALSE),MATCH(AG$17,Collections,FALSE))/AG$16</f>
        <v>0</v>
      </c>
      <c r="AH413" s="13">
        <f>INDEX(AllDataValues,MATCH($A413,Paths,FALSE),MATCH(AH$17,Collections,FALSE))/AH$16</f>
        <v>0</v>
      </c>
      <c r="AI413" s="13">
        <f>INDEX(AllDataValues,MATCH($A413,Paths,FALSE),MATCH(AI$17,Collections,FALSE))/AI$16</f>
        <v>0</v>
      </c>
      <c r="AJ413" s="13">
        <f>INDEX(AllDataValues,MATCH($A413,Paths,FALSE),MATCH(AJ$17,Collections,FALSE))/AJ$16</f>
        <v>0</v>
      </c>
    </row>
    <row r="414" spans="1:36" hidden="1" x14ac:dyDescent="0.2">
      <c r="A414" s="1" t="s">
        <v>436</v>
      </c>
      <c r="C414" t="str">
        <f>RIGHT(A414,LEN(A414)-FIND("|",SUBSTITUTE(A414,"/","|",LEN(A414)-LEN(SUBSTITUTE(A414,"/","")))))</f>
        <v>eos:description</v>
      </c>
      <c r="D414" t="str">
        <f>MID(A414,FIND("|",SUBSTITUTE(A414,Delimiter,"|",Start))+1,IF(ISERROR(FIND("|",SUBSTITUTE(A414,Delimiter,"|",End))),255,FIND("|",SUBSTITUTE(A414,Delimiter,"|",End))-FIND("|",SUBSTITUTE(A414,Delimiter,"|",Start))-1))</f>
        <v>gmi:acquisitionInformation/gmi:instrument/eos:sensor/eos:otherProperty/gco:Record/eos:AdditionalAttributes/eos:AdditionalAttribute/eos:reference/eos:description</v>
      </c>
      <c r="E414" s="25">
        <f>COUNTIF(K414:AB414,"&gt;0")</f>
        <v>1</v>
      </c>
      <c r="F414" s="25">
        <f>COUNTIF(K414:AB414,"&gt;=1.0")</f>
        <v>0</v>
      </c>
      <c r="G414" s="25">
        <f>COUNTIF(AC414:AJ414,"&gt;0")</f>
        <v>0</v>
      </c>
      <c r="H414" s="25">
        <f>COUNTIF(AC414:AJ414,"&gt;=1.0")</f>
        <v>0</v>
      </c>
      <c r="I414" s="25">
        <f>COUNTIF(K414:AJ414,"&gt;0")</f>
        <v>1</v>
      </c>
      <c r="J414" s="26">
        <f>COUNTIF(K414:AJ414,"&gt;=1.0")</f>
        <v>0</v>
      </c>
      <c r="K414" s="13">
        <f>INDEX(AllDataValues,MATCH($A414,Paths,FALSE),MATCH(K$17,Collections,FALSE))/K$16</f>
        <v>0</v>
      </c>
      <c r="L414" s="13">
        <f>INDEX(AllDataValues,MATCH($A414,Paths,FALSE),MATCH(L$17,Collections,FALSE))/L$16</f>
        <v>0</v>
      </c>
      <c r="M414" s="13">
        <f>INDEX(AllDataValues,MATCH($A414,Paths,FALSE),MATCH(M$17,Collections,FALSE))/M$16</f>
        <v>0</v>
      </c>
      <c r="N414" s="13">
        <f>INDEX(AllDataValues,MATCH($A414,Paths,FALSE),MATCH(N$17,Collections,FALSE))/N$16</f>
        <v>0</v>
      </c>
      <c r="O414" s="13">
        <f>INDEX(AllDataValues,MATCH($A414,Paths,FALSE),MATCH(O$17,Collections,FALSE))/O$16</f>
        <v>0</v>
      </c>
      <c r="P414" s="13">
        <f>INDEX(AllDataValues,MATCH($A414,Paths,FALSE),MATCH(P$17,Collections,FALSE))/P$16</f>
        <v>0</v>
      </c>
      <c r="Q414" s="13">
        <f>INDEX(AllDataValues,MATCH($A414,Paths,FALSE),MATCH(Q$17,Collections,FALSE))/Q$16</f>
        <v>0</v>
      </c>
      <c r="R414" s="13">
        <f>INDEX(AllDataValues,MATCH($A414,Paths,FALSE),MATCH(R$17,Collections,FALSE))/R$16</f>
        <v>0</v>
      </c>
      <c r="S414" s="13">
        <f>INDEX(AllDataValues,MATCH($A414,Paths,FALSE),MATCH(S$17,Collections,FALSE))/S$16</f>
        <v>0</v>
      </c>
      <c r="T414" s="13">
        <f>INDEX(AllDataValues,MATCH($A414,Paths,FALSE),MATCH(T$17,Collections,FALSE))/T$16</f>
        <v>0</v>
      </c>
      <c r="U414" s="13">
        <f>INDEX(AllDataValues,MATCH($A414,Paths,FALSE),MATCH(U$17,Collections,FALSE))/U$16</f>
        <v>0.53811659192825112</v>
      </c>
      <c r="V414" s="13">
        <f>INDEX(AllDataValues,MATCH($A414,Paths,FALSE),MATCH(V$17,Collections,FALSE))/V$16</f>
        <v>0</v>
      </c>
      <c r="W414" s="13">
        <f>INDEX(AllDataValues,MATCH($A414,Paths,FALSE),MATCH(W$17,Collections,FALSE))/W$16</f>
        <v>0</v>
      </c>
      <c r="X414" s="13">
        <f>INDEX(AllDataValues,MATCH($A414,Paths,FALSE),MATCH(X$17,Collections,FALSE))/X$16</f>
        <v>0</v>
      </c>
      <c r="Y414" s="13">
        <f>INDEX(AllDataValues,MATCH($A414,Paths,FALSE),MATCH(Y$17,Collections,FALSE))/Y$16</f>
        <v>0</v>
      </c>
      <c r="Z414" s="13">
        <f>INDEX(AllDataValues,MATCH($A414,Paths,FALSE),MATCH(Z$17,Collections,FALSE))/Z$16</f>
        <v>0</v>
      </c>
      <c r="AA414" s="13">
        <f>INDEX(AllDataValues,MATCH($A414,Paths,FALSE),MATCH(AA$17,Collections,FALSE))/AA$16</f>
        <v>0</v>
      </c>
      <c r="AB414" s="31">
        <f>INDEX(AllDataValues,MATCH($A414,Paths,FALSE),MATCH(AB$17,Collections,FALSE))/AB$16</f>
        <v>0</v>
      </c>
      <c r="AC414" s="13">
        <f>INDEX(AllDataValues,MATCH($A414,Paths,FALSE),MATCH(AC$17,Collections,FALSE))/AC$16</f>
        <v>0</v>
      </c>
      <c r="AD414" s="13">
        <f>INDEX(AllDataValues,MATCH($A414,Paths,FALSE),MATCH(AD$17,Collections,FALSE))/AD$16</f>
        <v>0</v>
      </c>
      <c r="AE414" s="13">
        <f>INDEX(AllDataValues,MATCH($A414,Paths,FALSE),MATCH(AE$17,Collections,FALSE))/AE$16</f>
        <v>0</v>
      </c>
      <c r="AF414" s="13">
        <f>INDEX(AllDataValues,MATCH($A414,Paths,FALSE),MATCH(AF$17,Collections,FALSE))/AF$16</f>
        <v>0</v>
      </c>
      <c r="AG414" s="13">
        <f>INDEX(AllDataValues,MATCH($A414,Paths,FALSE),MATCH(AG$17,Collections,FALSE))/AG$16</f>
        <v>0</v>
      </c>
      <c r="AH414" s="13">
        <f>INDEX(AllDataValues,MATCH($A414,Paths,FALSE),MATCH(AH$17,Collections,FALSE))/AH$16</f>
        <v>0</v>
      </c>
      <c r="AI414" s="13">
        <f>INDEX(AllDataValues,MATCH($A414,Paths,FALSE),MATCH(AI$17,Collections,FALSE))/AI$16</f>
        <v>0</v>
      </c>
      <c r="AJ414" s="13">
        <f>INDEX(AllDataValues,MATCH($A414,Paths,FALSE),MATCH(AJ$17,Collections,FALSE))/AJ$16</f>
        <v>0</v>
      </c>
    </row>
    <row r="415" spans="1:36" hidden="1" x14ac:dyDescent="0.2">
      <c r="A415" s="1" t="s">
        <v>437</v>
      </c>
      <c r="C415" t="str">
        <f>RIGHT(A415,LEN(A415)-FIND("|",SUBSTITUTE(A415,"/","|",LEN(A415)-LEN(SUBSTITUTE(A415,"/","")))))</f>
        <v>eos:name</v>
      </c>
      <c r="D415" t="str">
        <f>MID(A415,FIND("|",SUBSTITUTE(A415,Delimiter,"|",Start))+1,IF(ISERROR(FIND("|",SUBSTITUTE(A415,Delimiter,"|",End))),255,FIND("|",SUBSTITUTE(A415,Delimiter,"|",End))-FIND("|",SUBSTITUTE(A415,Delimiter,"|",Start))-1))</f>
        <v>gmi:acquisitionInformation/gmi:instrument/eos:sensor/eos:otherProperty/gco:Record/eos:AdditionalAttributes/eos:AdditionalAttribute/eos:reference/eos:name</v>
      </c>
      <c r="E415" s="25">
        <f>COUNTIF(K415:AB415,"&gt;0")</f>
        <v>1</v>
      </c>
      <c r="F415" s="25">
        <f>COUNTIF(K415:AB415,"&gt;=1.0")</f>
        <v>0</v>
      </c>
      <c r="G415" s="25">
        <f>COUNTIF(AC415:AJ415,"&gt;0")</f>
        <v>0</v>
      </c>
      <c r="H415" s="25">
        <f>COUNTIF(AC415:AJ415,"&gt;=1.0")</f>
        <v>0</v>
      </c>
      <c r="I415" s="25">
        <f>COUNTIF(K415:AJ415,"&gt;0")</f>
        <v>1</v>
      </c>
      <c r="J415" s="26">
        <f>COUNTIF(K415:AJ415,"&gt;=1.0")</f>
        <v>0</v>
      </c>
      <c r="K415" s="13">
        <f>INDEX(AllDataValues,MATCH($A415,Paths,FALSE),MATCH(K$17,Collections,FALSE))/K$16</f>
        <v>0</v>
      </c>
      <c r="L415" s="13">
        <f>INDEX(AllDataValues,MATCH($A415,Paths,FALSE),MATCH(L$17,Collections,FALSE))/L$16</f>
        <v>0</v>
      </c>
      <c r="M415" s="13">
        <f>INDEX(AllDataValues,MATCH($A415,Paths,FALSE),MATCH(M$17,Collections,FALSE))/M$16</f>
        <v>0</v>
      </c>
      <c r="N415" s="13">
        <f>INDEX(AllDataValues,MATCH($A415,Paths,FALSE),MATCH(N$17,Collections,FALSE))/N$16</f>
        <v>0</v>
      </c>
      <c r="O415" s="13">
        <f>INDEX(AllDataValues,MATCH($A415,Paths,FALSE),MATCH(O$17,Collections,FALSE))/O$16</f>
        <v>0</v>
      </c>
      <c r="P415" s="13">
        <f>INDEX(AllDataValues,MATCH($A415,Paths,FALSE),MATCH(P$17,Collections,FALSE))/P$16</f>
        <v>0</v>
      </c>
      <c r="Q415" s="13">
        <f>INDEX(AllDataValues,MATCH($A415,Paths,FALSE),MATCH(Q$17,Collections,FALSE))/Q$16</f>
        <v>0</v>
      </c>
      <c r="R415" s="13">
        <f>INDEX(AllDataValues,MATCH($A415,Paths,FALSE),MATCH(R$17,Collections,FALSE))/R$16</f>
        <v>0</v>
      </c>
      <c r="S415" s="13">
        <f>INDEX(AllDataValues,MATCH($A415,Paths,FALSE),MATCH(S$17,Collections,FALSE))/S$16</f>
        <v>0</v>
      </c>
      <c r="T415" s="13">
        <f>INDEX(AllDataValues,MATCH($A415,Paths,FALSE),MATCH(T$17,Collections,FALSE))/T$16</f>
        <v>0</v>
      </c>
      <c r="U415" s="13">
        <f>INDEX(AllDataValues,MATCH($A415,Paths,FALSE),MATCH(U$17,Collections,FALSE))/U$16</f>
        <v>0.53811659192825112</v>
      </c>
      <c r="V415" s="13">
        <f>INDEX(AllDataValues,MATCH($A415,Paths,FALSE),MATCH(V$17,Collections,FALSE))/V$16</f>
        <v>0</v>
      </c>
      <c r="W415" s="13">
        <f>INDEX(AllDataValues,MATCH($A415,Paths,FALSE),MATCH(W$17,Collections,FALSE))/W$16</f>
        <v>0</v>
      </c>
      <c r="X415" s="13">
        <f>INDEX(AllDataValues,MATCH($A415,Paths,FALSE),MATCH(X$17,Collections,FALSE))/X$16</f>
        <v>0</v>
      </c>
      <c r="Y415" s="13">
        <f>INDEX(AllDataValues,MATCH($A415,Paths,FALSE),MATCH(Y$17,Collections,FALSE))/Y$16</f>
        <v>0</v>
      </c>
      <c r="Z415" s="13">
        <f>INDEX(AllDataValues,MATCH($A415,Paths,FALSE),MATCH(Z$17,Collections,FALSE))/Z$16</f>
        <v>0</v>
      </c>
      <c r="AA415" s="13">
        <f>INDEX(AllDataValues,MATCH($A415,Paths,FALSE),MATCH(AA$17,Collections,FALSE))/AA$16</f>
        <v>0</v>
      </c>
      <c r="AB415" s="31">
        <f>INDEX(AllDataValues,MATCH($A415,Paths,FALSE),MATCH(AB$17,Collections,FALSE))/AB$16</f>
        <v>0</v>
      </c>
      <c r="AC415" s="13">
        <f>INDEX(AllDataValues,MATCH($A415,Paths,FALSE),MATCH(AC$17,Collections,FALSE))/AC$16</f>
        <v>0</v>
      </c>
      <c r="AD415" s="13">
        <f>INDEX(AllDataValues,MATCH($A415,Paths,FALSE),MATCH(AD$17,Collections,FALSE))/AD$16</f>
        <v>0</v>
      </c>
      <c r="AE415" s="13">
        <f>INDEX(AllDataValues,MATCH($A415,Paths,FALSE),MATCH(AE$17,Collections,FALSE))/AE$16</f>
        <v>0</v>
      </c>
      <c r="AF415" s="13">
        <f>INDEX(AllDataValues,MATCH($A415,Paths,FALSE),MATCH(AF$17,Collections,FALSE))/AF$16</f>
        <v>0</v>
      </c>
      <c r="AG415" s="13">
        <f>INDEX(AllDataValues,MATCH($A415,Paths,FALSE),MATCH(AG$17,Collections,FALSE))/AG$16</f>
        <v>0</v>
      </c>
      <c r="AH415" s="13">
        <f>INDEX(AllDataValues,MATCH($A415,Paths,FALSE),MATCH(AH$17,Collections,FALSE))/AH$16</f>
        <v>0</v>
      </c>
      <c r="AI415" s="13">
        <f>INDEX(AllDataValues,MATCH($A415,Paths,FALSE),MATCH(AI$17,Collections,FALSE))/AI$16</f>
        <v>0</v>
      </c>
      <c r="AJ415" s="13">
        <f>INDEX(AllDataValues,MATCH($A415,Paths,FALSE),MATCH(AJ$17,Collections,FALSE))/AJ$16</f>
        <v>0</v>
      </c>
    </row>
    <row r="416" spans="1:36" hidden="1" x14ac:dyDescent="0.2">
      <c r="A416" s="1" t="s">
        <v>438</v>
      </c>
      <c r="C416" t="str">
        <f>RIGHT(A416,LEN(A416)-FIND("|",SUBSTITUTE(A416,"/","|",LEN(A416)-LEN(SUBSTITUTE(A416,"/","")))))</f>
        <v>eos:parameterUnitsOfMeasure</v>
      </c>
      <c r="D416" t="str">
        <f>MID(A416,FIND("|",SUBSTITUTE(A416,Delimiter,"|",Start))+1,IF(ISERROR(FIND("|",SUBSTITUTE(A416,Delimiter,"|",End))),255,FIND("|",SUBSTITUTE(A416,Delimiter,"|",End))-FIND("|",SUBSTITUTE(A416,Delimiter,"|",Start))-1))</f>
        <v>gmi:acquisitionInformation/gmi:instrument/eos:sensor/eos:otherProperty/gco:Record/eos:AdditionalAttributes/eos:AdditionalAttribute/eos:reference/eos:parameterUnitsOfMeasure</v>
      </c>
      <c r="E416" s="25">
        <f>COUNTIF(K416:AB416,"&gt;0")</f>
        <v>1</v>
      </c>
      <c r="F416" s="25">
        <f>COUNTIF(K416:AB416,"&gt;=1.0")</f>
        <v>0</v>
      </c>
      <c r="G416" s="25">
        <f>COUNTIF(AC416:AJ416,"&gt;0")</f>
        <v>0</v>
      </c>
      <c r="H416" s="25">
        <f>COUNTIF(AC416:AJ416,"&gt;=1.0")</f>
        <v>0</v>
      </c>
      <c r="I416" s="25">
        <f>COUNTIF(K416:AJ416,"&gt;0")</f>
        <v>1</v>
      </c>
      <c r="J416" s="26">
        <f>COUNTIF(K416:AJ416,"&gt;=1.0")</f>
        <v>0</v>
      </c>
      <c r="K416" s="13">
        <f>INDEX(AllDataValues,MATCH($A416,Paths,FALSE),MATCH(K$17,Collections,FALSE))/K$16</f>
        <v>0</v>
      </c>
      <c r="L416" s="13">
        <f>INDEX(AllDataValues,MATCH($A416,Paths,FALSE),MATCH(L$17,Collections,FALSE))/L$16</f>
        <v>0</v>
      </c>
      <c r="M416" s="13">
        <f>INDEX(AllDataValues,MATCH($A416,Paths,FALSE),MATCH(M$17,Collections,FALSE))/M$16</f>
        <v>0</v>
      </c>
      <c r="N416" s="13">
        <f>INDEX(AllDataValues,MATCH($A416,Paths,FALSE),MATCH(N$17,Collections,FALSE))/N$16</f>
        <v>0</v>
      </c>
      <c r="O416" s="13">
        <f>INDEX(AllDataValues,MATCH($A416,Paths,FALSE),MATCH(O$17,Collections,FALSE))/O$16</f>
        <v>0</v>
      </c>
      <c r="P416" s="13">
        <f>INDEX(AllDataValues,MATCH($A416,Paths,FALSE),MATCH(P$17,Collections,FALSE))/P$16</f>
        <v>0</v>
      </c>
      <c r="Q416" s="13">
        <f>INDEX(AllDataValues,MATCH($A416,Paths,FALSE),MATCH(Q$17,Collections,FALSE))/Q$16</f>
        <v>0</v>
      </c>
      <c r="R416" s="13">
        <f>INDEX(AllDataValues,MATCH($A416,Paths,FALSE),MATCH(R$17,Collections,FALSE))/R$16</f>
        <v>0</v>
      </c>
      <c r="S416" s="13">
        <f>INDEX(AllDataValues,MATCH($A416,Paths,FALSE),MATCH(S$17,Collections,FALSE))/S$16</f>
        <v>0</v>
      </c>
      <c r="T416" s="13">
        <f>INDEX(AllDataValues,MATCH($A416,Paths,FALSE),MATCH(T$17,Collections,FALSE))/T$16</f>
        <v>0</v>
      </c>
      <c r="U416" s="13">
        <f>INDEX(AllDataValues,MATCH($A416,Paths,FALSE),MATCH(U$17,Collections,FALSE))/U$16</f>
        <v>0.53811659192825112</v>
      </c>
      <c r="V416" s="13">
        <f>INDEX(AllDataValues,MATCH($A416,Paths,FALSE),MATCH(V$17,Collections,FALSE))/V$16</f>
        <v>0</v>
      </c>
      <c r="W416" s="13">
        <f>INDEX(AllDataValues,MATCH($A416,Paths,FALSE),MATCH(W$17,Collections,FALSE))/W$16</f>
        <v>0</v>
      </c>
      <c r="X416" s="13">
        <f>INDEX(AllDataValues,MATCH($A416,Paths,FALSE),MATCH(X$17,Collections,FALSE))/X$16</f>
        <v>0</v>
      </c>
      <c r="Y416" s="13">
        <f>INDEX(AllDataValues,MATCH($A416,Paths,FALSE),MATCH(Y$17,Collections,FALSE))/Y$16</f>
        <v>0</v>
      </c>
      <c r="Z416" s="13">
        <f>INDEX(AllDataValues,MATCH($A416,Paths,FALSE),MATCH(Z$17,Collections,FALSE))/Z$16</f>
        <v>0</v>
      </c>
      <c r="AA416" s="13">
        <f>INDEX(AllDataValues,MATCH($A416,Paths,FALSE),MATCH(AA$17,Collections,FALSE))/AA$16</f>
        <v>0</v>
      </c>
      <c r="AB416" s="31">
        <f>INDEX(AllDataValues,MATCH($A416,Paths,FALSE),MATCH(AB$17,Collections,FALSE))/AB$16</f>
        <v>0</v>
      </c>
      <c r="AC416" s="13">
        <f>INDEX(AllDataValues,MATCH($A416,Paths,FALSE),MATCH(AC$17,Collections,FALSE))/AC$16</f>
        <v>0</v>
      </c>
      <c r="AD416" s="13">
        <f>INDEX(AllDataValues,MATCH($A416,Paths,FALSE),MATCH(AD$17,Collections,FALSE))/AD$16</f>
        <v>0</v>
      </c>
      <c r="AE416" s="13">
        <f>INDEX(AllDataValues,MATCH($A416,Paths,FALSE),MATCH(AE$17,Collections,FALSE))/AE$16</f>
        <v>0</v>
      </c>
      <c r="AF416" s="13">
        <f>INDEX(AllDataValues,MATCH($A416,Paths,FALSE),MATCH(AF$17,Collections,FALSE))/AF$16</f>
        <v>0</v>
      </c>
      <c r="AG416" s="13">
        <f>INDEX(AllDataValues,MATCH($A416,Paths,FALSE),MATCH(AG$17,Collections,FALSE))/AG$16</f>
        <v>0</v>
      </c>
      <c r="AH416" s="13">
        <f>INDEX(AllDataValues,MATCH($A416,Paths,FALSE),MATCH(AH$17,Collections,FALSE))/AH$16</f>
        <v>0</v>
      </c>
      <c r="AI416" s="13">
        <f>INDEX(AllDataValues,MATCH($A416,Paths,FALSE),MATCH(AI$17,Collections,FALSE))/AI$16</f>
        <v>0</v>
      </c>
      <c r="AJ416" s="13">
        <f>INDEX(AllDataValues,MATCH($A416,Paths,FALSE),MATCH(AJ$17,Collections,FALSE))/AJ$16</f>
        <v>0</v>
      </c>
    </row>
    <row r="417" spans="1:36" hidden="1" x14ac:dyDescent="0.2">
      <c r="A417" s="1" t="s">
        <v>439</v>
      </c>
      <c r="C417" t="str">
        <f>RIGHT(A417,LEN(A417)-FIND("|",SUBSTITUTE(A417,"/","|",LEN(A417)-LEN(SUBSTITUTE(A417,"/","")))))</f>
        <v>@codeList</v>
      </c>
      <c r="D417" t="str">
        <f>MID(A417,FIND("|",SUBSTITUTE(A417,Delimiter,"|",Start))+1,IF(ISERROR(FIND("|",SUBSTITUTE(A417,Delimiter,"|",End))),255,FIND("|",SUBSTITUTE(A417,Delimiter,"|",End))-FIND("|",SUBSTITUTE(A417,Delimiter,"|",Start))-1))</f>
        <v>gmi:acquisitionInformation/gmi:instrument/eos:sensor/eos:otherProperty/gco:Record/eos:AdditionalAttributes/eos:AdditionalAttribute/eos:reference/eos:type</v>
      </c>
      <c r="E417" s="25">
        <f>COUNTIF(K417:AB417,"&gt;0")</f>
        <v>1</v>
      </c>
      <c r="F417" s="25">
        <f>COUNTIF(K417:AB417,"&gt;=1.0")</f>
        <v>0</v>
      </c>
      <c r="G417" s="25">
        <f>COUNTIF(AC417:AJ417,"&gt;0")</f>
        <v>0</v>
      </c>
      <c r="H417" s="25">
        <f>COUNTIF(AC417:AJ417,"&gt;=1.0")</f>
        <v>0</v>
      </c>
      <c r="I417" s="25">
        <f>COUNTIF(K417:AJ417,"&gt;0")</f>
        <v>1</v>
      </c>
      <c r="J417" s="26">
        <f>COUNTIF(K417:AJ417,"&gt;=1.0")</f>
        <v>0</v>
      </c>
      <c r="K417" s="13">
        <f>INDEX(AllDataValues,MATCH($A417,Paths,FALSE),MATCH(K$17,Collections,FALSE))/K$16</f>
        <v>0</v>
      </c>
      <c r="L417" s="13">
        <f>INDEX(AllDataValues,MATCH($A417,Paths,FALSE),MATCH(L$17,Collections,FALSE))/L$16</f>
        <v>0</v>
      </c>
      <c r="M417" s="13">
        <f>INDEX(AllDataValues,MATCH($A417,Paths,FALSE),MATCH(M$17,Collections,FALSE))/M$16</f>
        <v>0</v>
      </c>
      <c r="N417" s="13">
        <f>INDEX(AllDataValues,MATCH($A417,Paths,FALSE),MATCH(N$17,Collections,FALSE))/N$16</f>
        <v>0</v>
      </c>
      <c r="O417" s="13">
        <f>INDEX(AllDataValues,MATCH($A417,Paths,FALSE),MATCH(O$17,Collections,FALSE))/O$16</f>
        <v>0</v>
      </c>
      <c r="P417" s="13">
        <f>INDEX(AllDataValues,MATCH($A417,Paths,FALSE),MATCH(P$17,Collections,FALSE))/P$16</f>
        <v>0</v>
      </c>
      <c r="Q417" s="13">
        <f>INDEX(AllDataValues,MATCH($A417,Paths,FALSE),MATCH(Q$17,Collections,FALSE))/Q$16</f>
        <v>0</v>
      </c>
      <c r="R417" s="13">
        <f>INDEX(AllDataValues,MATCH($A417,Paths,FALSE),MATCH(R$17,Collections,FALSE))/R$16</f>
        <v>0</v>
      </c>
      <c r="S417" s="13">
        <f>INDEX(AllDataValues,MATCH($A417,Paths,FALSE),MATCH(S$17,Collections,FALSE))/S$16</f>
        <v>0</v>
      </c>
      <c r="T417" s="13">
        <f>INDEX(AllDataValues,MATCH($A417,Paths,FALSE),MATCH(T$17,Collections,FALSE))/T$16</f>
        <v>0</v>
      </c>
      <c r="U417" s="13">
        <f>INDEX(AllDataValues,MATCH($A417,Paths,FALSE),MATCH(U$17,Collections,FALSE))/U$16</f>
        <v>0.53811659192825112</v>
      </c>
      <c r="V417" s="13">
        <f>INDEX(AllDataValues,MATCH($A417,Paths,FALSE),MATCH(V$17,Collections,FALSE))/V$16</f>
        <v>0</v>
      </c>
      <c r="W417" s="13">
        <f>INDEX(AllDataValues,MATCH($A417,Paths,FALSE),MATCH(W$17,Collections,FALSE))/W$16</f>
        <v>0</v>
      </c>
      <c r="X417" s="13">
        <f>INDEX(AllDataValues,MATCH($A417,Paths,FALSE),MATCH(X$17,Collections,FALSE))/X$16</f>
        <v>0</v>
      </c>
      <c r="Y417" s="13">
        <f>INDEX(AllDataValues,MATCH($A417,Paths,FALSE),MATCH(Y$17,Collections,FALSE))/Y$16</f>
        <v>0</v>
      </c>
      <c r="Z417" s="13">
        <f>INDEX(AllDataValues,MATCH($A417,Paths,FALSE),MATCH(Z$17,Collections,FALSE))/Z$16</f>
        <v>0</v>
      </c>
      <c r="AA417" s="13">
        <f>INDEX(AllDataValues,MATCH($A417,Paths,FALSE),MATCH(AA$17,Collections,FALSE))/AA$16</f>
        <v>0</v>
      </c>
      <c r="AB417" s="31">
        <f>INDEX(AllDataValues,MATCH($A417,Paths,FALSE),MATCH(AB$17,Collections,FALSE))/AB$16</f>
        <v>0</v>
      </c>
      <c r="AC417" s="13">
        <f>INDEX(AllDataValues,MATCH($A417,Paths,FALSE),MATCH(AC$17,Collections,FALSE))/AC$16</f>
        <v>0</v>
      </c>
      <c r="AD417" s="13">
        <f>INDEX(AllDataValues,MATCH($A417,Paths,FALSE),MATCH(AD$17,Collections,FALSE))/AD$16</f>
        <v>0</v>
      </c>
      <c r="AE417" s="13">
        <f>INDEX(AllDataValues,MATCH($A417,Paths,FALSE),MATCH(AE$17,Collections,FALSE))/AE$16</f>
        <v>0</v>
      </c>
      <c r="AF417" s="13">
        <f>INDEX(AllDataValues,MATCH($A417,Paths,FALSE),MATCH(AF$17,Collections,FALSE))/AF$16</f>
        <v>0</v>
      </c>
      <c r="AG417" s="13">
        <f>INDEX(AllDataValues,MATCH($A417,Paths,FALSE),MATCH(AG$17,Collections,FALSE))/AG$16</f>
        <v>0</v>
      </c>
      <c r="AH417" s="13">
        <f>INDEX(AllDataValues,MATCH($A417,Paths,FALSE),MATCH(AH$17,Collections,FALSE))/AH$16</f>
        <v>0</v>
      </c>
      <c r="AI417" s="13">
        <f>INDEX(AllDataValues,MATCH($A417,Paths,FALSE),MATCH(AI$17,Collections,FALSE))/AI$16</f>
        <v>0</v>
      </c>
      <c r="AJ417" s="13">
        <f>INDEX(AllDataValues,MATCH($A417,Paths,FALSE),MATCH(AJ$17,Collections,FALSE))/AJ$16</f>
        <v>0</v>
      </c>
    </row>
    <row r="418" spans="1:36" hidden="1" x14ac:dyDescent="0.2">
      <c r="A418" s="1" t="s">
        <v>440</v>
      </c>
      <c r="C418" t="str">
        <f>RIGHT(A418,LEN(A418)-FIND("|",SUBSTITUTE(A418,"/","|",LEN(A418)-LEN(SUBSTITUTE(A418,"/","")))))</f>
        <v>@codeListValue</v>
      </c>
      <c r="D418" t="str">
        <f>MID(A418,FIND("|",SUBSTITUTE(A418,Delimiter,"|",Start))+1,IF(ISERROR(FIND("|",SUBSTITUTE(A418,Delimiter,"|",End))),255,FIND("|",SUBSTITUTE(A418,Delimiter,"|",End))-FIND("|",SUBSTITUTE(A418,Delimiter,"|",Start))-1))</f>
        <v>gmi:acquisitionInformation/gmi:instrument/eos:sensor/eos:otherProperty/gco:Record/eos:AdditionalAttributes/eos:AdditionalAttribute/eos:reference/eos:type</v>
      </c>
      <c r="E418" s="25">
        <f>COUNTIF(K418:AB418,"&gt;0")</f>
        <v>1</v>
      </c>
      <c r="F418" s="25">
        <f>COUNTIF(K418:AB418,"&gt;=1.0")</f>
        <v>0</v>
      </c>
      <c r="G418" s="25">
        <f>COUNTIF(AC418:AJ418,"&gt;0")</f>
        <v>0</v>
      </c>
      <c r="H418" s="25">
        <f>COUNTIF(AC418:AJ418,"&gt;=1.0")</f>
        <v>0</v>
      </c>
      <c r="I418" s="25">
        <f>COUNTIF(K418:AJ418,"&gt;0")</f>
        <v>1</v>
      </c>
      <c r="J418" s="26">
        <f>COUNTIF(K418:AJ418,"&gt;=1.0")</f>
        <v>0</v>
      </c>
      <c r="K418" s="13">
        <f>INDEX(AllDataValues,MATCH($A418,Paths,FALSE),MATCH(K$17,Collections,FALSE))/K$16</f>
        <v>0</v>
      </c>
      <c r="L418" s="13">
        <f>INDEX(AllDataValues,MATCH($A418,Paths,FALSE),MATCH(L$17,Collections,FALSE))/L$16</f>
        <v>0</v>
      </c>
      <c r="M418" s="13">
        <f>INDEX(AllDataValues,MATCH($A418,Paths,FALSE),MATCH(M$17,Collections,FALSE))/M$16</f>
        <v>0</v>
      </c>
      <c r="N418" s="13">
        <f>INDEX(AllDataValues,MATCH($A418,Paths,FALSE),MATCH(N$17,Collections,FALSE))/N$16</f>
        <v>0</v>
      </c>
      <c r="O418" s="13">
        <f>INDEX(AllDataValues,MATCH($A418,Paths,FALSE),MATCH(O$17,Collections,FALSE))/O$16</f>
        <v>0</v>
      </c>
      <c r="P418" s="13">
        <f>INDEX(AllDataValues,MATCH($A418,Paths,FALSE),MATCH(P$17,Collections,FALSE))/P$16</f>
        <v>0</v>
      </c>
      <c r="Q418" s="13">
        <f>INDEX(AllDataValues,MATCH($A418,Paths,FALSE),MATCH(Q$17,Collections,FALSE))/Q$16</f>
        <v>0</v>
      </c>
      <c r="R418" s="13">
        <f>INDEX(AllDataValues,MATCH($A418,Paths,FALSE),MATCH(R$17,Collections,FALSE))/R$16</f>
        <v>0</v>
      </c>
      <c r="S418" s="13">
        <f>INDEX(AllDataValues,MATCH($A418,Paths,FALSE),MATCH(S$17,Collections,FALSE))/S$16</f>
        <v>0</v>
      </c>
      <c r="T418" s="13">
        <f>INDEX(AllDataValues,MATCH($A418,Paths,FALSE),MATCH(T$17,Collections,FALSE))/T$16</f>
        <v>0</v>
      </c>
      <c r="U418" s="13">
        <f>INDEX(AllDataValues,MATCH($A418,Paths,FALSE),MATCH(U$17,Collections,FALSE))/U$16</f>
        <v>0.53811659192825112</v>
      </c>
      <c r="V418" s="13">
        <f>INDEX(AllDataValues,MATCH($A418,Paths,FALSE),MATCH(V$17,Collections,FALSE))/V$16</f>
        <v>0</v>
      </c>
      <c r="W418" s="13">
        <f>INDEX(AllDataValues,MATCH($A418,Paths,FALSE),MATCH(W$17,Collections,FALSE))/W$16</f>
        <v>0</v>
      </c>
      <c r="X418" s="13">
        <f>INDEX(AllDataValues,MATCH($A418,Paths,FALSE),MATCH(X$17,Collections,FALSE))/X$16</f>
        <v>0</v>
      </c>
      <c r="Y418" s="13">
        <f>INDEX(AllDataValues,MATCH($A418,Paths,FALSE),MATCH(Y$17,Collections,FALSE))/Y$16</f>
        <v>0</v>
      </c>
      <c r="Z418" s="13">
        <f>INDEX(AllDataValues,MATCH($A418,Paths,FALSE),MATCH(Z$17,Collections,FALSE))/Z$16</f>
        <v>0</v>
      </c>
      <c r="AA418" s="13">
        <f>INDEX(AllDataValues,MATCH($A418,Paths,FALSE),MATCH(AA$17,Collections,FALSE))/AA$16</f>
        <v>0</v>
      </c>
      <c r="AB418" s="31">
        <f>INDEX(AllDataValues,MATCH($A418,Paths,FALSE),MATCH(AB$17,Collections,FALSE))/AB$16</f>
        <v>0</v>
      </c>
      <c r="AC418" s="13">
        <f>INDEX(AllDataValues,MATCH($A418,Paths,FALSE),MATCH(AC$17,Collections,FALSE))/AC$16</f>
        <v>0</v>
      </c>
      <c r="AD418" s="13">
        <f>INDEX(AllDataValues,MATCH($A418,Paths,FALSE),MATCH(AD$17,Collections,FALSE))/AD$16</f>
        <v>0</v>
      </c>
      <c r="AE418" s="13">
        <f>INDEX(AllDataValues,MATCH($A418,Paths,FALSE),MATCH(AE$17,Collections,FALSE))/AE$16</f>
        <v>0</v>
      </c>
      <c r="AF418" s="13">
        <f>INDEX(AllDataValues,MATCH($A418,Paths,FALSE),MATCH(AF$17,Collections,FALSE))/AF$16</f>
        <v>0</v>
      </c>
      <c r="AG418" s="13">
        <f>INDEX(AllDataValues,MATCH($A418,Paths,FALSE),MATCH(AG$17,Collections,FALSE))/AG$16</f>
        <v>0</v>
      </c>
      <c r="AH418" s="13">
        <f>INDEX(AllDataValues,MATCH($A418,Paths,FALSE),MATCH(AH$17,Collections,FALSE))/AH$16</f>
        <v>0</v>
      </c>
      <c r="AI418" s="13">
        <f>INDEX(AllDataValues,MATCH($A418,Paths,FALSE),MATCH(AI$17,Collections,FALSE))/AI$16</f>
        <v>0</v>
      </c>
      <c r="AJ418" s="13">
        <f>INDEX(AllDataValues,MATCH($A418,Paths,FALSE),MATCH(AJ$17,Collections,FALSE))/AJ$16</f>
        <v>0</v>
      </c>
    </row>
    <row r="419" spans="1:36" hidden="1" x14ac:dyDescent="0.2">
      <c r="A419" s="1" t="s">
        <v>441</v>
      </c>
      <c r="C419" t="str">
        <f>RIGHT(A419,LEN(A419)-FIND("|",SUBSTITUTE(A419,"/","|",LEN(A419)-LEN(SUBSTITUTE(A419,"/","")))))</f>
        <v>eos:EOS_AdditionalAttributeTypeCode</v>
      </c>
      <c r="D419" t="str">
        <f>MID(A419,FIND("|",SUBSTITUTE(A419,Delimiter,"|",Start))+1,IF(ISERROR(FIND("|",SUBSTITUTE(A419,Delimiter,"|",End))),255,FIND("|",SUBSTITUTE(A419,Delimiter,"|",End))-FIND("|",SUBSTITUTE(A419,Delimiter,"|",Start))-1))</f>
        <v>gmi:acquisitionInformation/gmi:instrument/eos:sensor/eos:otherProperty/gco:Record/eos:AdditionalAttributes/eos:AdditionalAttribute/eos:reference/eos:type</v>
      </c>
      <c r="E419" s="25">
        <f>COUNTIF(K419:AB419,"&gt;0")</f>
        <v>1</v>
      </c>
      <c r="F419" s="25">
        <f>COUNTIF(K419:AB419,"&gt;=1.0")</f>
        <v>0</v>
      </c>
      <c r="G419" s="25">
        <f>COUNTIF(AC419:AJ419,"&gt;0")</f>
        <v>0</v>
      </c>
      <c r="H419" s="25">
        <f>COUNTIF(AC419:AJ419,"&gt;=1.0")</f>
        <v>0</v>
      </c>
      <c r="I419" s="25">
        <f>COUNTIF(K419:AJ419,"&gt;0")</f>
        <v>1</v>
      </c>
      <c r="J419" s="26">
        <f>COUNTIF(K419:AJ419,"&gt;=1.0")</f>
        <v>0</v>
      </c>
      <c r="K419" s="13">
        <f>INDEX(AllDataValues,MATCH($A419,Paths,FALSE),MATCH(K$17,Collections,FALSE))/K$16</f>
        <v>0</v>
      </c>
      <c r="L419" s="13">
        <f>INDEX(AllDataValues,MATCH($A419,Paths,FALSE),MATCH(L$17,Collections,FALSE))/L$16</f>
        <v>0</v>
      </c>
      <c r="M419" s="13">
        <f>INDEX(AllDataValues,MATCH($A419,Paths,FALSE),MATCH(M$17,Collections,FALSE))/M$16</f>
        <v>0</v>
      </c>
      <c r="N419" s="13">
        <f>INDEX(AllDataValues,MATCH($A419,Paths,FALSE),MATCH(N$17,Collections,FALSE))/N$16</f>
        <v>0</v>
      </c>
      <c r="O419" s="13">
        <f>INDEX(AllDataValues,MATCH($A419,Paths,FALSE),MATCH(O$17,Collections,FALSE))/O$16</f>
        <v>0</v>
      </c>
      <c r="P419" s="13">
        <f>INDEX(AllDataValues,MATCH($A419,Paths,FALSE),MATCH(P$17,Collections,FALSE))/P$16</f>
        <v>0</v>
      </c>
      <c r="Q419" s="13">
        <f>INDEX(AllDataValues,MATCH($A419,Paths,FALSE),MATCH(Q$17,Collections,FALSE))/Q$16</f>
        <v>0</v>
      </c>
      <c r="R419" s="13">
        <f>INDEX(AllDataValues,MATCH($A419,Paths,FALSE),MATCH(R$17,Collections,FALSE))/R$16</f>
        <v>0</v>
      </c>
      <c r="S419" s="13">
        <f>INDEX(AllDataValues,MATCH($A419,Paths,FALSE),MATCH(S$17,Collections,FALSE))/S$16</f>
        <v>0</v>
      </c>
      <c r="T419" s="13">
        <f>INDEX(AllDataValues,MATCH($A419,Paths,FALSE),MATCH(T$17,Collections,FALSE))/T$16</f>
        <v>0</v>
      </c>
      <c r="U419" s="13">
        <f>INDEX(AllDataValues,MATCH($A419,Paths,FALSE),MATCH(U$17,Collections,FALSE))/U$16</f>
        <v>0.53811659192825112</v>
      </c>
      <c r="V419" s="13">
        <f>INDEX(AllDataValues,MATCH($A419,Paths,FALSE),MATCH(V$17,Collections,FALSE))/V$16</f>
        <v>0</v>
      </c>
      <c r="W419" s="13">
        <f>INDEX(AllDataValues,MATCH($A419,Paths,FALSE),MATCH(W$17,Collections,FALSE))/W$16</f>
        <v>0</v>
      </c>
      <c r="X419" s="13">
        <f>INDEX(AllDataValues,MATCH($A419,Paths,FALSE),MATCH(X$17,Collections,FALSE))/X$16</f>
        <v>0</v>
      </c>
      <c r="Y419" s="13">
        <f>INDEX(AllDataValues,MATCH($A419,Paths,FALSE),MATCH(Y$17,Collections,FALSE))/Y$16</f>
        <v>0</v>
      </c>
      <c r="Z419" s="13">
        <f>INDEX(AllDataValues,MATCH($A419,Paths,FALSE),MATCH(Z$17,Collections,FALSE))/Z$16</f>
        <v>0</v>
      </c>
      <c r="AA419" s="13">
        <f>INDEX(AllDataValues,MATCH($A419,Paths,FALSE),MATCH(AA$17,Collections,FALSE))/AA$16</f>
        <v>0</v>
      </c>
      <c r="AB419" s="31">
        <f>INDEX(AllDataValues,MATCH($A419,Paths,FALSE),MATCH(AB$17,Collections,FALSE))/AB$16</f>
        <v>0</v>
      </c>
      <c r="AC419" s="13">
        <f>INDEX(AllDataValues,MATCH($A419,Paths,FALSE),MATCH(AC$17,Collections,FALSE))/AC$16</f>
        <v>0</v>
      </c>
      <c r="AD419" s="13">
        <f>INDEX(AllDataValues,MATCH($A419,Paths,FALSE),MATCH(AD$17,Collections,FALSE))/AD$16</f>
        <v>0</v>
      </c>
      <c r="AE419" s="13">
        <f>INDEX(AllDataValues,MATCH($A419,Paths,FALSE),MATCH(AE$17,Collections,FALSE))/AE$16</f>
        <v>0</v>
      </c>
      <c r="AF419" s="13">
        <f>INDEX(AllDataValues,MATCH($A419,Paths,FALSE),MATCH(AF$17,Collections,FALSE))/AF$16</f>
        <v>0</v>
      </c>
      <c r="AG419" s="13">
        <f>INDEX(AllDataValues,MATCH($A419,Paths,FALSE),MATCH(AG$17,Collections,FALSE))/AG$16</f>
        <v>0</v>
      </c>
      <c r="AH419" s="13">
        <f>INDEX(AllDataValues,MATCH($A419,Paths,FALSE),MATCH(AH$17,Collections,FALSE))/AH$16</f>
        <v>0</v>
      </c>
      <c r="AI419" s="13">
        <f>INDEX(AllDataValues,MATCH($A419,Paths,FALSE),MATCH(AI$17,Collections,FALSE))/AI$16</f>
        <v>0</v>
      </c>
      <c r="AJ419" s="13">
        <f>INDEX(AllDataValues,MATCH($A419,Paths,FALSE),MATCH(AJ$17,Collections,FALSE))/AJ$16</f>
        <v>0</v>
      </c>
    </row>
    <row r="420" spans="1:36" hidden="1" x14ac:dyDescent="0.2">
      <c r="A420" s="1" t="s">
        <v>442</v>
      </c>
      <c r="C420" t="str">
        <f>RIGHT(A420,LEN(A420)-FIND("|",SUBSTITUTE(A420,"/","|",LEN(A420)-LEN(SUBSTITUTE(A420,"/","")))))</f>
        <v>eos:value</v>
      </c>
      <c r="D420" t="str">
        <f>MID(A420,FIND("|",SUBSTITUTE(A420,Delimiter,"|",Start))+1,IF(ISERROR(FIND("|",SUBSTITUTE(A420,Delimiter,"|",End))),255,FIND("|",SUBSTITUTE(A420,Delimiter,"|",End))-FIND("|",SUBSTITUTE(A420,Delimiter,"|",Start))-1))</f>
        <v>gmi:acquisitionInformation/gmi:instrument/eos:sensor/eos:otherProperty/gco:Record/eos:AdditionalAttributes/eos:AdditionalAttribute/eos:value</v>
      </c>
      <c r="E420" s="25">
        <f>COUNTIF(K420:AB420,"&gt;0")</f>
        <v>1</v>
      </c>
      <c r="F420" s="25">
        <f>COUNTIF(K420:AB420,"&gt;=1.0")</f>
        <v>0</v>
      </c>
      <c r="G420" s="25">
        <f>COUNTIF(AC420:AJ420,"&gt;0")</f>
        <v>0</v>
      </c>
      <c r="H420" s="25">
        <f>COUNTIF(AC420:AJ420,"&gt;=1.0")</f>
        <v>0</v>
      </c>
      <c r="I420" s="25">
        <f>COUNTIF(K420:AJ420,"&gt;0")</f>
        <v>1</v>
      </c>
      <c r="J420" s="26">
        <f>COUNTIF(K420:AJ420,"&gt;=1.0")</f>
        <v>0</v>
      </c>
      <c r="K420" s="13">
        <f>INDEX(AllDataValues,MATCH($A420,Paths,FALSE),MATCH(K$17,Collections,FALSE))/K$16</f>
        <v>0</v>
      </c>
      <c r="L420" s="13">
        <f>INDEX(AllDataValues,MATCH($A420,Paths,FALSE),MATCH(L$17,Collections,FALSE))/L$16</f>
        <v>0</v>
      </c>
      <c r="M420" s="13">
        <f>INDEX(AllDataValues,MATCH($A420,Paths,FALSE),MATCH(M$17,Collections,FALSE))/M$16</f>
        <v>0</v>
      </c>
      <c r="N420" s="13">
        <f>INDEX(AllDataValues,MATCH($A420,Paths,FALSE),MATCH(N$17,Collections,FALSE))/N$16</f>
        <v>0</v>
      </c>
      <c r="O420" s="13">
        <f>INDEX(AllDataValues,MATCH($A420,Paths,FALSE),MATCH(O$17,Collections,FALSE))/O$16</f>
        <v>0</v>
      </c>
      <c r="P420" s="13">
        <f>INDEX(AllDataValues,MATCH($A420,Paths,FALSE),MATCH(P$17,Collections,FALSE))/P$16</f>
        <v>0</v>
      </c>
      <c r="Q420" s="13">
        <f>INDEX(AllDataValues,MATCH($A420,Paths,FALSE),MATCH(Q$17,Collections,FALSE))/Q$16</f>
        <v>0</v>
      </c>
      <c r="R420" s="13">
        <f>INDEX(AllDataValues,MATCH($A420,Paths,FALSE),MATCH(R$17,Collections,FALSE))/R$16</f>
        <v>0</v>
      </c>
      <c r="S420" s="13">
        <f>INDEX(AllDataValues,MATCH($A420,Paths,FALSE),MATCH(S$17,Collections,FALSE))/S$16</f>
        <v>0</v>
      </c>
      <c r="T420" s="13">
        <f>INDEX(AllDataValues,MATCH($A420,Paths,FALSE),MATCH(T$17,Collections,FALSE))/T$16</f>
        <v>0</v>
      </c>
      <c r="U420" s="13">
        <f>INDEX(AllDataValues,MATCH($A420,Paths,FALSE),MATCH(U$17,Collections,FALSE))/U$16</f>
        <v>0.53811659192825112</v>
      </c>
      <c r="V420" s="13">
        <f>INDEX(AllDataValues,MATCH($A420,Paths,FALSE),MATCH(V$17,Collections,FALSE))/V$16</f>
        <v>0</v>
      </c>
      <c r="W420" s="13">
        <f>INDEX(AllDataValues,MATCH($A420,Paths,FALSE),MATCH(W$17,Collections,FALSE))/W$16</f>
        <v>0</v>
      </c>
      <c r="X420" s="13">
        <f>INDEX(AllDataValues,MATCH($A420,Paths,FALSE),MATCH(X$17,Collections,FALSE))/X$16</f>
        <v>0</v>
      </c>
      <c r="Y420" s="13">
        <f>INDEX(AllDataValues,MATCH($A420,Paths,FALSE),MATCH(Y$17,Collections,FALSE))/Y$16</f>
        <v>0</v>
      </c>
      <c r="Z420" s="13">
        <f>INDEX(AllDataValues,MATCH($A420,Paths,FALSE),MATCH(Z$17,Collections,FALSE))/Z$16</f>
        <v>0</v>
      </c>
      <c r="AA420" s="13">
        <f>INDEX(AllDataValues,MATCH($A420,Paths,FALSE),MATCH(AA$17,Collections,FALSE))/AA$16</f>
        <v>0</v>
      </c>
      <c r="AB420" s="31">
        <f>INDEX(AllDataValues,MATCH($A420,Paths,FALSE),MATCH(AB$17,Collections,FALSE))/AB$16</f>
        <v>0</v>
      </c>
      <c r="AC420" s="13">
        <f>INDEX(AllDataValues,MATCH($A420,Paths,FALSE),MATCH(AC$17,Collections,FALSE))/AC$16</f>
        <v>0</v>
      </c>
      <c r="AD420" s="13">
        <f>INDEX(AllDataValues,MATCH($A420,Paths,FALSE),MATCH(AD$17,Collections,FALSE))/AD$16</f>
        <v>0</v>
      </c>
      <c r="AE420" s="13">
        <f>INDEX(AllDataValues,MATCH($A420,Paths,FALSE),MATCH(AE$17,Collections,FALSE))/AE$16</f>
        <v>0</v>
      </c>
      <c r="AF420" s="13">
        <f>INDEX(AllDataValues,MATCH($A420,Paths,FALSE),MATCH(AF$17,Collections,FALSE))/AF$16</f>
        <v>0</v>
      </c>
      <c r="AG420" s="13">
        <f>INDEX(AllDataValues,MATCH($A420,Paths,FALSE),MATCH(AG$17,Collections,FALSE))/AG$16</f>
        <v>0</v>
      </c>
      <c r="AH420" s="13">
        <f>INDEX(AllDataValues,MATCH($A420,Paths,FALSE),MATCH(AH$17,Collections,FALSE))/AH$16</f>
        <v>0</v>
      </c>
      <c r="AI420" s="13">
        <f>INDEX(AllDataValues,MATCH($A420,Paths,FALSE),MATCH(AI$17,Collections,FALSE))/AI$16</f>
        <v>0</v>
      </c>
      <c r="AJ420" s="13">
        <f>INDEX(AllDataValues,MATCH($A420,Paths,FALSE),MATCH(AJ$17,Collections,FALSE))/AJ$16</f>
        <v>0</v>
      </c>
    </row>
    <row r="421" spans="1:36" hidden="1" x14ac:dyDescent="0.2">
      <c r="A421" s="1" t="s">
        <v>443</v>
      </c>
      <c r="C421" t="str">
        <f>RIGHT(A421,LEN(A421)-FIND("|",SUBSTITUTE(A421,"/","|",LEN(A421)-LEN(SUBSTITUTE(A421,"/","")))))</f>
        <v>@gml:id</v>
      </c>
      <c r="D421" t="str">
        <f>MID(A421,FIND("|",SUBSTITUTE(A421,Delimiter,"|",Start))+1,IF(ISERROR(FIND("|",SUBSTITUTE(A421,Delimiter,"|",End))),255,FIND("|",SUBSTITUTE(A421,Delimiter,"|",End))-FIND("|",SUBSTITUTE(A421,Delimiter,"|",Start))-1))</f>
        <v>gmd:identificationInfo/gmd:extent/gmd:temporalElement/gmd:extent/gml:TimeInstant/@gml:id</v>
      </c>
      <c r="E421" s="25">
        <f>COUNTIF(K421:AB421,"&gt;0")</f>
        <v>1</v>
      </c>
      <c r="F421" s="25">
        <f>COUNTIF(K421:AB421,"&gt;=1.0")</f>
        <v>0</v>
      </c>
      <c r="G421" s="25">
        <f>COUNTIF(AC421:AJ421,"&gt;0")</f>
        <v>0</v>
      </c>
      <c r="H421" s="25">
        <f>COUNTIF(AC421:AJ421,"&gt;=1.0")</f>
        <v>0</v>
      </c>
      <c r="I421" s="25">
        <f>COUNTIF(K421:AJ421,"&gt;0")</f>
        <v>1</v>
      </c>
      <c r="J421" s="26">
        <f>COUNTIF(K421:AJ421,"&gt;=1.0")</f>
        <v>0</v>
      </c>
      <c r="K421" s="13">
        <f>INDEX(AllDataValues,MATCH($A421,Paths,FALSE),MATCH(K$17,Collections,FALSE))/K$16</f>
        <v>0</v>
      </c>
      <c r="L421" s="13">
        <f>INDEX(AllDataValues,MATCH($A421,Paths,FALSE),MATCH(L$17,Collections,FALSE))/L$16</f>
        <v>0</v>
      </c>
      <c r="M421" s="13">
        <f>INDEX(AllDataValues,MATCH($A421,Paths,FALSE),MATCH(M$17,Collections,FALSE))/M$16</f>
        <v>0</v>
      </c>
      <c r="N421" s="13">
        <f>INDEX(AllDataValues,MATCH($A421,Paths,FALSE),MATCH(N$17,Collections,FALSE))/N$16</f>
        <v>0</v>
      </c>
      <c r="O421" s="13">
        <f>INDEX(AllDataValues,MATCH($A421,Paths,FALSE),MATCH(O$17,Collections,FALSE))/O$16</f>
        <v>0</v>
      </c>
      <c r="P421" s="13">
        <f>INDEX(AllDataValues,MATCH($A421,Paths,FALSE),MATCH(P$17,Collections,FALSE))/P$16</f>
        <v>0</v>
      </c>
      <c r="Q421" s="13">
        <f>INDEX(AllDataValues,MATCH($A421,Paths,FALSE),MATCH(Q$17,Collections,FALSE))/Q$16</f>
        <v>0</v>
      </c>
      <c r="R421" s="13">
        <f>INDEX(AllDataValues,MATCH($A421,Paths,FALSE),MATCH(R$17,Collections,FALSE))/R$16</f>
        <v>0</v>
      </c>
      <c r="S421" s="13">
        <f>INDEX(AllDataValues,MATCH($A421,Paths,FALSE),MATCH(S$17,Collections,FALSE))/S$16</f>
        <v>0</v>
      </c>
      <c r="T421" s="13">
        <f>INDEX(AllDataValues,MATCH($A421,Paths,FALSE),MATCH(T$17,Collections,FALSE))/T$16</f>
        <v>0</v>
      </c>
      <c r="U421" s="13">
        <f>INDEX(AllDataValues,MATCH($A421,Paths,FALSE),MATCH(U$17,Collections,FALSE))/U$16</f>
        <v>0</v>
      </c>
      <c r="V421" s="13">
        <f>INDEX(AllDataValues,MATCH($A421,Paths,FALSE),MATCH(V$17,Collections,FALSE))/V$16</f>
        <v>0</v>
      </c>
      <c r="W421" s="13">
        <f>INDEX(AllDataValues,MATCH($A421,Paths,FALSE),MATCH(W$17,Collections,FALSE))/W$16</f>
        <v>0</v>
      </c>
      <c r="X421" s="13">
        <f>INDEX(AllDataValues,MATCH($A421,Paths,FALSE),MATCH(X$17,Collections,FALSE))/X$16</f>
        <v>0</v>
      </c>
      <c r="Y421" s="13">
        <f>INDEX(AllDataValues,MATCH($A421,Paths,FALSE),MATCH(Y$17,Collections,FALSE))/Y$16</f>
        <v>0</v>
      </c>
      <c r="Z421" s="13">
        <f>INDEX(AllDataValues,MATCH($A421,Paths,FALSE),MATCH(Z$17,Collections,FALSE))/Z$16</f>
        <v>0</v>
      </c>
      <c r="AA421" s="13">
        <f>INDEX(AllDataValues,MATCH($A421,Paths,FALSE),MATCH(AA$17,Collections,FALSE))/AA$16</f>
        <v>0.81683168316831678</v>
      </c>
      <c r="AB421" s="31">
        <f>INDEX(AllDataValues,MATCH($A421,Paths,FALSE),MATCH(AB$17,Collections,FALSE))/AB$16</f>
        <v>0</v>
      </c>
      <c r="AC421" s="13">
        <f>INDEX(AllDataValues,MATCH($A421,Paths,FALSE),MATCH(AC$17,Collections,FALSE))/AC$16</f>
        <v>0</v>
      </c>
      <c r="AD421" s="13">
        <f>INDEX(AllDataValues,MATCH($A421,Paths,FALSE),MATCH(AD$17,Collections,FALSE))/AD$16</f>
        <v>0</v>
      </c>
      <c r="AE421" s="13">
        <f>INDEX(AllDataValues,MATCH($A421,Paths,FALSE),MATCH(AE$17,Collections,FALSE))/AE$16</f>
        <v>0</v>
      </c>
      <c r="AF421" s="13">
        <f>INDEX(AllDataValues,MATCH($A421,Paths,FALSE),MATCH(AF$17,Collections,FALSE))/AF$16</f>
        <v>0</v>
      </c>
      <c r="AG421" s="13">
        <f>INDEX(AllDataValues,MATCH($A421,Paths,FALSE),MATCH(AG$17,Collections,FALSE))/AG$16</f>
        <v>0</v>
      </c>
      <c r="AH421" s="13">
        <f>INDEX(AllDataValues,MATCH($A421,Paths,FALSE),MATCH(AH$17,Collections,FALSE))/AH$16</f>
        <v>0</v>
      </c>
      <c r="AI421" s="13">
        <f>INDEX(AllDataValues,MATCH($A421,Paths,FALSE),MATCH(AI$17,Collections,FALSE))/AI$16</f>
        <v>0</v>
      </c>
      <c r="AJ421" s="13">
        <f>INDEX(AllDataValues,MATCH($A421,Paths,FALSE),MATCH(AJ$17,Collections,FALSE))/AJ$16</f>
        <v>0</v>
      </c>
    </row>
    <row r="422" spans="1:36" hidden="1" x14ac:dyDescent="0.2">
      <c r="A422" s="1" t="s">
        <v>444</v>
      </c>
      <c r="C422" t="str">
        <f>RIGHT(A422,LEN(A422)-FIND("|",SUBSTITUTE(A422,"/","|",LEN(A422)-LEN(SUBSTITUTE(A422,"/","")))))</f>
        <v>gml:timePosition</v>
      </c>
      <c r="D422" t="str">
        <f>MID(A422,FIND("|",SUBSTITUTE(A422,Delimiter,"|",Start))+1,IF(ISERROR(FIND("|",SUBSTITUTE(A422,Delimiter,"|",End))),255,FIND("|",SUBSTITUTE(A422,Delimiter,"|",End))-FIND("|",SUBSTITUTE(A422,Delimiter,"|",Start))-1))</f>
        <v>gmd:identificationInfo/gmd:extent/gmd:temporalElement/gmd:extent/gml:TimeInstant/gml:timePosition</v>
      </c>
      <c r="E422" s="25">
        <f>COUNTIF(K422:AB422,"&gt;0")</f>
        <v>1</v>
      </c>
      <c r="F422" s="25">
        <f>COUNTIF(K422:AB422,"&gt;=1.0")</f>
        <v>0</v>
      </c>
      <c r="G422" s="25">
        <f>COUNTIF(AC422:AJ422,"&gt;0")</f>
        <v>0</v>
      </c>
      <c r="H422" s="25">
        <f>COUNTIF(AC422:AJ422,"&gt;=1.0")</f>
        <v>0</v>
      </c>
      <c r="I422" s="25">
        <f>COUNTIF(K422:AJ422,"&gt;0")</f>
        <v>1</v>
      </c>
      <c r="J422" s="26">
        <f>COUNTIF(K422:AJ422,"&gt;=1.0")</f>
        <v>0</v>
      </c>
      <c r="K422" s="13">
        <f>INDEX(AllDataValues,MATCH($A422,Paths,FALSE),MATCH(K$17,Collections,FALSE))/K$16</f>
        <v>0</v>
      </c>
      <c r="L422" s="13">
        <f>INDEX(AllDataValues,MATCH($A422,Paths,FALSE),MATCH(L$17,Collections,FALSE))/L$16</f>
        <v>0</v>
      </c>
      <c r="M422" s="13">
        <f>INDEX(AllDataValues,MATCH($A422,Paths,FALSE),MATCH(M$17,Collections,FALSE))/M$16</f>
        <v>0</v>
      </c>
      <c r="N422" s="13">
        <f>INDEX(AllDataValues,MATCH($A422,Paths,FALSE),MATCH(N$17,Collections,FALSE))/N$16</f>
        <v>0</v>
      </c>
      <c r="O422" s="13">
        <f>INDEX(AllDataValues,MATCH($A422,Paths,FALSE),MATCH(O$17,Collections,FALSE))/O$16</f>
        <v>0</v>
      </c>
      <c r="P422" s="13">
        <f>INDEX(AllDataValues,MATCH($A422,Paths,FALSE),MATCH(P$17,Collections,FALSE))/P$16</f>
        <v>0</v>
      </c>
      <c r="Q422" s="13">
        <f>INDEX(AllDataValues,MATCH($A422,Paths,FALSE),MATCH(Q$17,Collections,FALSE))/Q$16</f>
        <v>0</v>
      </c>
      <c r="R422" s="13">
        <f>INDEX(AllDataValues,MATCH($A422,Paths,FALSE),MATCH(R$17,Collections,FALSE))/R$16</f>
        <v>0</v>
      </c>
      <c r="S422" s="13">
        <f>INDEX(AllDataValues,MATCH($A422,Paths,FALSE),MATCH(S$17,Collections,FALSE))/S$16</f>
        <v>0</v>
      </c>
      <c r="T422" s="13">
        <f>INDEX(AllDataValues,MATCH($A422,Paths,FALSE),MATCH(T$17,Collections,FALSE))/T$16</f>
        <v>0</v>
      </c>
      <c r="U422" s="13">
        <f>INDEX(AllDataValues,MATCH($A422,Paths,FALSE),MATCH(U$17,Collections,FALSE))/U$16</f>
        <v>0</v>
      </c>
      <c r="V422" s="13">
        <f>INDEX(AllDataValues,MATCH($A422,Paths,FALSE),MATCH(V$17,Collections,FALSE))/V$16</f>
        <v>0</v>
      </c>
      <c r="W422" s="13">
        <f>INDEX(AllDataValues,MATCH($A422,Paths,FALSE),MATCH(W$17,Collections,FALSE))/W$16</f>
        <v>0</v>
      </c>
      <c r="X422" s="13">
        <f>INDEX(AllDataValues,MATCH($A422,Paths,FALSE),MATCH(X$17,Collections,FALSE))/X$16</f>
        <v>0</v>
      </c>
      <c r="Y422" s="13">
        <f>INDEX(AllDataValues,MATCH($A422,Paths,FALSE),MATCH(Y$17,Collections,FALSE))/Y$16</f>
        <v>0</v>
      </c>
      <c r="Z422" s="13">
        <f>INDEX(AllDataValues,MATCH($A422,Paths,FALSE),MATCH(Z$17,Collections,FALSE))/Z$16</f>
        <v>0</v>
      </c>
      <c r="AA422" s="13">
        <f>INDEX(AllDataValues,MATCH($A422,Paths,FALSE),MATCH(AA$17,Collections,FALSE))/AA$16</f>
        <v>0.81683168316831678</v>
      </c>
      <c r="AB422" s="31">
        <f>INDEX(AllDataValues,MATCH($A422,Paths,FALSE),MATCH(AB$17,Collections,FALSE))/AB$16</f>
        <v>0</v>
      </c>
      <c r="AC422" s="13">
        <f>INDEX(AllDataValues,MATCH($A422,Paths,FALSE),MATCH(AC$17,Collections,FALSE))/AC$16</f>
        <v>0</v>
      </c>
      <c r="AD422" s="13">
        <f>INDEX(AllDataValues,MATCH($A422,Paths,FALSE),MATCH(AD$17,Collections,FALSE))/AD$16</f>
        <v>0</v>
      </c>
      <c r="AE422" s="13">
        <f>INDEX(AllDataValues,MATCH($A422,Paths,FALSE),MATCH(AE$17,Collections,FALSE))/AE$16</f>
        <v>0</v>
      </c>
      <c r="AF422" s="13">
        <f>INDEX(AllDataValues,MATCH($A422,Paths,FALSE),MATCH(AF$17,Collections,FALSE))/AF$16</f>
        <v>0</v>
      </c>
      <c r="AG422" s="13">
        <f>INDEX(AllDataValues,MATCH($A422,Paths,FALSE),MATCH(AG$17,Collections,FALSE))/AG$16</f>
        <v>0</v>
      </c>
      <c r="AH422" s="13">
        <f>INDEX(AllDataValues,MATCH($A422,Paths,FALSE),MATCH(AH$17,Collections,FALSE))/AH$16</f>
        <v>0</v>
      </c>
      <c r="AI422" s="13">
        <f>INDEX(AllDataValues,MATCH($A422,Paths,FALSE),MATCH(AI$17,Collections,FALSE))/AI$16</f>
        <v>0</v>
      </c>
      <c r="AJ422" s="13">
        <f>INDEX(AllDataValues,MATCH($A422,Paths,FALSE),MATCH(AJ$17,Collections,FALSE))/AJ$16</f>
        <v>0</v>
      </c>
    </row>
    <row r="423" spans="1:36" hidden="1" x14ac:dyDescent="0.2">
      <c r="A423" s="1" t="s">
        <v>445</v>
      </c>
      <c r="C423" t="str">
        <f>RIGHT(A423,LEN(A423)-FIND("|",SUBSTITUTE(A423,"/","|",LEN(A423)-LEN(SUBSTITUTE(A423,"/","")))))</f>
        <v>@frame</v>
      </c>
      <c r="D423" t="str">
        <f>MID(A423,FIND("|",SUBSTITUTE(A423,Delimiter,"|",Start))+1,IF(ISERROR(FIND("|",SUBSTITUTE(A423,Delimiter,"|",End))),255,FIND("|",SUBSTITUTE(A423,Delimiter,"|",End))-FIND("|",SUBSTITUTE(A423,Delimiter,"|",Start))-1))</f>
        <v>gmd:identificationInfo/gmd:extent/gmd:temporalElement/gmd:extent/gml:TimeInstant/gml:timePosition/@frame</v>
      </c>
      <c r="E423" s="25">
        <f>COUNTIF(K423:AB423,"&gt;0")</f>
        <v>1</v>
      </c>
      <c r="F423" s="25">
        <f>COUNTIF(K423:AB423,"&gt;=1.0")</f>
        <v>0</v>
      </c>
      <c r="G423" s="25">
        <f>COUNTIF(AC423:AJ423,"&gt;0")</f>
        <v>0</v>
      </c>
      <c r="H423" s="25">
        <f>COUNTIF(AC423:AJ423,"&gt;=1.0")</f>
        <v>0</v>
      </c>
      <c r="I423" s="25">
        <f>COUNTIF(K423:AJ423,"&gt;0")</f>
        <v>1</v>
      </c>
      <c r="J423" s="26">
        <f>COUNTIF(K423:AJ423,"&gt;=1.0")</f>
        <v>0</v>
      </c>
      <c r="K423" s="13">
        <f>INDEX(AllDataValues,MATCH($A423,Paths,FALSE),MATCH(K$17,Collections,FALSE))/K$16</f>
        <v>0</v>
      </c>
      <c r="L423" s="13">
        <f>INDEX(AllDataValues,MATCH($A423,Paths,FALSE),MATCH(L$17,Collections,FALSE))/L$16</f>
        <v>0</v>
      </c>
      <c r="M423" s="13">
        <f>INDEX(AllDataValues,MATCH($A423,Paths,FALSE),MATCH(M$17,Collections,FALSE))/M$16</f>
        <v>0</v>
      </c>
      <c r="N423" s="13">
        <f>INDEX(AllDataValues,MATCH($A423,Paths,FALSE),MATCH(N$17,Collections,FALSE))/N$16</f>
        <v>0</v>
      </c>
      <c r="O423" s="13">
        <f>INDEX(AllDataValues,MATCH($A423,Paths,FALSE),MATCH(O$17,Collections,FALSE))/O$16</f>
        <v>0</v>
      </c>
      <c r="P423" s="13">
        <f>INDEX(AllDataValues,MATCH($A423,Paths,FALSE),MATCH(P$17,Collections,FALSE))/P$16</f>
        <v>0</v>
      </c>
      <c r="Q423" s="13">
        <f>INDEX(AllDataValues,MATCH($A423,Paths,FALSE),MATCH(Q$17,Collections,FALSE))/Q$16</f>
        <v>0</v>
      </c>
      <c r="R423" s="13">
        <f>INDEX(AllDataValues,MATCH($A423,Paths,FALSE),MATCH(R$17,Collections,FALSE))/R$16</f>
        <v>0</v>
      </c>
      <c r="S423" s="13">
        <f>INDEX(AllDataValues,MATCH($A423,Paths,FALSE),MATCH(S$17,Collections,FALSE))/S$16</f>
        <v>0</v>
      </c>
      <c r="T423" s="13">
        <f>INDEX(AllDataValues,MATCH($A423,Paths,FALSE),MATCH(T$17,Collections,FALSE))/T$16</f>
        <v>0</v>
      </c>
      <c r="U423" s="13">
        <f>INDEX(AllDataValues,MATCH($A423,Paths,FALSE),MATCH(U$17,Collections,FALSE))/U$16</f>
        <v>0</v>
      </c>
      <c r="V423" s="13">
        <f>INDEX(AllDataValues,MATCH($A423,Paths,FALSE),MATCH(V$17,Collections,FALSE))/V$16</f>
        <v>0</v>
      </c>
      <c r="W423" s="13">
        <f>INDEX(AllDataValues,MATCH($A423,Paths,FALSE),MATCH(W$17,Collections,FALSE))/W$16</f>
        <v>0</v>
      </c>
      <c r="X423" s="13">
        <f>INDEX(AllDataValues,MATCH($A423,Paths,FALSE),MATCH(X$17,Collections,FALSE))/X$16</f>
        <v>0</v>
      </c>
      <c r="Y423" s="13">
        <f>INDEX(AllDataValues,MATCH($A423,Paths,FALSE),MATCH(Y$17,Collections,FALSE))/Y$16</f>
        <v>0</v>
      </c>
      <c r="Z423" s="13">
        <f>INDEX(AllDataValues,MATCH($A423,Paths,FALSE),MATCH(Z$17,Collections,FALSE))/Z$16</f>
        <v>0</v>
      </c>
      <c r="AA423" s="13">
        <f>INDEX(AllDataValues,MATCH($A423,Paths,FALSE),MATCH(AA$17,Collections,FALSE))/AA$16</f>
        <v>0.62871287128712872</v>
      </c>
      <c r="AB423" s="31">
        <f>INDEX(AllDataValues,MATCH($A423,Paths,FALSE),MATCH(AB$17,Collections,FALSE))/AB$16</f>
        <v>0</v>
      </c>
      <c r="AC423" s="13">
        <f>INDEX(AllDataValues,MATCH($A423,Paths,FALSE),MATCH(AC$17,Collections,FALSE))/AC$16</f>
        <v>0</v>
      </c>
      <c r="AD423" s="13">
        <f>INDEX(AllDataValues,MATCH($A423,Paths,FALSE),MATCH(AD$17,Collections,FALSE))/AD$16</f>
        <v>0</v>
      </c>
      <c r="AE423" s="13">
        <f>INDEX(AllDataValues,MATCH($A423,Paths,FALSE),MATCH(AE$17,Collections,FALSE))/AE$16</f>
        <v>0</v>
      </c>
      <c r="AF423" s="13">
        <f>INDEX(AllDataValues,MATCH($A423,Paths,FALSE),MATCH(AF$17,Collections,FALSE))/AF$16</f>
        <v>0</v>
      </c>
      <c r="AG423" s="13">
        <f>INDEX(AllDataValues,MATCH($A423,Paths,FALSE),MATCH(AG$17,Collections,FALSE))/AG$16</f>
        <v>0</v>
      </c>
      <c r="AH423" s="13">
        <f>INDEX(AllDataValues,MATCH($A423,Paths,FALSE),MATCH(AH$17,Collections,FALSE))/AH$16</f>
        <v>0</v>
      </c>
      <c r="AI423" s="13">
        <f>INDEX(AllDataValues,MATCH($A423,Paths,FALSE),MATCH(AI$17,Collections,FALSE))/AI$16</f>
        <v>0</v>
      </c>
      <c r="AJ423" s="13">
        <f>INDEX(AllDataValues,MATCH($A423,Paths,FALSE),MATCH(AJ$17,Collections,FALSE))/AJ$16</f>
        <v>0</v>
      </c>
    </row>
    <row r="424" spans="1:36" hidden="1" x14ac:dyDescent="0.2">
      <c r="A424" s="1" t="s">
        <v>155</v>
      </c>
      <c r="C424" t="str">
        <f>RIGHT(A424,LEN(A424)-FIND("|",SUBSTITUTE(A424,"/","|",LEN(A424)-LEN(SUBSTITUTE(A424,"/","")))))</f>
        <v>gmd:ISBN</v>
      </c>
      <c r="D424" t="str">
        <f>MID(A424,FIND("|",SUBSTITUTE(A424,Delimiter,"|",Start))+1,IF(ISERROR(FIND("|",SUBSTITUTE(A424,Delimiter,"|",End))),255,FIND("|",SUBSTITUTE(A424,Delimiter,"|",End))-FIND("|",SUBSTITUTE(A424,Delimiter,"|",Start))-1))</f>
        <v>gmd:identificationInfo/gmd:aggregationInfo/gmd:aggregateDataSetName/gmd:ISBN</v>
      </c>
      <c r="E424" s="25">
        <f>COUNTIF(K424:AB424,"&gt;0")</f>
        <v>0</v>
      </c>
      <c r="F424" s="25">
        <f>COUNTIF(K424:AB424,"&gt;=1.0")</f>
        <v>0</v>
      </c>
      <c r="G424" s="25">
        <f>COUNTIF(AC424:AJ424,"&gt;0")</f>
        <v>1</v>
      </c>
      <c r="H424" s="25">
        <f>COUNTIF(AC424:AJ424,"&gt;=1.0")</f>
        <v>0</v>
      </c>
      <c r="I424" s="25">
        <f>COUNTIF(K424:AJ424,"&gt;0")</f>
        <v>1</v>
      </c>
      <c r="J424" s="26">
        <f>COUNTIF(K424:AJ424,"&gt;=1.0")</f>
        <v>0</v>
      </c>
      <c r="K424" s="13">
        <f>INDEX(AllDataValues,MATCH($A424,Paths,FALSE),MATCH(K$17,Collections,FALSE))/K$16</f>
        <v>0</v>
      </c>
      <c r="L424" s="13">
        <f>INDEX(AllDataValues,MATCH($A424,Paths,FALSE),MATCH(L$17,Collections,FALSE))/L$16</f>
        <v>0</v>
      </c>
      <c r="M424" s="13">
        <f>INDEX(AllDataValues,MATCH($A424,Paths,FALSE),MATCH(M$17,Collections,FALSE))/M$16</f>
        <v>0</v>
      </c>
      <c r="N424" s="13">
        <f>INDEX(AllDataValues,MATCH($A424,Paths,FALSE),MATCH(N$17,Collections,FALSE))/N$16</f>
        <v>0</v>
      </c>
      <c r="O424" s="13">
        <f>INDEX(AllDataValues,MATCH($A424,Paths,FALSE),MATCH(O$17,Collections,FALSE))/O$16</f>
        <v>0</v>
      </c>
      <c r="P424" s="13">
        <f>INDEX(AllDataValues,MATCH($A424,Paths,FALSE),MATCH(P$17,Collections,FALSE))/P$16</f>
        <v>0</v>
      </c>
      <c r="Q424" s="13">
        <f>INDEX(AllDataValues,MATCH($A424,Paths,FALSE),MATCH(Q$17,Collections,FALSE))/Q$16</f>
        <v>0</v>
      </c>
      <c r="R424" s="13">
        <f>INDEX(AllDataValues,MATCH($A424,Paths,FALSE),MATCH(R$17,Collections,FALSE))/R$16</f>
        <v>0</v>
      </c>
      <c r="S424" s="13">
        <f>INDEX(AllDataValues,MATCH($A424,Paths,FALSE),MATCH(S$17,Collections,FALSE))/S$16</f>
        <v>0</v>
      </c>
      <c r="T424" s="13">
        <f>INDEX(AllDataValues,MATCH($A424,Paths,FALSE),MATCH(T$17,Collections,FALSE))/T$16</f>
        <v>0</v>
      </c>
      <c r="U424" s="13">
        <f>INDEX(AllDataValues,MATCH($A424,Paths,FALSE),MATCH(U$17,Collections,FALSE))/U$16</f>
        <v>0</v>
      </c>
      <c r="V424" s="13">
        <f>INDEX(AllDataValues,MATCH($A424,Paths,FALSE),MATCH(V$17,Collections,FALSE))/V$16</f>
        <v>0</v>
      </c>
      <c r="W424" s="13">
        <f>INDEX(AllDataValues,MATCH($A424,Paths,FALSE),MATCH(W$17,Collections,FALSE))/W$16</f>
        <v>0</v>
      </c>
      <c r="X424" s="13">
        <f>INDEX(AllDataValues,MATCH($A424,Paths,FALSE),MATCH(X$17,Collections,FALSE))/X$16</f>
        <v>0</v>
      </c>
      <c r="Y424" s="13">
        <f>INDEX(AllDataValues,MATCH($A424,Paths,FALSE),MATCH(Y$17,Collections,FALSE))/Y$16</f>
        <v>0</v>
      </c>
      <c r="Z424" s="13">
        <f>INDEX(AllDataValues,MATCH($A424,Paths,FALSE),MATCH(Z$17,Collections,FALSE))/Z$16</f>
        <v>0</v>
      </c>
      <c r="AA424" s="13">
        <f>INDEX(AllDataValues,MATCH($A424,Paths,FALSE),MATCH(AA$17,Collections,FALSE))/AA$16</f>
        <v>0</v>
      </c>
      <c r="AB424" s="31">
        <f>INDEX(AllDataValues,MATCH($A424,Paths,FALSE),MATCH(AB$17,Collections,FALSE))/AB$16</f>
        <v>0</v>
      </c>
      <c r="AC424" s="13">
        <f>INDEX(AllDataValues,MATCH($A424,Paths,FALSE),MATCH(AC$17,Collections,FALSE))/AC$16</f>
        <v>5.0801094177413053E-3</v>
      </c>
      <c r="AD424" s="13">
        <f>INDEX(AllDataValues,MATCH($A424,Paths,FALSE),MATCH(AD$17,Collections,FALSE))/AD$16</f>
        <v>0</v>
      </c>
      <c r="AE424" s="13">
        <f>INDEX(AllDataValues,MATCH($A424,Paths,FALSE),MATCH(AE$17,Collections,FALSE))/AE$16</f>
        <v>0</v>
      </c>
      <c r="AF424" s="13">
        <f>INDEX(AllDataValues,MATCH($A424,Paths,FALSE),MATCH(AF$17,Collections,FALSE))/AF$16</f>
        <v>0</v>
      </c>
      <c r="AG424" s="13">
        <f>INDEX(AllDataValues,MATCH($A424,Paths,FALSE),MATCH(AG$17,Collections,FALSE))/AG$16</f>
        <v>0</v>
      </c>
      <c r="AH424" s="13">
        <f>INDEX(AllDataValues,MATCH($A424,Paths,FALSE),MATCH(AH$17,Collections,FALSE))/AH$16</f>
        <v>0</v>
      </c>
      <c r="AI424" s="13">
        <f>INDEX(AllDataValues,MATCH($A424,Paths,FALSE),MATCH(AI$17,Collections,FALSE))/AI$16</f>
        <v>0</v>
      </c>
      <c r="AJ424" s="13">
        <f>INDEX(AllDataValues,MATCH($A424,Paths,FALSE),MATCH(AJ$17,Collections,FALSE))/AJ$16</f>
        <v>0</v>
      </c>
    </row>
    <row r="425" spans="1:36" hidden="1" x14ac:dyDescent="0.2">
      <c r="A425" s="1" t="s">
        <v>297</v>
      </c>
      <c r="C425" t="str">
        <f>RIGHT(A425,LEN(A425)-FIND("|",SUBSTITUTE(A425,"/","|",LEN(A425)-LEN(SUBSTITUTE(A425,"/","")))))</f>
        <v>gmi:MI_AcquisitionInforCollection</v>
      </c>
      <c r="D425" t="str">
        <f>MID(A425,FIND("|",SUBSTITUTE(A425,Delimiter,"|",Start))+1,IF(ISERROR(FIND("|",SUBSTITUTE(A425,Delimiter,"|",End))),255,FIND("|",SUBSTITUTE(A425,Delimiter,"|",End))-FIND("|",SUBSTITUTE(A425,Delimiter,"|",Start))-1))</f>
        <v>gmi:acquisitionInformation/gmi:MI_AcquisitionInforCollection</v>
      </c>
      <c r="E425" s="25">
        <f>COUNTIF(K425:AB425,"&gt;0")</f>
        <v>0</v>
      </c>
      <c r="F425" s="25">
        <f>COUNTIF(K425:AB425,"&gt;=1.0")</f>
        <v>0</v>
      </c>
      <c r="G425" s="25">
        <f>COUNTIF(AC425:AJ425,"&gt;0")</f>
        <v>1</v>
      </c>
      <c r="H425" s="25">
        <f>COUNTIF(AC425:AJ425,"&gt;=1.0")</f>
        <v>0</v>
      </c>
      <c r="I425" s="25">
        <f>COUNTIF(K425:AJ425,"&gt;0")</f>
        <v>1</v>
      </c>
      <c r="J425" s="26">
        <f>COUNTIF(K425:AJ425,"&gt;=1.0")</f>
        <v>0</v>
      </c>
      <c r="K425" s="13">
        <f>INDEX(AllDataValues,MATCH($A425,Paths,FALSE),MATCH(K$17,Collections,FALSE))/K$16</f>
        <v>0</v>
      </c>
      <c r="L425" s="13">
        <f>INDEX(AllDataValues,MATCH($A425,Paths,FALSE),MATCH(L$17,Collections,FALSE))/L$16</f>
        <v>0</v>
      </c>
      <c r="M425" s="13">
        <f>INDEX(AllDataValues,MATCH($A425,Paths,FALSE),MATCH(M$17,Collections,FALSE))/M$16</f>
        <v>0</v>
      </c>
      <c r="N425" s="13">
        <f>INDEX(AllDataValues,MATCH($A425,Paths,FALSE),MATCH(N$17,Collections,FALSE))/N$16</f>
        <v>0</v>
      </c>
      <c r="O425" s="13">
        <f>INDEX(AllDataValues,MATCH($A425,Paths,FALSE),MATCH(O$17,Collections,FALSE))/O$16</f>
        <v>0</v>
      </c>
      <c r="P425" s="13">
        <f>INDEX(AllDataValues,MATCH($A425,Paths,FALSE),MATCH(P$17,Collections,FALSE))/P$16</f>
        <v>0</v>
      </c>
      <c r="Q425" s="13">
        <f>INDEX(AllDataValues,MATCH($A425,Paths,FALSE),MATCH(Q$17,Collections,FALSE))/Q$16</f>
        <v>0</v>
      </c>
      <c r="R425" s="13">
        <f>INDEX(AllDataValues,MATCH($A425,Paths,FALSE),MATCH(R$17,Collections,FALSE))/R$16</f>
        <v>0</v>
      </c>
      <c r="S425" s="13">
        <f>INDEX(AllDataValues,MATCH($A425,Paths,FALSE),MATCH(S$17,Collections,FALSE))/S$16</f>
        <v>0</v>
      </c>
      <c r="T425" s="13">
        <f>INDEX(AllDataValues,MATCH($A425,Paths,FALSE),MATCH(T$17,Collections,FALSE))/T$16</f>
        <v>0</v>
      </c>
      <c r="U425" s="13">
        <f>INDEX(AllDataValues,MATCH($A425,Paths,FALSE),MATCH(U$17,Collections,FALSE))/U$16</f>
        <v>0</v>
      </c>
      <c r="V425" s="13">
        <f>INDEX(AllDataValues,MATCH($A425,Paths,FALSE),MATCH(V$17,Collections,FALSE))/V$16</f>
        <v>0</v>
      </c>
      <c r="W425" s="13">
        <f>INDEX(AllDataValues,MATCH($A425,Paths,FALSE),MATCH(W$17,Collections,FALSE))/W$16</f>
        <v>0</v>
      </c>
      <c r="X425" s="13">
        <f>INDEX(AllDataValues,MATCH($A425,Paths,FALSE),MATCH(X$17,Collections,FALSE))/X$16</f>
        <v>0</v>
      </c>
      <c r="Y425" s="13">
        <f>INDEX(AllDataValues,MATCH($A425,Paths,FALSE),MATCH(Y$17,Collections,FALSE))/Y$16</f>
        <v>0</v>
      </c>
      <c r="Z425" s="13">
        <f>INDEX(AllDataValues,MATCH($A425,Paths,FALSE),MATCH(Z$17,Collections,FALSE))/Z$16</f>
        <v>0</v>
      </c>
      <c r="AA425" s="13">
        <f>INDEX(AllDataValues,MATCH($A425,Paths,FALSE),MATCH(AA$17,Collections,FALSE))/AA$16</f>
        <v>0</v>
      </c>
      <c r="AB425" s="31">
        <f>INDEX(AllDataValues,MATCH($A425,Paths,FALSE),MATCH(AB$17,Collections,FALSE))/AB$16</f>
        <v>0</v>
      </c>
      <c r="AC425" s="13">
        <f>INDEX(AllDataValues,MATCH($A425,Paths,FALSE),MATCH(AC$17,Collections,FALSE))/AC$16</f>
        <v>0</v>
      </c>
      <c r="AD425" s="13">
        <f>INDEX(AllDataValues,MATCH($A425,Paths,FALSE),MATCH(AD$17,Collections,FALSE))/AD$16</f>
        <v>0</v>
      </c>
      <c r="AE425" s="13">
        <f>INDEX(AllDataValues,MATCH($A425,Paths,FALSE),MATCH(AE$17,Collections,FALSE))/AE$16</f>
        <v>4.3478260869565216E-2</v>
      </c>
      <c r="AF425" s="13">
        <f>INDEX(AllDataValues,MATCH($A425,Paths,FALSE),MATCH(AF$17,Collections,FALSE))/AF$16</f>
        <v>0</v>
      </c>
      <c r="AG425" s="13">
        <f>INDEX(AllDataValues,MATCH($A425,Paths,FALSE),MATCH(AG$17,Collections,FALSE))/AG$16</f>
        <v>0</v>
      </c>
      <c r="AH425" s="13">
        <f>INDEX(AllDataValues,MATCH($A425,Paths,FALSE),MATCH(AH$17,Collections,FALSE))/AH$16</f>
        <v>0</v>
      </c>
      <c r="AI425" s="13">
        <f>INDEX(AllDataValues,MATCH($A425,Paths,FALSE),MATCH(AI$17,Collections,FALSE))/AI$16</f>
        <v>0</v>
      </c>
      <c r="AJ425" s="13">
        <f>INDEX(AllDataValues,MATCH($A425,Paths,FALSE),MATCH(AJ$17,Collections,FALSE))/AJ$16</f>
        <v>0</v>
      </c>
    </row>
    <row r="426" spans="1:36" hidden="1" x14ac:dyDescent="0.2">
      <c r="A426" s="1" t="s">
        <v>396</v>
      </c>
      <c r="C426" t="str">
        <f>RIGHT(A426,LEN(A426)-FIND("|",SUBSTITUTE(A426,"/","|",LEN(A426)-LEN(SUBSTITUTE(A426,"/","")))))</f>
        <v>gmi:MI_ACollection</v>
      </c>
      <c r="D426" t="str">
        <f>MID(A426,FIND("|",SUBSTITUTE(A426,Delimiter,"|",Start))+1,IF(ISERROR(FIND("|",SUBSTITUTE(A426,Delimiter,"|",End))),255,FIND("|",SUBSTITUTE(A426,Delimiter,"|",End))-FIND("|",SUBSTITUTE(A426,Delimiter,"|",Start))-1))</f>
        <v>gmi:acquisitionInformation/gmi:MI_ACollection</v>
      </c>
      <c r="E426" s="25">
        <f>COUNTIF(K426:AB426,"&gt;0")</f>
        <v>0</v>
      </c>
      <c r="F426" s="25">
        <f>COUNTIF(K426:AB426,"&gt;=1.0")</f>
        <v>0</v>
      </c>
      <c r="G426" s="25">
        <f>COUNTIF(AC426:AJ426,"&gt;0")</f>
        <v>1</v>
      </c>
      <c r="H426" s="25">
        <f>COUNTIF(AC426:AJ426,"&gt;=1.0")</f>
        <v>0</v>
      </c>
      <c r="I426" s="25">
        <f>COUNTIF(K426:AJ426,"&gt;0")</f>
        <v>1</v>
      </c>
      <c r="J426" s="26">
        <f>COUNTIF(K426:AJ426,"&gt;=1.0")</f>
        <v>0</v>
      </c>
      <c r="K426" s="13">
        <f>INDEX(AllDataValues,MATCH($A426,Paths,FALSE),MATCH(K$17,Collections,FALSE))/K$16</f>
        <v>0</v>
      </c>
      <c r="L426" s="13">
        <f>INDEX(AllDataValues,MATCH($A426,Paths,FALSE),MATCH(L$17,Collections,FALSE))/L$16</f>
        <v>0</v>
      </c>
      <c r="M426" s="13">
        <f>INDEX(AllDataValues,MATCH($A426,Paths,FALSE),MATCH(M$17,Collections,FALSE))/M$16</f>
        <v>0</v>
      </c>
      <c r="N426" s="13">
        <f>INDEX(AllDataValues,MATCH($A426,Paths,FALSE),MATCH(N$17,Collections,FALSE))/N$16</f>
        <v>0</v>
      </c>
      <c r="O426" s="13">
        <f>INDEX(AllDataValues,MATCH($A426,Paths,FALSE),MATCH(O$17,Collections,FALSE))/O$16</f>
        <v>0</v>
      </c>
      <c r="P426" s="13">
        <f>INDEX(AllDataValues,MATCH($A426,Paths,FALSE),MATCH(P$17,Collections,FALSE))/P$16</f>
        <v>0</v>
      </c>
      <c r="Q426" s="13">
        <f>INDEX(AllDataValues,MATCH($A426,Paths,FALSE),MATCH(Q$17,Collections,FALSE))/Q$16</f>
        <v>0</v>
      </c>
      <c r="R426" s="13">
        <f>INDEX(AllDataValues,MATCH($A426,Paths,FALSE),MATCH(R$17,Collections,FALSE))/R$16</f>
        <v>0</v>
      </c>
      <c r="S426" s="13">
        <f>INDEX(AllDataValues,MATCH($A426,Paths,FALSE),MATCH(S$17,Collections,FALSE))/S$16</f>
        <v>0</v>
      </c>
      <c r="T426" s="13">
        <f>INDEX(AllDataValues,MATCH($A426,Paths,FALSE),MATCH(T$17,Collections,FALSE))/T$16</f>
        <v>0</v>
      </c>
      <c r="U426" s="13">
        <f>INDEX(AllDataValues,MATCH($A426,Paths,FALSE),MATCH(U$17,Collections,FALSE))/U$16</f>
        <v>0</v>
      </c>
      <c r="V426" s="13">
        <f>INDEX(AllDataValues,MATCH($A426,Paths,FALSE),MATCH(V$17,Collections,FALSE))/V$16</f>
        <v>0</v>
      </c>
      <c r="W426" s="13">
        <f>INDEX(AllDataValues,MATCH($A426,Paths,FALSE),MATCH(W$17,Collections,FALSE))/W$16</f>
        <v>0</v>
      </c>
      <c r="X426" s="13">
        <f>INDEX(AllDataValues,MATCH($A426,Paths,FALSE),MATCH(X$17,Collections,FALSE))/X$16</f>
        <v>0</v>
      </c>
      <c r="Y426" s="13">
        <f>INDEX(AllDataValues,MATCH($A426,Paths,FALSE),MATCH(Y$17,Collections,FALSE))/Y$16</f>
        <v>0</v>
      </c>
      <c r="Z426" s="13">
        <f>INDEX(AllDataValues,MATCH($A426,Paths,FALSE),MATCH(Z$17,Collections,FALSE))/Z$16</f>
        <v>0</v>
      </c>
      <c r="AA426" s="13">
        <f>INDEX(AllDataValues,MATCH($A426,Paths,FALSE),MATCH(AA$17,Collections,FALSE))/AA$16</f>
        <v>0</v>
      </c>
      <c r="AB426" s="31">
        <f>INDEX(AllDataValues,MATCH($A426,Paths,FALSE),MATCH(AB$17,Collections,FALSE))/AB$16</f>
        <v>0</v>
      </c>
      <c r="AC426" s="13">
        <f>INDEX(AllDataValues,MATCH($A426,Paths,FALSE),MATCH(AC$17,Collections,FALSE))/AC$16</f>
        <v>0</v>
      </c>
      <c r="AD426" s="13">
        <f>INDEX(AllDataValues,MATCH($A426,Paths,FALSE),MATCH(AD$17,Collections,FALSE))/AD$16</f>
        <v>0</v>
      </c>
      <c r="AE426" s="13">
        <f>INDEX(AllDataValues,MATCH($A426,Paths,FALSE),MATCH(AE$17,Collections,FALSE))/AE$16</f>
        <v>0</v>
      </c>
      <c r="AF426" s="13">
        <f>INDEX(AllDataValues,MATCH($A426,Paths,FALSE),MATCH(AF$17,Collections,FALSE))/AF$16</f>
        <v>5.2631578947368418E-2</v>
      </c>
      <c r="AG426" s="13">
        <f>INDEX(AllDataValues,MATCH($A426,Paths,FALSE),MATCH(AG$17,Collections,FALSE))/AG$16</f>
        <v>0</v>
      </c>
      <c r="AH426" s="13">
        <f>INDEX(AllDataValues,MATCH($A426,Paths,FALSE),MATCH(AH$17,Collections,FALSE))/AH$16</f>
        <v>0</v>
      </c>
      <c r="AI426" s="13">
        <f>INDEX(AllDataValues,MATCH($A426,Paths,FALSE),MATCH(AI$17,Collections,FALSE))/AI$16</f>
        <v>0</v>
      </c>
      <c r="AJ426" s="13">
        <f>INDEX(AllDataValues,MATCH($A426,Paths,FALSE),MATCH(AJ$17,Collections,FALSE))/AJ$16</f>
        <v>0</v>
      </c>
    </row>
  </sheetData>
  <autoFilter ref="A17:AJ426">
    <filterColumn colId="3">
      <customFilters and="1">
        <customFilter operator="notEqual" val="*@*"/>
        <customFilter val="*gmd:code*"/>
      </customFilters>
    </filterColumn>
    <sortState ref="A20:AJ426">
      <sortCondition descending="1" ref="E18:E426"/>
      <sortCondition descending="1" ref="F18:F426"/>
    </sortState>
  </autoFilter>
  <mergeCells count="6">
    <mergeCell ref="AC15:AJ15"/>
    <mergeCell ref="E15:J15"/>
    <mergeCell ref="E16:F16"/>
    <mergeCell ref="G16:H16"/>
    <mergeCell ref="I16:J16"/>
    <mergeCell ref="K15:AB15"/>
  </mergeCells>
  <conditionalFormatting sqref="K18:AJ426">
    <cfRule type="cellIs" dxfId="4" priority="4" operator="equal">
      <formula>0</formula>
    </cfRule>
  </conditionalFormatting>
  <conditionalFormatting sqref="I18:I426">
    <cfRule type="cellIs" dxfId="3" priority="3" operator="equal">
      <formula>0</formula>
    </cfRule>
  </conditionalFormatting>
  <conditionalFormatting sqref="E18:E426">
    <cfRule type="cellIs" dxfId="2" priority="2" operator="equal">
      <formula>0</formula>
    </cfRule>
  </conditionalFormatting>
  <conditionalFormatting sqref="G18:G426">
    <cfRule type="cellIs" dxfId="1" priority="1" operator="equal">
      <formula>0</formula>
    </cfRule>
  </conditionalFormatting>
  <dataValidations count="1">
    <dataValidation type="list" allowBlank="1" showInputMessage="1" showErrorMessage="1" sqref="D2">
      <formula1>CollectionNames</formula1>
    </dataValidation>
  </dataValidations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1" r:id="rId3" name="Spinner 23">
              <controlPr defaultSize="0" autoPict="0">
                <anchor moveWithCells="1" sizeWithCells="1">
                  <from>
                    <xdr:col>4</xdr:col>
                    <xdr:colOff>25400</xdr:colOff>
                    <xdr:row>5</xdr:row>
                    <xdr:rowOff>12700</xdr:rowOff>
                  </from>
                  <to>
                    <xdr:col>4</xdr:col>
                    <xdr:colOff>215900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2" r:id="rId4" name="Spinner 24">
              <controlPr defaultSize="0" autoPict="0">
                <anchor moveWithCells="1" sizeWithCells="1">
                  <from>
                    <xdr:col>4</xdr:col>
                    <xdr:colOff>25400</xdr:colOff>
                    <xdr:row>6</xdr:row>
                    <xdr:rowOff>38100</xdr:rowOff>
                  </from>
                  <to>
                    <xdr:col>4</xdr:col>
                    <xdr:colOff>215900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SummaryValues</vt:lpstr>
      <vt:lpstr>Analysis</vt:lpstr>
    </vt:vector>
  </TitlesOfParts>
  <Company>The HDF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Gordon</dc:creator>
  <cp:lastModifiedBy>Microsoft Office User</cp:lastModifiedBy>
  <dcterms:created xsi:type="dcterms:W3CDTF">2015-08-25T19:25:51Z</dcterms:created>
  <dcterms:modified xsi:type="dcterms:W3CDTF">2017-04-17T23:40:06Z</dcterms:modified>
</cp:coreProperties>
</file>