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B:\ДЗ\ВМ\"/>
    </mc:Choice>
  </mc:AlternateContent>
  <xr:revisionPtr revIDLastSave="0" documentId="13_ncr:1_{61164EE3-49F5-4CF8-A494-3838B8BF5EA3}" xr6:coauthVersionLast="45" xr6:coauthVersionMax="45" xr10:uidLastSave="{00000000-0000-0000-0000-000000000000}"/>
  <bookViews>
    <workbookView xWindow="38280" yWindow="423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A12" i="1" l="1"/>
  <c r="C12" i="1" s="1"/>
  <c r="A2" i="1"/>
  <c r="C2" i="1" s="1"/>
  <c r="A4" i="1"/>
  <c r="C4" i="1" s="1"/>
  <c r="A3" i="1"/>
  <c r="C3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E2" i="1" l="1"/>
  <c r="E6" i="1"/>
  <c r="M3" i="1"/>
  <c r="E5" i="1" l="1"/>
  <c r="F2" i="1"/>
  <c r="G2" i="1" s="1"/>
  <c r="H2" i="1" s="1"/>
  <c r="E3" i="1"/>
  <c r="F3" i="1" s="1"/>
  <c r="G3" i="1" s="1"/>
  <c r="H3" i="1" s="1"/>
  <c r="F6" i="1"/>
  <c r="G6" i="1" s="1"/>
  <c r="H6" i="1" s="1"/>
  <c r="I6" i="1" s="1"/>
  <c r="E4" i="1"/>
  <c r="F4" i="1" s="1"/>
  <c r="G4" i="1" s="1"/>
  <c r="H4" i="1" s="1"/>
  <c r="I4" i="1" s="1"/>
  <c r="F5" i="1"/>
  <c r="G5" i="1" s="1"/>
  <c r="H5" i="1" s="1"/>
  <c r="M4" i="1"/>
  <c r="L2" i="1"/>
  <c r="I5" i="1" l="1"/>
  <c r="E7" i="1"/>
  <c r="F7" i="1" s="1"/>
  <c r="I3" i="1"/>
  <c r="I2" i="1"/>
  <c r="M5" i="1"/>
  <c r="L4" i="1"/>
  <c r="L3" i="1"/>
  <c r="G7" i="1" l="1"/>
  <c r="H7" i="1" s="1"/>
  <c r="I7" i="1" s="1"/>
  <c r="E8" i="1"/>
  <c r="F8" i="1" s="1"/>
  <c r="M6" i="1"/>
  <c r="L5" i="1"/>
  <c r="G8" i="1" l="1"/>
  <c r="H8" i="1" s="1"/>
  <c r="I8" i="1" s="1"/>
  <c r="E9" i="1"/>
  <c r="F9" i="1" s="1"/>
  <c r="M7" i="1"/>
  <c r="L6" i="1"/>
  <c r="G9" i="1" l="1"/>
  <c r="H9" i="1" s="1"/>
  <c r="E10" i="1"/>
  <c r="F10" i="1" s="1"/>
  <c r="G10" i="1" s="1"/>
  <c r="H10" i="1" s="1"/>
  <c r="M8" i="1"/>
  <c r="L7" i="1"/>
  <c r="I9" i="1" l="1"/>
  <c r="E11" i="1"/>
  <c r="F11" i="1" s="1"/>
  <c r="G11" i="1" s="1"/>
  <c r="H11" i="1" s="1"/>
  <c r="I10" i="1"/>
  <c r="M9" i="1"/>
  <c r="L8" i="1"/>
  <c r="I11" i="1" l="1"/>
  <c r="E12" i="1"/>
  <c r="F12" i="1" s="1"/>
  <c r="G12" i="1" s="1"/>
  <c r="H12" i="1" s="1"/>
  <c r="M10" i="1"/>
  <c r="L9" i="1"/>
  <c r="I12" i="1" l="1"/>
  <c r="M12" i="1"/>
  <c r="M11" i="1"/>
  <c r="L10" i="1"/>
  <c r="L11" i="1" l="1"/>
  <c r="L12" i="1" l="1"/>
</calcChain>
</file>

<file path=xl/sharedStrings.xml><?xml version="1.0" encoding="utf-8"?>
<sst xmlns="http://schemas.openxmlformats.org/spreadsheetml/2006/main" count="13" uniqueCount="12">
  <si>
    <t>t</t>
  </si>
  <si>
    <t>y1</t>
  </si>
  <si>
    <t>ti</t>
  </si>
  <si>
    <t>Погрешность</t>
  </si>
  <si>
    <t>N</t>
  </si>
  <si>
    <t>4-го порядка</t>
  </si>
  <si>
    <t>m1</t>
  </si>
  <si>
    <t>m2</t>
  </si>
  <si>
    <t>m3</t>
  </si>
  <si>
    <t>m4</t>
  </si>
  <si>
    <t>Y</t>
  </si>
  <si>
    <t>Погрешность по Рунге-Кутта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</si>
</sst>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график приближенных и точных решений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Лист1!$B$2:$B$12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6-461E-BA68-6EE359646C8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Лист1!$C$2:$C$12</c:f>
              <c:numCache>
                <c:formatCode>General</c:formatCode>
                <c:ptCount val="11"/>
                <c:pt idx="0">
                  <c:v>1</c:v>
                </c:pt>
                <c:pt idx="1">
                  <c:v>1.2100000000000002</c:v>
                </c:pt>
                <c:pt idx="2">
                  <c:v>1.44</c:v>
                </c:pt>
                <c:pt idx="3">
                  <c:v>1.69</c:v>
                </c:pt>
                <c:pt idx="4">
                  <c:v>1.96</c:v>
                </c:pt>
                <c:pt idx="5">
                  <c:v>2.25</c:v>
                </c:pt>
                <c:pt idx="6">
                  <c:v>2.5600000000000005</c:v>
                </c:pt>
                <c:pt idx="7">
                  <c:v>2.8899999999999997</c:v>
                </c:pt>
                <c:pt idx="8">
                  <c:v>3.24</c:v>
                </c:pt>
                <c:pt idx="9">
                  <c:v>3.6099999999999994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6-461E-BA68-6EE359646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481232"/>
        <c:axId val="570472376"/>
      </c:lineChart>
      <c:catAx>
        <c:axId val="57048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472376"/>
        <c:crosses val="autoZero"/>
        <c:auto val="1"/>
        <c:lblAlgn val="ctr"/>
        <c:lblOffset val="100"/>
        <c:noMultiLvlLbl val="0"/>
      </c:catAx>
      <c:valAx>
        <c:axId val="57047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48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погрешностей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Лист1!$L$2:$L$12</c:f>
              <c:numCache>
                <c:formatCode>General</c:formatCode>
                <c:ptCount val="11"/>
                <c:pt idx="0">
                  <c:v>1</c:v>
                </c:pt>
                <c:pt idx="1">
                  <c:v>1.1100000000000001</c:v>
                </c:pt>
                <c:pt idx="2" formatCode="0.000">
                  <c:v>1.24</c:v>
                </c:pt>
                <c:pt idx="3" formatCode="0.000">
                  <c:v>1.39</c:v>
                </c:pt>
                <c:pt idx="4" formatCode="0.000">
                  <c:v>1.56</c:v>
                </c:pt>
                <c:pt idx="5" formatCode="0.000">
                  <c:v>1.75</c:v>
                </c:pt>
                <c:pt idx="6" formatCode="0.000">
                  <c:v>1.9600000000000004</c:v>
                </c:pt>
                <c:pt idx="7" formatCode="0.000">
                  <c:v>2.1899999999999995</c:v>
                </c:pt>
                <c:pt idx="8" formatCode="0.000">
                  <c:v>2.4400000000000004</c:v>
                </c:pt>
                <c:pt idx="9" formatCode="0.000">
                  <c:v>2.7099999999999995</c:v>
                </c:pt>
                <c:pt idx="10" formatCode="0.0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A-4DA8-B35A-1CC1CB944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859376"/>
        <c:axId val="568859048"/>
      </c:lineChart>
      <c:catAx>
        <c:axId val="56885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859048"/>
        <c:crosses val="autoZero"/>
        <c:auto val="1"/>
        <c:lblAlgn val="ctr"/>
        <c:lblOffset val="100"/>
        <c:noMultiLvlLbl val="0"/>
      </c:catAx>
      <c:valAx>
        <c:axId val="56885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85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погрешностей по правилу Рунге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Лист1!$M$2:$M$12</c:f>
              <c:numCache>
                <c:formatCode>0.000</c:formatCode>
                <c:ptCount val="11"/>
                <c:pt idx="0">
                  <c:v>1.8003200624263964E-2</c:v>
                </c:pt>
                <c:pt idx="1">
                  <c:v>1.5881988503051846E-2</c:v>
                </c:pt>
                <c:pt idx="2">
                  <c:v>1.3558756179819505E-2</c:v>
                </c:pt>
                <c:pt idx="3">
                  <c:v>1.1033503654567057E-2</c:v>
                </c:pt>
                <c:pt idx="4">
                  <c:v>8.3062309272942045E-3</c:v>
                </c:pt>
                <c:pt idx="5">
                  <c:v>5.3769379980012745E-3</c:v>
                </c:pt>
                <c:pt idx="6">
                  <c:v>2.2456248666881486E-3</c:v>
                </c:pt>
                <c:pt idx="7">
                  <c:v>1.0877084666451136E-3</c:v>
                </c:pt>
                <c:pt idx="8">
                  <c:v>4.6230620019987491E-3</c:v>
                </c:pt>
                <c:pt idx="9">
                  <c:v>8.360435739372403E-3</c:v>
                </c:pt>
                <c:pt idx="10">
                  <c:v>1.2299829678766371E-2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C-45EE-B423-B96B7FAD4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696720"/>
        <c:axId val="673698360"/>
      </c:lineChart>
      <c:catAx>
        <c:axId val="673696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698360"/>
        <c:crosses val="autoZero"/>
        <c:auto val="1"/>
        <c:lblAlgn val="ctr"/>
        <c:lblOffset val="100"/>
        <c:noMultiLvlLbl val="0"/>
      </c:catAx>
      <c:valAx>
        <c:axId val="67369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69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57150</xdr:rowOff>
    </xdr:from>
    <xdr:to>
      <xdr:col>22</xdr:col>
      <xdr:colOff>47314</xdr:colOff>
      <xdr:row>3</xdr:row>
      <xdr:rowOff>142840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FC0AF52-CD7E-4805-8ECA-27BE81F9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3925" y="438150"/>
          <a:ext cx="2485714" cy="27619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16</xdr:row>
      <xdr:rowOff>80962</xdr:rowOff>
    </xdr:from>
    <xdr:to>
      <xdr:col>8</xdr:col>
      <xdr:colOff>571500</xdr:colOff>
      <xdr:row>30</xdr:row>
      <xdr:rowOff>157162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BE11302-69B5-4D19-984F-DFBF07D3A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52387</xdr:colOff>
      <xdr:row>16</xdr:row>
      <xdr:rowOff>14287</xdr:rowOff>
    </xdr:from>
    <xdr:to>
      <xdr:col>14</xdr:col>
      <xdr:colOff>566737</xdr:colOff>
      <xdr:row>30</xdr:row>
      <xdr:rowOff>90487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7B92F61-1CE2-4F8A-8CE9-B68EED04B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1138237</xdr:colOff>
      <xdr:row>32</xdr:row>
      <xdr:rowOff>33337</xdr:rowOff>
    </xdr:from>
    <xdr:to>
      <xdr:col>15</xdr:col>
      <xdr:colOff>433387</xdr:colOff>
      <xdr:row>46</xdr:row>
      <xdr:rowOff>109537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D9182F8-06A0-4931-8FB2-D6AE83E7C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285750</xdr:colOff>
      <xdr:row>33</xdr:row>
      <xdr:rowOff>114300</xdr:rowOff>
    </xdr:from>
    <xdr:to>
      <xdr:col>7</xdr:col>
      <xdr:colOff>504417</xdr:colOff>
      <xdr:row>43</xdr:row>
      <xdr:rowOff>75967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5C23333-ACB5-41A1-AB31-B6C54498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4950" y="6400800"/>
          <a:ext cx="3266667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R19" sqref="R19"/>
    </sheetView>
  </sheetViews>
  <sheetFormatPr defaultRowHeight="15" x14ac:dyDescent="0.25"/>
  <cols>
    <col min="1" max="8" width="9.140625" style="1"/>
    <col min="9" max="9" width="19" style="1" customWidth="1"/>
    <col min="10" max="10" width="14.42578125" style="1" customWidth="1"/>
    <col min="11" max="16384" width="9.140625" style="1"/>
  </cols>
  <sheetData>
    <row r="1" spans="1:17" x14ac:dyDescent="0.25">
      <c r="A1" s="1" t="s">
        <v>2</v>
      </c>
      <c r="B1" s="1" t="s">
        <v>1</v>
      </c>
      <c r="C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4</v>
      </c>
      <c r="L1" s="1" t="s">
        <v>3</v>
      </c>
      <c r="M1" s="1" t="s">
        <v>11</v>
      </c>
      <c r="O1" s="1" t="s">
        <v>0</v>
      </c>
    </row>
    <row r="2" spans="1:17" x14ac:dyDescent="0.25">
      <c r="A2" s="1">
        <f t="shared" ref="A2:A12" si="0">$O$2+J2*0.1</f>
        <v>0</v>
      </c>
      <c r="B2" s="1">
        <v>0</v>
      </c>
      <c r="C2" s="1">
        <f t="shared" ref="C2:C12" si="1">EXP(2*LN(ABS(B2+1)))</f>
        <v>1</v>
      </c>
      <c r="E2" s="3">
        <f t="shared" ref="E2:E12" si="2">((2/(A2+1))*C2+EXP(A2)*(A2+1)^2)</f>
        <v>3</v>
      </c>
      <c r="F2" s="3">
        <f t="shared" ref="F2:F12" si="3">((2/((A2+0.1/2)+1))*C2+EXP(((A2+0.1/2)))*((A2+0.1/2)+1)^2)+E2*(0.1/2)</f>
        <v>3.2137882885164712</v>
      </c>
      <c r="G2" s="1">
        <f t="shared" ref="G2:G12" si="4">((2/((A2+0.1/2)+1))*C2+EXP(((A2+0.1/2)))*((A2+0.1/2)+1)^2)+F2*(0.1/2)</f>
        <v>3.2244777029422949</v>
      </c>
      <c r="H2" s="3">
        <f t="shared" ref="H2:H12" si="5">((2/((A2+0.1)+1))*C2+EXP(((A2+0.1)))*((A2+0.1)+1)^2)+G2*0.1</f>
        <v>3.4778863993475815</v>
      </c>
      <c r="I2" s="3">
        <f t="shared" ref="I2:I12" si="6">((2/(A2+1))*C2+EXP(A2)*(A2+1)^2)+E2+F2+G2+H2</f>
        <v>15.916152390806349</v>
      </c>
      <c r="L2" s="1">
        <f t="shared" ref="L2:L12" si="7">MAX(ABS(B2-C2))</f>
        <v>1</v>
      </c>
      <c r="M2" s="2">
        <f t="shared" ref="M2:M12" si="8">MAX(ABS((((2/(0.2+1))*C2+EXP(0.2)*(0.2+1)^2)-((2/((0.2/2)+1))*C2+EXP((0.2/2))*((0.2/2)+1)^2))/(2^4-1)))</f>
        <v>1.8003200624263964E-2</v>
      </c>
      <c r="O2" s="1">
        <v>0</v>
      </c>
    </row>
    <row r="3" spans="1:17" x14ac:dyDescent="0.25">
      <c r="A3" s="1">
        <f t="shared" si="0"/>
        <v>0.1</v>
      </c>
      <c r="B3" s="1">
        <v>0.1</v>
      </c>
      <c r="C3" s="1">
        <f t="shared" si="1"/>
        <v>1.2100000000000002</v>
      </c>
      <c r="E3" s="3">
        <f t="shared" si="2"/>
        <v>3.5372568108715341</v>
      </c>
      <c r="F3" s="3">
        <f t="shared" si="3"/>
        <v>3.8177364526386883</v>
      </c>
      <c r="G3" s="1">
        <f t="shared" si="4"/>
        <v>3.831760434727046</v>
      </c>
      <c r="H3" s="3">
        <f t="shared" si="5"/>
        <v>4.1586626818900161</v>
      </c>
      <c r="I3" s="3">
        <f t="shared" si="6"/>
        <v>18.882673190998819</v>
      </c>
      <c r="J3" s="1">
        <v>1</v>
      </c>
      <c r="L3" s="1">
        <f t="shared" si="7"/>
        <v>1.1100000000000001</v>
      </c>
      <c r="M3" s="2">
        <f t="shared" si="8"/>
        <v>1.5881988503051846E-2</v>
      </c>
      <c r="Q3" s="1" t="s">
        <v>5</v>
      </c>
    </row>
    <row r="4" spans="1:17" x14ac:dyDescent="0.25">
      <c r="A4" s="1">
        <f t="shared" si="0"/>
        <v>0.2</v>
      </c>
      <c r="B4" s="1">
        <v>0.2</v>
      </c>
      <c r="C4" s="1">
        <f t="shared" si="1"/>
        <v>1.44</v>
      </c>
      <c r="E4" s="3">
        <f t="shared" si="2"/>
        <v>4.1588199717506447</v>
      </c>
      <c r="F4" s="3">
        <f t="shared" si="3"/>
        <v>4.5182307121621283</v>
      </c>
      <c r="G4" s="1">
        <f t="shared" si="4"/>
        <v>4.5362012491827022</v>
      </c>
      <c r="H4" s="3">
        <f t="shared" si="5"/>
        <v>4.9502661251063316</v>
      </c>
      <c r="I4" s="3">
        <f t="shared" si="6"/>
        <v>22.322338029952451</v>
      </c>
      <c r="J4" s="1">
        <v>2</v>
      </c>
      <c r="L4" s="2">
        <f t="shared" si="7"/>
        <v>1.24</v>
      </c>
      <c r="M4" s="2">
        <f t="shared" si="8"/>
        <v>1.3558756179819505E-2</v>
      </c>
    </row>
    <row r="5" spans="1:17" x14ac:dyDescent="0.25">
      <c r="A5" s="1">
        <f t="shared" si="0"/>
        <v>0.30000000000000004</v>
      </c>
      <c r="B5" s="1">
        <v>0.3</v>
      </c>
      <c r="C5" s="1">
        <f t="shared" si="1"/>
        <v>1.69</v>
      </c>
      <c r="E5" s="3">
        <f t="shared" si="2"/>
        <v>4.8812613848034454</v>
      </c>
      <c r="F5" s="3">
        <f t="shared" si="3"/>
        <v>5.3340173802550881</v>
      </c>
      <c r="G5" s="1">
        <f t="shared" si="4"/>
        <v>5.35665518002767</v>
      </c>
      <c r="H5" s="3">
        <f t="shared" si="5"/>
        <v>5.8739276396653706</v>
      </c>
      <c r="I5" s="3">
        <f t="shared" si="6"/>
        <v>26.32712296955502</v>
      </c>
      <c r="J5" s="1">
        <v>3</v>
      </c>
      <c r="L5" s="2">
        <f t="shared" si="7"/>
        <v>1.39</v>
      </c>
      <c r="M5" s="2">
        <f t="shared" si="8"/>
        <v>1.1033503654567057E-2</v>
      </c>
    </row>
    <row r="6" spans="1:17" x14ac:dyDescent="0.25">
      <c r="A6" s="1">
        <f t="shared" si="0"/>
        <v>0.4</v>
      </c>
      <c r="B6" s="1">
        <v>0.4</v>
      </c>
      <c r="C6" s="1">
        <f t="shared" si="1"/>
        <v>1.96</v>
      </c>
      <c r="E6" s="3">
        <f t="shared" si="2"/>
        <v>5.72397640737689</v>
      </c>
      <c r="F6" s="3">
        <f t="shared" si="3"/>
        <v>6.2870234662239932</v>
      </c>
      <c r="G6" s="1">
        <f t="shared" si="4"/>
        <v>6.3151758191663481</v>
      </c>
      <c r="H6" s="3">
        <f t="shared" si="5"/>
        <v>6.9544737743252565</v>
      </c>
      <c r="I6" s="3">
        <f t="shared" si="6"/>
        <v>31.004625874469376</v>
      </c>
      <c r="J6" s="1">
        <v>4</v>
      </c>
      <c r="L6" s="2">
        <f t="shared" si="7"/>
        <v>1.56</v>
      </c>
      <c r="M6" s="2">
        <f t="shared" si="8"/>
        <v>8.3062309272942045E-3</v>
      </c>
    </row>
    <row r="7" spans="1:17" x14ac:dyDescent="0.25">
      <c r="A7" s="1">
        <f t="shared" si="0"/>
        <v>0.5</v>
      </c>
      <c r="B7" s="1">
        <v>0.5</v>
      </c>
      <c r="C7" s="1">
        <f t="shared" si="1"/>
        <v>2.25</v>
      </c>
      <c r="E7" s="3">
        <f t="shared" si="2"/>
        <v>6.7096228590752887</v>
      </c>
      <c r="F7" s="3">
        <f t="shared" si="3"/>
        <v>7.4028473248317948</v>
      </c>
      <c r="G7" s="1">
        <f t="shared" si="4"/>
        <v>7.4375085481196201</v>
      </c>
      <c r="H7" s="3">
        <f t="shared" si="5"/>
        <v>8.2208749838116653</v>
      </c>
      <c r="I7" s="3">
        <f t="shared" si="6"/>
        <v>36.480476574913659</v>
      </c>
      <c r="J7" s="1">
        <v>5</v>
      </c>
      <c r="L7" s="2">
        <f t="shared" si="7"/>
        <v>1.75</v>
      </c>
      <c r="M7" s="2">
        <f t="shared" si="8"/>
        <v>5.3769379980012745E-3</v>
      </c>
    </row>
    <row r="8" spans="1:17" x14ac:dyDescent="0.25">
      <c r="A8" s="1">
        <f t="shared" si="0"/>
        <v>0.60000000000000009</v>
      </c>
      <c r="B8" s="1">
        <v>0.6</v>
      </c>
      <c r="C8" s="1">
        <f t="shared" si="1"/>
        <v>2.5600000000000005</v>
      </c>
      <c r="E8" s="3">
        <f t="shared" si="2"/>
        <v>7.8646241289997043</v>
      </c>
      <c r="F8" s="3">
        <f t="shared" si="3"/>
        <v>8.7113214164706214</v>
      </c>
      <c r="G8" s="1">
        <f t="shared" si="4"/>
        <v>8.7536562808441687</v>
      </c>
      <c r="H8" s="3">
        <f t="shared" si="5"/>
        <v>9.7068756585564486</v>
      </c>
      <c r="I8" s="3">
        <f t="shared" si="6"/>
        <v>42.901101613870644</v>
      </c>
      <c r="J8" s="1">
        <v>6</v>
      </c>
      <c r="L8" s="2">
        <f t="shared" si="7"/>
        <v>1.9600000000000004</v>
      </c>
      <c r="M8" s="2">
        <f t="shared" si="8"/>
        <v>2.2456248666881486E-3</v>
      </c>
    </row>
    <row r="9" spans="1:17" x14ac:dyDescent="0.25">
      <c r="A9" s="1">
        <f t="shared" si="0"/>
        <v>0.70000000000000007</v>
      </c>
      <c r="B9" s="1">
        <v>0.7</v>
      </c>
      <c r="C9" s="1">
        <f t="shared" si="1"/>
        <v>2.8899999999999997</v>
      </c>
      <c r="E9" s="3">
        <f t="shared" si="2"/>
        <v>9.2197453245896774</v>
      </c>
      <c r="F9" s="3">
        <f t="shared" si="3"/>
        <v>10.247156959962943</v>
      </c>
      <c r="G9" s="1">
        <f t="shared" si="4"/>
        <v>10.298527541731607</v>
      </c>
      <c r="H9" s="3">
        <f t="shared" si="5"/>
        <v>11.451716473599868</v>
      </c>
      <c r="I9" s="3">
        <f t="shared" si="6"/>
        <v>50.436891624473773</v>
      </c>
      <c r="J9" s="1">
        <v>7</v>
      </c>
      <c r="L9" s="2">
        <f t="shared" si="7"/>
        <v>2.1899999999999995</v>
      </c>
      <c r="M9" s="2">
        <f t="shared" si="8"/>
        <v>1.0877084666451136E-3</v>
      </c>
    </row>
    <row r="10" spans="1:17" x14ac:dyDescent="0.25">
      <c r="A10" s="1">
        <f t="shared" si="0"/>
        <v>0.8</v>
      </c>
      <c r="B10" s="1">
        <v>0.8</v>
      </c>
      <c r="C10" s="1">
        <f t="shared" si="1"/>
        <v>3.24</v>
      </c>
      <c r="E10" s="3">
        <f t="shared" si="2"/>
        <v>10.810752608315596</v>
      </c>
      <c r="F10" s="3">
        <f t="shared" si="3"/>
        <v>12.050681683835188</v>
      </c>
      <c r="G10" s="1">
        <f t="shared" si="4"/>
        <v>12.112678137611168</v>
      </c>
      <c r="H10" s="3">
        <f t="shared" si="5"/>
        <v>13.500961360827178</v>
      </c>
      <c r="I10" s="3">
        <f t="shared" si="6"/>
        <v>59.285826398904724</v>
      </c>
      <c r="J10" s="1">
        <v>8</v>
      </c>
      <c r="L10" s="2">
        <f t="shared" si="7"/>
        <v>2.4400000000000004</v>
      </c>
      <c r="M10" s="2">
        <f t="shared" si="8"/>
        <v>4.6230620019987491E-3</v>
      </c>
    </row>
    <row r="11" spans="1:17" x14ac:dyDescent="0.25">
      <c r="A11" s="1">
        <f t="shared" si="0"/>
        <v>0.9</v>
      </c>
      <c r="B11" s="1">
        <v>0.9</v>
      </c>
      <c r="C11" s="1">
        <f t="shared" si="1"/>
        <v>3.6099999999999994</v>
      </c>
      <c r="E11" s="3">
        <f t="shared" si="2"/>
        <v>12.679167231276587</v>
      </c>
      <c r="F11" s="3">
        <f t="shared" si="3"/>
        <v>14.168683443676439</v>
      </c>
      <c r="G11" s="1">
        <f t="shared" si="4"/>
        <v>14.243159254296431</v>
      </c>
      <c r="H11" s="3">
        <f t="shared" si="5"/>
        <v>15.907443239265824</v>
      </c>
      <c r="I11" s="3">
        <f t="shared" si="6"/>
        <v>69.677620399791863</v>
      </c>
      <c r="J11" s="1">
        <v>9</v>
      </c>
      <c r="L11" s="2">
        <f t="shared" si="7"/>
        <v>2.7099999999999995</v>
      </c>
      <c r="M11" s="2">
        <f t="shared" si="8"/>
        <v>8.360435739372403E-3</v>
      </c>
    </row>
    <row r="12" spans="1:17" x14ac:dyDescent="0.25">
      <c r="A12" s="1">
        <f t="shared" si="0"/>
        <v>1</v>
      </c>
      <c r="B12" s="1">
        <v>1</v>
      </c>
      <c r="C12" s="1">
        <f t="shared" si="1"/>
        <v>4</v>
      </c>
      <c r="E12" s="3">
        <f t="shared" si="2"/>
        <v>14.87312731383618</v>
      </c>
      <c r="F12" s="3">
        <f t="shared" si="3"/>
        <v>16.655374213742498</v>
      </c>
      <c r="G12" s="1">
        <f t="shared" si="4"/>
        <v>16.744486558737812</v>
      </c>
      <c r="H12" s="3">
        <f t="shared" si="5"/>
        <v>18.732344631001364</v>
      </c>
      <c r="I12" s="3">
        <f t="shared" si="6"/>
        <v>81.878460031154034</v>
      </c>
      <c r="J12" s="1">
        <v>10</v>
      </c>
      <c r="L12" s="2">
        <f t="shared" si="7"/>
        <v>3</v>
      </c>
      <c r="M12" s="2">
        <f t="shared" si="8"/>
        <v>1.2299829678766371E-2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2020-12-31T13:17:14Z</dcterms:modified>
</cp:coreProperties>
</file>