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B:\ДЗ\ММвЭ\"/>
    </mc:Choice>
  </mc:AlternateContent>
  <xr:revisionPtr revIDLastSave="0" documentId="13_ncr:1_{B1ACD14C-F799-495B-8779-E4C75C5884D7}" xr6:coauthVersionLast="46" xr6:coauthVersionMax="46" xr10:uidLastSave="{00000000-0000-0000-0000-000000000000}"/>
  <bookViews>
    <workbookView xWindow="-120" yWindow="-120" windowWidth="38640" windowHeight="21240" firstSheet="1" activeTab="7" xr2:uid="{00000000-000D-0000-FFFF-FFFF00000000}"/>
  </bookViews>
  <sheets>
    <sheet name="Лист1" sheetId="1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  <sheet name="Лист7" sheetId="9" r:id="rId7"/>
    <sheet name="Лист8" sheetId="8" r:id="rId8"/>
  </sheets>
  <definedNames>
    <definedName name="solver_adj" localSheetId="0" hidden="1">Лист1!$B$4:$C$4</definedName>
    <definedName name="solver_adj" localSheetId="1" hidden="1">Лист2!$B$4:$C$4</definedName>
    <definedName name="solver_adj" localSheetId="3" hidden="1">Лист4!$B$4:$C$4</definedName>
    <definedName name="solver_adj" localSheetId="4" hidden="1">Лист5!$C$5:$D$5</definedName>
    <definedName name="solver_adj" localSheetId="7" hidden="1">Лист8!$C$5:$D$5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3" hidden="1">2</definedName>
    <definedName name="solver_drv" localSheetId="4" hidden="1">1</definedName>
    <definedName name="solver_drv" localSheetId="7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lhs1" localSheetId="0" hidden="1">Лист1!$B$18</definedName>
    <definedName name="solver_lhs1" localSheetId="1" hidden="1">Лист2!$B$18</definedName>
    <definedName name="solver_lhs1" localSheetId="3" hidden="1">Лист4!$B$18</definedName>
    <definedName name="solver_lhs1" localSheetId="4" hidden="1">Лист5!$C$5</definedName>
    <definedName name="solver_lhs1" localSheetId="7" hidden="1">Лист8!$C$5</definedName>
    <definedName name="solver_lhs2" localSheetId="0" hidden="1">Лист1!$B$19</definedName>
    <definedName name="solver_lhs2" localSheetId="1" hidden="1">Лист2!$B$19</definedName>
    <definedName name="solver_lhs2" localSheetId="3" hidden="1">Лист4!$B$19</definedName>
    <definedName name="solver_lhs2" localSheetId="4" hidden="1">Лист5!$D$5</definedName>
    <definedName name="solver_lhs2" localSheetId="7" hidden="1">Лист8!$C$5</definedName>
    <definedName name="solver_lhs3" localSheetId="0" hidden="1">Лист1!$B$20</definedName>
    <definedName name="solver_lhs3" localSheetId="1" hidden="1">Лист2!$B$4</definedName>
    <definedName name="solver_lhs3" localSheetId="3" hidden="1">Лист4!$B$4</definedName>
    <definedName name="solver_lhs3" localSheetId="4" hidden="1">Лист5!$E$12</definedName>
    <definedName name="solver_lhs3" localSheetId="7" hidden="1">Лист8!$D$5</definedName>
    <definedName name="solver_lhs4" localSheetId="0" hidden="1">Лист1!$B$4</definedName>
    <definedName name="solver_lhs4" localSheetId="1" hidden="1">Лист2!$B$4</definedName>
    <definedName name="solver_lhs4" localSheetId="3" hidden="1">Лист4!$B$4</definedName>
    <definedName name="solver_lhs4" localSheetId="4" hidden="1">Лист5!$E$13</definedName>
    <definedName name="solver_lhs4" localSheetId="7" hidden="1">Лист8!$E$12</definedName>
    <definedName name="solver_lhs5" localSheetId="0" hidden="1">Лист1!$C$4</definedName>
    <definedName name="solver_lhs5" localSheetId="1" hidden="1">Лист2!$C$4</definedName>
    <definedName name="solver_lhs5" localSheetId="3" hidden="1">Лист4!$C$4</definedName>
    <definedName name="solver_lhs5" localSheetId="4" hidden="1">Лист5!$E$14</definedName>
    <definedName name="solver_lhs5" localSheetId="7" hidden="1">Лист8!$E$13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um" localSheetId="0" hidden="1">5</definedName>
    <definedName name="solver_num" localSheetId="1" hidden="1">5</definedName>
    <definedName name="solver_num" localSheetId="2" hidden="1">0</definedName>
    <definedName name="solver_num" localSheetId="3" hidden="1">5</definedName>
    <definedName name="solver_num" localSheetId="4" hidden="1">5</definedName>
    <definedName name="solver_num" localSheetId="6" hidden="1">0</definedName>
    <definedName name="solver_num" localSheetId="7" hidden="1">5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7" hidden="1">1</definedName>
    <definedName name="solver_opt" localSheetId="0" hidden="1">Лист1!$D$6</definedName>
    <definedName name="solver_opt" localSheetId="1" hidden="1">Лист2!$D$6</definedName>
    <definedName name="solver_opt" localSheetId="2" hidden="1">Лист3!$C$21</definedName>
    <definedName name="solver_opt" localSheetId="3" hidden="1">Лист4!$D$6</definedName>
    <definedName name="solver_opt" localSheetId="4" hidden="1">Лист5!$E$9</definedName>
    <definedName name="solver_opt" localSheetId="6" hidden="1">Лист7!$J$4</definedName>
    <definedName name="solver_opt" localSheetId="7" hidden="1">Лист8!$E$9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3" hidden="1">2</definedName>
    <definedName name="solver_rbv" localSheetId="4" hidden="1">1</definedName>
    <definedName name="solver_rbv" localSheetId="7" hidden="1">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1" localSheetId="4" hidden="1">3</definedName>
    <definedName name="solver_rel1" localSheetId="7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2" localSheetId="4" hidden="1">3</definedName>
    <definedName name="solver_rel2" localSheetId="7" hidden="1">3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3" localSheetId="7" hidden="1">3</definedName>
    <definedName name="solver_rel4" localSheetId="0" hidden="1">3</definedName>
    <definedName name="solver_rel4" localSheetId="1" hidden="1">3</definedName>
    <definedName name="solver_rel4" localSheetId="3" hidden="1">3</definedName>
    <definedName name="solver_rel4" localSheetId="4" hidden="1">1</definedName>
    <definedName name="solver_rel4" localSheetId="7" hidden="1">1</definedName>
    <definedName name="solver_rel5" localSheetId="0" hidden="1">3</definedName>
    <definedName name="solver_rel5" localSheetId="1" hidden="1">3</definedName>
    <definedName name="solver_rel5" localSheetId="3" hidden="1">3</definedName>
    <definedName name="solver_rel5" localSheetId="4" hidden="1">1</definedName>
    <definedName name="solver_rel5" localSheetId="7" hidden="1">1</definedName>
    <definedName name="solver_rhs1" localSheetId="0" hidden="1">Лист1!$D$18</definedName>
    <definedName name="solver_rhs1" localSheetId="1" hidden="1">Лист2!$D$18</definedName>
    <definedName name="solver_rhs1" localSheetId="3" hidden="1">Лист4!$D$18</definedName>
    <definedName name="solver_rhs1" localSheetId="4" hidden="1">Лист5!$C$6</definedName>
    <definedName name="solver_rhs1" localSheetId="7" hidden="1">5</definedName>
    <definedName name="solver_rhs2" localSheetId="0" hidden="1">Лист1!$D$19</definedName>
    <definedName name="solver_rhs2" localSheetId="1" hidden="1">Лист2!$D$19</definedName>
    <definedName name="solver_rhs2" localSheetId="3" hidden="1">Лист4!$D$19</definedName>
    <definedName name="solver_rhs2" localSheetId="4" hidden="1">Лист5!$D$6</definedName>
    <definedName name="solver_rhs2" localSheetId="7" hidden="1">Лист8!$C$6</definedName>
    <definedName name="solver_rhs3" localSheetId="0" hidden="1">Лист1!$D$20</definedName>
    <definedName name="solver_rhs3" localSheetId="1" hidden="1">5</definedName>
    <definedName name="solver_rhs3" localSheetId="3" hidden="1">5</definedName>
    <definedName name="solver_rhs3" localSheetId="4" hidden="1">Лист5!$G$12</definedName>
    <definedName name="solver_rhs3" localSheetId="7" hidden="1">Лист8!$D$6</definedName>
    <definedName name="solver_rhs4" localSheetId="0" hidden="1">0</definedName>
    <definedName name="solver_rhs4" localSheetId="1" hidden="1">0</definedName>
    <definedName name="solver_rhs4" localSheetId="3" hidden="1">0</definedName>
    <definedName name="solver_rhs4" localSheetId="4" hidden="1">Лист5!$G$13</definedName>
    <definedName name="solver_rhs4" localSheetId="7" hidden="1">Лист8!$G$12</definedName>
    <definedName name="solver_rhs5" localSheetId="0" hidden="1">0</definedName>
    <definedName name="solver_rhs5" localSheetId="1" hidden="1">0</definedName>
    <definedName name="solver_rhs5" localSheetId="3" hidden="1">0</definedName>
    <definedName name="solver_rhs5" localSheetId="4" hidden="1">Лист5!$G$14</definedName>
    <definedName name="solver_rhs5" localSheetId="7" hidden="1">Лист8!$G$13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3" hidden="1">2</definedName>
    <definedName name="solver_scl" localSheetId="4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H9" i="7" s="1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16" i="8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7" i="7"/>
  <c r="C33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17" i="7"/>
  <c r="E13" i="9"/>
  <c r="E12" i="9"/>
  <c r="E9" i="9"/>
  <c r="H9" i="9" s="1"/>
  <c r="E13" i="8"/>
  <c r="E12" i="8"/>
  <c r="E9" i="8"/>
  <c r="H9" i="8" s="1"/>
  <c r="E14" i="7"/>
  <c r="E13" i="7"/>
  <c r="E12" i="7"/>
  <c r="E9" i="6"/>
  <c r="H9" i="6" s="1"/>
  <c r="E13" i="6"/>
  <c r="E14" i="6"/>
  <c r="E12" i="6"/>
  <c r="B20" i="3"/>
  <c r="B19" i="3"/>
  <c r="B18" i="3"/>
  <c r="D6" i="3"/>
  <c r="B19" i="5"/>
  <c r="B18" i="5"/>
  <c r="D6" i="5"/>
  <c r="B19" i="4"/>
  <c r="B18" i="4"/>
  <c r="D6" i="4"/>
  <c r="B18" i="1"/>
  <c r="B19" i="1"/>
  <c r="B20" i="1"/>
  <c r="D6" i="1"/>
</calcChain>
</file>

<file path=xl/sharedStrings.xml><?xml version="1.0" encoding="utf-8"?>
<sst xmlns="http://schemas.openxmlformats.org/spreadsheetml/2006/main" count="162" uniqueCount="45">
  <si>
    <t>ПЕРЕМЕННЫЕ</t>
  </si>
  <si>
    <r>
      <t>X</t>
    </r>
    <r>
      <rPr>
        <sz val="8"/>
        <color theme="1"/>
        <rFont val="Calibri"/>
        <family val="2"/>
        <charset val="204"/>
        <scheme val="minor"/>
      </rPr>
      <t>1</t>
    </r>
  </si>
  <si>
    <r>
      <t>X</t>
    </r>
    <r>
      <rPr>
        <sz val="8"/>
        <color theme="1"/>
        <rFont val="Calibri"/>
        <family val="2"/>
        <charset val="204"/>
        <scheme val="minor"/>
      </rPr>
      <t>2</t>
    </r>
  </si>
  <si>
    <t>Значение</t>
  </si>
  <si>
    <t>Ограничение снизу</t>
  </si>
  <si>
    <t>Целевая функция</t>
  </si>
  <si>
    <t>ОГРАНИЧЕНИЯ</t>
  </si>
  <si>
    <t>Значение целевой функции</t>
  </si>
  <si>
    <t>Необходимый фонд                      рабабочего времени чел.-ч/т</t>
  </si>
  <si>
    <t>Цех</t>
  </si>
  <si>
    <t>ПЭВД</t>
  </si>
  <si>
    <t>ПЭВП</t>
  </si>
  <si>
    <t>Производство</t>
  </si>
  <si>
    <t>Сырье</t>
  </si>
  <si>
    <t>упаковка</t>
  </si>
  <si>
    <t>Общий фонд рабочего времени чел.ч в месяц</t>
  </si>
  <si>
    <t>лев. Часть</t>
  </si>
  <si>
    <t>знак</t>
  </si>
  <si>
    <t>прав. Часть</t>
  </si>
  <si>
    <t>&lt;=</t>
  </si>
  <si>
    <t>A</t>
  </si>
  <si>
    <t>B</t>
  </si>
  <si>
    <t>Площадь</t>
  </si>
  <si>
    <t>Стоимость</t>
  </si>
  <si>
    <t>Имя переменной</t>
  </si>
  <si>
    <t>X1</t>
  </si>
  <si>
    <t>X2</t>
  </si>
  <si>
    <t>Нижняя граница</t>
  </si>
  <si>
    <t>Верхняя граница</t>
  </si>
  <si>
    <t>ЦФ</t>
  </si>
  <si>
    <t>Свободны</t>
  </si>
  <si>
    <t>Направление</t>
  </si>
  <si>
    <t>Коэффициент целевой функции</t>
  </si>
  <si>
    <t>min</t>
  </si>
  <si>
    <t>Левая часть</t>
  </si>
  <si>
    <t>Знак</t>
  </si>
  <si>
    <t>Правая часть</t>
  </si>
  <si>
    <t>max</t>
  </si>
  <si>
    <t>x1</t>
  </si>
  <si>
    <t>x2 = 32 – 3x1;</t>
  </si>
  <si>
    <t>x2 = 16-1.6x1;</t>
  </si>
  <si>
    <t>x2 = 15 – 0.3x1;</t>
  </si>
  <si>
    <t>х2 = -0,9х1</t>
  </si>
  <si>
    <t>x2 = 12 – 2x1;</t>
  </si>
  <si>
    <t>x2 = 2.7 – 0.3x1;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</si>
</sst>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/>
    </xf>
    <xf numFmtId="1" fontId="0" fillId="4" borderId="9" xfId="0" applyNumberForma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Лист6!$C$16</c:f>
              <c:strCache>
                <c:ptCount val="1"/>
                <c:pt idx="0">
                  <c:v>x2 = 32 – 3x1;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Лист6!$B$17:$B$33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Лист6!$C$17:$C$33</c:f>
              <c:numCache>
                <c:formatCode>General</c:formatCode>
                <c:ptCount val="17"/>
                <c:pt idx="0">
                  <c:v>32</c:v>
                </c:pt>
                <c:pt idx="1">
                  <c:v>30.5</c:v>
                </c:pt>
                <c:pt idx="2">
                  <c:v>29</c:v>
                </c:pt>
                <c:pt idx="3">
                  <c:v>27.5</c:v>
                </c:pt>
                <c:pt idx="4">
                  <c:v>26</c:v>
                </c:pt>
                <c:pt idx="5">
                  <c:v>24.5</c:v>
                </c:pt>
                <c:pt idx="6">
                  <c:v>23</c:v>
                </c:pt>
                <c:pt idx="7">
                  <c:v>21.5</c:v>
                </c:pt>
                <c:pt idx="8">
                  <c:v>20</c:v>
                </c:pt>
                <c:pt idx="9">
                  <c:v>18.5</c:v>
                </c:pt>
                <c:pt idx="10">
                  <c:v>17</c:v>
                </c:pt>
                <c:pt idx="11">
                  <c:v>15.5</c:v>
                </c:pt>
                <c:pt idx="12">
                  <c:v>14</c:v>
                </c:pt>
                <c:pt idx="13">
                  <c:v>12.5</c:v>
                </c:pt>
                <c:pt idx="14">
                  <c:v>11</c:v>
                </c:pt>
                <c:pt idx="15">
                  <c:v>9.5</c:v>
                </c:pt>
                <c:pt idx="1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9-4B8E-AA31-F10C58D5683E}"/>
            </c:ext>
          </c:extLst>
        </c:ser>
        <c:ser>
          <c:idx val="1"/>
          <c:order val="1"/>
          <c:tx>
            <c:strRef>
              <c:f>Лист6!$D$16</c:f>
              <c:strCache>
                <c:ptCount val="1"/>
                <c:pt idx="0">
                  <c:v>x2 = 16-1.6x1;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Лист6!$B$17:$B$33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Лист6!$D$17:$D$33</c:f>
              <c:numCache>
                <c:formatCode>General</c:formatCode>
                <c:ptCount val="17"/>
                <c:pt idx="0">
                  <c:v>16</c:v>
                </c:pt>
                <c:pt idx="1">
                  <c:v>15.2</c:v>
                </c:pt>
                <c:pt idx="2">
                  <c:v>14.4</c:v>
                </c:pt>
                <c:pt idx="3">
                  <c:v>13.6</c:v>
                </c:pt>
                <c:pt idx="4">
                  <c:v>12.8</c:v>
                </c:pt>
                <c:pt idx="5">
                  <c:v>12</c:v>
                </c:pt>
                <c:pt idx="6">
                  <c:v>11.2</c:v>
                </c:pt>
                <c:pt idx="7">
                  <c:v>10.399999999999999</c:v>
                </c:pt>
                <c:pt idx="8">
                  <c:v>9.6</c:v>
                </c:pt>
                <c:pt idx="9">
                  <c:v>8.8000000000000007</c:v>
                </c:pt>
                <c:pt idx="10">
                  <c:v>8</c:v>
                </c:pt>
                <c:pt idx="11">
                  <c:v>7.1999999999999993</c:v>
                </c:pt>
                <c:pt idx="12">
                  <c:v>6.3999999999999986</c:v>
                </c:pt>
                <c:pt idx="13">
                  <c:v>5.6</c:v>
                </c:pt>
                <c:pt idx="14">
                  <c:v>4.7999999999999989</c:v>
                </c:pt>
                <c:pt idx="15">
                  <c:v>4</c:v>
                </c:pt>
                <c:pt idx="16">
                  <c:v>3.1999999999999993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9-4B8E-AA31-F10C58D5683E}"/>
            </c:ext>
          </c:extLst>
        </c:ser>
        <c:ser>
          <c:idx val="2"/>
          <c:order val="2"/>
          <c:tx>
            <c:strRef>
              <c:f>Лист6!$E$16</c:f>
              <c:strCache>
                <c:ptCount val="1"/>
                <c:pt idx="0">
                  <c:v>x2 = 15 – 0.3x1;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Лист6!$B$17:$B$33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Лист6!$E$17:$E$33</c:f>
              <c:numCache>
                <c:formatCode>General</c:formatCode>
                <c:ptCount val="17"/>
                <c:pt idx="0">
                  <c:v>15</c:v>
                </c:pt>
                <c:pt idx="1">
                  <c:v>14.85</c:v>
                </c:pt>
                <c:pt idx="2">
                  <c:v>14.7</c:v>
                </c:pt>
                <c:pt idx="3">
                  <c:v>14.55</c:v>
                </c:pt>
                <c:pt idx="4">
                  <c:v>14.4</c:v>
                </c:pt>
                <c:pt idx="5">
                  <c:v>14.25</c:v>
                </c:pt>
                <c:pt idx="6">
                  <c:v>14.1</c:v>
                </c:pt>
                <c:pt idx="7">
                  <c:v>13.95</c:v>
                </c:pt>
                <c:pt idx="8">
                  <c:v>13.8</c:v>
                </c:pt>
                <c:pt idx="9">
                  <c:v>13.65</c:v>
                </c:pt>
                <c:pt idx="10">
                  <c:v>13.5</c:v>
                </c:pt>
                <c:pt idx="11">
                  <c:v>13.35</c:v>
                </c:pt>
                <c:pt idx="12">
                  <c:v>13.2</c:v>
                </c:pt>
                <c:pt idx="13">
                  <c:v>13.05</c:v>
                </c:pt>
                <c:pt idx="14">
                  <c:v>12.9</c:v>
                </c:pt>
                <c:pt idx="15">
                  <c:v>12.75</c:v>
                </c:pt>
                <c:pt idx="16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9-4B8E-AA31-F10C58D5683E}"/>
            </c:ext>
          </c:extLst>
        </c:ser>
        <c:ser>
          <c:idx val="3"/>
          <c:order val="3"/>
          <c:tx>
            <c:strRef>
              <c:f>Лист6!$F$16</c:f>
              <c:strCache>
                <c:ptCount val="1"/>
                <c:pt idx="0">
                  <c:v>х2 = -0,9х1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Лист6!$B$17:$B$33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Лист6!$F$17:$F$33</c:f>
              <c:numCache>
                <c:formatCode>General</c:formatCode>
                <c:ptCount val="17"/>
                <c:pt idx="0">
                  <c:v>0</c:v>
                </c:pt>
                <c:pt idx="1">
                  <c:v>-0.45</c:v>
                </c:pt>
                <c:pt idx="2">
                  <c:v>-0.9</c:v>
                </c:pt>
                <c:pt idx="3">
                  <c:v>-1.35</c:v>
                </c:pt>
                <c:pt idx="4">
                  <c:v>-1.8</c:v>
                </c:pt>
                <c:pt idx="5">
                  <c:v>-2.25</c:v>
                </c:pt>
                <c:pt idx="6">
                  <c:v>-2.7</c:v>
                </c:pt>
                <c:pt idx="7">
                  <c:v>-3.15</c:v>
                </c:pt>
                <c:pt idx="8">
                  <c:v>-3.6</c:v>
                </c:pt>
                <c:pt idx="9">
                  <c:v>-4.05</c:v>
                </c:pt>
                <c:pt idx="10">
                  <c:v>-4.5</c:v>
                </c:pt>
                <c:pt idx="11">
                  <c:v>-4.95</c:v>
                </c:pt>
                <c:pt idx="12">
                  <c:v>-5.4</c:v>
                </c:pt>
                <c:pt idx="13">
                  <c:v>-5.8500000000000005</c:v>
                </c:pt>
                <c:pt idx="14">
                  <c:v>-6.3</c:v>
                </c:pt>
                <c:pt idx="15">
                  <c:v>-6.75</c:v>
                </c:pt>
                <c:pt idx="16">
                  <c:v>-7.2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9-4B8E-AA31-F10C58D5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5336"/>
        <c:axId val="562156648"/>
      </c:scatterChart>
      <c:valAx>
        <c:axId val="56215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56648"/>
        <c:crosses val="autoZero"/>
        <c:crossBetween val="midCat"/>
      </c:valAx>
      <c:valAx>
        <c:axId val="5621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5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42939229782978E-2"/>
          <c:y val="1.560818324819372E-2"/>
          <c:w val="0.93648911533117185"/>
          <c:h val="0.87247764106213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Лист8!$C$15</c:f>
              <c:strCache>
                <c:ptCount val="1"/>
                <c:pt idx="0">
                  <c:v>x2 = 12 – 2x1;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Лист8!$B$16:$B$32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Лист8!$C$16:$C$32</c:f>
              <c:numCache>
                <c:formatCode>General</c:formatCode>
                <c:ptCount val="1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A-495A-A9F5-EF18566702DC}"/>
            </c:ext>
          </c:extLst>
        </c:ser>
        <c:ser>
          <c:idx val="1"/>
          <c:order val="1"/>
          <c:tx>
            <c:strRef>
              <c:f>Лист8!$D$15</c:f>
              <c:strCache>
                <c:ptCount val="1"/>
                <c:pt idx="0">
                  <c:v>x2 = 2.7 – 0.3x1;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Лист8!$B$16:$B$32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Лист8!$D$16:$D$32</c:f>
              <c:numCache>
                <c:formatCode>General</c:formatCode>
                <c:ptCount val="17"/>
                <c:pt idx="0">
                  <c:v>2.7</c:v>
                </c:pt>
                <c:pt idx="1">
                  <c:v>2.5500000000000003</c:v>
                </c:pt>
                <c:pt idx="2">
                  <c:v>2.4000000000000004</c:v>
                </c:pt>
                <c:pt idx="3">
                  <c:v>2.25</c:v>
                </c:pt>
                <c:pt idx="4">
                  <c:v>2.1</c:v>
                </c:pt>
                <c:pt idx="5">
                  <c:v>1.9500000000000002</c:v>
                </c:pt>
                <c:pt idx="6">
                  <c:v>1.8000000000000003</c:v>
                </c:pt>
                <c:pt idx="7">
                  <c:v>1.6500000000000001</c:v>
                </c:pt>
                <c:pt idx="8">
                  <c:v>1.5000000000000002</c:v>
                </c:pt>
                <c:pt idx="9">
                  <c:v>1.3500000000000003</c:v>
                </c:pt>
                <c:pt idx="10">
                  <c:v>1.2000000000000002</c:v>
                </c:pt>
                <c:pt idx="11">
                  <c:v>1.0500000000000003</c:v>
                </c:pt>
                <c:pt idx="12">
                  <c:v>0.90000000000000036</c:v>
                </c:pt>
                <c:pt idx="13">
                  <c:v>0.75000000000000022</c:v>
                </c:pt>
                <c:pt idx="14">
                  <c:v>0.60000000000000009</c:v>
                </c:pt>
                <c:pt idx="15">
                  <c:v>0.45000000000000018</c:v>
                </c:pt>
                <c:pt idx="16">
                  <c:v>0.30000000000000027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A-495A-A9F5-EF185667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44712"/>
        <c:axId val="563846680"/>
      </c:scatterChart>
      <c:valAx>
        <c:axId val="5638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846680"/>
        <c:crosses val="autoZero"/>
        <c:crossBetween val="midCat"/>
      </c:valAx>
      <c:valAx>
        <c:axId val="5638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8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34</xdr:row>
      <xdr:rowOff>71437</xdr:rowOff>
    </xdr:from>
    <xdr:to>
      <xdr:col>8</xdr:col>
      <xdr:colOff>200025</xdr:colOff>
      <xdr:row>61</xdr:row>
      <xdr:rowOff>46383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36C9BD-E399-45DC-9D79-88D82BAE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33</xdr:row>
      <xdr:rowOff>66241</xdr:rowOff>
    </xdr:from>
    <xdr:to>
      <xdr:col>8</xdr:col>
      <xdr:colOff>4329</xdr:colOff>
      <xdr:row>56</xdr:row>
      <xdr:rowOff>153871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8CB274-79BB-4DB5-B80D-A4D68373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D20" sqref="D20"/>
    </sheetView>
  </sheetViews>
  <sheetFormatPr defaultRowHeight="15" x14ac:dyDescent="0.25"/>
  <cols>
    <col min="1" max="1" width="20.85546875" style="1" customWidth="1"/>
    <col min="2" max="2" width="17.140625" style="1" customWidth="1"/>
    <col min="3" max="3" width="20.85546875" style="1" customWidth="1"/>
    <col min="4" max="4" width="27.5703125" style="1" customWidth="1"/>
    <col min="5" max="16384" width="9.140625" style="1"/>
  </cols>
  <sheetData>
    <row r="1" spans="1:4" x14ac:dyDescent="0.25">
      <c r="B1" s="28" t="s">
        <v>0</v>
      </c>
      <c r="C1" s="28"/>
    </row>
    <row r="3" spans="1:4" x14ac:dyDescent="0.25">
      <c r="B3" s="1" t="s">
        <v>1</v>
      </c>
      <c r="C3" s="1" t="s">
        <v>2</v>
      </c>
    </row>
    <row r="4" spans="1:4" x14ac:dyDescent="0.25">
      <c r="A4" s="2" t="s">
        <v>3</v>
      </c>
      <c r="B4" s="5">
        <v>0</v>
      </c>
      <c r="C4" s="5">
        <v>0</v>
      </c>
    </row>
    <row r="5" spans="1:4" x14ac:dyDescent="0.25">
      <c r="A5" s="2" t="s">
        <v>4</v>
      </c>
      <c r="B5" s="1">
        <v>0</v>
      </c>
      <c r="C5" s="1">
        <v>0</v>
      </c>
      <c r="D5" s="1" t="s">
        <v>7</v>
      </c>
    </row>
    <row r="6" spans="1:4" x14ac:dyDescent="0.25">
      <c r="A6" s="2" t="s">
        <v>5</v>
      </c>
      <c r="B6" s="1">
        <v>8</v>
      </c>
      <c r="C6" s="1">
        <v>9</v>
      </c>
      <c r="D6" s="5">
        <f>SUMPRODUCT(B4:C4,B6:C6)</f>
        <v>0</v>
      </c>
    </row>
    <row r="8" spans="1:4" x14ac:dyDescent="0.25">
      <c r="B8" s="28" t="s">
        <v>6</v>
      </c>
      <c r="C8" s="28"/>
    </row>
    <row r="9" spans="1:4" ht="15" customHeight="1" thickBot="1" x14ac:dyDescent="0.3"/>
    <row r="10" spans="1:4" ht="15" customHeight="1" x14ac:dyDescent="0.25">
      <c r="A10" s="22" t="s">
        <v>9</v>
      </c>
      <c r="B10" s="29" t="s">
        <v>8</v>
      </c>
      <c r="C10" s="30"/>
      <c r="D10" s="25" t="s">
        <v>15</v>
      </c>
    </row>
    <row r="11" spans="1:4" ht="15.75" thickBot="1" x14ac:dyDescent="0.3">
      <c r="A11" s="23"/>
      <c r="B11" s="31"/>
      <c r="C11" s="32"/>
      <c r="D11" s="26"/>
    </row>
    <row r="12" spans="1:4" ht="16.5" thickBot="1" x14ac:dyDescent="0.3">
      <c r="A12" s="24"/>
      <c r="B12" s="3" t="s">
        <v>10</v>
      </c>
      <c r="C12" s="3" t="s">
        <v>11</v>
      </c>
      <c r="D12" s="27"/>
    </row>
    <row r="13" spans="1:4" ht="16.5" thickBot="1" x14ac:dyDescent="0.3">
      <c r="A13" s="4" t="s">
        <v>12</v>
      </c>
      <c r="B13" s="3">
        <v>18</v>
      </c>
      <c r="C13" s="3">
        <v>6</v>
      </c>
      <c r="D13" s="3">
        <v>192</v>
      </c>
    </row>
    <row r="14" spans="1:4" ht="16.5" thickBot="1" x14ac:dyDescent="0.3">
      <c r="A14" s="4" t="s">
        <v>13</v>
      </c>
      <c r="B14" s="3">
        <v>14</v>
      </c>
      <c r="C14" s="3">
        <v>9</v>
      </c>
      <c r="D14" s="3">
        <v>144</v>
      </c>
    </row>
    <row r="15" spans="1:4" ht="16.5" thickBot="1" x14ac:dyDescent="0.3">
      <c r="A15" s="4" t="s">
        <v>14</v>
      </c>
      <c r="B15" s="3">
        <v>3</v>
      </c>
      <c r="C15" s="3">
        <v>9</v>
      </c>
      <c r="D15" s="3">
        <v>135</v>
      </c>
    </row>
    <row r="17" spans="2:4" x14ac:dyDescent="0.25">
      <c r="B17" s="1" t="s">
        <v>16</v>
      </c>
      <c r="C17" s="1" t="s">
        <v>17</v>
      </c>
      <c r="D17" s="1" t="s">
        <v>18</v>
      </c>
    </row>
    <row r="18" spans="2:4" x14ac:dyDescent="0.25">
      <c r="B18" s="6">
        <f>SUMPRODUCT(B$4:C$4,B13:C13)</f>
        <v>0</v>
      </c>
      <c r="C18" s="1" t="s">
        <v>19</v>
      </c>
      <c r="D18" s="2">
        <v>192</v>
      </c>
    </row>
    <row r="19" spans="2:4" x14ac:dyDescent="0.25">
      <c r="B19" s="1">
        <f t="shared" ref="B19:B20" si="0">SUMPRODUCT(B$4:C$4,B14:C14)</f>
        <v>0</v>
      </c>
      <c r="C19" s="1" t="s">
        <v>19</v>
      </c>
      <c r="D19" s="2">
        <v>144</v>
      </c>
    </row>
    <row r="20" spans="2:4" x14ac:dyDescent="0.25">
      <c r="B20" s="1">
        <f t="shared" si="0"/>
        <v>0</v>
      </c>
      <c r="C20" s="1" t="s">
        <v>19</v>
      </c>
      <c r="D20" s="2">
        <v>135</v>
      </c>
    </row>
  </sheetData>
  <mergeCells count="5">
    <mergeCell ref="A10:A12"/>
    <mergeCell ref="D10:D12"/>
    <mergeCell ref="B1:C1"/>
    <mergeCell ref="B8:C8"/>
    <mergeCell ref="B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33A0-4B28-4E61-B02E-20C2BE4D4A63}">
  <dimension ref="A1:D20"/>
  <sheetViews>
    <sheetView workbookViewId="0">
      <selection activeCell="G14" sqref="G14"/>
    </sheetView>
  </sheetViews>
  <sheetFormatPr defaultRowHeight="15" x14ac:dyDescent="0.25"/>
  <cols>
    <col min="1" max="1" width="20.85546875" style="1" customWidth="1"/>
    <col min="2" max="2" width="17.140625" style="1" customWidth="1"/>
    <col min="3" max="3" width="20.85546875" style="1" customWidth="1"/>
    <col min="4" max="4" width="27.5703125" style="1" customWidth="1"/>
    <col min="5" max="16384" width="9.140625" style="1"/>
  </cols>
  <sheetData>
    <row r="1" spans="1:4" x14ac:dyDescent="0.25">
      <c r="B1" s="28" t="s">
        <v>0</v>
      </c>
      <c r="C1" s="28"/>
    </row>
    <row r="3" spans="1:4" x14ac:dyDescent="0.25">
      <c r="B3" s="1" t="s">
        <v>1</v>
      </c>
      <c r="C3" s="1" t="s">
        <v>2</v>
      </c>
    </row>
    <row r="4" spans="1:4" x14ac:dyDescent="0.25">
      <c r="A4" s="2" t="s">
        <v>3</v>
      </c>
      <c r="B4" s="5">
        <v>0.81818181818181945</v>
      </c>
      <c r="C4" s="5">
        <v>14.727272727272727</v>
      </c>
    </row>
    <row r="5" spans="1:4" x14ac:dyDescent="0.25">
      <c r="A5" s="2" t="s">
        <v>4</v>
      </c>
      <c r="B5" s="1">
        <v>0</v>
      </c>
      <c r="C5" s="1">
        <v>0</v>
      </c>
      <c r="D5" s="1" t="s">
        <v>7</v>
      </c>
    </row>
    <row r="6" spans="1:4" x14ac:dyDescent="0.25">
      <c r="A6" s="2" t="s">
        <v>5</v>
      </c>
      <c r="B6" s="1">
        <v>8</v>
      </c>
      <c r="C6" s="1">
        <v>9</v>
      </c>
      <c r="D6" s="5">
        <f>SUMPRODUCT(B4:C4,B6:C6)</f>
        <v>139.09090909090909</v>
      </c>
    </row>
    <row r="8" spans="1:4" x14ac:dyDescent="0.25">
      <c r="B8" s="28" t="s">
        <v>6</v>
      </c>
      <c r="C8" s="28"/>
    </row>
    <row r="9" spans="1:4" ht="15" customHeight="1" thickBot="1" x14ac:dyDescent="0.3"/>
    <row r="10" spans="1:4" ht="15" customHeight="1" x14ac:dyDescent="0.25">
      <c r="A10" s="22" t="s">
        <v>9</v>
      </c>
      <c r="B10" s="29" t="s">
        <v>8</v>
      </c>
      <c r="C10" s="30"/>
      <c r="D10" s="25" t="s">
        <v>15</v>
      </c>
    </row>
    <row r="11" spans="1:4" ht="15.75" customHeight="1" thickBot="1" x14ac:dyDescent="0.3">
      <c r="A11" s="23"/>
      <c r="B11" s="31"/>
      <c r="C11" s="32"/>
      <c r="D11" s="26"/>
    </row>
    <row r="12" spans="1:4" ht="16.5" thickBot="1" x14ac:dyDescent="0.3">
      <c r="A12" s="24"/>
      <c r="B12" s="3" t="s">
        <v>10</v>
      </c>
      <c r="C12" s="3" t="s">
        <v>11</v>
      </c>
      <c r="D12" s="27"/>
    </row>
    <row r="13" spans="1:4" ht="16.5" thickBot="1" x14ac:dyDescent="0.3">
      <c r="A13" s="4" t="s">
        <v>12</v>
      </c>
      <c r="B13" s="3">
        <v>18</v>
      </c>
      <c r="C13" s="3">
        <v>6</v>
      </c>
      <c r="D13" s="3">
        <v>192</v>
      </c>
    </row>
    <row r="14" spans="1:4" ht="16.5" thickBot="1" x14ac:dyDescent="0.3">
      <c r="A14" s="4" t="s">
        <v>13</v>
      </c>
      <c r="B14" s="3">
        <v>14</v>
      </c>
      <c r="C14" s="3">
        <v>9</v>
      </c>
      <c r="D14" s="3">
        <v>144</v>
      </c>
    </row>
    <row r="15" spans="1:4" ht="16.5" thickBot="1" x14ac:dyDescent="0.3">
      <c r="A15" s="4" t="s">
        <v>14</v>
      </c>
      <c r="B15" s="3">
        <v>3</v>
      </c>
      <c r="C15" s="3">
        <v>9</v>
      </c>
      <c r="D15" s="3">
        <v>135</v>
      </c>
    </row>
    <row r="17" spans="2:4" x14ac:dyDescent="0.25">
      <c r="B17" s="1" t="s">
        <v>16</v>
      </c>
      <c r="C17" s="1" t="s">
        <v>17</v>
      </c>
      <c r="D17" s="1" t="s">
        <v>18</v>
      </c>
    </row>
    <row r="18" spans="2:4" x14ac:dyDescent="0.25">
      <c r="B18" s="6">
        <f>SUMPRODUCT(B$4:C$4,B13:C13)</f>
        <v>103.09090909090911</v>
      </c>
      <c r="C18" s="1" t="s">
        <v>19</v>
      </c>
      <c r="D18" s="2">
        <v>192</v>
      </c>
    </row>
    <row r="19" spans="2:4" x14ac:dyDescent="0.25">
      <c r="B19" s="1">
        <f t="shared" ref="B19:B20" si="0">SUMPRODUCT(B$4:C$4,B14:C14)</f>
        <v>144</v>
      </c>
      <c r="C19" s="1" t="s">
        <v>19</v>
      </c>
      <c r="D19" s="2">
        <v>144</v>
      </c>
    </row>
    <row r="20" spans="2:4" x14ac:dyDescent="0.25">
      <c r="B20" s="1">
        <f t="shared" si="0"/>
        <v>135</v>
      </c>
      <c r="C20" s="1" t="s">
        <v>19</v>
      </c>
      <c r="D20" s="2">
        <v>135</v>
      </c>
    </row>
  </sheetData>
  <mergeCells count="5">
    <mergeCell ref="B1:C1"/>
    <mergeCell ref="B8:C8"/>
    <mergeCell ref="A10:A12"/>
    <mergeCell ref="B10:C11"/>
    <mergeCell ref="D10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5C53-2ECF-4351-85E6-4963348E43CF}">
  <dimension ref="A1:D20"/>
  <sheetViews>
    <sheetView workbookViewId="0">
      <selection activeCell="C56" sqref="C56"/>
    </sheetView>
  </sheetViews>
  <sheetFormatPr defaultRowHeight="15" x14ac:dyDescent="0.25"/>
  <cols>
    <col min="1" max="1" width="20.85546875" style="1" customWidth="1"/>
    <col min="2" max="2" width="17.140625" style="1" customWidth="1"/>
    <col min="3" max="3" width="20.85546875" style="1" customWidth="1"/>
    <col min="4" max="4" width="27.5703125" style="1" customWidth="1"/>
    <col min="5" max="16384" width="9.140625" style="1"/>
  </cols>
  <sheetData>
    <row r="1" spans="1:4" x14ac:dyDescent="0.25">
      <c r="B1" s="28" t="s">
        <v>0</v>
      </c>
      <c r="C1" s="28"/>
    </row>
    <row r="3" spans="1:4" x14ac:dyDescent="0.25">
      <c r="B3" s="1" t="s">
        <v>1</v>
      </c>
      <c r="C3" s="1" t="s">
        <v>2</v>
      </c>
    </row>
    <row r="4" spans="1:4" x14ac:dyDescent="0.25">
      <c r="A4" s="2" t="s">
        <v>3</v>
      </c>
      <c r="B4" s="5">
        <v>0</v>
      </c>
      <c r="C4" s="5">
        <v>0</v>
      </c>
    </row>
    <row r="5" spans="1:4" x14ac:dyDescent="0.25">
      <c r="A5" s="2" t="s">
        <v>4</v>
      </c>
      <c r="B5" s="1">
        <v>0</v>
      </c>
      <c r="C5" s="1">
        <v>0</v>
      </c>
      <c r="D5" s="1" t="s">
        <v>7</v>
      </c>
    </row>
    <row r="6" spans="1:4" x14ac:dyDescent="0.25">
      <c r="A6" s="2" t="s">
        <v>5</v>
      </c>
      <c r="B6" s="1">
        <v>7</v>
      </c>
      <c r="C6" s="1">
        <v>10</v>
      </c>
      <c r="D6" s="5">
        <f>SUMPRODUCT(B4:C4,B6:C6)</f>
        <v>0</v>
      </c>
    </row>
    <row r="8" spans="1:4" x14ac:dyDescent="0.25">
      <c r="B8" s="28" t="s">
        <v>6</v>
      </c>
      <c r="C8" s="28"/>
    </row>
    <row r="9" spans="1:4" ht="15" customHeight="1" thickBot="1" x14ac:dyDescent="0.3"/>
    <row r="10" spans="1:4" ht="15" customHeight="1" x14ac:dyDescent="0.25">
      <c r="A10" s="22" t="s">
        <v>9</v>
      </c>
      <c r="B10" s="29" t="s">
        <v>8</v>
      </c>
      <c r="C10" s="30"/>
      <c r="D10" s="25" t="s">
        <v>15</v>
      </c>
    </row>
    <row r="11" spans="1:4" ht="15.75" thickBot="1" x14ac:dyDescent="0.3">
      <c r="A11" s="23"/>
      <c r="B11" s="31"/>
      <c r="C11" s="32"/>
      <c r="D11" s="26"/>
    </row>
    <row r="12" spans="1:4" ht="16.5" thickBot="1" x14ac:dyDescent="0.3">
      <c r="A12" s="24"/>
      <c r="B12" s="3" t="s">
        <v>20</v>
      </c>
      <c r="C12" s="3" t="s">
        <v>21</v>
      </c>
      <c r="D12" s="27"/>
    </row>
    <row r="13" spans="1:4" ht="16.5" thickBot="1" x14ac:dyDescent="0.3">
      <c r="A13" s="4" t="s">
        <v>23</v>
      </c>
      <c r="B13" s="3">
        <v>6</v>
      </c>
      <c r="C13" s="3">
        <v>3</v>
      </c>
      <c r="D13" s="3">
        <v>36</v>
      </c>
    </row>
    <row r="14" spans="1:4" ht="16.5" thickBot="1" x14ac:dyDescent="0.3">
      <c r="A14" s="4" t="s">
        <v>22</v>
      </c>
      <c r="B14" s="3">
        <v>6</v>
      </c>
      <c r="C14" s="3">
        <v>18</v>
      </c>
      <c r="D14" s="3">
        <v>48</v>
      </c>
    </row>
    <row r="17" spans="2:4" x14ac:dyDescent="0.25">
      <c r="B17" s="1" t="s">
        <v>16</v>
      </c>
      <c r="C17" s="1" t="s">
        <v>17</v>
      </c>
      <c r="D17" s="1" t="s">
        <v>18</v>
      </c>
    </row>
    <row r="18" spans="2:4" x14ac:dyDescent="0.25">
      <c r="B18" s="6">
        <f>SUMPRODUCT(B$4:C$4,B13:C13)</f>
        <v>0</v>
      </c>
      <c r="C18" s="1" t="s">
        <v>19</v>
      </c>
      <c r="D18" s="2">
        <v>36</v>
      </c>
    </row>
    <row r="19" spans="2:4" x14ac:dyDescent="0.25">
      <c r="B19" s="1">
        <f t="shared" ref="B19" si="0">SUMPRODUCT(B$4:C$4,B14:C14)</f>
        <v>0</v>
      </c>
      <c r="C19" s="1" t="s">
        <v>19</v>
      </c>
      <c r="D19" s="2">
        <v>48</v>
      </c>
    </row>
    <row r="20" spans="2:4" x14ac:dyDescent="0.25">
      <c r="D20" s="2"/>
    </row>
  </sheetData>
  <mergeCells count="5">
    <mergeCell ref="B1:C1"/>
    <mergeCell ref="B8:C8"/>
    <mergeCell ref="A10:A12"/>
    <mergeCell ref="B10:C11"/>
    <mergeCell ref="D10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DC8D-4D49-4E57-8474-3560A61A61F2}">
  <dimension ref="A1:D20"/>
  <sheetViews>
    <sheetView workbookViewId="0">
      <selection activeCell="B16" sqref="B16"/>
    </sheetView>
  </sheetViews>
  <sheetFormatPr defaultRowHeight="15" x14ac:dyDescent="0.25"/>
  <cols>
    <col min="1" max="1" width="20.85546875" style="1" customWidth="1"/>
    <col min="2" max="2" width="17.140625" style="1" customWidth="1"/>
    <col min="3" max="3" width="20.85546875" style="1" customWidth="1"/>
    <col min="4" max="4" width="27.5703125" style="1" customWidth="1"/>
    <col min="5" max="16384" width="9.140625" style="1"/>
  </cols>
  <sheetData>
    <row r="1" spans="1:4" x14ac:dyDescent="0.25">
      <c r="B1" s="28" t="s">
        <v>0</v>
      </c>
      <c r="C1" s="28"/>
    </row>
    <row r="3" spans="1:4" x14ac:dyDescent="0.25">
      <c r="B3" s="1" t="s">
        <v>1</v>
      </c>
      <c r="C3" s="1" t="s">
        <v>2</v>
      </c>
    </row>
    <row r="4" spans="1:4" x14ac:dyDescent="0.25">
      <c r="A4" s="2" t="s">
        <v>3</v>
      </c>
      <c r="B4" s="5">
        <v>5</v>
      </c>
      <c r="C4" s="5">
        <v>1</v>
      </c>
    </row>
    <row r="5" spans="1:4" x14ac:dyDescent="0.25">
      <c r="A5" s="2" t="s">
        <v>4</v>
      </c>
      <c r="B5" s="1">
        <v>0</v>
      </c>
      <c r="C5" s="1">
        <v>0</v>
      </c>
      <c r="D5" s="1" t="s">
        <v>7</v>
      </c>
    </row>
    <row r="6" spans="1:4" x14ac:dyDescent="0.25">
      <c r="A6" s="2" t="s">
        <v>5</v>
      </c>
      <c r="B6" s="1">
        <v>7</v>
      </c>
      <c r="C6" s="1">
        <v>10</v>
      </c>
      <c r="D6" s="5">
        <f>SUMPRODUCT(B4:C4,B6:C6)</f>
        <v>45</v>
      </c>
    </row>
    <row r="8" spans="1:4" x14ac:dyDescent="0.25">
      <c r="B8" s="28" t="s">
        <v>6</v>
      </c>
      <c r="C8" s="28"/>
    </row>
    <row r="9" spans="1:4" ht="15" customHeight="1" thickBot="1" x14ac:dyDescent="0.3"/>
    <row r="10" spans="1:4" ht="15" customHeight="1" x14ac:dyDescent="0.25">
      <c r="A10" s="22" t="s">
        <v>9</v>
      </c>
      <c r="B10" s="29" t="s">
        <v>8</v>
      </c>
      <c r="C10" s="30"/>
      <c r="D10" s="25" t="s">
        <v>15</v>
      </c>
    </row>
    <row r="11" spans="1:4" ht="15.75" thickBot="1" x14ac:dyDescent="0.3">
      <c r="A11" s="23"/>
      <c r="B11" s="31"/>
      <c r="C11" s="32"/>
      <c r="D11" s="26"/>
    </row>
    <row r="12" spans="1:4" ht="16.5" thickBot="1" x14ac:dyDescent="0.3">
      <c r="A12" s="24"/>
      <c r="B12" s="3" t="s">
        <v>20</v>
      </c>
      <c r="C12" s="3" t="s">
        <v>21</v>
      </c>
      <c r="D12" s="27"/>
    </row>
    <row r="13" spans="1:4" ht="16.5" thickBot="1" x14ac:dyDescent="0.3">
      <c r="A13" s="4" t="s">
        <v>23</v>
      </c>
      <c r="B13" s="3">
        <v>6</v>
      </c>
      <c r="C13" s="3">
        <v>3</v>
      </c>
      <c r="D13" s="3">
        <v>36</v>
      </c>
    </row>
    <row r="14" spans="1:4" ht="16.5" thickBot="1" x14ac:dyDescent="0.3">
      <c r="A14" s="4" t="s">
        <v>22</v>
      </c>
      <c r="B14" s="3">
        <v>6</v>
      </c>
      <c r="C14" s="3">
        <v>18</v>
      </c>
      <c r="D14" s="3">
        <v>48</v>
      </c>
    </row>
    <row r="17" spans="2:4" x14ac:dyDescent="0.25">
      <c r="B17" s="1" t="s">
        <v>16</v>
      </c>
      <c r="C17" s="1" t="s">
        <v>17</v>
      </c>
      <c r="D17" s="1" t="s">
        <v>18</v>
      </c>
    </row>
    <row r="18" spans="2:4" x14ac:dyDescent="0.25">
      <c r="B18" s="6">
        <f>SUMPRODUCT(B$4:C$4,B13:C13)</f>
        <v>33</v>
      </c>
      <c r="C18" s="1" t="s">
        <v>19</v>
      </c>
      <c r="D18" s="2">
        <v>36</v>
      </c>
    </row>
    <row r="19" spans="2:4" x14ac:dyDescent="0.25">
      <c r="B19" s="1">
        <f t="shared" ref="B19" si="0">SUMPRODUCT(B$4:C$4,B14:C14)</f>
        <v>48</v>
      </c>
      <c r="C19" s="1" t="s">
        <v>19</v>
      </c>
      <c r="D19" s="2">
        <v>48</v>
      </c>
    </row>
    <row r="20" spans="2:4" x14ac:dyDescent="0.25">
      <c r="D20" s="2"/>
    </row>
  </sheetData>
  <mergeCells count="5">
    <mergeCell ref="B1:C1"/>
    <mergeCell ref="B8:C8"/>
    <mergeCell ref="A10:A12"/>
    <mergeCell ref="B10:C11"/>
    <mergeCell ref="D10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8B7A-8CA5-42E0-9E7E-19A9DF3D9690}">
  <dimension ref="B4:H14"/>
  <sheetViews>
    <sheetView topLeftCell="B4" workbookViewId="0">
      <selection activeCell="F13" sqref="F13"/>
    </sheetView>
  </sheetViews>
  <sheetFormatPr defaultRowHeight="15" x14ac:dyDescent="0.25"/>
  <cols>
    <col min="1" max="1" width="17.140625" style="1" customWidth="1"/>
    <col min="2" max="2" width="18.28515625" style="1" customWidth="1"/>
    <col min="3" max="4" width="9.140625" style="1"/>
    <col min="5" max="5" width="13.85546875" style="1" customWidth="1"/>
    <col min="6" max="6" width="17.140625" style="1" customWidth="1"/>
    <col min="7" max="7" width="15.28515625" style="1" customWidth="1"/>
    <col min="8" max="16384" width="9.140625" style="1"/>
  </cols>
  <sheetData>
    <row r="4" spans="2:8" x14ac:dyDescent="0.25">
      <c r="B4" s="16" t="s">
        <v>24</v>
      </c>
      <c r="C4" s="16" t="s">
        <v>25</v>
      </c>
      <c r="D4" s="16" t="s">
        <v>26</v>
      </c>
    </row>
    <row r="5" spans="2:8" x14ac:dyDescent="0.25">
      <c r="B5" s="16" t="s">
        <v>3</v>
      </c>
      <c r="C5" s="10"/>
      <c r="D5" s="10"/>
    </row>
    <row r="6" spans="2:8" x14ac:dyDescent="0.25">
      <c r="B6" s="16" t="s">
        <v>27</v>
      </c>
      <c r="C6" s="11">
        <v>0</v>
      </c>
      <c r="D6" s="11">
        <v>0</v>
      </c>
    </row>
    <row r="7" spans="2:8" x14ac:dyDescent="0.25">
      <c r="B7" s="16" t="s">
        <v>28</v>
      </c>
      <c r="C7" s="9"/>
      <c r="D7" s="9"/>
    </row>
    <row r="8" spans="2:8" x14ac:dyDescent="0.25">
      <c r="B8" s="8"/>
      <c r="C8" s="8"/>
      <c r="D8" s="8"/>
      <c r="E8" s="14" t="s">
        <v>29</v>
      </c>
      <c r="F8" s="14" t="s">
        <v>30</v>
      </c>
      <c r="G8" s="14" t="s">
        <v>31</v>
      </c>
    </row>
    <row r="9" spans="2:8" ht="35.25" customHeight="1" x14ac:dyDescent="0.25">
      <c r="B9" s="15" t="s">
        <v>32</v>
      </c>
      <c r="C9" s="7">
        <v>8</v>
      </c>
      <c r="D9" s="7">
        <v>9</v>
      </c>
      <c r="E9" s="12">
        <f>SUMPRODUCT($C$5:$D$5,C9:D9)</f>
        <v>0</v>
      </c>
      <c r="F9" s="7">
        <v>0</v>
      </c>
      <c r="G9" s="7" t="s">
        <v>33</v>
      </c>
      <c r="H9" s="17">
        <f>E9+F9</f>
        <v>0</v>
      </c>
    </row>
    <row r="10" spans="2:8" x14ac:dyDescent="0.25">
      <c r="B10" s="33" t="s">
        <v>6</v>
      </c>
      <c r="C10" s="34"/>
      <c r="D10" s="34"/>
      <c r="E10" s="34"/>
      <c r="F10" s="34"/>
      <c r="G10" s="35"/>
    </row>
    <row r="11" spans="2:8" x14ac:dyDescent="0.25">
      <c r="B11" s="7"/>
      <c r="C11" s="7"/>
      <c r="D11" s="7"/>
      <c r="E11" s="14" t="s">
        <v>34</v>
      </c>
      <c r="F11" s="14" t="s">
        <v>35</v>
      </c>
      <c r="G11" s="14" t="s">
        <v>36</v>
      </c>
    </row>
    <row r="12" spans="2:8" x14ac:dyDescent="0.25">
      <c r="B12" s="14">
        <v>1</v>
      </c>
      <c r="C12" s="7">
        <v>18</v>
      </c>
      <c r="D12" s="7">
        <v>6</v>
      </c>
      <c r="E12" s="12">
        <f>SUMPRODUCT($C$5:$D$5,C12:D12)</f>
        <v>0</v>
      </c>
      <c r="F12" s="7" t="s">
        <v>19</v>
      </c>
      <c r="G12" s="7">
        <v>192</v>
      </c>
    </row>
    <row r="13" spans="2:8" x14ac:dyDescent="0.25">
      <c r="B13" s="14">
        <v>2</v>
      </c>
      <c r="C13" s="7">
        <v>14</v>
      </c>
      <c r="D13" s="7">
        <v>9</v>
      </c>
      <c r="E13" s="13">
        <f t="shared" ref="E13:E14" si="0">SUMPRODUCT($C$5:$D$5,C13:D13)</f>
        <v>0</v>
      </c>
      <c r="F13" s="7" t="s">
        <v>19</v>
      </c>
      <c r="G13" s="7">
        <v>144</v>
      </c>
    </row>
    <row r="14" spans="2:8" x14ac:dyDescent="0.25">
      <c r="B14" s="14">
        <v>3</v>
      </c>
      <c r="C14" s="7">
        <v>3</v>
      </c>
      <c r="D14" s="7">
        <v>9</v>
      </c>
      <c r="E14" s="13">
        <f t="shared" si="0"/>
        <v>0</v>
      </c>
      <c r="F14" s="7" t="s">
        <v>19</v>
      </c>
      <c r="G14" s="7">
        <v>135</v>
      </c>
    </row>
  </sheetData>
  <mergeCells count="1">
    <mergeCell ref="B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AD27-DD63-4DA6-95CF-B08CFB84AA00}">
  <dimension ref="A1:I33"/>
  <sheetViews>
    <sheetView zoomScaleNormal="100" workbookViewId="0">
      <selection activeCell="E9" sqref="E9"/>
    </sheetView>
  </sheetViews>
  <sheetFormatPr defaultRowHeight="15" x14ac:dyDescent="0.25"/>
  <cols>
    <col min="2" max="2" width="19" customWidth="1"/>
    <col min="3" max="3" width="18.140625" customWidth="1"/>
    <col min="4" max="4" width="16.85546875" customWidth="1"/>
    <col min="5" max="5" width="26.7109375" customWidth="1"/>
    <col min="6" max="6" width="12.28515625" customWidth="1"/>
    <col min="7" max="7" width="15.42578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6" t="s">
        <v>24</v>
      </c>
      <c r="C4" s="16" t="s">
        <v>25</v>
      </c>
      <c r="D4" s="16" t="s">
        <v>26</v>
      </c>
      <c r="E4" s="1"/>
      <c r="F4" s="1"/>
      <c r="G4" s="1"/>
      <c r="H4" s="1"/>
      <c r="I4" s="1"/>
    </row>
    <row r="5" spans="1:9" x14ac:dyDescent="0.25">
      <c r="A5" s="1"/>
      <c r="B5" s="16" t="s">
        <v>3</v>
      </c>
      <c r="C5" s="18">
        <v>0.81818181818181945</v>
      </c>
      <c r="D5" s="18">
        <v>14.727272727272727</v>
      </c>
      <c r="E5" s="1"/>
      <c r="F5" s="1"/>
      <c r="G5" s="1"/>
      <c r="H5" s="1"/>
      <c r="I5" s="1"/>
    </row>
    <row r="6" spans="1:9" x14ac:dyDescent="0.25">
      <c r="A6" s="1"/>
      <c r="B6" s="16" t="s">
        <v>27</v>
      </c>
      <c r="C6" s="11">
        <v>0</v>
      </c>
      <c r="D6" s="11">
        <v>0</v>
      </c>
      <c r="E6" s="1"/>
      <c r="F6" s="1"/>
      <c r="G6" s="1"/>
      <c r="H6" s="1"/>
      <c r="I6" s="1"/>
    </row>
    <row r="7" spans="1:9" x14ac:dyDescent="0.25">
      <c r="A7" s="1"/>
      <c r="B7" s="16" t="s">
        <v>28</v>
      </c>
      <c r="C7" s="9"/>
      <c r="D7" s="9"/>
      <c r="E7" s="1"/>
      <c r="F7" s="1"/>
      <c r="G7" s="1"/>
      <c r="H7" s="1"/>
      <c r="I7" s="1"/>
    </row>
    <row r="8" spans="1:9" x14ac:dyDescent="0.25">
      <c r="A8" s="1"/>
      <c r="B8" s="8"/>
      <c r="C8" s="8"/>
      <c r="D8" s="8"/>
      <c r="E8" s="14" t="s">
        <v>29</v>
      </c>
      <c r="F8" s="14" t="s">
        <v>30</v>
      </c>
      <c r="G8" s="14" t="s">
        <v>31</v>
      </c>
      <c r="H8" s="1"/>
      <c r="I8" s="1"/>
    </row>
    <row r="9" spans="1:9" ht="30" x14ac:dyDescent="0.25">
      <c r="A9" s="1"/>
      <c r="B9" s="15" t="s">
        <v>32</v>
      </c>
      <c r="C9" s="7">
        <v>8</v>
      </c>
      <c r="D9" s="7">
        <v>9</v>
      </c>
      <c r="E9" s="12">
        <f>SUMPRODUCT(C5:D5,C9:D9)</f>
        <v>139.09090909090909</v>
      </c>
      <c r="F9" s="7">
        <v>0</v>
      </c>
      <c r="G9" s="7" t="s">
        <v>37</v>
      </c>
      <c r="H9" s="17">
        <f>E9+F9</f>
        <v>139.09090909090909</v>
      </c>
      <c r="I9" s="1"/>
    </row>
    <row r="10" spans="1:9" x14ac:dyDescent="0.25">
      <c r="A10" s="1"/>
      <c r="B10" s="33" t="s">
        <v>6</v>
      </c>
      <c r="C10" s="34"/>
      <c r="D10" s="34"/>
      <c r="E10" s="34"/>
      <c r="F10" s="34"/>
      <c r="G10" s="35"/>
      <c r="H10" s="1"/>
      <c r="I10" s="1"/>
    </row>
    <row r="11" spans="1:9" x14ac:dyDescent="0.25">
      <c r="A11" s="1"/>
      <c r="B11" s="7"/>
      <c r="C11" s="7"/>
      <c r="D11" s="7"/>
      <c r="E11" s="14" t="s">
        <v>34</v>
      </c>
      <c r="F11" s="14" t="s">
        <v>35</v>
      </c>
      <c r="G11" s="14" t="s">
        <v>36</v>
      </c>
      <c r="H11" s="1"/>
      <c r="I11" s="1"/>
    </row>
    <row r="12" spans="1:9" x14ac:dyDescent="0.25">
      <c r="A12" s="1"/>
      <c r="B12" s="14">
        <v>1</v>
      </c>
      <c r="C12" s="7">
        <v>18</v>
      </c>
      <c r="D12" s="7">
        <v>6</v>
      </c>
      <c r="E12" s="12">
        <f>SUMPRODUCT($C$5:$D$5,C12:D12)</f>
        <v>103.09090909090911</v>
      </c>
      <c r="F12" s="7" t="s">
        <v>19</v>
      </c>
      <c r="G12" s="7">
        <v>192</v>
      </c>
      <c r="H12" s="1"/>
      <c r="I12" s="1"/>
    </row>
    <row r="13" spans="1:9" x14ac:dyDescent="0.25">
      <c r="A13" s="1"/>
      <c r="B13" s="14">
        <v>2</v>
      </c>
      <c r="C13" s="7">
        <v>14</v>
      </c>
      <c r="D13" s="7">
        <v>9</v>
      </c>
      <c r="E13" s="13">
        <f t="shared" ref="E13:E14" si="0">SUMPRODUCT($C$5:$D$5,C13:D13)</f>
        <v>144</v>
      </c>
      <c r="F13" s="7" t="s">
        <v>19</v>
      </c>
      <c r="G13" s="7">
        <v>144</v>
      </c>
      <c r="H13" s="1"/>
      <c r="I13" s="1"/>
    </row>
    <row r="14" spans="1:9" x14ac:dyDescent="0.25">
      <c r="A14" s="1"/>
      <c r="B14" s="14">
        <v>3</v>
      </c>
      <c r="C14" s="7">
        <v>3</v>
      </c>
      <c r="D14" s="7">
        <v>9</v>
      </c>
      <c r="E14" s="13">
        <f t="shared" si="0"/>
        <v>135</v>
      </c>
      <c r="F14" s="7" t="s">
        <v>19</v>
      </c>
      <c r="G14" s="7">
        <v>135</v>
      </c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 t="s">
        <v>38</v>
      </c>
      <c r="C16" s="1" t="s">
        <v>39</v>
      </c>
      <c r="D16" s="1" t="s">
        <v>40</v>
      </c>
      <c r="E16" s="1" t="s">
        <v>41</v>
      </c>
      <c r="F16" s="1" t="s">
        <v>42</v>
      </c>
      <c r="G16" s="1"/>
      <c r="H16" s="1"/>
      <c r="I16" s="1"/>
    </row>
    <row r="17" spans="1:9" x14ac:dyDescent="0.25">
      <c r="A17" s="1"/>
      <c r="B17" s="1">
        <v>0</v>
      </c>
      <c r="C17" s="1">
        <f>32-3*B17</f>
        <v>32</v>
      </c>
      <c r="D17" s="1">
        <f>16-1.6*B17</f>
        <v>16</v>
      </c>
      <c r="E17" s="1">
        <f>15-0.3*B17</f>
        <v>15</v>
      </c>
      <c r="F17" s="1">
        <f>-0.9*B17</f>
        <v>0</v>
      </c>
      <c r="G17" s="1"/>
      <c r="H17" s="1"/>
      <c r="I17" s="1"/>
    </row>
    <row r="18" spans="1:9" x14ac:dyDescent="0.25">
      <c r="B18" s="20">
        <v>0.5</v>
      </c>
      <c r="C18" s="1">
        <f t="shared" ref="C18:C32" si="1">32-3*B18</f>
        <v>30.5</v>
      </c>
      <c r="D18" s="1">
        <f t="shared" ref="D18:D33" si="2">16-1.6*B18</f>
        <v>15.2</v>
      </c>
      <c r="E18" s="1">
        <f t="shared" ref="E18:E33" si="3">15-0.3*B18</f>
        <v>14.85</v>
      </c>
      <c r="F18" s="1">
        <f t="shared" ref="F18:F33" si="4">-0.9*B18</f>
        <v>-0.45</v>
      </c>
    </row>
    <row r="19" spans="1:9" x14ac:dyDescent="0.25">
      <c r="B19" s="1">
        <v>1</v>
      </c>
      <c r="C19" s="1">
        <f t="shared" si="1"/>
        <v>29</v>
      </c>
      <c r="D19" s="1">
        <f t="shared" si="2"/>
        <v>14.4</v>
      </c>
      <c r="E19" s="1">
        <f t="shared" si="3"/>
        <v>14.7</v>
      </c>
      <c r="F19" s="1">
        <f t="shared" si="4"/>
        <v>-0.9</v>
      </c>
    </row>
    <row r="20" spans="1:9" x14ac:dyDescent="0.25">
      <c r="B20" s="20">
        <v>1.5</v>
      </c>
      <c r="C20" s="1">
        <f t="shared" si="1"/>
        <v>27.5</v>
      </c>
      <c r="D20" s="1">
        <f t="shared" si="2"/>
        <v>13.6</v>
      </c>
      <c r="E20" s="1">
        <f t="shared" si="3"/>
        <v>14.55</v>
      </c>
      <c r="F20" s="1">
        <f t="shared" si="4"/>
        <v>-1.35</v>
      </c>
    </row>
    <row r="21" spans="1:9" x14ac:dyDescent="0.25">
      <c r="B21" s="1">
        <v>2</v>
      </c>
      <c r="C21" s="1">
        <f t="shared" si="1"/>
        <v>26</v>
      </c>
      <c r="D21" s="1">
        <f t="shared" si="2"/>
        <v>12.8</v>
      </c>
      <c r="E21" s="1">
        <f t="shared" si="3"/>
        <v>14.4</v>
      </c>
      <c r="F21" s="1">
        <f t="shared" si="4"/>
        <v>-1.8</v>
      </c>
    </row>
    <row r="22" spans="1:9" x14ac:dyDescent="0.25">
      <c r="B22" s="20">
        <v>2.5</v>
      </c>
      <c r="C22" s="1">
        <f t="shared" si="1"/>
        <v>24.5</v>
      </c>
      <c r="D22" s="1">
        <f t="shared" si="2"/>
        <v>12</v>
      </c>
      <c r="E22" s="1">
        <f t="shared" si="3"/>
        <v>14.25</v>
      </c>
      <c r="F22" s="1">
        <f t="shared" si="4"/>
        <v>-2.25</v>
      </c>
    </row>
    <row r="23" spans="1:9" x14ac:dyDescent="0.25">
      <c r="B23" s="1">
        <v>3</v>
      </c>
      <c r="C23" s="1">
        <f t="shared" si="1"/>
        <v>23</v>
      </c>
      <c r="D23" s="1">
        <f t="shared" si="2"/>
        <v>11.2</v>
      </c>
      <c r="E23" s="1">
        <f t="shared" si="3"/>
        <v>14.1</v>
      </c>
      <c r="F23" s="1">
        <f t="shared" si="4"/>
        <v>-2.7</v>
      </c>
    </row>
    <row r="24" spans="1:9" x14ac:dyDescent="0.25">
      <c r="B24" s="20">
        <v>3.5</v>
      </c>
      <c r="C24" s="1">
        <f t="shared" si="1"/>
        <v>21.5</v>
      </c>
      <c r="D24" s="1">
        <f t="shared" si="2"/>
        <v>10.399999999999999</v>
      </c>
      <c r="E24" s="1">
        <f t="shared" si="3"/>
        <v>13.95</v>
      </c>
      <c r="F24" s="1">
        <f t="shared" si="4"/>
        <v>-3.15</v>
      </c>
    </row>
    <row r="25" spans="1:9" x14ac:dyDescent="0.25">
      <c r="B25" s="1">
        <v>4</v>
      </c>
      <c r="C25" s="1">
        <f t="shared" si="1"/>
        <v>20</v>
      </c>
      <c r="D25" s="1">
        <f t="shared" si="2"/>
        <v>9.6</v>
      </c>
      <c r="E25" s="1">
        <f t="shared" si="3"/>
        <v>13.8</v>
      </c>
      <c r="F25" s="1">
        <f t="shared" si="4"/>
        <v>-3.6</v>
      </c>
    </row>
    <row r="26" spans="1:9" x14ac:dyDescent="0.25">
      <c r="B26" s="20">
        <v>4.5</v>
      </c>
      <c r="C26" s="1">
        <f t="shared" si="1"/>
        <v>18.5</v>
      </c>
      <c r="D26" s="1">
        <f t="shared" si="2"/>
        <v>8.8000000000000007</v>
      </c>
      <c r="E26" s="1">
        <f t="shared" si="3"/>
        <v>13.65</v>
      </c>
      <c r="F26" s="1">
        <f t="shared" si="4"/>
        <v>-4.05</v>
      </c>
    </row>
    <row r="27" spans="1:9" x14ac:dyDescent="0.25">
      <c r="B27" s="1">
        <v>5</v>
      </c>
      <c r="C27" s="1">
        <f t="shared" si="1"/>
        <v>17</v>
      </c>
      <c r="D27" s="1">
        <f t="shared" si="2"/>
        <v>8</v>
      </c>
      <c r="E27" s="1">
        <f t="shared" si="3"/>
        <v>13.5</v>
      </c>
      <c r="F27" s="1">
        <f t="shared" si="4"/>
        <v>-4.5</v>
      </c>
    </row>
    <row r="28" spans="1:9" x14ac:dyDescent="0.25">
      <c r="B28" s="20">
        <v>5.5</v>
      </c>
      <c r="C28" s="1">
        <f t="shared" si="1"/>
        <v>15.5</v>
      </c>
      <c r="D28" s="1">
        <f t="shared" si="2"/>
        <v>7.1999999999999993</v>
      </c>
      <c r="E28" s="1">
        <f t="shared" si="3"/>
        <v>13.35</v>
      </c>
      <c r="F28" s="1">
        <f t="shared" si="4"/>
        <v>-4.95</v>
      </c>
    </row>
    <row r="29" spans="1:9" x14ac:dyDescent="0.25">
      <c r="B29" s="1">
        <v>6</v>
      </c>
      <c r="C29" s="1">
        <f t="shared" si="1"/>
        <v>14</v>
      </c>
      <c r="D29" s="1">
        <f t="shared" si="2"/>
        <v>6.3999999999999986</v>
      </c>
      <c r="E29" s="1">
        <f t="shared" si="3"/>
        <v>13.2</v>
      </c>
      <c r="F29" s="1">
        <f t="shared" si="4"/>
        <v>-5.4</v>
      </c>
    </row>
    <row r="30" spans="1:9" x14ac:dyDescent="0.25">
      <c r="B30" s="20">
        <v>6.5</v>
      </c>
      <c r="C30" s="1">
        <f t="shared" si="1"/>
        <v>12.5</v>
      </c>
      <c r="D30" s="1">
        <f t="shared" si="2"/>
        <v>5.6</v>
      </c>
      <c r="E30" s="1">
        <f t="shared" si="3"/>
        <v>13.05</v>
      </c>
      <c r="F30" s="1">
        <f t="shared" si="4"/>
        <v>-5.8500000000000005</v>
      </c>
    </row>
    <row r="31" spans="1:9" x14ac:dyDescent="0.25">
      <c r="B31" s="1">
        <v>7</v>
      </c>
      <c r="C31" s="1">
        <f t="shared" si="1"/>
        <v>11</v>
      </c>
      <c r="D31" s="1">
        <f t="shared" si="2"/>
        <v>4.7999999999999989</v>
      </c>
      <c r="E31" s="1">
        <f t="shared" si="3"/>
        <v>12.9</v>
      </c>
      <c r="F31" s="1">
        <f t="shared" si="4"/>
        <v>-6.3</v>
      </c>
    </row>
    <row r="32" spans="1:9" x14ac:dyDescent="0.25">
      <c r="B32" s="20">
        <v>7.5</v>
      </c>
      <c r="C32" s="1">
        <f t="shared" si="1"/>
        <v>9.5</v>
      </c>
      <c r="D32" s="1">
        <f t="shared" si="2"/>
        <v>4</v>
      </c>
      <c r="E32" s="1">
        <f t="shared" si="3"/>
        <v>12.75</v>
      </c>
      <c r="F32" s="1">
        <f t="shared" si="4"/>
        <v>-6.75</v>
      </c>
    </row>
    <row r="33" spans="2:6" x14ac:dyDescent="0.25">
      <c r="B33" s="1">
        <v>8</v>
      </c>
      <c r="C33" s="1">
        <f>32-3*B33</f>
        <v>8</v>
      </c>
      <c r="D33" s="1">
        <f t="shared" si="2"/>
        <v>3.1999999999999993</v>
      </c>
      <c r="E33" s="1">
        <f t="shared" si="3"/>
        <v>12.6</v>
      </c>
      <c r="F33" s="1">
        <f t="shared" si="4"/>
        <v>-7.2</v>
      </c>
    </row>
  </sheetData>
  <mergeCells count="1">
    <mergeCell ref="B10:G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F8D3-2EAC-45AE-A28F-C6628FBAF262}">
  <dimension ref="A1:H14"/>
  <sheetViews>
    <sheetView topLeftCell="A4" workbookViewId="0">
      <selection activeCell="F21" sqref="F21"/>
    </sheetView>
  </sheetViews>
  <sheetFormatPr defaultRowHeight="15" x14ac:dyDescent="0.25"/>
  <cols>
    <col min="2" max="2" width="19" customWidth="1"/>
    <col min="5" max="5" width="14.42578125" customWidth="1"/>
    <col min="6" max="6" width="11.7109375" customWidth="1"/>
    <col min="7" max="7" width="15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6" t="s">
        <v>24</v>
      </c>
      <c r="C4" s="16" t="s">
        <v>25</v>
      </c>
      <c r="D4" s="16" t="s">
        <v>26</v>
      </c>
      <c r="E4" s="1"/>
      <c r="F4" s="1"/>
      <c r="G4" s="1"/>
      <c r="H4" s="1"/>
    </row>
    <row r="5" spans="1:8" x14ac:dyDescent="0.25">
      <c r="A5" s="1"/>
      <c r="B5" s="16" t="s">
        <v>3</v>
      </c>
      <c r="C5" s="10"/>
      <c r="D5" s="10"/>
      <c r="E5" s="1"/>
      <c r="F5" s="1"/>
      <c r="G5" s="1"/>
      <c r="H5" s="1"/>
    </row>
    <row r="6" spans="1:8" x14ac:dyDescent="0.25">
      <c r="A6" s="1"/>
      <c r="B6" s="16" t="s">
        <v>27</v>
      </c>
      <c r="C6" s="11">
        <v>0</v>
      </c>
      <c r="D6" s="11">
        <v>0</v>
      </c>
      <c r="E6" s="1"/>
      <c r="F6" s="1"/>
      <c r="G6" s="1"/>
      <c r="H6" s="1"/>
    </row>
    <row r="7" spans="1:8" x14ac:dyDescent="0.25">
      <c r="A7" s="1"/>
      <c r="B7" s="16" t="s">
        <v>28</v>
      </c>
      <c r="C7" s="9"/>
      <c r="D7" s="9"/>
      <c r="E7" s="1"/>
      <c r="F7" s="1"/>
      <c r="G7" s="1"/>
      <c r="H7" s="1"/>
    </row>
    <row r="8" spans="1:8" x14ac:dyDescent="0.25">
      <c r="A8" s="1"/>
      <c r="B8" s="8"/>
      <c r="C8" s="8"/>
      <c r="D8" s="8"/>
      <c r="E8" s="14" t="s">
        <v>29</v>
      </c>
      <c r="F8" s="14" t="s">
        <v>30</v>
      </c>
      <c r="G8" s="14" t="s">
        <v>31</v>
      </c>
      <c r="H8" s="1"/>
    </row>
    <row r="9" spans="1:8" ht="30" x14ac:dyDescent="0.25">
      <c r="A9" s="1"/>
      <c r="B9" s="15" t="s">
        <v>32</v>
      </c>
      <c r="C9" s="7">
        <v>7</v>
      </c>
      <c r="D9" s="7">
        <v>10</v>
      </c>
      <c r="E9" s="12">
        <f>SUMPRODUCT($C$5:$D$5,C9:D9)</f>
        <v>0</v>
      </c>
      <c r="F9" s="7">
        <v>0</v>
      </c>
      <c r="G9" s="7" t="s">
        <v>33</v>
      </c>
      <c r="H9" s="17">
        <f>E9+F9</f>
        <v>0</v>
      </c>
    </row>
    <row r="10" spans="1:8" x14ac:dyDescent="0.25">
      <c r="A10" s="1"/>
      <c r="B10" s="33" t="s">
        <v>6</v>
      </c>
      <c r="C10" s="34"/>
      <c r="D10" s="34"/>
      <c r="E10" s="34"/>
      <c r="F10" s="34"/>
      <c r="G10" s="35"/>
      <c r="H10" s="1"/>
    </row>
    <row r="11" spans="1:8" x14ac:dyDescent="0.25">
      <c r="A11" s="1"/>
      <c r="B11" s="7"/>
      <c r="C11" s="7"/>
      <c r="D11" s="7"/>
      <c r="E11" s="14" t="s">
        <v>34</v>
      </c>
      <c r="F11" s="14" t="s">
        <v>35</v>
      </c>
      <c r="G11" s="14" t="s">
        <v>36</v>
      </c>
      <c r="H11" s="1"/>
    </row>
    <row r="12" spans="1:8" x14ac:dyDescent="0.25">
      <c r="A12" s="1"/>
      <c r="B12" s="14">
        <v>1</v>
      </c>
      <c r="C12" s="7">
        <v>6</v>
      </c>
      <c r="D12" s="7">
        <v>3</v>
      </c>
      <c r="E12" s="12">
        <f>SUMPRODUCT($C$5:$D$5,C12:D12)</f>
        <v>0</v>
      </c>
      <c r="F12" s="7" t="s">
        <v>19</v>
      </c>
      <c r="G12" s="7">
        <v>36</v>
      </c>
      <c r="H12" s="1"/>
    </row>
    <row r="13" spans="1:8" x14ac:dyDescent="0.25">
      <c r="A13" s="1"/>
      <c r="B13" s="14">
        <v>2</v>
      </c>
      <c r="C13" s="7">
        <v>6</v>
      </c>
      <c r="D13" s="7">
        <v>18</v>
      </c>
      <c r="E13" s="13">
        <f t="shared" ref="E13" si="0">SUMPRODUCT($C$5:$D$5,C13:D13)</f>
        <v>0</v>
      </c>
      <c r="F13" s="7" t="s">
        <v>19</v>
      </c>
      <c r="G13" s="7">
        <v>48</v>
      </c>
      <c r="H13" s="1"/>
    </row>
    <row r="14" spans="1:8" x14ac:dyDescent="0.25">
      <c r="A14" s="1"/>
      <c r="H14" s="1"/>
    </row>
  </sheetData>
  <mergeCells count="1">
    <mergeCell ref="B10: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1A0C-4D6F-4567-9A2F-2137F51D68C8}">
  <dimension ref="B4:H150"/>
  <sheetViews>
    <sheetView tabSelected="1" topLeftCell="A19" zoomScaleNormal="100" workbookViewId="0">
      <selection activeCell="D22" sqref="D22"/>
    </sheetView>
  </sheetViews>
  <sheetFormatPr defaultRowHeight="15" x14ac:dyDescent="0.25"/>
  <cols>
    <col min="1" max="1" width="9.140625" style="1"/>
    <col min="2" max="2" width="19" style="1" customWidth="1"/>
    <col min="3" max="3" width="18.28515625" style="1" customWidth="1"/>
    <col min="4" max="4" width="17.5703125" style="1" customWidth="1"/>
    <col min="5" max="5" width="13.28515625" style="1" customWidth="1"/>
    <col min="6" max="6" width="14.5703125" style="1" customWidth="1"/>
    <col min="7" max="7" width="16.42578125" style="1" customWidth="1"/>
    <col min="8" max="16384" width="9.140625" style="1"/>
  </cols>
  <sheetData>
    <row r="4" spans="2:8" x14ac:dyDescent="0.25">
      <c r="B4" s="21" t="s">
        <v>24</v>
      </c>
      <c r="C4" s="21" t="s">
        <v>25</v>
      </c>
      <c r="D4" s="21" t="s">
        <v>26</v>
      </c>
    </row>
    <row r="5" spans="2:8" x14ac:dyDescent="0.25">
      <c r="B5" s="21" t="s">
        <v>3</v>
      </c>
      <c r="C5" s="19">
        <v>5</v>
      </c>
      <c r="D5" s="19">
        <v>0.99999999999999944</v>
      </c>
    </row>
    <row r="6" spans="2:8" x14ac:dyDescent="0.25">
      <c r="B6" s="21" t="s">
        <v>27</v>
      </c>
      <c r="C6" s="11">
        <v>0</v>
      </c>
      <c r="D6" s="11">
        <v>0</v>
      </c>
    </row>
    <row r="7" spans="2:8" x14ac:dyDescent="0.25">
      <c r="B7" s="21" t="s">
        <v>28</v>
      </c>
      <c r="C7" s="11"/>
      <c r="D7" s="11"/>
    </row>
    <row r="8" spans="2:8" x14ac:dyDescent="0.25">
      <c r="B8" s="8"/>
      <c r="C8" s="8"/>
      <c r="D8" s="8"/>
      <c r="E8" s="14" t="s">
        <v>29</v>
      </c>
      <c r="F8" s="14" t="s">
        <v>30</v>
      </c>
      <c r="G8" s="14" t="s">
        <v>31</v>
      </c>
    </row>
    <row r="9" spans="2:8" ht="30" x14ac:dyDescent="0.25">
      <c r="B9" s="15" t="s">
        <v>32</v>
      </c>
      <c r="C9" s="7">
        <v>7</v>
      </c>
      <c r="D9" s="7">
        <v>10</v>
      </c>
      <c r="E9" s="12">
        <f>SUMPRODUCT($C$5:$D$5,C9:D9)</f>
        <v>44.999999999999993</v>
      </c>
      <c r="F9" s="7">
        <v>0</v>
      </c>
      <c r="G9" s="7" t="s">
        <v>33</v>
      </c>
      <c r="H9" s="17">
        <f>E9+F9</f>
        <v>44.999999999999993</v>
      </c>
    </row>
    <row r="10" spans="2:8" x14ac:dyDescent="0.25">
      <c r="B10" s="33" t="s">
        <v>6</v>
      </c>
      <c r="C10" s="34"/>
      <c r="D10" s="34"/>
      <c r="E10" s="34"/>
      <c r="F10" s="34"/>
      <c r="G10" s="35"/>
    </row>
    <row r="11" spans="2:8" x14ac:dyDescent="0.25">
      <c r="B11" s="7"/>
      <c r="C11" s="7"/>
      <c r="D11" s="7"/>
      <c r="E11" s="14" t="s">
        <v>34</v>
      </c>
      <c r="F11" s="14" t="s">
        <v>35</v>
      </c>
      <c r="G11" s="14" t="s">
        <v>36</v>
      </c>
    </row>
    <row r="12" spans="2:8" x14ac:dyDescent="0.25">
      <c r="B12" s="14">
        <v>1</v>
      </c>
      <c r="C12" s="7">
        <v>6</v>
      </c>
      <c r="D12" s="7">
        <v>3</v>
      </c>
      <c r="E12" s="12">
        <f>SUMPRODUCT($C$5:$D$5,C12:D12)</f>
        <v>33</v>
      </c>
      <c r="F12" s="7" t="s">
        <v>19</v>
      </c>
      <c r="G12" s="7">
        <v>36</v>
      </c>
    </row>
    <row r="13" spans="2:8" x14ac:dyDescent="0.25">
      <c r="B13" s="14">
        <v>2</v>
      </c>
      <c r="C13" s="7">
        <v>6</v>
      </c>
      <c r="D13" s="7">
        <v>18</v>
      </c>
      <c r="E13" s="13">
        <f t="shared" ref="E13" si="0">SUMPRODUCT($C$5:$D$5,C13:D13)</f>
        <v>47.999999999999986</v>
      </c>
      <c r="F13" s="7" t="s">
        <v>19</v>
      </c>
      <c r="G13" s="7">
        <v>48</v>
      </c>
    </row>
    <row r="15" spans="2:8" x14ac:dyDescent="0.25">
      <c r="B15" s="1" t="s">
        <v>38</v>
      </c>
      <c r="C15" s="1" t="s">
        <v>43</v>
      </c>
      <c r="D15" s="1" t="s">
        <v>44</v>
      </c>
    </row>
    <row r="16" spans="2:8" x14ac:dyDescent="0.25">
      <c r="B16" s="1">
        <v>0</v>
      </c>
      <c r="C16" s="1">
        <f>12-2*B16</f>
        <v>12</v>
      </c>
      <c r="D16" s="1">
        <f>2.7-0.3*B16</f>
        <v>2.7</v>
      </c>
      <c r="E16" s="36"/>
      <c r="F16" s="36"/>
    </row>
    <row r="17" spans="2:6" x14ac:dyDescent="0.25">
      <c r="B17" s="1">
        <v>0.5</v>
      </c>
      <c r="C17" s="1">
        <f t="shared" ref="C17:C33" si="1">12-2*B17</f>
        <v>11</v>
      </c>
      <c r="D17" s="1">
        <f t="shared" ref="D17:D33" si="2">2.7-0.3*B17</f>
        <v>2.5500000000000003</v>
      </c>
      <c r="E17" s="36"/>
      <c r="F17" s="36"/>
    </row>
    <row r="18" spans="2:6" x14ac:dyDescent="0.25">
      <c r="B18" s="1">
        <v>1</v>
      </c>
      <c r="C18" s="1">
        <f t="shared" si="1"/>
        <v>10</v>
      </c>
      <c r="D18" s="1">
        <f t="shared" si="2"/>
        <v>2.4000000000000004</v>
      </c>
      <c r="E18" s="36"/>
      <c r="F18" s="36"/>
    </row>
    <row r="19" spans="2:6" x14ac:dyDescent="0.25">
      <c r="B19" s="1">
        <v>1.5</v>
      </c>
      <c r="C19" s="1">
        <f t="shared" si="1"/>
        <v>9</v>
      </c>
      <c r="D19" s="1">
        <f t="shared" si="2"/>
        <v>2.25</v>
      </c>
      <c r="E19" s="36"/>
      <c r="F19" s="36"/>
    </row>
    <row r="20" spans="2:6" x14ac:dyDescent="0.25">
      <c r="B20" s="1">
        <v>2</v>
      </c>
      <c r="C20" s="1">
        <f t="shared" si="1"/>
        <v>8</v>
      </c>
      <c r="D20" s="1">
        <f t="shared" si="2"/>
        <v>2.1</v>
      </c>
      <c r="E20" s="36"/>
      <c r="F20" s="36"/>
    </row>
    <row r="21" spans="2:6" x14ac:dyDescent="0.25">
      <c r="B21" s="1">
        <v>2.5</v>
      </c>
      <c r="C21" s="1">
        <f t="shared" si="1"/>
        <v>7</v>
      </c>
      <c r="D21" s="1">
        <f t="shared" si="2"/>
        <v>1.9500000000000002</v>
      </c>
      <c r="E21" s="36"/>
      <c r="F21" s="36"/>
    </row>
    <row r="22" spans="2:6" x14ac:dyDescent="0.25">
      <c r="B22" s="1">
        <v>3</v>
      </c>
      <c r="C22" s="1">
        <f t="shared" si="1"/>
        <v>6</v>
      </c>
      <c r="D22" s="1">
        <f t="shared" si="2"/>
        <v>1.8000000000000003</v>
      </c>
      <c r="E22" s="36"/>
      <c r="F22" s="36"/>
    </row>
    <row r="23" spans="2:6" x14ac:dyDescent="0.25">
      <c r="B23" s="1">
        <v>3.5</v>
      </c>
      <c r="C23" s="1">
        <f t="shared" si="1"/>
        <v>5</v>
      </c>
      <c r="D23" s="1">
        <f t="shared" si="2"/>
        <v>1.6500000000000001</v>
      </c>
      <c r="E23" s="36"/>
      <c r="F23" s="36"/>
    </row>
    <row r="24" spans="2:6" x14ac:dyDescent="0.25">
      <c r="B24" s="1">
        <v>4</v>
      </c>
      <c r="C24" s="1">
        <f t="shared" si="1"/>
        <v>4</v>
      </c>
      <c r="D24" s="1">
        <f t="shared" si="2"/>
        <v>1.5000000000000002</v>
      </c>
      <c r="E24" s="36"/>
      <c r="F24" s="36"/>
    </row>
    <row r="25" spans="2:6" x14ac:dyDescent="0.25">
      <c r="B25" s="1">
        <v>4.5</v>
      </c>
      <c r="C25" s="1">
        <f t="shared" si="1"/>
        <v>3</v>
      </c>
      <c r="D25" s="1">
        <f t="shared" si="2"/>
        <v>1.3500000000000003</v>
      </c>
      <c r="E25" s="36"/>
      <c r="F25" s="36"/>
    </row>
    <row r="26" spans="2:6" x14ac:dyDescent="0.25">
      <c r="B26" s="1">
        <v>5</v>
      </c>
      <c r="C26" s="1">
        <f t="shared" si="1"/>
        <v>2</v>
      </c>
      <c r="D26" s="1">
        <f t="shared" si="2"/>
        <v>1.2000000000000002</v>
      </c>
      <c r="E26" s="36"/>
      <c r="F26" s="36"/>
    </row>
    <row r="27" spans="2:6" x14ac:dyDescent="0.25">
      <c r="B27" s="1">
        <v>5.5</v>
      </c>
      <c r="C27" s="1">
        <f t="shared" si="1"/>
        <v>1</v>
      </c>
      <c r="D27" s="1">
        <f t="shared" si="2"/>
        <v>1.0500000000000003</v>
      </c>
      <c r="E27" s="36"/>
      <c r="F27" s="36"/>
    </row>
    <row r="28" spans="2:6" x14ac:dyDescent="0.25">
      <c r="B28" s="1">
        <v>6</v>
      </c>
      <c r="C28" s="1">
        <f t="shared" si="1"/>
        <v>0</v>
      </c>
      <c r="D28" s="1">
        <f t="shared" si="2"/>
        <v>0.90000000000000036</v>
      </c>
      <c r="E28" s="36"/>
      <c r="F28" s="36"/>
    </row>
    <row r="29" spans="2:6" x14ac:dyDescent="0.25">
      <c r="B29" s="1">
        <v>6.5</v>
      </c>
      <c r="C29" s="1">
        <f t="shared" si="1"/>
        <v>-1</v>
      </c>
      <c r="D29" s="1">
        <f t="shared" si="2"/>
        <v>0.75000000000000022</v>
      </c>
      <c r="E29" s="36"/>
      <c r="F29" s="36"/>
    </row>
    <row r="30" spans="2:6" x14ac:dyDescent="0.25">
      <c r="B30" s="1">
        <v>7</v>
      </c>
      <c r="C30" s="1">
        <f t="shared" si="1"/>
        <v>-2</v>
      </c>
      <c r="D30" s="1">
        <f t="shared" si="2"/>
        <v>0.60000000000000009</v>
      </c>
      <c r="E30" s="36"/>
      <c r="F30" s="36"/>
    </row>
    <row r="31" spans="2:6" x14ac:dyDescent="0.25">
      <c r="B31" s="1">
        <v>7.5</v>
      </c>
      <c r="C31" s="1">
        <f t="shared" si="1"/>
        <v>-3</v>
      </c>
      <c r="D31" s="1">
        <f t="shared" si="2"/>
        <v>0.45000000000000018</v>
      </c>
      <c r="E31" s="36"/>
      <c r="F31" s="36"/>
    </row>
    <row r="32" spans="2:6" x14ac:dyDescent="0.25">
      <c r="B32" s="1">
        <v>8</v>
      </c>
      <c r="C32" s="1">
        <f t="shared" si="1"/>
        <v>-4</v>
      </c>
      <c r="D32" s="1">
        <f t="shared" si="2"/>
        <v>0.30000000000000027</v>
      </c>
      <c r="E32" s="36"/>
      <c r="F32" s="36"/>
    </row>
    <row r="33" spans="5:6" x14ac:dyDescent="0.25">
      <c r="E33" s="36"/>
      <c r="F33" s="36"/>
    </row>
    <row r="34" spans="5:6" x14ac:dyDescent="0.25">
      <c r="E34" s="36"/>
      <c r="F34" s="36"/>
    </row>
    <row r="35" spans="5:6" x14ac:dyDescent="0.25">
      <c r="E35" s="36"/>
      <c r="F35" s="36"/>
    </row>
    <row r="36" spans="5:6" x14ac:dyDescent="0.25">
      <c r="E36" s="36"/>
      <c r="F36" s="36"/>
    </row>
    <row r="37" spans="5:6" x14ac:dyDescent="0.25">
      <c r="E37" s="36"/>
      <c r="F37" s="36"/>
    </row>
    <row r="38" spans="5:6" x14ac:dyDescent="0.25">
      <c r="E38" s="36"/>
      <c r="F38" s="36"/>
    </row>
    <row r="39" spans="5:6" x14ac:dyDescent="0.25">
      <c r="E39" s="36"/>
      <c r="F39" s="36"/>
    </row>
    <row r="40" spans="5:6" x14ac:dyDescent="0.25">
      <c r="E40" s="36"/>
      <c r="F40" s="36"/>
    </row>
    <row r="41" spans="5:6" x14ac:dyDescent="0.25">
      <c r="E41" s="36"/>
      <c r="F41" s="36"/>
    </row>
    <row r="42" spans="5:6" x14ac:dyDescent="0.25">
      <c r="E42" s="36"/>
      <c r="F42" s="36"/>
    </row>
    <row r="43" spans="5:6" x14ac:dyDescent="0.25">
      <c r="E43" s="36"/>
      <c r="F43" s="36"/>
    </row>
    <row r="44" spans="5:6" x14ac:dyDescent="0.25">
      <c r="E44" s="36"/>
      <c r="F44" s="36"/>
    </row>
    <row r="45" spans="5:6" x14ac:dyDescent="0.25">
      <c r="E45" s="36"/>
      <c r="F45" s="36"/>
    </row>
    <row r="46" spans="5:6" x14ac:dyDescent="0.25">
      <c r="E46" s="36"/>
      <c r="F46" s="36"/>
    </row>
    <row r="47" spans="5:6" x14ac:dyDescent="0.25">
      <c r="E47" s="36"/>
      <c r="F47" s="36"/>
    </row>
    <row r="48" spans="5:6" x14ac:dyDescent="0.25">
      <c r="E48" s="36"/>
      <c r="F48" s="36"/>
    </row>
    <row r="49" spans="5:6" x14ac:dyDescent="0.25">
      <c r="E49" s="36"/>
      <c r="F49" s="36"/>
    </row>
    <row r="50" spans="5:6" x14ac:dyDescent="0.25">
      <c r="E50" s="36"/>
      <c r="F50" s="36"/>
    </row>
    <row r="51" spans="5:6" x14ac:dyDescent="0.25">
      <c r="E51" s="36"/>
      <c r="F51" s="36"/>
    </row>
    <row r="52" spans="5:6" x14ac:dyDescent="0.25">
      <c r="E52" s="36"/>
      <c r="F52" s="36"/>
    </row>
    <row r="53" spans="5:6" x14ac:dyDescent="0.25">
      <c r="E53" s="36"/>
      <c r="F53" s="36"/>
    </row>
    <row r="54" spans="5:6" x14ac:dyDescent="0.25">
      <c r="E54" s="36"/>
      <c r="F54" s="36"/>
    </row>
    <row r="55" spans="5:6" x14ac:dyDescent="0.25">
      <c r="E55" s="36"/>
      <c r="F55" s="36"/>
    </row>
    <row r="56" spans="5:6" x14ac:dyDescent="0.25">
      <c r="E56" s="36"/>
      <c r="F56" s="36"/>
    </row>
    <row r="57" spans="5:6" x14ac:dyDescent="0.25">
      <c r="E57" s="36"/>
      <c r="F57" s="36"/>
    </row>
    <row r="58" spans="5:6" x14ac:dyDescent="0.25">
      <c r="E58" s="36"/>
      <c r="F58" s="36"/>
    </row>
    <row r="59" spans="5:6" x14ac:dyDescent="0.25">
      <c r="E59" s="36"/>
      <c r="F59" s="36"/>
    </row>
    <row r="60" spans="5:6" x14ac:dyDescent="0.25">
      <c r="E60" s="36"/>
      <c r="F60" s="36"/>
    </row>
    <row r="61" spans="5:6" x14ac:dyDescent="0.25">
      <c r="E61" s="36"/>
      <c r="F61" s="36"/>
    </row>
    <row r="62" spans="5:6" x14ac:dyDescent="0.25">
      <c r="E62" s="36"/>
      <c r="F62" s="36"/>
    </row>
    <row r="63" spans="5:6" x14ac:dyDescent="0.25">
      <c r="E63" s="36"/>
      <c r="F63" s="36"/>
    </row>
    <row r="64" spans="5:6" x14ac:dyDescent="0.25">
      <c r="E64" s="36"/>
      <c r="F64" s="36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  <row r="84" spans="5:6" x14ac:dyDescent="0.25">
      <c r="E84" s="36"/>
      <c r="F84" s="36"/>
    </row>
    <row r="85" spans="5:6" x14ac:dyDescent="0.25">
      <c r="E85" s="36"/>
      <c r="F85" s="36"/>
    </row>
    <row r="86" spans="5:6" x14ac:dyDescent="0.25">
      <c r="E86" s="36"/>
      <c r="F86" s="36"/>
    </row>
    <row r="87" spans="5:6" x14ac:dyDescent="0.25">
      <c r="E87" s="36"/>
      <c r="F87" s="36"/>
    </row>
    <row r="88" spans="5:6" x14ac:dyDescent="0.25">
      <c r="E88" s="36"/>
      <c r="F88" s="36"/>
    </row>
    <row r="89" spans="5:6" x14ac:dyDescent="0.25">
      <c r="E89" s="36"/>
      <c r="F89" s="36"/>
    </row>
    <row r="90" spans="5:6" x14ac:dyDescent="0.25">
      <c r="E90" s="36"/>
      <c r="F90" s="36"/>
    </row>
    <row r="91" spans="5:6" x14ac:dyDescent="0.25">
      <c r="E91" s="36"/>
      <c r="F91" s="36"/>
    </row>
    <row r="92" spans="5:6" x14ac:dyDescent="0.25">
      <c r="E92" s="36"/>
      <c r="F92" s="36"/>
    </row>
    <row r="93" spans="5:6" x14ac:dyDescent="0.25">
      <c r="E93" s="36"/>
      <c r="F93" s="36"/>
    </row>
    <row r="94" spans="5:6" x14ac:dyDescent="0.25">
      <c r="E94" s="36"/>
      <c r="F94" s="36"/>
    </row>
    <row r="95" spans="5:6" x14ac:dyDescent="0.25">
      <c r="E95" s="36"/>
      <c r="F95" s="36"/>
    </row>
    <row r="96" spans="5:6" x14ac:dyDescent="0.25">
      <c r="E96" s="36"/>
      <c r="F96" s="36"/>
    </row>
    <row r="97" spans="5:6" x14ac:dyDescent="0.25">
      <c r="E97" s="36"/>
      <c r="F97" s="36"/>
    </row>
    <row r="98" spans="5:6" x14ac:dyDescent="0.25">
      <c r="E98" s="36"/>
      <c r="F98" s="36"/>
    </row>
    <row r="99" spans="5:6" x14ac:dyDescent="0.25">
      <c r="E99" s="36"/>
      <c r="F99" s="36"/>
    </row>
    <row r="100" spans="5:6" x14ac:dyDescent="0.25">
      <c r="E100" s="36"/>
      <c r="F100" s="36"/>
    </row>
    <row r="101" spans="5:6" x14ac:dyDescent="0.25">
      <c r="E101" s="36"/>
      <c r="F101" s="36"/>
    </row>
    <row r="102" spans="5:6" x14ac:dyDescent="0.25">
      <c r="E102" s="36"/>
      <c r="F102" s="36"/>
    </row>
    <row r="103" spans="5:6" x14ac:dyDescent="0.25">
      <c r="E103" s="36"/>
      <c r="F103" s="36"/>
    </row>
    <row r="104" spans="5:6" x14ac:dyDescent="0.25">
      <c r="E104" s="36"/>
      <c r="F104" s="36"/>
    </row>
    <row r="105" spans="5:6" x14ac:dyDescent="0.25">
      <c r="E105" s="36"/>
      <c r="F105" s="36"/>
    </row>
    <row r="106" spans="5:6" x14ac:dyDescent="0.25">
      <c r="E106" s="36"/>
      <c r="F106" s="36"/>
    </row>
    <row r="107" spans="5:6" x14ac:dyDescent="0.25">
      <c r="E107" s="36"/>
      <c r="F107" s="36"/>
    </row>
    <row r="108" spans="5:6" x14ac:dyDescent="0.25">
      <c r="E108" s="36"/>
      <c r="F108" s="36"/>
    </row>
    <row r="109" spans="5:6" x14ac:dyDescent="0.25">
      <c r="E109" s="36"/>
      <c r="F109" s="36"/>
    </row>
    <row r="110" spans="5:6" x14ac:dyDescent="0.25">
      <c r="E110" s="36"/>
      <c r="F110" s="36"/>
    </row>
    <row r="111" spans="5:6" x14ac:dyDescent="0.25">
      <c r="E111" s="36"/>
      <c r="F111" s="36"/>
    </row>
    <row r="112" spans="5:6" x14ac:dyDescent="0.25">
      <c r="E112" s="36"/>
      <c r="F112" s="36"/>
    </row>
    <row r="113" spans="5:6" x14ac:dyDescent="0.25">
      <c r="E113" s="36"/>
      <c r="F113" s="36"/>
    </row>
    <row r="114" spans="5:6" x14ac:dyDescent="0.25">
      <c r="E114" s="36"/>
      <c r="F114" s="36"/>
    </row>
    <row r="115" spans="5:6" x14ac:dyDescent="0.25">
      <c r="E115" s="36"/>
      <c r="F115" s="36"/>
    </row>
    <row r="116" spans="5:6" x14ac:dyDescent="0.25">
      <c r="E116" s="36"/>
      <c r="F116" s="36"/>
    </row>
    <row r="117" spans="5:6" x14ac:dyDescent="0.25">
      <c r="E117" s="36"/>
      <c r="F117" s="36"/>
    </row>
    <row r="118" spans="5:6" x14ac:dyDescent="0.25">
      <c r="E118" s="36"/>
      <c r="F118" s="36"/>
    </row>
    <row r="119" spans="5:6" x14ac:dyDescent="0.25">
      <c r="E119" s="36"/>
      <c r="F119" s="36"/>
    </row>
    <row r="120" spans="5:6" x14ac:dyDescent="0.25">
      <c r="E120" s="36"/>
      <c r="F120" s="36"/>
    </row>
    <row r="121" spans="5:6" x14ac:dyDescent="0.25">
      <c r="E121" s="36"/>
      <c r="F121" s="36"/>
    </row>
    <row r="122" spans="5:6" x14ac:dyDescent="0.25">
      <c r="E122" s="36"/>
      <c r="F122" s="36"/>
    </row>
    <row r="123" spans="5:6" x14ac:dyDescent="0.25">
      <c r="E123" s="36"/>
      <c r="F123" s="36"/>
    </row>
    <row r="124" spans="5:6" x14ac:dyDescent="0.25">
      <c r="E124" s="36"/>
      <c r="F124" s="36"/>
    </row>
    <row r="125" spans="5:6" x14ac:dyDescent="0.25">
      <c r="E125" s="36"/>
      <c r="F125" s="36"/>
    </row>
    <row r="126" spans="5:6" x14ac:dyDescent="0.25">
      <c r="E126" s="36"/>
      <c r="F126" s="36"/>
    </row>
    <row r="127" spans="5:6" x14ac:dyDescent="0.25">
      <c r="E127" s="36"/>
      <c r="F127" s="36"/>
    </row>
    <row r="128" spans="5:6" x14ac:dyDescent="0.25">
      <c r="E128" s="36"/>
      <c r="F128" s="36"/>
    </row>
    <row r="129" spans="5:6" x14ac:dyDescent="0.25">
      <c r="E129" s="36"/>
      <c r="F129" s="36"/>
    </row>
    <row r="130" spans="5:6" x14ac:dyDescent="0.25">
      <c r="E130" s="36"/>
      <c r="F130" s="36"/>
    </row>
    <row r="131" spans="5:6" x14ac:dyDescent="0.25">
      <c r="E131" s="36"/>
      <c r="F131" s="36"/>
    </row>
    <row r="132" spans="5:6" x14ac:dyDescent="0.25">
      <c r="E132" s="36"/>
      <c r="F132" s="36"/>
    </row>
    <row r="133" spans="5:6" x14ac:dyDescent="0.25">
      <c r="E133" s="36"/>
      <c r="F133" s="36"/>
    </row>
    <row r="134" spans="5:6" x14ac:dyDescent="0.25">
      <c r="E134" s="36"/>
      <c r="F134" s="36"/>
    </row>
    <row r="135" spans="5:6" x14ac:dyDescent="0.25">
      <c r="E135" s="36"/>
      <c r="F135" s="36"/>
    </row>
    <row r="136" spans="5:6" x14ac:dyDescent="0.25">
      <c r="E136" s="36"/>
      <c r="F136" s="36"/>
    </row>
    <row r="137" spans="5:6" x14ac:dyDescent="0.25">
      <c r="E137" s="36"/>
      <c r="F137" s="36"/>
    </row>
    <row r="138" spans="5:6" x14ac:dyDescent="0.25">
      <c r="E138" s="36"/>
      <c r="F138" s="36"/>
    </row>
    <row r="139" spans="5:6" x14ac:dyDescent="0.25">
      <c r="E139" s="36"/>
      <c r="F139" s="36"/>
    </row>
    <row r="140" spans="5:6" x14ac:dyDescent="0.25">
      <c r="E140" s="36"/>
      <c r="F140" s="36"/>
    </row>
    <row r="141" spans="5:6" x14ac:dyDescent="0.25">
      <c r="E141" s="36"/>
      <c r="F141" s="36"/>
    </row>
    <row r="142" spans="5:6" x14ac:dyDescent="0.25">
      <c r="E142" s="36"/>
      <c r="F142" s="36"/>
    </row>
    <row r="143" spans="5:6" x14ac:dyDescent="0.25">
      <c r="E143" s="36"/>
      <c r="F143" s="36"/>
    </row>
    <row r="144" spans="5:6" x14ac:dyDescent="0.25">
      <c r="E144" s="36"/>
      <c r="F144" s="36"/>
    </row>
    <row r="145" spans="5:6" x14ac:dyDescent="0.25">
      <c r="E145" s="36"/>
      <c r="F145" s="36"/>
    </row>
    <row r="146" spans="5:6" x14ac:dyDescent="0.25">
      <c r="E146" s="36"/>
      <c r="F146" s="36"/>
    </row>
    <row r="147" spans="5:6" x14ac:dyDescent="0.25">
      <c r="E147" s="36"/>
      <c r="F147" s="36"/>
    </row>
    <row r="148" spans="5:6" x14ac:dyDescent="0.25">
      <c r="E148" s="36"/>
      <c r="F148" s="36"/>
    </row>
    <row r="149" spans="5:6" x14ac:dyDescent="0.25">
      <c r="E149" s="36"/>
      <c r="F149" s="36"/>
    </row>
    <row r="150" spans="5:6" x14ac:dyDescent="0.25">
      <c r="E150" s="36"/>
      <c r="F150" s="36"/>
    </row>
  </sheetData>
  <mergeCells count="1">
    <mergeCell ref="B10:G1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2021-02-17T10:23:00Z</dcterms:modified>
</cp:coreProperties>
</file>