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DCDF265-38EB-4ABC-A3CD-0C3719DF2DE6}" xr6:coauthVersionLast="46" xr6:coauthVersionMax="46" xr10:uidLastSave="{00000000-0000-0000-0000-000000000000}"/>
  <bookViews>
    <workbookView xWindow="-8295" yWindow="5565" windowWidth="17565" windowHeight="10710" activeTab="2" xr2:uid="{00000000-000D-0000-FFFF-FFFF00000000}"/>
  </bookViews>
  <sheets>
    <sheet name="1 способ (формулы)" sheetId="1" r:id="rId1"/>
    <sheet name="2 способ (функции)" sheetId="2" r:id="rId2"/>
    <sheet name="3 способ (пакет анализа)" sheetId="3" r:id="rId3"/>
  </sheets>
  <calcPr calcId="191029"/>
</workbook>
</file>

<file path=xl/calcChain.xml><?xml version="1.0" encoding="utf-8"?>
<calcChain xmlns="http://schemas.openxmlformats.org/spreadsheetml/2006/main">
  <c r="E11" i="2" l="1"/>
  <c r="E9" i="2"/>
  <c r="E7" i="2"/>
  <c r="E5" i="2"/>
  <c r="E23" i="1"/>
  <c r="I8" i="1"/>
  <c r="J9" i="1"/>
  <c r="E9" i="1"/>
  <c r="F9" i="1"/>
  <c r="F8" i="1"/>
  <c r="F6" i="1"/>
  <c r="E3" i="2"/>
  <c r="F4" i="1" l="1"/>
  <c r="F5" i="1"/>
  <c r="F7" i="1"/>
  <c r="F3" i="1"/>
  <c r="E14" i="1" l="1"/>
  <c r="G8" i="1" l="1"/>
  <c r="G7" i="1"/>
  <c r="H7" i="1" s="1"/>
  <c r="H8" i="1" l="1"/>
  <c r="J8" i="1"/>
  <c r="G3" i="1"/>
  <c r="H3" i="1" s="1"/>
  <c r="G4" i="1"/>
  <c r="H4" i="1" s="1"/>
  <c r="G5" i="1"/>
  <c r="H5" i="1" s="1"/>
  <c r="G6" i="1"/>
  <c r="H6" i="1" s="1"/>
  <c r="H9" i="1" l="1"/>
  <c r="E16" i="1"/>
  <c r="E18" i="1" s="1"/>
  <c r="I5" i="1"/>
  <c r="J5" i="1"/>
  <c r="I7" i="1"/>
  <c r="J7" i="1"/>
  <c r="I4" i="1"/>
  <c r="J4" i="1"/>
  <c r="I6" i="1"/>
  <c r="J6" i="1"/>
  <c r="I3" i="1"/>
  <c r="I9" i="1" s="1"/>
  <c r="J3" i="1"/>
  <c r="E24" i="1" l="1"/>
  <c r="E21" i="1"/>
  <c r="E20" i="1" s="1"/>
</calcChain>
</file>

<file path=xl/sharedStrings.xml><?xml version="1.0" encoding="utf-8"?>
<sst xmlns="http://schemas.openxmlformats.org/spreadsheetml/2006/main" count="62" uniqueCount="40">
  <si>
    <t>xi</t>
  </si>
  <si>
    <t>ni</t>
  </si>
  <si>
    <t>xi*ni</t>
  </si>
  <si>
    <t>xi-xв</t>
  </si>
  <si>
    <t>((xi-xв)^2)*ni</t>
  </si>
  <si>
    <t>((xi-xв)^3)*ni</t>
  </si>
  <si>
    <t>((xi-xв)^4)*ni</t>
  </si>
  <si>
    <t>xв =</t>
  </si>
  <si>
    <t>n =</t>
  </si>
  <si>
    <t>Dв =</t>
  </si>
  <si>
    <t>σв =</t>
  </si>
  <si>
    <t>Значения Excel</t>
  </si>
  <si>
    <t>Значения в тетради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</si>
  <si>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</si>
  <si>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</si>
  <si>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</si>
  <si>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</si>
  <si>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</si>
  <si>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</si>
  <si>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</si>
  <si>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</si>
  <si>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</si>
  <si>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</si>
  <si>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</si>
  <si>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</si>
  <si>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</si>
  <si>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</si>
  <si>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</si>
  <si>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</si>
  <si>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</si>
  <si>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Среднее (xв) =</t>
  </si>
  <si>
    <t>Дисперсия выборки (Dв) =</t>
  </si>
  <si>
    <t>Стандартное отклонение (σв) =</t>
  </si>
  <si>
    <t>As* =</t>
  </si>
  <si>
    <t>µ3* =</t>
  </si>
  <si>
    <t>Ek* =</t>
  </si>
  <si>
    <t>µ4* =</t>
  </si>
  <si>
    <t>Асимметричность (As*) =</t>
  </si>
  <si>
    <t>Эксцесс (Ek*) =</t>
  </si>
  <si>
    <t>Выборка значение случайной величины X (8 вариант)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</si>
</sst>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195262</xdr:colOff>
      <xdr:row>15</xdr:row>
      <xdr:rowOff>71437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29337" y="2928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195262</xdr:colOff>
      <xdr:row>4</xdr:row>
      <xdr:rowOff>71437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00812" y="2928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195262</xdr:colOff>
      <xdr:row>5</xdr:row>
      <xdr:rowOff>71437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0812" y="2928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workbookViewId="0">
      <selection activeCell="G42" sqref="G42"/>
    </sheetView>
  </sheetViews>
  <sheetFormatPr defaultRowHeight="15" x14ac:dyDescent="0.25"/>
  <cols>
    <col min="1" max="1" width="9.140625" style="2"/>
    <col min="2" max="2" width="52.42578125" style="2" bestFit="1" customWidth="1"/>
    <col min="3" max="3" width="9.140625" style="2"/>
    <col min="4" max="4" width="14.7109375" style="2" bestFit="1" customWidth="1"/>
    <col min="5" max="6" width="9.140625" style="2"/>
    <col min="7" max="7" width="19" style="2" bestFit="1" customWidth="1"/>
    <col min="8" max="8" width="14.140625" style="2" customWidth="1"/>
    <col min="9" max="10" width="12.85546875" style="2" bestFit="1" customWidth="1"/>
    <col min="11" max="16384" width="9.140625" style="2"/>
  </cols>
  <sheetData>
    <row r="2" spans="2:13" x14ac:dyDescent="0.25">
      <c r="B2" s="14" t="s">
        <v>39</v>
      </c>
      <c r="C2" s="6"/>
      <c r="D2" s="24" t="s">
        <v>0</v>
      </c>
      <c r="E2" s="24" t="s">
        <v>1</v>
      </c>
      <c r="F2" s="24" t="s">
        <v>2</v>
      </c>
      <c r="G2" s="24" t="s">
        <v>3</v>
      </c>
      <c r="H2" s="5" t="s">
        <v>4</v>
      </c>
      <c r="I2" s="24" t="s">
        <v>5</v>
      </c>
      <c r="J2" s="33" t="s">
        <v>6</v>
      </c>
      <c r="L2" s="1" t="s">
        <v>8</v>
      </c>
      <c r="M2" s="2">
        <v>20</v>
      </c>
    </row>
    <row r="3" spans="2:13" x14ac:dyDescent="0.25">
      <c r="B3" s="15">
        <v>14</v>
      </c>
      <c r="C3" s="3"/>
      <c r="D3" s="3">
        <v>6</v>
      </c>
      <c r="E3" s="3">
        <v>1</v>
      </c>
      <c r="F3" s="3">
        <f>D3*E3</f>
        <v>6</v>
      </c>
      <c r="G3" s="3">
        <f>D3-$E$14</f>
        <v>-2.5500000000000007</v>
      </c>
      <c r="H3" s="8">
        <f>(G3^2)*E3</f>
        <v>6.5025000000000039</v>
      </c>
      <c r="I3" s="3">
        <f>(G3^3)*E3</f>
        <v>-16.581375000000016</v>
      </c>
      <c r="J3" s="9">
        <f>(G3^4)*E3</f>
        <v>42.282506250000054</v>
      </c>
    </row>
    <row r="4" spans="2:13" x14ac:dyDescent="0.25">
      <c r="B4" s="15">
        <v>10</v>
      </c>
      <c r="C4" s="3"/>
      <c r="D4" s="3">
        <v>7</v>
      </c>
      <c r="E4" s="3">
        <v>3</v>
      </c>
      <c r="F4" s="3">
        <f t="shared" ref="F4:F7" si="0">D4*E4</f>
        <v>21</v>
      </c>
      <c r="G4" s="3">
        <f t="shared" ref="G4:G6" si="1">D4-$E$14</f>
        <v>-1.5500000000000007</v>
      </c>
      <c r="H4" s="8">
        <f>(G4^2)*E4</f>
        <v>7.2075000000000067</v>
      </c>
      <c r="I4" s="3">
        <f t="shared" ref="I4:I7" si="2">(G4^3)*E4</f>
        <v>-11.171625000000015</v>
      </c>
      <c r="J4" s="9">
        <f t="shared" ref="J4:J7" si="3">(G4^4)*E4</f>
        <v>17.31601875000003</v>
      </c>
    </row>
    <row r="5" spans="2:13" x14ac:dyDescent="0.25">
      <c r="B5" s="15">
        <v>9</v>
      </c>
      <c r="C5" s="3"/>
      <c r="D5" s="3">
        <v>9</v>
      </c>
      <c r="E5" s="3">
        <v>8</v>
      </c>
      <c r="F5" s="3">
        <f t="shared" si="0"/>
        <v>72</v>
      </c>
      <c r="G5" s="3">
        <f t="shared" si="1"/>
        <v>0.44999999999999929</v>
      </c>
      <c r="H5" s="8">
        <f>(G5^2)*E5</f>
        <v>1.6199999999999948</v>
      </c>
      <c r="I5" s="3">
        <f t="shared" si="2"/>
        <v>0.72899999999999654</v>
      </c>
      <c r="J5" s="9">
        <f t="shared" si="3"/>
        <v>0.3280499999999979</v>
      </c>
    </row>
    <row r="6" spans="2:13" x14ac:dyDescent="0.25">
      <c r="B6" s="15">
        <v>6</v>
      </c>
      <c r="C6" s="3"/>
      <c r="D6" s="3">
        <v>10</v>
      </c>
      <c r="E6" s="3">
        <v>2</v>
      </c>
      <c r="F6" s="3">
        <f>D6*E6</f>
        <v>20</v>
      </c>
      <c r="G6" s="3">
        <f t="shared" si="1"/>
        <v>1.4499999999999993</v>
      </c>
      <c r="H6" s="8">
        <f>(G6^2)*E6</f>
        <v>4.2049999999999956</v>
      </c>
      <c r="I6" s="3">
        <f t="shared" si="2"/>
        <v>6.097249999999991</v>
      </c>
      <c r="J6" s="9">
        <f t="shared" si="3"/>
        <v>8.841012499999982</v>
      </c>
    </row>
    <row r="7" spans="2:13" x14ac:dyDescent="0.25">
      <c r="B7" s="15">
        <v>9</v>
      </c>
      <c r="C7" s="3"/>
      <c r="D7" s="3">
        <v>12</v>
      </c>
      <c r="E7" s="3">
        <v>2</v>
      </c>
      <c r="F7" s="3">
        <f t="shared" si="0"/>
        <v>24</v>
      </c>
      <c r="G7" s="3">
        <f>D7-$E$14</f>
        <v>3.4499999999999993</v>
      </c>
      <c r="H7" s="8">
        <f>(G7^2)*E7</f>
        <v>23.804999999999989</v>
      </c>
      <c r="I7" s="3">
        <f t="shared" si="2"/>
        <v>82.127249999999947</v>
      </c>
      <c r="J7" s="9">
        <f t="shared" si="3"/>
        <v>283.33901249999974</v>
      </c>
    </row>
    <row r="8" spans="2:13" x14ac:dyDescent="0.25">
      <c r="B8" s="15">
        <v>6</v>
      </c>
      <c r="C8" s="3"/>
      <c r="D8" s="3">
        <v>14</v>
      </c>
      <c r="E8" s="3">
        <v>2</v>
      </c>
      <c r="F8" s="3">
        <f t="shared" ref="F8:F9" si="4">D8*E8</f>
        <v>28</v>
      </c>
      <c r="G8" s="3">
        <f>D8-$E$14</f>
        <v>5.4499999999999993</v>
      </c>
      <c r="H8" s="8">
        <f>(G8^2)*E8</f>
        <v>59.404999999999987</v>
      </c>
      <c r="I8" s="3">
        <f>(G8^3)*E8</f>
        <v>323.75724999999989</v>
      </c>
      <c r="J8" s="9">
        <f t="shared" ref="J8:J9" si="5">(G8^4)*E8</f>
        <v>1764.4770124999993</v>
      </c>
    </row>
    <row r="9" spans="2:13" x14ac:dyDescent="0.25">
      <c r="B9" s="15">
        <v>6</v>
      </c>
      <c r="C9" s="3"/>
      <c r="D9" s="3"/>
      <c r="E9" s="3">
        <f>SUM(E3:E8)</f>
        <v>18</v>
      </c>
      <c r="F9" s="3">
        <f>SUM(F3:F8)</f>
        <v>171</v>
      </c>
      <c r="G9" s="3"/>
      <c r="H9" s="8">
        <f xml:space="preserve"> SUM(H3:H8)</f>
        <v>102.74499999999998</v>
      </c>
      <c r="I9" s="3">
        <f>SUM(I3:I8)</f>
        <v>384.95774999999981</v>
      </c>
      <c r="J9" s="9">
        <f>SUM(J3:J8)</f>
        <v>2116.5836124999992</v>
      </c>
    </row>
    <row r="10" spans="2:13" x14ac:dyDescent="0.25">
      <c r="B10" s="15">
        <v>8</v>
      </c>
      <c r="C10" s="3"/>
      <c r="D10" s="3"/>
      <c r="G10" s="3"/>
      <c r="H10" s="8"/>
      <c r="I10" s="3"/>
      <c r="J10" s="9"/>
    </row>
    <row r="11" spans="2:13" x14ac:dyDescent="0.25">
      <c r="B11" s="15">
        <v>10</v>
      </c>
      <c r="C11" s="3"/>
      <c r="D11" s="3"/>
      <c r="E11" s="3"/>
      <c r="F11" s="3"/>
      <c r="G11" s="3"/>
      <c r="H11" s="8"/>
      <c r="I11" s="3"/>
      <c r="J11" s="9"/>
    </row>
    <row r="12" spans="2:13" x14ac:dyDescent="0.25">
      <c r="B12" s="15">
        <v>9</v>
      </c>
      <c r="C12" s="3"/>
      <c r="D12" s="3"/>
      <c r="E12" s="3"/>
      <c r="F12" s="3"/>
      <c r="G12" s="3"/>
      <c r="H12" s="11"/>
      <c r="I12" s="12"/>
      <c r="J12" s="13"/>
    </row>
    <row r="13" spans="2:13" x14ac:dyDescent="0.25">
      <c r="B13" s="15">
        <v>11</v>
      </c>
      <c r="C13" s="17"/>
      <c r="D13" s="24" t="s">
        <v>11</v>
      </c>
      <c r="E13" s="6"/>
      <c r="F13" s="6"/>
      <c r="G13" s="5" t="s">
        <v>12</v>
      </c>
      <c r="H13" s="6"/>
      <c r="I13" s="6"/>
      <c r="J13" s="7"/>
    </row>
    <row r="14" spans="2:13" x14ac:dyDescent="0.25">
      <c r="B14" s="15">
        <v>7</v>
      </c>
      <c r="C14" s="8"/>
      <c r="D14" s="4" t="s">
        <v>7</v>
      </c>
      <c r="E14" s="3">
        <f>(1/M2)*(F9)</f>
        <v>8.5500000000000007</v>
      </c>
      <c r="F14" s="3"/>
      <c r="G14" s="18" t="s">
        <v>7</v>
      </c>
      <c r="H14" s="3">
        <v>8.6</v>
      </c>
      <c r="I14" s="3"/>
      <c r="J14" s="9"/>
    </row>
    <row r="15" spans="2:13" x14ac:dyDescent="0.25">
      <c r="B15" s="15">
        <v>8</v>
      </c>
      <c r="C15" s="8"/>
      <c r="D15" s="4"/>
      <c r="E15" s="3"/>
      <c r="F15" s="3"/>
      <c r="G15" s="18"/>
      <c r="H15" s="3"/>
      <c r="I15" s="3"/>
      <c r="J15" s="9"/>
    </row>
    <row r="16" spans="2:13" x14ac:dyDescent="0.25">
      <c r="B16" s="15">
        <v>9</v>
      </c>
      <c r="C16" s="8"/>
      <c r="D16" s="4" t="s">
        <v>9</v>
      </c>
      <c r="E16" s="3">
        <f>(1/M2)*H9</f>
        <v>5.137249999999999</v>
      </c>
      <c r="F16" s="3"/>
      <c r="G16" s="18" t="s">
        <v>9</v>
      </c>
      <c r="H16" s="3">
        <v>5.0999999999999996</v>
      </c>
      <c r="I16" s="3"/>
      <c r="J16" s="9"/>
    </row>
    <row r="17" spans="2:10" x14ac:dyDescent="0.25">
      <c r="B17" s="15">
        <v>7</v>
      </c>
      <c r="C17" s="8"/>
      <c r="D17" s="4"/>
      <c r="E17" s="3"/>
      <c r="F17" s="3"/>
      <c r="G17" s="18"/>
      <c r="H17" s="3"/>
      <c r="I17" s="3"/>
      <c r="J17" s="9"/>
    </row>
    <row r="18" spans="2:10" x14ac:dyDescent="0.25">
      <c r="B18" s="15">
        <v>12</v>
      </c>
      <c r="C18" s="8"/>
      <c r="D18" s="10" t="s">
        <v>10</v>
      </c>
      <c r="E18" s="3">
        <f>SQRT(E16)</f>
        <v>2.2665502421080364</v>
      </c>
      <c r="F18" s="3"/>
      <c r="G18" s="34" t="s">
        <v>10</v>
      </c>
      <c r="H18" s="3">
        <v>2.2999999999999998</v>
      </c>
      <c r="I18" s="3"/>
      <c r="J18" s="9"/>
    </row>
    <row r="19" spans="2:10" x14ac:dyDescent="0.25">
      <c r="B19" s="15">
        <v>8</v>
      </c>
      <c r="C19" s="8"/>
      <c r="D19" s="4"/>
      <c r="E19" s="3"/>
      <c r="F19" s="3"/>
      <c r="G19" s="18"/>
      <c r="H19" s="3"/>
      <c r="I19" s="3"/>
      <c r="J19" s="9"/>
    </row>
    <row r="20" spans="2:10" x14ac:dyDescent="0.25">
      <c r="B20" s="15">
        <v>7</v>
      </c>
      <c r="C20" s="8"/>
      <c r="D20" s="4" t="s">
        <v>33</v>
      </c>
      <c r="E20" s="3">
        <f>(E21)/(E18^3)</f>
        <v>1.653053922328771</v>
      </c>
      <c r="F20" s="3"/>
      <c r="G20" s="18" t="s">
        <v>33</v>
      </c>
      <c r="H20" s="3">
        <v>1.6</v>
      </c>
      <c r="I20" s="3"/>
      <c r="J20" s="9"/>
    </row>
    <row r="21" spans="2:10" x14ac:dyDescent="0.25">
      <c r="B21" s="15">
        <v>8</v>
      </c>
      <c r="C21" s="8"/>
      <c r="D21" s="10" t="s">
        <v>34</v>
      </c>
      <c r="E21" s="3">
        <f>(1/M2)*I9</f>
        <v>19.24788749999999</v>
      </c>
      <c r="F21" s="3"/>
      <c r="G21" s="34" t="s">
        <v>34</v>
      </c>
      <c r="H21" s="3">
        <v>19.3</v>
      </c>
      <c r="I21" s="3"/>
      <c r="J21" s="9"/>
    </row>
    <row r="22" spans="2:10" x14ac:dyDescent="0.25">
      <c r="B22" s="15">
        <v>13</v>
      </c>
      <c r="C22" s="8"/>
      <c r="D22" s="4"/>
      <c r="E22" s="3"/>
      <c r="F22" s="3"/>
      <c r="G22" s="18"/>
      <c r="H22" s="3"/>
      <c r="I22" s="3"/>
      <c r="J22" s="9"/>
    </row>
    <row r="23" spans="2:10" x14ac:dyDescent="0.25">
      <c r="B23" s="15"/>
      <c r="C23" s="8"/>
      <c r="D23" s="4" t="s">
        <v>35</v>
      </c>
      <c r="E23" s="3">
        <f>(E24/(E18^4))-3</f>
        <v>1.0099968550049896</v>
      </c>
      <c r="F23" s="3"/>
      <c r="G23" s="18" t="s">
        <v>35</v>
      </c>
      <c r="H23" s="3">
        <v>0.8</v>
      </c>
      <c r="I23" s="3"/>
      <c r="J23" s="9"/>
    </row>
    <row r="24" spans="2:10" x14ac:dyDescent="0.25">
      <c r="B24" s="15"/>
      <c r="C24" s="8"/>
      <c r="D24" s="10" t="s">
        <v>36</v>
      </c>
      <c r="E24" s="3">
        <f>(1/M2)*J9</f>
        <v>105.82918062499996</v>
      </c>
      <c r="F24" s="3"/>
      <c r="G24" s="34" t="s">
        <v>36</v>
      </c>
      <c r="H24" s="3">
        <v>105.9</v>
      </c>
      <c r="I24" s="3"/>
      <c r="J24" s="9"/>
    </row>
    <row r="25" spans="2:10" x14ac:dyDescent="0.25">
      <c r="B25" s="16"/>
      <c r="C25" s="11"/>
      <c r="D25" s="12"/>
      <c r="E25" s="12"/>
      <c r="F25" s="12"/>
      <c r="G25" s="11"/>
      <c r="H25" s="35"/>
      <c r="I25" s="12"/>
      <c r="J25" s="13"/>
    </row>
  </sheetData>
  <sortState xmlns:xlrd2="http://schemas.microsoft.com/office/spreadsheetml/2017/richdata2" ref="B28:B48">
    <sortCondition ref="B28:B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2"/>
  <sheetViews>
    <sheetView workbookViewId="0">
      <selection activeCell="H3" sqref="H3:H11"/>
    </sheetView>
  </sheetViews>
  <sheetFormatPr defaultRowHeight="15" x14ac:dyDescent="0.25"/>
  <cols>
    <col min="1" max="1" width="9.140625" style="22"/>
    <col min="2" max="2" width="52.42578125" style="22" bestFit="1" customWidth="1"/>
    <col min="3" max="3" width="9.140625" style="22"/>
    <col min="4" max="4" width="14.7109375" style="22" bestFit="1" customWidth="1"/>
    <col min="5" max="6" width="9.140625" style="22"/>
    <col min="7" max="7" width="19.140625" style="22" bestFit="1" customWidth="1"/>
    <col min="8" max="16384" width="9.140625" style="22"/>
  </cols>
  <sheetData>
    <row r="2" spans="2:8" x14ac:dyDescent="0.25">
      <c r="B2" s="5" t="s">
        <v>39</v>
      </c>
      <c r="C2" s="29"/>
      <c r="D2" s="24" t="s">
        <v>11</v>
      </c>
      <c r="E2" s="23"/>
      <c r="F2" s="30"/>
      <c r="G2" s="24" t="s">
        <v>12</v>
      </c>
      <c r="H2" s="7"/>
    </row>
    <row r="3" spans="2:8" x14ac:dyDescent="0.25">
      <c r="B3" s="8">
        <v>14</v>
      </c>
      <c r="C3" s="31"/>
      <c r="D3" s="4" t="s">
        <v>7</v>
      </c>
      <c r="E3" s="25">
        <f>AVERAGE(B3:B22)</f>
        <v>8.85</v>
      </c>
      <c r="F3" s="26"/>
      <c r="G3" s="4" t="s">
        <v>7</v>
      </c>
      <c r="H3" s="36">
        <v>8.6</v>
      </c>
    </row>
    <row r="4" spans="2:8" x14ac:dyDescent="0.25">
      <c r="B4" s="8">
        <v>10</v>
      </c>
      <c r="C4" s="31"/>
      <c r="D4" s="4"/>
      <c r="E4" s="25"/>
      <c r="F4" s="26"/>
      <c r="G4" s="4"/>
      <c r="H4" s="36"/>
    </row>
    <row r="5" spans="2:8" x14ac:dyDescent="0.25">
      <c r="B5" s="8">
        <v>9</v>
      </c>
      <c r="C5" s="31"/>
      <c r="D5" s="4" t="s">
        <v>9</v>
      </c>
      <c r="E5" s="25">
        <f>_xlfn.VAR.S(B3:B22)</f>
        <v>5.1868421052631559</v>
      </c>
      <c r="F5" s="26"/>
      <c r="G5" s="4" t="s">
        <v>9</v>
      </c>
      <c r="H5" s="36">
        <v>5.0999999999999996</v>
      </c>
    </row>
    <row r="6" spans="2:8" x14ac:dyDescent="0.25">
      <c r="B6" s="8">
        <v>6</v>
      </c>
      <c r="C6" s="31"/>
      <c r="D6" s="4"/>
      <c r="E6" s="25"/>
      <c r="F6" s="26"/>
      <c r="G6" s="4"/>
      <c r="H6" s="36"/>
    </row>
    <row r="7" spans="2:8" x14ac:dyDescent="0.25">
      <c r="B7" s="8">
        <v>9</v>
      </c>
      <c r="C7" s="31"/>
      <c r="D7" s="10" t="s">
        <v>10</v>
      </c>
      <c r="E7" s="25">
        <f>_xlfn.STDEV.S(B3:B22)</f>
        <v>2.2774639635487444</v>
      </c>
      <c r="F7" s="26"/>
      <c r="G7" s="10" t="s">
        <v>10</v>
      </c>
      <c r="H7" s="36">
        <v>2.2999999999999998</v>
      </c>
    </row>
    <row r="8" spans="2:8" x14ac:dyDescent="0.25">
      <c r="B8" s="8">
        <v>6</v>
      </c>
      <c r="C8" s="31"/>
      <c r="D8" s="4"/>
      <c r="E8" s="25"/>
      <c r="F8" s="26"/>
      <c r="G8" s="4"/>
      <c r="H8" s="36"/>
    </row>
    <row r="9" spans="2:8" x14ac:dyDescent="0.25">
      <c r="B9" s="8">
        <v>6</v>
      </c>
      <c r="C9" s="31"/>
      <c r="D9" s="4" t="s">
        <v>33</v>
      </c>
      <c r="E9" s="25">
        <f>SKEW(B3:B22)</f>
        <v>0.79908547869906488</v>
      </c>
      <c r="F9" s="26"/>
      <c r="G9" s="4" t="s">
        <v>33</v>
      </c>
      <c r="H9" s="36">
        <v>1.6</v>
      </c>
    </row>
    <row r="10" spans="2:8" x14ac:dyDescent="0.25">
      <c r="B10" s="8">
        <v>8</v>
      </c>
      <c r="C10" s="31"/>
      <c r="D10" s="10"/>
      <c r="E10" s="25"/>
      <c r="F10" s="26"/>
      <c r="G10" s="10"/>
      <c r="H10" s="36"/>
    </row>
    <row r="11" spans="2:8" x14ac:dyDescent="0.25">
      <c r="B11" s="8">
        <v>10</v>
      </c>
      <c r="C11" s="31"/>
      <c r="D11" s="4" t="s">
        <v>35</v>
      </c>
      <c r="E11" s="25">
        <f>KURT(B3:B22)</f>
        <v>0.1086506727650649</v>
      </c>
      <c r="F11" s="26"/>
      <c r="G11" s="4" t="s">
        <v>35</v>
      </c>
      <c r="H11" s="36">
        <v>0.8</v>
      </c>
    </row>
    <row r="12" spans="2:8" x14ac:dyDescent="0.25">
      <c r="B12" s="8">
        <v>9</v>
      </c>
      <c r="C12" s="31"/>
      <c r="D12" s="25"/>
      <c r="E12" s="25"/>
      <c r="F12" s="26"/>
      <c r="G12" s="25"/>
      <c r="H12" s="26"/>
    </row>
    <row r="13" spans="2:8" x14ac:dyDescent="0.25">
      <c r="B13" s="8">
        <v>11</v>
      </c>
      <c r="C13" s="31"/>
      <c r="D13" s="10"/>
      <c r="E13" s="25"/>
      <c r="F13" s="26"/>
      <c r="G13" s="10"/>
      <c r="H13" s="9"/>
    </row>
    <row r="14" spans="2:8" x14ac:dyDescent="0.25">
      <c r="B14" s="8">
        <v>7</v>
      </c>
      <c r="C14" s="31"/>
      <c r="D14" s="25"/>
      <c r="E14" s="25"/>
      <c r="F14" s="26"/>
      <c r="G14" s="25"/>
      <c r="H14" s="26"/>
    </row>
    <row r="15" spans="2:8" x14ac:dyDescent="0.25">
      <c r="B15" s="8">
        <v>8</v>
      </c>
      <c r="C15" s="31"/>
      <c r="D15" s="25"/>
      <c r="E15" s="25"/>
      <c r="F15" s="26"/>
      <c r="G15" s="25"/>
      <c r="H15" s="26"/>
    </row>
    <row r="16" spans="2:8" x14ac:dyDescent="0.25">
      <c r="B16" s="8">
        <v>9</v>
      </c>
      <c r="C16" s="31"/>
      <c r="D16" s="25"/>
      <c r="E16" s="25"/>
      <c r="F16" s="26"/>
      <c r="G16" s="25"/>
      <c r="H16" s="26"/>
    </row>
    <row r="17" spans="2:8" x14ac:dyDescent="0.25">
      <c r="B17" s="8">
        <v>7</v>
      </c>
      <c r="C17" s="31"/>
      <c r="D17" s="25"/>
      <c r="E17" s="25"/>
      <c r="F17" s="26"/>
      <c r="G17" s="25"/>
      <c r="H17" s="26"/>
    </row>
    <row r="18" spans="2:8" x14ac:dyDescent="0.25">
      <c r="B18" s="8">
        <v>12</v>
      </c>
      <c r="C18" s="31"/>
      <c r="D18" s="25"/>
      <c r="E18" s="25"/>
      <c r="F18" s="26"/>
      <c r="G18" s="25"/>
      <c r="H18" s="26"/>
    </row>
    <row r="19" spans="2:8" x14ac:dyDescent="0.25">
      <c r="B19" s="8">
        <v>8</v>
      </c>
      <c r="C19" s="31"/>
      <c r="D19" s="25"/>
      <c r="E19" s="25"/>
      <c r="F19" s="26"/>
      <c r="G19" s="25"/>
      <c r="H19" s="26"/>
    </row>
    <row r="20" spans="2:8" x14ac:dyDescent="0.25">
      <c r="B20" s="8">
        <v>7</v>
      </c>
      <c r="C20" s="31"/>
      <c r="D20" s="25"/>
      <c r="E20" s="25"/>
      <c r="F20" s="26"/>
      <c r="G20" s="25"/>
      <c r="H20" s="26"/>
    </row>
    <row r="21" spans="2:8" x14ac:dyDescent="0.25">
      <c r="B21" s="8">
        <v>8</v>
      </c>
      <c r="C21" s="31"/>
      <c r="D21" s="25"/>
      <c r="E21" s="25"/>
      <c r="F21" s="26"/>
      <c r="G21" s="25"/>
      <c r="H21" s="26"/>
    </row>
    <row r="22" spans="2:8" x14ac:dyDescent="0.25">
      <c r="B22" s="11">
        <v>13</v>
      </c>
      <c r="C22" s="32"/>
      <c r="D22" s="27"/>
      <c r="E22" s="27"/>
      <c r="F22" s="28"/>
      <c r="G22" s="27"/>
      <c r="H22" s="28"/>
    </row>
  </sheetData>
  <sortState xmlns:xlrd2="http://schemas.microsoft.com/office/spreadsheetml/2017/richdata2" ref="B24:B43">
    <sortCondition ref="B24:B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2"/>
  <sheetViews>
    <sheetView tabSelected="1" workbookViewId="0">
      <selection activeCell="H36" sqref="H36"/>
    </sheetView>
  </sheetViews>
  <sheetFormatPr defaultRowHeight="15" x14ac:dyDescent="0.25"/>
  <cols>
    <col min="1" max="1" width="9.140625" style="3"/>
    <col min="2" max="2" width="52.42578125" style="3" bestFit="1" customWidth="1"/>
    <col min="3" max="3" width="9.140625" style="3"/>
    <col min="4" max="4" width="27.28515625" style="3" bestFit="1" customWidth="1"/>
    <col min="5" max="7" width="9.140625" style="3"/>
    <col min="8" max="8" width="30.42578125" style="3" bestFit="1" customWidth="1"/>
    <col min="9" max="16384" width="9.140625" style="3"/>
  </cols>
  <sheetData>
    <row r="2" spans="2:9" x14ac:dyDescent="0.25">
      <c r="B2" s="5" t="s">
        <v>39</v>
      </c>
      <c r="C2" s="6"/>
      <c r="D2" s="17"/>
      <c r="E2" s="7"/>
      <c r="F2" s="6"/>
      <c r="G2" s="6"/>
      <c r="H2" s="6"/>
      <c r="I2" s="7"/>
    </row>
    <row r="3" spans="2:9" x14ac:dyDescent="0.25">
      <c r="B3" s="8">
        <v>14</v>
      </c>
      <c r="D3" s="19" t="s">
        <v>13</v>
      </c>
      <c r="E3" s="20"/>
      <c r="H3" s="4" t="s">
        <v>12</v>
      </c>
      <c r="I3" s="9"/>
    </row>
    <row r="4" spans="2:9" x14ac:dyDescent="0.25">
      <c r="B4" s="8">
        <v>10</v>
      </c>
      <c r="D4" s="8"/>
      <c r="E4" s="9"/>
      <c r="H4" s="4" t="s">
        <v>30</v>
      </c>
      <c r="I4" s="36">
        <v>8.6</v>
      </c>
    </row>
    <row r="5" spans="2:9" x14ac:dyDescent="0.25">
      <c r="B5" s="8">
        <v>9</v>
      </c>
      <c r="D5" s="18" t="s">
        <v>14</v>
      </c>
      <c r="E5" s="9">
        <v>8.85</v>
      </c>
      <c r="H5" s="4"/>
      <c r="I5" s="36"/>
    </row>
    <row r="6" spans="2:9" x14ac:dyDescent="0.25">
      <c r="B6" s="8">
        <v>6</v>
      </c>
      <c r="D6" s="18" t="s">
        <v>15</v>
      </c>
      <c r="E6" s="9">
        <v>0.50925642388010905</v>
      </c>
      <c r="H6" s="4" t="s">
        <v>31</v>
      </c>
      <c r="I6" s="36">
        <v>5.0999999999999996</v>
      </c>
    </row>
    <row r="7" spans="2:9" x14ac:dyDescent="0.25">
      <c r="B7" s="8">
        <v>9</v>
      </c>
      <c r="D7" s="18" t="s">
        <v>16</v>
      </c>
      <c r="E7" s="9">
        <v>8.5</v>
      </c>
      <c r="H7" s="4"/>
      <c r="I7" s="36"/>
    </row>
    <row r="8" spans="2:9" x14ac:dyDescent="0.25">
      <c r="B8" s="8">
        <v>6</v>
      </c>
      <c r="D8" s="18" t="s">
        <v>17</v>
      </c>
      <c r="E8" s="9">
        <v>9</v>
      </c>
      <c r="H8" s="10" t="s">
        <v>32</v>
      </c>
      <c r="I8" s="36">
        <v>2.2999999999999998</v>
      </c>
    </row>
    <row r="9" spans="2:9" x14ac:dyDescent="0.25">
      <c r="B9" s="8">
        <v>6</v>
      </c>
      <c r="D9" s="18" t="s">
        <v>18</v>
      </c>
      <c r="E9" s="9">
        <v>2.2774639635487399</v>
      </c>
      <c r="H9" s="4"/>
      <c r="I9" s="36"/>
    </row>
    <row r="10" spans="2:9" x14ac:dyDescent="0.25">
      <c r="B10" s="8">
        <v>8</v>
      </c>
      <c r="D10" s="18" t="s">
        <v>19</v>
      </c>
      <c r="E10" s="9">
        <v>5.1868421052631604</v>
      </c>
      <c r="H10" s="4" t="s">
        <v>37</v>
      </c>
      <c r="I10" s="36">
        <v>1.6</v>
      </c>
    </row>
    <row r="11" spans="2:9" x14ac:dyDescent="0.25">
      <c r="B11" s="8">
        <v>10</v>
      </c>
      <c r="D11" s="18" t="s">
        <v>20</v>
      </c>
      <c r="E11" s="9">
        <v>0.108650672765065</v>
      </c>
      <c r="H11" s="10"/>
      <c r="I11" s="36"/>
    </row>
    <row r="12" spans="2:9" x14ac:dyDescent="0.25">
      <c r="B12" s="8">
        <v>9</v>
      </c>
      <c r="D12" s="18" t="s">
        <v>21</v>
      </c>
      <c r="E12" s="9">
        <v>0.79908547869906499</v>
      </c>
      <c r="H12" s="4" t="s">
        <v>38</v>
      </c>
      <c r="I12" s="36">
        <v>0.8</v>
      </c>
    </row>
    <row r="13" spans="2:9" x14ac:dyDescent="0.25">
      <c r="B13" s="8">
        <v>11</v>
      </c>
      <c r="D13" s="18" t="s">
        <v>22</v>
      </c>
      <c r="E13" s="9">
        <v>8</v>
      </c>
      <c r="I13" s="21"/>
    </row>
    <row r="14" spans="2:9" x14ac:dyDescent="0.25">
      <c r="B14" s="8">
        <v>7</v>
      </c>
      <c r="D14" s="18" t="s">
        <v>23</v>
      </c>
      <c r="E14" s="9">
        <v>6</v>
      </c>
      <c r="H14" s="10"/>
      <c r="I14" s="9"/>
    </row>
    <row r="15" spans="2:9" x14ac:dyDescent="0.25">
      <c r="B15" s="8">
        <v>8</v>
      </c>
      <c r="D15" s="18" t="s">
        <v>24</v>
      </c>
      <c r="E15" s="9">
        <v>14</v>
      </c>
      <c r="I15" s="9"/>
    </row>
    <row r="16" spans="2:9" x14ac:dyDescent="0.25">
      <c r="B16" s="8">
        <v>9</v>
      </c>
      <c r="D16" s="18" t="s">
        <v>25</v>
      </c>
      <c r="E16" s="9">
        <v>177</v>
      </c>
      <c r="I16" s="9"/>
    </row>
    <row r="17" spans="2:9" x14ac:dyDescent="0.25">
      <c r="B17" s="8">
        <v>7</v>
      </c>
      <c r="D17" s="18" t="s">
        <v>26</v>
      </c>
      <c r="E17" s="9">
        <v>20</v>
      </c>
      <c r="I17" s="9"/>
    </row>
    <row r="18" spans="2:9" x14ac:dyDescent="0.25">
      <c r="B18" s="8">
        <v>12</v>
      </c>
      <c r="D18" s="18" t="s">
        <v>27</v>
      </c>
      <c r="E18" s="9">
        <v>21</v>
      </c>
      <c r="I18" s="9"/>
    </row>
    <row r="19" spans="2:9" x14ac:dyDescent="0.25">
      <c r="B19" s="8">
        <v>8</v>
      </c>
      <c r="D19" s="18" t="s">
        <v>28</v>
      </c>
      <c r="E19" s="9">
        <v>9</v>
      </c>
      <c r="I19" s="9"/>
    </row>
    <row r="20" spans="2:9" x14ac:dyDescent="0.25">
      <c r="B20" s="8">
        <v>7</v>
      </c>
      <c r="D20" s="18" t="s">
        <v>29</v>
      </c>
      <c r="E20" s="9">
        <v>1.5052857326485569</v>
      </c>
      <c r="I20" s="9"/>
    </row>
    <row r="21" spans="2:9" x14ac:dyDescent="0.25">
      <c r="B21" s="8">
        <v>8</v>
      </c>
      <c r="D21" s="8"/>
      <c r="E21" s="9"/>
      <c r="I21" s="9"/>
    </row>
    <row r="22" spans="2:9" x14ac:dyDescent="0.25">
      <c r="B22" s="11">
        <v>13</v>
      </c>
      <c r="C22" s="12"/>
      <c r="D22" s="11"/>
      <c r="E22" s="13"/>
      <c r="F22" s="12"/>
      <c r="G22" s="12"/>
      <c r="H22" s="12"/>
      <c r="I2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способ (формулы)</vt:lpstr>
      <vt:lpstr>2 способ (функции)</vt:lpstr>
      <vt:lpstr>3 способ (пакет анализа)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2021-03-14T14:43:12Z</dcterms:modified>
</cp:coreProperties>
</file>