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4"/>
  </bookViews>
  <sheets>
    <sheet name="исходные данные" sheetId="1" r:id="rId1"/>
    <sheet name="расчетные данные" sheetId="2" r:id="rId2"/>
    <sheet name="ж" sheetId="3" r:id="rId3"/>
    <sheet name="м" sheetId="4" r:id="rId4"/>
    <sheet name="Лист1" sheetId="5" r:id="rId5"/>
  </sheets>
  <definedNames>
    <definedName name="_xlnm._FilterDatabase" localSheetId="1" hidden="1">'расчетные данные'!$C$1:$C$100</definedName>
  </definedNames>
  <calcPr calcId="152511"/>
</workbook>
</file>

<file path=xl/calcChain.xml><?xml version="1.0" encoding="utf-8"?>
<calcChain xmlns="http://schemas.openxmlformats.org/spreadsheetml/2006/main">
  <c r="S96" i="4" l="1"/>
  <c r="S95" i="4"/>
  <c r="S93" i="4"/>
  <c r="S91" i="4"/>
  <c r="S88" i="4"/>
  <c r="S86" i="4"/>
  <c r="S80" i="4"/>
  <c r="S78" i="4"/>
  <c r="S76" i="4"/>
  <c r="S70" i="4"/>
  <c r="S68" i="4"/>
  <c r="S66" i="4"/>
  <c r="S64" i="4"/>
  <c r="S59" i="4"/>
  <c r="S57" i="4"/>
  <c r="S55" i="4"/>
  <c r="S53" i="4"/>
  <c r="S51" i="4"/>
  <c r="S47" i="4"/>
  <c r="S45" i="4"/>
  <c r="S42" i="4"/>
  <c r="S40" i="4"/>
  <c r="S37" i="4"/>
  <c r="S35" i="4"/>
  <c r="S33" i="4"/>
  <c r="S30" i="4"/>
  <c r="S24" i="4"/>
  <c r="S22" i="4"/>
  <c r="S19" i="4"/>
  <c r="S17" i="4"/>
  <c r="S15" i="4"/>
  <c r="S13" i="4"/>
  <c r="S8" i="4"/>
  <c r="S5" i="4"/>
  <c r="S62" i="3"/>
  <c r="S61" i="3"/>
  <c r="S58" i="3"/>
  <c r="S56" i="3"/>
  <c r="S54" i="3"/>
  <c r="S52" i="3"/>
  <c r="S50" i="3"/>
  <c r="S48" i="3"/>
  <c r="S43" i="3"/>
  <c r="S40" i="3"/>
  <c r="S37" i="3"/>
  <c r="S34" i="3"/>
  <c r="S29" i="3"/>
  <c r="S26" i="3"/>
  <c r="S18" i="3"/>
  <c r="S16" i="3"/>
  <c r="S14" i="3"/>
  <c r="S12" i="3"/>
  <c r="S8" i="3"/>
  <c r="S6" i="3"/>
  <c r="S3" i="3"/>
  <c r="S4" i="3"/>
  <c r="S5" i="3"/>
  <c r="S7" i="3"/>
  <c r="S9" i="3"/>
  <c r="S10" i="3"/>
  <c r="S11" i="3"/>
  <c r="S13" i="3"/>
  <c r="S15" i="3"/>
  <c r="S17" i="3"/>
  <c r="S19" i="3"/>
  <c r="S20" i="3"/>
  <c r="S21" i="3"/>
  <c r="S22" i="3"/>
  <c r="S23" i="3"/>
  <c r="S24" i="3"/>
  <c r="S25" i="3"/>
  <c r="S27" i="3"/>
  <c r="S28" i="3"/>
  <c r="S30" i="3"/>
  <c r="S31" i="3"/>
  <c r="S32" i="3"/>
  <c r="S33" i="3"/>
  <c r="S35" i="3"/>
  <c r="S36" i="3"/>
  <c r="S38" i="3"/>
  <c r="S39" i="3"/>
  <c r="S41" i="3"/>
  <c r="S42" i="3"/>
  <c r="S44" i="3"/>
  <c r="S45" i="3"/>
  <c r="S46" i="3"/>
  <c r="S47" i="3"/>
  <c r="S49" i="3"/>
  <c r="S51" i="3"/>
  <c r="S53" i="3"/>
  <c r="S55" i="3"/>
  <c r="S57" i="3"/>
  <c r="S59" i="3"/>
  <c r="S60" i="3"/>
  <c r="S2" i="3"/>
  <c r="S3" i="4"/>
  <c r="S4" i="4"/>
  <c r="S6" i="4"/>
  <c r="S7" i="4"/>
  <c r="S9" i="4"/>
  <c r="S10" i="4"/>
  <c r="S11" i="4"/>
  <c r="S12" i="4"/>
  <c r="S14" i="4"/>
  <c r="S16" i="4"/>
  <c r="S18" i="4"/>
  <c r="S20" i="4"/>
  <c r="S21" i="4"/>
  <c r="S23" i="4"/>
  <c r="S25" i="4"/>
  <c r="S26" i="4"/>
  <c r="S27" i="4"/>
  <c r="S28" i="4"/>
  <c r="S29" i="4"/>
  <c r="S31" i="4"/>
  <c r="S32" i="4"/>
  <c r="S34" i="4"/>
  <c r="S36" i="4"/>
  <c r="S38" i="4"/>
  <c r="S39" i="4"/>
  <c r="S41" i="4"/>
  <c r="S43" i="4"/>
  <c r="S44" i="4"/>
  <c r="S46" i="4"/>
  <c r="S48" i="4"/>
  <c r="S49" i="4"/>
  <c r="S50" i="4"/>
  <c r="S52" i="4"/>
  <c r="S54" i="4"/>
  <c r="S56" i="4"/>
  <c r="S58" i="4"/>
  <c r="S60" i="4"/>
  <c r="S61" i="4"/>
  <c r="S62" i="4"/>
  <c r="S63" i="4"/>
  <c r="S65" i="4"/>
  <c r="S67" i="4"/>
  <c r="S69" i="4"/>
  <c r="S71" i="4"/>
  <c r="S72" i="4"/>
  <c r="S73" i="4"/>
  <c r="S74" i="4"/>
  <c r="S75" i="4"/>
  <c r="S77" i="4"/>
  <c r="S79" i="4"/>
  <c r="S81" i="4"/>
  <c r="S82" i="4"/>
  <c r="S83" i="4"/>
  <c r="S84" i="4"/>
  <c r="S85" i="4"/>
  <c r="S87" i="4"/>
  <c r="S89" i="4"/>
  <c r="S90" i="4"/>
  <c r="S92" i="4"/>
  <c r="S94" i="4"/>
  <c r="S2" i="4"/>
  <c r="H1" i="2" l="1"/>
  <c r="D1" i="2" s="1"/>
  <c r="H100" i="2"/>
  <c r="D100" i="2" s="1"/>
  <c r="F100" i="2"/>
  <c r="E100" i="2"/>
  <c r="H99" i="2"/>
  <c r="D99" i="2" s="1"/>
  <c r="F99" i="2"/>
  <c r="E99" i="2"/>
  <c r="H98" i="2"/>
  <c r="D98" i="2" s="1"/>
  <c r="F98" i="2"/>
  <c r="E98" i="2"/>
  <c r="H97" i="2"/>
  <c r="D97" i="2" s="1"/>
  <c r="F97" i="2"/>
  <c r="E97" i="2"/>
  <c r="H96" i="2"/>
  <c r="D96" i="2" s="1"/>
  <c r="F96" i="2"/>
  <c r="E96" i="2"/>
  <c r="H95" i="2"/>
  <c r="D95" i="2" s="1"/>
  <c r="F95" i="2"/>
  <c r="E95" i="2"/>
  <c r="H94" i="2"/>
  <c r="D94" i="2" s="1"/>
  <c r="F94" i="2"/>
  <c r="E94" i="2"/>
  <c r="H93" i="2"/>
  <c r="D93" i="2" s="1"/>
  <c r="F93" i="2"/>
  <c r="E93" i="2"/>
  <c r="H92" i="2"/>
  <c r="D92" i="2" s="1"/>
  <c r="F92" i="2"/>
  <c r="E92" i="2"/>
  <c r="H91" i="2"/>
  <c r="D91" i="2" s="1"/>
  <c r="F91" i="2"/>
  <c r="E91" i="2"/>
  <c r="H90" i="2"/>
  <c r="D90" i="2" s="1"/>
  <c r="F90" i="2"/>
  <c r="E90" i="2"/>
  <c r="H89" i="2"/>
  <c r="D89" i="2" s="1"/>
  <c r="F89" i="2"/>
  <c r="E89" i="2"/>
  <c r="H88" i="2"/>
  <c r="D88" i="2" s="1"/>
  <c r="F88" i="2"/>
  <c r="E88" i="2"/>
  <c r="H87" i="2"/>
  <c r="D87" i="2" s="1"/>
  <c r="F87" i="2"/>
  <c r="E87" i="2"/>
  <c r="H86" i="2"/>
  <c r="D86" i="2" s="1"/>
  <c r="F86" i="2"/>
  <c r="E86" i="2"/>
  <c r="H85" i="2"/>
  <c r="D85" i="2" s="1"/>
  <c r="F85" i="2"/>
  <c r="E85" i="2"/>
  <c r="H84" i="2"/>
  <c r="D84" i="2" s="1"/>
  <c r="F84" i="2"/>
  <c r="E84" i="2"/>
  <c r="H83" i="2"/>
  <c r="D83" i="2" s="1"/>
  <c r="F83" i="2"/>
  <c r="E83" i="2"/>
  <c r="H82" i="2"/>
  <c r="D82" i="2" s="1"/>
  <c r="F82" i="2"/>
  <c r="E82" i="2"/>
  <c r="H81" i="2"/>
  <c r="D81" i="2" s="1"/>
  <c r="F81" i="2"/>
  <c r="E81" i="2"/>
  <c r="H80" i="2"/>
  <c r="D80" i="2" s="1"/>
  <c r="F80" i="2"/>
  <c r="E80" i="2"/>
  <c r="H79" i="2"/>
  <c r="D79" i="2" s="1"/>
  <c r="F79" i="2"/>
  <c r="E79" i="2"/>
  <c r="H78" i="2"/>
  <c r="D78" i="2" s="1"/>
  <c r="F78" i="2"/>
  <c r="E78" i="2"/>
  <c r="H77" i="2"/>
  <c r="D77" i="2" s="1"/>
  <c r="F77" i="2"/>
  <c r="E77" i="2"/>
  <c r="H76" i="2"/>
  <c r="D76" i="2" s="1"/>
  <c r="F76" i="2"/>
  <c r="E76" i="2"/>
  <c r="H75" i="2"/>
  <c r="D75" i="2" s="1"/>
  <c r="F75" i="2"/>
  <c r="E75" i="2"/>
  <c r="H74" i="2"/>
  <c r="D74" i="2" s="1"/>
  <c r="F74" i="2"/>
  <c r="E74" i="2"/>
  <c r="H73" i="2"/>
  <c r="D73" i="2" s="1"/>
  <c r="F73" i="2"/>
  <c r="E73" i="2"/>
  <c r="H72" i="2"/>
  <c r="D72" i="2" s="1"/>
  <c r="F72" i="2"/>
  <c r="E72" i="2"/>
  <c r="H71" i="2"/>
  <c r="D71" i="2" s="1"/>
  <c r="F71" i="2"/>
  <c r="E71" i="2"/>
  <c r="H70" i="2"/>
  <c r="D70" i="2" s="1"/>
  <c r="F70" i="2"/>
  <c r="E70" i="2"/>
  <c r="H69" i="2"/>
  <c r="D69" i="2" s="1"/>
  <c r="F69" i="2"/>
  <c r="E69" i="2"/>
  <c r="H68" i="2"/>
  <c r="D68" i="2" s="1"/>
  <c r="F68" i="2"/>
  <c r="E68" i="2"/>
  <c r="H67" i="2"/>
  <c r="D67" i="2" s="1"/>
  <c r="F67" i="2"/>
  <c r="E67" i="2"/>
  <c r="H66" i="2"/>
  <c r="D66" i="2" s="1"/>
  <c r="F66" i="2"/>
  <c r="E66" i="2"/>
  <c r="H65" i="2"/>
  <c r="D65" i="2" s="1"/>
  <c r="F65" i="2"/>
  <c r="E65" i="2"/>
  <c r="H64" i="2"/>
  <c r="D64" i="2" s="1"/>
  <c r="F64" i="2"/>
  <c r="E64" i="2"/>
  <c r="H63" i="2"/>
  <c r="D63" i="2" s="1"/>
  <c r="F63" i="2"/>
  <c r="E63" i="2"/>
  <c r="H62" i="2"/>
  <c r="D62" i="2" s="1"/>
  <c r="F62" i="2"/>
  <c r="E62" i="2"/>
  <c r="H61" i="2"/>
  <c r="D61" i="2" s="1"/>
  <c r="F61" i="2"/>
  <c r="E61" i="2"/>
  <c r="H60" i="2"/>
  <c r="D60" i="2" s="1"/>
  <c r="F60" i="2"/>
  <c r="E60" i="2"/>
  <c r="H59" i="2"/>
  <c r="D59" i="2" s="1"/>
  <c r="F59" i="2"/>
  <c r="E59" i="2"/>
  <c r="H58" i="2"/>
  <c r="D58" i="2" s="1"/>
  <c r="F58" i="2"/>
  <c r="E58" i="2"/>
  <c r="H57" i="2"/>
  <c r="D57" i="2" s="1"/>
  <c r="F57" i="2"/>
  <c r="E57" i="2"/>
  <c r="H56" i="2"/>
  <c r="D56" i="2" s="1"/>
  <c r="F56" i="2"/>
  <c r="E56" i="2"/>
  <c r="H55" i="2"/>
  <c r="D55" i="2" s="1"/>
  <c r="F55" i="2"/>
  <c r="E55" i="2"/>
  <c r="H54" i="2"/>
  <c r="D54" i="2" s="1"/>
  <c r="F54" i="2"/>
  <c r="E54" i="2"/>
  <c r="H53" i="2"/>
  <c r="D53" i="2" s="1"/>
  <c r="F53" i="2"/>
  <c r="E53" i="2"/>
  <c r="H52" i="2"/>
  <c r="D52" i="2" s="1"/>
  <c r="F52" i="2"/>
  <c r="E52" i="2"/>
  <c r="H51" i="2"/>
  <c r="D51" i="2" s="1"/>
  <c r="F51" i="2"/>
  <c r="E51" i="2"/>
  <c r="H50" i="2"/>
  <c r="D50" i="2" s="1"/>
  <c r="F50" i="2"/>
  <c r="E50" i="2"/>
  <c r="H49" i="2"/>
  <c r="D49" i="2" s="1"/>
  <c r="F49" i="2"/>
  <c r="E49" i="2"/>
  <c r="H48" i="2"/>
  <c r="D48" i="2" s="1"/>
  <c r="F48" i="2"/>
  <c r="E48" i="2"/>
  <c r="H47" i="2"/>
  <c r="D47" i="2" s="1"/>
  <c r="F47" i="2"/>
  <c r="E47" i="2"/>
  <c r="H46" i="2"/>
  <c r="D46" i="2" s="1"/>
  <c r="F46" i="2"/>
  <c r="E46" i="2"/>
  <c r="H45" i="2"/>
  <c r="D45" i="2" s="1"/>
  <c r="F45" i="2"/>
  <c r="E45" i="2"/>
  <c r="H44" i="2"/>
  <c r="D44" i="2" s="1"/>
  <c r="F44" i="2"/>
  <c r="E44" i="2"/>
  <c r="H43" i="2"/>
  <c r="D43" i="2" s="1"/>
  <c r="F43" i="2"/>
  <c r="E43" i="2"/>
  <c r="H42" i="2"/>
  <c r="D42" i="2" s="1"/>
  <c r="F42" i="2"/>
  <c r="E42" i="2"/>
  <c r="H41" i="2"/>
  <c r="D41" i="2" s="1"/>
  <c r="F41" i="2"/>
  <c r="E41" i="2"/>
  <c r="H40" i="2"/>
  <c r="D40" i="2" s="1"/>
  <c r="F40" i="2"/>
  <c r="E40" i="2"/>
  <c r="H39" i="2"/>
  <c r="D39" i="2" s="1"/>
  <c r="F39" i="2"/>
  <c r="E39" i="2"/>
  <c r="H38" i="2"/>
  <c r="D38" i="2" s="1"/>
  <c r="F38" i="2"/>
  <c r="E38" i="2"/>
  <c r="H37" i="2"/>
  <c r="D37" i="2" s="1"/>
  <c r="F37" i="2"/>
  <c r="E37" i="2"/>
  <c r="H36" i="2"/>
  <c r="D36" i="2" s="1"/>
  <c r="F36" i="2"/>
  <c r="E36" i="2"/>
  <c r="H35" i="2"/>
  <c r="D35" i="2" s="1"/>
  <c r="F35" i="2"/>
  <c r="E35" i="2"/>
  <c r="H34" i="2"/>
  <c r="D34" i="2" s="1"/>
  <c r="F34" i="2"/>
  <c r="E34" i="2"/>
  <c r="H33" i="2"/>
  <c r="D33" i="2" s="1"/>
  <c r="F33" i="2"/>
  <c r="E33" i="2"/>
  <c r="H32" i="2"/>
  <c r="D32" i="2" s="1"/>
  <c r="F32" i="2"/>
  <c r="E32" i="2"/>
  <c r="H31" i="2"/>
  <c r="D31" i="2" s="1"/>
  <c r="F31" i="2"/>
  <c r="E31" i="2"/>
  <c r="H30" i="2"/>
  <c r="D30" i="2" s="1"/>
  <c r="F30" i="2"/>
  <c r="E30" i="2"/>
  <c r="H29" i="2"/>
  <c r="D29" i="2" s="1"/>
  <c r="F29" i="2"/>
  <c r="E29" i="2"/>
  <c r="H28" i="2"/>
  <c r="D28" i="2" s="1"/>
  <c r="F28" i="2"/>
  <c r="E28" i="2"/>
  <c r="H27" i="2"/>
  <c r="D27" i="2" s="1"/>
  <c r="F27" i="2"/>
  <c r="E27" i="2"/>
  <c r="H26" i="2"/>
  <c r="D26" i="2" s="1"/>
  <c r="F26" i="2"/>
  <c r="E26" i="2"/>
  <c r="H25" i="2"/>
  <c r="D25" i="2" s="1"/>
  <c r="F25" i="2"/>
  <c r="E25" i="2"/>
  <c r="H24" i="2"/>
  <c r="D24" i="2" s="1"/>
  <c r="F24" i="2"/>
  <c r="E24" i="2"/>
  <c r="H23" i="2"/>
  <c r="D23" i="2" s="1"/>
  <c r="F23" i="2"/>
  <c r="E23" i="2"/>
  <c r="H22" i="2"/>
  <c r="D22" i="2" s="1"/>
  <c r="F22" i="2"/>
  <c r="E22" i="2"/>
  <c r="H21" i="2"/>
  <c r="D21" i="2" s="1"/>
  <c r="F21" i="2"/>
  <c r="E21" i="2"/>
  <c r="H20" i="2"/>
  <c r="D20" i="2" s="1"/>
  <c r="F20" i="2"/>
  <c r="E20" i="2"/>
  <c r="H19" i="2"/>
  <c r="D19" i="2" s="1"/>
  <c r="F19" i="2"/>
  <c r="E19" i="2"/>
  <c r="H18" i="2"/>
  <c r="D18" i="2" s="1"/>
  <c r="F18" i="2"/>
  <c r="E18" i="2"/>
  <c r="H17" i="2"/>
  <c r="D17" i="2" s="1"/>
  <c r="F17" i="2"/>
  <c r="E17" i="2"/>
  <c r="H16" i="2"/>
  <c r="D16" i="2" s="1"/>
  <c r="F16" i="2"/>
  <c r="E16" i="2"/>
  <c r="H15" i="2"/>
  <c r="D15" i="2" s="1"/>
  <c r="F15" i="2"/>
  <c r="E15" i="2"/>
  <c r="H14" i="2"/>
  <c r="D14" i="2" s="1"/>
  <c r="F14" i="2"/>
  <c r="E14" i="2"/>
  <c r="H13" i="2"/>
  <c r="D13" i="2" s="1"/>
  <c r="F13" i="2"/>
  <c r="E13" i="2"/>
  <c r="H12" i="2"/>
  <c r="D12" i="2" s="1"/>
  <c r="F12" i="2"/>
  <c r="E12" i="2"/>
  <c r="H11" i="2"/>
  <c r="D11" i="2" s="1"/>
  <c r="F11" i="2"/>
  <c r="E11" i="2"/>
  <c r="H10" i="2"/>
  <c r="D10" i="2" s="1"/>
  <c r="F10" i="2"/>
  <c r="E10" i="2"/>
  <c r="H9" i="2"/>
  <c r="D9" i="2" s="1"/>
  <c r="F9" i="2"/>
  <c r="E9" i="2"/>
  <c r="H8" i="2"/>
  <c r="D8" i="2" s="1"/>
  <c r="F8" i="2"/>
  <c r="E8" i="2"/>
  <c r="H7" i="2"/>
  <c r="D7" i="2" s="1"/>
  <c r="F7" i="2"/>
  <c r="E7" i="2"/>
  <c r="H6" i="2"/>
  <c r="D6" i="2" s="1"/>
  <c r="F6" i="2"/>
  <c r="E6" i="2"/>
  <c r="H5" i="2"/>
  <c r="D5" i="2" s="1"/>
  <c r="F5" i="2"/>
  <c r="E5" i="2"/>
  <c r="H4" i="2"/>
  <c r="D4" i="2" s="1"/>
  <c r="F4" i="2"/>
  <c r="E4" i="2"/>
  <c r="H3" i="2"/>
  <c r="D3" i="2" s="1"/>
  <c r="F3" i="2"/>
  <c r="E3" i="2"/>
  <c r="H2" i="2"/>
  <c r="D2" i="2" s="1"/>
  <c r="F2" i="2"/>
  <c r="E2" i="2"/>
  <c r="F1" i="2"/>
  <c r="E1" i="2"/>
  <c r="G57" i="2" l="1"/>
  <c r="G77" i="2"/>
  <c r="G41" i="2"/>
  <c r="G45" i="2"/>
  <c r="G61" i="2"/>
  <c r="G73" i="2"/>
  <c r="G89" i="2"/>
  <c r="G93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0" i="2"/>
  <c r="G5" i="2"/>
  <c r="G9" i="2"/>
  <c r="G13" i="2"/>
  <c r="G17" i="2"/>
  <c r="G21" i="2"/>
  <c r="G25" i="2"/>
  <c r="G29" i="2"/>
  <c r="G33" i="2"/>
  <c r="G37" i="2"/>
  <c r="G49" i="2"/>
  <c r="G53" i="2"/>
  <c r="G65" i="2"/>
  <c r="G69" i="2"/>
  <c r="G81" i="2"/>
  <c r="G85" i="2"/>
  <c r="G97" i="2"/>
  <c r="G2" i="2"/>
  <c r="G10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6" i="2"/>
  <c r="G14" i="2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<sst xmlns="http://schemas.openxmlformats.org/spreadsheetml/2006/main" count="418" uniqueCount="32">
  <si>
    <t>Тунян</t>
  </si>
  <si>
    <t>Номер по порядку</t>
  </si>
  <si>
    <t>Код пациента</t>
  </si>
  <si>
    <t>Пол</t>
  </si>
  <si>
    <t>Возраст</t>
  </si>
  <si>
    <t>Вес (кг)</t>
  </si>
  <si>
    <t>Рост (см)</t>
  </si>
  <si>
    <t>Индекс массы тела</t>
  </si>
  <si>
    <t>Дата рождения</t>
  </si>
  <si>
    <t>Дата приема</t>
  </si>
  <si>
    <t>АД сист</t>
  </si>
  <si>
    <t>АД диаст</t>
  </si>
  <si>
    <t>ЧСС</t>
  </si>
  <si>
    <t>Нарушение ритма сердца</t>
  </si>
  <si>
    <t>Тоны сердца</t>
  </si>
  <si>
    <t>Правое предсердие</t>
  </si>
  <si>
    <t>Левое предсердие</t>
  </si>
  <si>
    <t>Ж</t>
  </si>
  <si>
    <t>М</t>
  </si>
  <si>
    <t>Работу выполнил студент группы 607-91 Тунян</t>
  </si>
  <si>
    <t>Группа по ИМТ</t>
  </si>
  <si>
    <t>6 Количество</t>
  </si>
  <si>
    <t>7 Количество</t>
  </si>
  <si>
    <t>Общее количество</t>
  </si>
  <si>
    <t>5 Количество</t>
  </si>
  <si>
    <t>Выраженный дефицит массы тела</t>
  </si>
  <si>
    <t>Недостаток массы тела</t>
  </si>
  <si>
    <t>Норма</t>
  </si>
  <si>
    <t>Избыточная масса тела</t>
  </si>
  <si>
    <t>Ожирение 1 степени</t>
  </si>
  <si>
    <t>Ожирение 2 степени</t>
  </si>
  <si>
    <t>Ожирение 3 степени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</si>
</sst>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Выраженный дефицит массы тела</c:v>
                </c:pt>
                <c:pt idx="1">
                  <c:v>Недостаток массы тела</c:v>
                </c:pt>
                <c:pt idx="2">
                  <c:v>Норма</c:v>
                </c:pt>
                <c:pt idx="3">
                  <c:v>Избыточная масса тела</c:v>
                </c:pt>
                <c:pt idx="4">
                  <c:v>Ожирение 1 степени</c:v>
                </c:pt>
                <c:pt idx="5">
                  <c:v>Ожирение 2 степени</c:v>
                </c:pt>
                <c:pt idx="6">
                  <c:v>Ожирение 3 степени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27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Выраженный дефицит массы тела</c:v>
                </c:pt>
                <c:pt idx="1">
                  <c:v>Недостаток массы тела</c:v>
                </c:pt>
                <c:pt idx="2">
                  <c:v>Норма</c:v>
                </c:pt>
                <c:pt idx="3">
                  <c:v>Избыточная масса тела</c:v>
                </c:pt>
                <c:pt idx="4">
                  <c:v>Ожирение 1 степени</c:v>
                </c:pt>
                <c:pt idx="5">
                  <c:v>Ожирение 2 степени</c:v>
                </c:pt>
                <c:pt idx="6">
                  <c:v>Ожирение 3 степени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14</c:v>
                </c:pt>
                <c:pt idx="6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13368"/>
        <c:axId val="124247928"/>
      </c:barChart>
      <c:catAx>
        <c:axId val="19981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47928"/>
        <c:crosses val="autoZero"/>
        <c:auto val="1"/>
        <c:lblAlgn val="ctr"/>
        <c:lblOffset val="100"/>
        <c:noMultiLvlLbl val="0"/>
      </c:catAx>
      <c:valAx>
        <c:axId val="1242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8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85725</xdr:rowOff>
    </xdr:from>
    <xdr:to>
      <xdr:col>13</xdr:col>
      <xdr:colOff>390525</xdr:colOff>
      <xdr:row>17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opLeftCell="E1" workbookViewId="0">
      <selection activeCell="I34" sqref="I34"/>
    </sheetView>
  </sheetViews>
  <sheetFormatPr defaultRowHeight="15" x14ac:dyDescent="0.25"/>
  <cols>
    <col min="1" max="1" width="14.28515625" style="1" customWidth="1"/>
    <col min="2" max="2" width="11.28515625" style="1" customWidth="1"/>
    <col min="3" max="3" width="8.7109375" style="1" customWidth="1"/>
    <col min="4" max="4" width="12.7109375" style="1" customWidth="1"/>
    <col min="5" max="5" width="8.42578125" style="1" customWidth="1"/>
    <col min="6" max="6" width="5" style="1" customWidth="1"/>
    <col min="7" max="7" width="11.140625" style="1" customWidth="1"/>
    <col min="8" max="8" width="11.28515625" style="1" customWidth="1"/>
    <col min="9" max="9" width="9.28515625" style="1" customWidth="1"/>
    <col min="10" max="10" width="6" style="1" customWidth="1"/>
    <col min="11" max="11" width="5.7109375" style="1" customWidth="1"/>
    <col min="12" max="12" width="9.140625" style="1"/>
    <col min="13" max="13" width="13" style="1" customWidth="1"/>
    <col min="14" max="14" width="9.140625" style="1"/>
    <col min="15" max="15" width="12.42578125" style="1" customWidth="1"/>
    <col min="16" max="16" width="12.140625" style="1" customWidth="1"/>
    <col min="17" max="16384" width="9.140625" style="1"/>
  </cols>
  <sheetData>
    <row r="1" spans="1:31" ht="45.7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31" x14ac:dyDescent="0.25">
      <c r="A2" s="1">
        <v>1</v>
      </c>
      <c r="B2" s="1">
        <v>1001</v>
      </c>
      <c r="C2" s="1" t="s">
        <v>17</v>
      </c>
      <c r="E2" s="1">
        <f ca="1">RANDBETWEEN(150,170)</f>
        <v>168</v>
      </c>
      <c r="F2" s="1">
        <f ca="1">RANDBETWEEN(55,85)</f>
        <v>67</v>
      </c>
      <c r="H2" s="3">
        <f ca="1">RANDBETWEEN("1937.01.01","1998.01.01")</f>
        <v>26064</v>
      </c>
      <c r="J2" s="4">
        <v>101.47169779054821</v>
      </c>
      <c r="K2" s="4">
        <v>98.618867569603026</v>
      </c>
      <c r="L2" s="4">
        <v>95.766037348657846</v>
      </c>
      <c r="M2" s="1">
        <v>0</v>
      </c>
      <c r="O2" s="4">
        <v>2.0907940521836279</v>
      </c>
      <c r="P2" s="4">
        <v>1.7861910782754422</v>
      </c>
      <c r="AE2" s="1" t="s">
        <v>0</v>
      </c>
    </row>
    <row r="3" spans="1:31" x14ac:dyDescent="0.25">
      <c r="A3" s="1">
        <v>2</v>
      </c>
      <c r="B3" s="1">
        <v>1002</v>
      </c>
      <c r="C3" s="1" t="s">
        <v>17</v>
      </c>
      <c r="E3" s="1">
        <f t="shared" ref="E3:E41" ca="1" si="0">RANDBETWEEN(150,170)</f>
        <v>161</v>
      </c>
      <c r="F3" s="1">
        <f t="shared" ref="F3:F41" ca="1" si="1">RANDBETWEEN(55,85)</f>
        <v>75</v>
      </c>
      <c r="H3" s="3">
        <f t="shared" ref="H3:H66" ca="1" si="2">RANDBETWEEN("1937.01.01","1998.01.01")</f>
        <v>16127</v>
      </c>
      <c r="J3" s="4">
        <v>130.39444785215892</v>
      </c>
      <c r="K3" s="4">
        <v>130.43389263737481</v>
      </c>
      <c r="L3" s="4">
        <v>130.4733374225907</v>
      </c>
      <c r="M3" s="1">
        <v>0</v>
      </c>
      <c r="O3" s="4">
        <v>3.3640261532680595</v>
      </c>
      <c r="P3" s="4">
        <v>3.6960392299020897</v>
      </c>
    </row>
    <row r="4" spans="1:31" x14ac:dyDescent="0.25">
      <c r="A4" s="1">
        <v>3</v>
      </c>
      <c r="B4" s="1">
        <v>1003</v>
      </c>
      <c r="C4" s="1" t="s">
        <v>17</v>
      </c>
      <c r="E4" s="1">
        <f t="shared" ca="1" si="0"/>
        <v>156</v>
      </c>
      <c r="F4" s="1">
        <f t="shared" ca="1" si="1"/>
        <v>83</v>
      </c>
      <c r="H4" s="3">
        <f t="shared" ca="1" si="2"/>
        <v>34299</v>
      </c>
      <c r="J4" s="4">
        <v>117.17630660394207</v>
      </c>
      <c r="K4" s="4">
        <v>115.89393726433627</v>
      </c>
      <c r="L4" s="4">
        <v>114.61156792473048</v>
      </c>
      <c r="M4" s="1">
        <v>0</v>
      </c>
      <c r="O4" s="4">
        <v>2.9536862454377113</v>
      </c>
      <c r="P4" s="4">
        <v>3.0805293681565673</v>
      </c>
    </row>
    <row r="5" spans="1:31" x14ac:dyDescent="0.25">
      <c r="A5" s="1">
        <v>4</v>
      </c>
      <c r="B5" s="1">
        <v>1004</v>
      </c>
      <c r="C5" s="1" t="s">
        <v>17</v>
      </c>
      <c r="E5" s="1">
        <f t="shared" ca="1" si="0"/>
        <v>160</v>
      </c>
      <c r="F5" s="1">
        <f t="shared" ca="1" si="1"/>
        <v>69</v>
      </c>
      <c r="H5" s="3">
        <f t="shared" ca="1" si="2"/>
        <v>29684</v>
      </c>
      <c r="J5" s="4">
        <v>127.9278300088481</v>
      </c>
      <c r="K5" s="4">
        <v>127.72061300973292</v>
      </c>
      <c r="L5" s="4">
        <v>127.51339601061773</v>
      </c>
      <c r="M5" s="1">
        <v>0</v>
      </c>
      <c r="O5" s="4">
        <v>3.6493059921311213</v>
      </c>
      <c r="P5" s="4">
        <v>4.1239589881966818</v>
      </c>
    </row>
    <row r="6" spans="1:31" x14ac:dyDescent="0.25">
      <c r="A6" s="1">
        <v>5</v>
      </c>
      <c r="B6" s="1">
        <v>1005</v>
      </c>
      <c r="C6" s="1" t="s">
        <v>17</v>
      </c>
      <c r="E6" s="1">
        <f t="shared" ca="1" si="0"/>
        <v>153</v>
      </c>
      <c r="F6" s="1">
        <f t="shared" ca="1" si="1"/>
        <v>79</v>
      </c>
      <c r="H6" s="3">
        <f t="shared" ca="1" si="2"/>
        <v>16829</v>
      </c>
      <c r="J6" s="4">
        <v>127.93018332638894</v>
      </c>
      <c r="K6" s="4">
        <v>127.72320165902784</v>
      </c>
      <c r="L6" s="4">
        <v>127.51621999166673</v>
      </c>
      <c r="M6" s="1">
        <v>0</v>
      </c>
      <c r="O6" s="4">
        <v>3.3858899511513298</v>
      </c>
      <c r="P6" s="4">
        <v>3.7288349267269951</v>
      </c>
    </row>
    <row r="7" spans="1:31" x14ac:dyDescent="0.25">
      <c r="A7" s="1">
        <v>6</v>
      </c>
      <c r="B7" s="1">
        <v>1006</v>
      </c>
      <c r="C7" s="1" t="s">
        <v>17</v>
      </c>
      <c r="E7" s="1">
        <f t="shared" ca="1" si="0"/>
        <v>163</v>
      </c>
      <c r="F7" s="1">
        <f t="shared" ca="1" si="1"/>
        <v>65</v>
      </c>
      <c r="H7" s="3">
        <f t="shared" ca="1" si="2"/>
        <v>33377</v>
      </c>
      <c r="J7" s="4">
        <v>131.46828824654222</v>
      </c>
      <c r="K7" s="4">
        <v>131.61511707119644</v>
      </c>
      <c r="L7" s="4">
        <v>131.76194589585066</v>
      </c>
      <c r="M7" s="1">
        <v>0</v>
      </c>
      <c r="O7" s="4">
        <v>3.2798110366100444</v>
      </c>
      <c r="P7" s="4">
        <v>3.5697165549150669</v>
      </c>
    </row>
    <row r="8" spans="1:31" x14ac:dyDescent="0.25">
      <c r="A8" s="1">
        <v>7</v>
      </c>
      <c r="B8" s="1">
        <v>1007</v>
      </c>
      <c r="C8" s="1" t="s">
        <v>17</v>
      </c>
      <c r="E8" s="1">
        <f t="shared" ca="1" si="0"/>
        <v>169</v>
      </c>
      <c r="F8" s="1">
        <f t="shared" ca="1" si="1"/>
        <v>62</v>
      </c>
      <c r="H8" s="3">
        <f t="shared" ca="1" si="2"/>
        <v>14708</v>
      </c>
      <c r="J8" s="4">
        <v>121.76618530327687</v>
      </c>
      <c r="K8" s="4">
        <v>120.94280383360456</v>
      </c>
      <c r="L8" s="4">
        <v>120.11942236393224</v>
      </c>
      <c r="M8" s="1">
        <v>0</v>
      </c>
      <c r="O8" s="4">
        <v>3.1461862560361622</v>
      </c>
      <c r="P8" s="4">
        <v>3.3692793840542437</v>
      </c>
    </row>
    <row r="9" spans="1:31" x14ac:dyDescent="0.25">
      <c r="A9" s="1">
        <v>8</v>
      </c>
      <c r="B9" s="1">
        <v>1008</v>
      </c>
      <c r="C9" s="1" t="s">
        <v>17</v>
      </c>
      <c r="E9" s="1">
        <f t="shared" ca="1" si="0"/>
        <v>160</v>
      </c>
      <c r="F9" s="1">
        <f t="shared" ca="1" si="1"/>
        <v>70</v>
      </c>
      <c r="H9" s="3">
        <f t="shared" ca="1" si="2"/>
        <v>13632</v>
      </c>
      <c r="J9" s="4">
        <v>116.70987224613782</v>
      </c>
      <c r="K9" s="4">
        <v>115.3808594707516</v>
      </c>
      <c r="L9" s="4">
        <v>114.05184669536538</v>
      </c>
      <c r="M9" s="1">
        <v>0</v>
      </c>
      <c r="O9" s="4">
        <v>3.8035508365835993</v>
      </c>
      <c r="P9" s="4">
        <v>4.3553262548753988</v>
      </c>
    </row>
    <row r="10" spans="1:31" x14ac:dyDescent="0.25">
      <c r="A10" s="1">
        <v>9</v>
      </c>
      <c r="B10" s="1">
        <v>1009</v>
      </c>
      <c r="C10" s="1" t="s">
        <v>17</v>
      </c>
      <c r="E10" s="1">
        <f t="shared" ca="1" si="0"/>
        <v>158</v>
      </c>
      <c r="F10" s="1">
        <f t="shared" ca="1" si="1"/>
        <v>74</v>
      </c>
      <c r="H10" s="3">
        <f t="shared" ca="1" si="2"/>
        <v>29254</v>
      </c>
      <c r="J10" s="4">
        <v>126.35815584042575</v>
      </c>
      <c r="K10" s="4">
        <v>125.99397142446833</v>
      </c>
      <c r="L10" s="4">
        <v>125.6297870085109</v>
      </c>
      <c r="M10" s="1">
        <v>0</v>
      </c>
      <c r="O10" s="4">
        <v>3.6704972186824305</v>
      </c>
      <c r="P10" s="4">
        <v>4.1557458280236457</v>
      </c>
    </row>
    <row r="11" spans="1:31" x14ac:dyDescent="0.25">
      <c r="A11" s="1">
        <v>10</v>
      </c>
      <c r="B11" s="1">
        <v>1010</v>
      </c>
      <c r="C11" s="1" t="s">
        <v>17</v>
      </c>
      <c r="E11" s="1">
        <f t="shared" ca="1" si="0"/>
        <v>152</v>
      </c>
      <c r="F11" s="1">
        <f t="shared" ca="1" si="1"/>
        <v>58</v>
      </c>
      <c r="H11" s="3">
        <f t="shared" ca="1" si="2"/>
        <v>32648</v>
      </c>
      <c r="J11" s="4">
        <v>114.27820173674263</v>
      </c>
      <c r="K11" s="4">
        <v>112.70602191041689</v>
      </c>
      <c r="L11" s="4">
        <v>111.13384208409116</v>
      </c>
      <c r="M11" s="1">
        <v>0</v>
      </c>
      <c r="O11" s="4">
        <v>3.5655374373716766</v>
      </c>
      <c r="P11" s="4">
        <v>3.9983061560575153</v>
      </c>
    </row>
    <row r="12" spans="1:31" x14ac:dyDescent="0.25">
      <c r="A12" s="1">
        <v>11</v>
      </c>
      <c r="B12" s="1">
        <v>1011</v>
      </c>
      <c r="C12" s="1" t="s">
        <v>17</v>
      </c>
      <c r="E12" s="1">
        <f t="shared" ca="1" si="0"/>
        <v>170</v>
      </c>
      <c r="F12" s="1">
        <f t="shared" ca="1" si="1"/>
        <v>56</v>
      </c>
      <c r="H12" s="3">
        <f t="shared" ca="1" si="2"/>
        <v>27869</v>
      </c>
      <c r="J12" s="4">
        <v>118.8994580032886</v>
      </c>
      <c r="K12" s="4">
        <v>117.78940380361746</v>
      </c>
      <c r="L12" s="4">
        <v>116.67934960394632</v>
      </c>
      <c r="M12" s="1">
        <v>0</v>
      </c>
      <c r="O12" s="4">
        <v>2.9247779563418588</v>
      </c>
      <c r="P12" s="4">
        <v>3.0371669345127885</v>
      </c>
    </row>
    <row r="13" spans="1:31" x14ac:dyDescent="0.25">
      <c r="A13" s="1">
        <v>12</v>
      </c>
      <c r="B13" s="1">
        <v>1012</v>
      </c>
      <c r="C13" s="1" t="s">
        <v>17</v>
      </c>
      <c r="E13" s="1">
        <f t="shared" ca="1" si="0"/>
        <v>154</v>
      </c>
      <c r="F13" s="1">
        <f t="shared" ca="1" si="1"/>
        <v>65</v>
      </c>
      <c r="H13" s="3">
        <f t="shared" ca="1" si="2"/>
        <v>16411</v>
      </c>
      <c r="J13" s="4">
        <v>141.31268163589993</v>
      </c>
      <c r="K13" s="4">
        <v>142.44394979948993</v>
      </c>
      <c r="L13" s="4">
        <v>143.57521796307992</v>
      </c>
      <c r="M13" s="1">
        <v>0</v>
      </c>
      <c r="O13" s="4">
        <v>3.7302337401895782</v>
      </c>
      <c r="P13" s="4">
        <v>4.2453506102843672</v>
      </c>
    </row>
    <row r="14" spans="1:31" x14ac:dyDescent="0.25">
      <c r="A14" s="1">
        <v>13</v>
      </c>
      <c r="B14" s="1">
        <v>1013</v>
      </c>
      <c r="C14" s="1" t="s">
        <v>17</v>
      </c>
      <c r="E14" s="1">
        <f t="shared" ca="1" si="0"/>
        <v>162</v>
      </c>
      <c r="F14" s="1">
        <f t="shared" ca="1" si="1"/>
        <v>71</v>
      </c>
      <c r="H14" s="3">
        <f t="shared" ca="1" si="2"/>
        <v>29401</v>
      </c>
      <c r="J14" s="4">
        <v>138.10352958069416</v>
      </c>
      <c r="K14" s="4">
        <v>138.91388253876357</v>
      </c>
      <c r="L14" s="4">
        <v>139.72423549683299</v>
      </c>
      <c r="M14" s="1">
        <v>0</v>
      </c>
      <c r="O14" s="4">
        <v>3.5219403540948404</v>
      </c>
      <c r="P14" s="4">
        <v>3.932910531142261</v>
      </c>
    </row>
    <row r="15" spans="1:31" x14ac:dyDescent="0.25">
      <c r="A15" s="1">
        <v>14</v>
      </c>
      <c r="B15" s="1">
        <v>1014</v>
      </c>
      <c r="C15" s="1" t="s">
        <v>17</v>
      </c>
      <c r="E15" s="1">
        <f t="shared" ca="1" si="0"/>
        <v>158</v>
      </c>
      <c r="F15" s="1">
        <f t="shared" ca="1" si="1"/>
        <v>85</v>
      </c>
      <c r="H15" s="3">
        <f t="shared" ca="1" si="2"/>
        <v>34305</v>
      </c>
      <c r="J15" s="4">
        <v>114.29138940991834</v>
      </c>
      <c r="K15" s="4">
        <v>112.72052835091017</v>
      </c>
      <c r="L15" s="4">
        <v>111.14966729190201</v>
      </c>
      <c r="M15" s="1">
        <v>0</v>
      </c>
      <c r="O15" s="4">
        <v>3.313573298929259</v>
      </c>
      <c r="P15" s="4">
        <v>3.6203599483938889</v>
      </c>
    </row>
    <row r="16" spans="1:31" x14ac:dyDescent="0.25">
      <c r="A16" s="1">
        <v>15</v>
      </c>
      <c r="B16" s="1">
        <v>1015</v>
      </c>
      <c r="C16" s="1" t="s">
        <v>17</v>
      </c>
      <c r="E16" s="1">
        <f t="shared" ca="1" si="0"/>
        <v>161</v>
      </c>
      <c r="F16" s="1">
        <f t="shared" ca="1" si="1"/>
        <v>83</v>
      </c>
      <c r="H16" s="3">
        <f t="shared" ca="1" si="2"/>
        <v>33420</v>
      </c>
      <c r="J16" s="4">
        <v>127.44771912446595</v>
      </c>
      <c r="K16" s="4">
        <v>127.19249103691254</v>
      </c>
      <c r="L16" s="4">
        <v>126.93726294935914</v>
      </c>
      <c r="M16" s="1">
        <v>0</v>
      </c>
      <c r="O16" s="4">
        <v>3.0948220880061852</v>
      </c>
      <c r="P16" s="4">
        <v>3.2922331320092781</v>
      </c>
    </row>
    <row r="17" spans="1:16" x14ac:dyDescent="0.25">
      <c r="A17" s="1">
        <v>16</v>
      </c>
      <c r="B17" s="1">
        <v>1016</v>
      </c>
      <c r="C17" s="1" t="s">
        <v>17</v>
      </c>
      <c r="E17" s="1">
        <f t="shared" ca="1" si="0"/>
        <v>162</v>
      </c>
      <c r="F17" s="1">
        <f t="shared" ca="1" si="1"/>
        <v>71</v>
      </c>
      <c r="H17" s="3">
        <f t="shared" ca="1" si="2"/>
        <v>20204</v>
      </c>
      <c r="J17" s="4">
        <v>137.62308900448261</v>
      </c>
      <c r="K17" s="4">
        <v>138.38539790493087</v>
      </c>
      <c r="L17" s="4">
        <v>139.14770680537913</v>
      </c>
      <c r="M17" s="1">
        <v>0</v>
      </c>
      <c r="O17" s="4">
        <v>2.4318036336451767</v>
      </c>
      <c r="P17" s="4">
        <v>2.2977054504677654</v>
      </c>
    </row>
    <row r="18" spans="1:16" x14ac:dyDescent="0.25">
      <c r="A18" s="1">
        <v>17</v>
      </c>
      <c r="B18" s="1">
        <v>1017</v>
      </c>
      <c r="C18" s="1" t="s">
        <v>17</v>
      </c>
      <c r="E18" s="1">
        <f t="shared" ca="1" si="0"/>
        <v>156</v>
      </c>
      <c r="F18" s="1">
        <f t="shared" ca="1" si="1"/>
        <v>57</v>
      </c>
      <c r="H18" s="3">
        <f t="shared" ca="1" si="2"/>
        <v>32080</v>
      </c>
      <c r="J18" s="4">
        <v>128.92504547460703</v>
      </c>
      <c r="K18" s="4">
        <v>128.81755002206773</v>
      </c>
      <c r="L18" s="4">
        <v>128.71005456952844</v>
      </c>
      <c r="M18" s="1">
        <v>0</v>
      </c>
      <c r="O18" s="4">
        <v>2.7671343301888554</v>
      </c>
      <c r="P18" s="4">
        <v>2.8007014952832834</v>
      </c>
    </row>
    <row r="19" spans="1:16" x14ac:dyDescent="0.25">
      <c r="A19" s="1">
        <v>18</v>
      </c>
      <c r="B19" s="1">
        <v>1018</v>
      </c>
      <c r="C19" s="1" t="s">
        <v>17</v>
      </c>
      <c r="E19" s="1">
        <f t="shared" ca="1" si="0"/>
        <v>151</v>
      </c>
      <c r="F19" s="1">
        <f t="shared" ca="1" si="1"/>
        <v>66</v>
      </c>
      <c r="H19" s="3">
        <f t="shared" ca="1" si="2"/>
        <v>22753</v>
      </c>
      <c r="J19" s="4">
        <v>128.11117277204175</v>
      </c>
      <c r="K19" s="4">
        <v>127.92229004924593</v>
      </c>
      <c r="L19" s="4">
        <v>127.73340732645011</v>
      </c>
      <c r="M19" s="1">
        <v>0</v>
      </c>
      <c r="O19" s="4">
        <v>3.1613666321034541</v>
      </c>
      <c r="P19" s="4">
        <v>3.3920499481551816</v>
      </c>
    </row>
    <row r="20" spans="1:16" x14ac:dyDescent="0.25">
      <c r="A20" s="1">
        <v>19</v>
      </c>
      <c r="B20" s="1">
        <v>1019</v>
      </c>
      <c r="C20" s="1" t="s">
        <v>17</v>
      </c>
      <c r="E20" s="1">
        <f t="shared" ca="1" si="0"/>
        <v>159</v>
      </c>
      <c r="F20" s="1">
        <f t="shared" ca="1" si="1"/>
        <v>72</v>
      </c>
      <c r="H20" s="3">
        <f t="shared" ca="1" si="2"/>
        <v>22494</v>
      </c>
      <c r="J20" s="4">
        <v>133.85768998967251</v>
      </c>
      <c r="K20" s="4">
        <v>134.24345898863976</v>
      </c>
      <c r="L20" s="4">
        <v>134.62922798760701</v>
      </c>
      <c r="M20" s="1">
        <v>0</v>
      </c>
      <c r="O20" s="4">
        <v>2.8807884261012076</v>
      </c>
      <c r="P20" s="4">
        <v>2.9711826391518117</v>
      </c>
    </row>
    <row r="21" spans="1:16" x14ac:dyDescent="0.25">
      <c r="A21" s="1">
        <v>20</v>
      </c>
      <c r="B21" s="1">
        <v>1020</v>
      </c>
      <c r="C21" s="1" t="s">
        <v>17</v>
      </c>
      <c r="E21" s="1">
        <f t="shared" ca="1" si="0"/>
        <v>162</v>
      </c>
      <c r="F21" s="1">
        <f t="shared" ca="1" si="1"/>
        <v>59</v>
      </c>
      <c r="H21" s="3">
        <f t="shared" ca="1" si="2"/>
        <v>22707</v>
      </c>
      <c r="J21" s="4">
        <v>133.24328084388981</v>
      </c>
      <c r="K21" s="4">
        <v>133.56760892827879</v>
      </c>
      <c r="L21" s="4">
        <v>133.89193701266777</v>
      </c>
      <c r="M21" s="1">
        <v>0</v>
      </c>
      <c r="O21" s="4">
        <v>2.9118003764422609</v>
      </c>
      <c r="P21" s="4">
        <v>3.0177005646633916</v>
      </c>
    </row>
    <row r="22" spans="1:16" x14ac:dyDescent="0.25">
      <c r="A22" s="1">
        <v>21</v>
      </c>
      <c r="B22" s="1">
        <v>1021</v>
      </c>
      <c r="C22" s="1" t="s">
        <v>17</v>
      </c>
      <c r="E22" s="1">
        <f t="shared" ca="1" si="0"/>
        <v>156</v>
      </c>
      <c r="F22" s="1">
        <f t="shared" ca="1" si="1"/>
        <v>63</v>
      </c>
      <c r="H22" s="3">
        <f t="shared" ca="1" si="2"/>
        <v>23849</v>
      </c>
      <c r="J22" s="4">
        <v>118.4416638451512</v>
      </c>
      <c r="K22" s="4">
        <v>117.28583022966632</v>
      </c>
      <c r="L22" s="4">
        <v>116.12999661418144</v>
      </c>
      <c r="M22" s="1">
        <v>0</v>
      </c>
      <c r="O22" s="4">
        <v>4.2097057045437394</v>
      </c>
      <c r="P22" s="4">
        <v>4.964558556815609</v>
      </c>
    </row>
    <row r="23" spans="1:16" x14ac:dyDescent="0.25">
      <c r="A23" s="1">
        <v>22</v>
      </c>
      <c r="B23" s="1">
        <v>1022</v>
      </c>
      <c r="C23" s="1" t="s">
        <v>17</v>
      </c>
      <c r="E23" s="1">
        <f t="shared" ca="1" si="0"/>
        <v>165</v>
      </c>
      <c r="F23" s="1">
        <f t="shared" ca="1" si="1"/>
        <v>60</v>
      </c>
      <c r="H23" s="3">
        <f t="shared" ca="1" si="2"/>
        <v>16123</v>
      </c>
      <c r="J23" s="4">
        <v>135.17661646881606</v>
      </c>
      <c r="K23" s="4">
        <v>135.69427811569767</v>
      </c>
      <c r="L23" s="4">
        <v>136.21193976257928</v>
      </c>
      <c r="M23" s="1">
        <v>0</v>
      </c>
      <c r="O23" s="4">
        <v>3.2453793861903248</v>
      </c>
      <c r="P23" s="4">
        <v>3.5180690792854876</v>
      </c>
    </row>
    <row r="24" spans="1:16" x14ac:dyDescent="0.25">
      <c r="A24" s="1">
        <v>23</v>
      </c>
      <c r="B24" s="1">
        <v>1023</v>
      </c>
      <c r="C24" s="1" t="s">
        <v>17</v>
      </c>
      <c r="E24" s="1">
        <f t="shared" ca="1" si="0"/>
        <v>169</v>
      </c>
      <c r="F24" s="1">
        <f t="shared" ca="1" si="1"/>
        <v>81</v>
      </c>
      <c r="H24" s="3">
        <f t="shared" ca="1" si="2"/>
        <v>29730</v>
      </c>
      <c r="J24" s="4">
        <v>123.0337480691378</v>
      </c>
      <c r="K24" s="4">
        <v>122.33712287605158</v>
      </c>
      <c r="L24" s="4">
        <v>121.64049768296536</v>
      </c>
      <c r="M24" s="1">
        <v>0</v>
      </c>
      <c r="O24" s="4">
        <v>2.8281668816460295</v>
      </c>
      <c r="P24" s="4">
        <v>2.8922503224690446</v>
      </c>
    </row>
    <row r="25" spans="1:16" x14ac:dyDescent="0.25">
      <c r="A25" s="1">
        <v>24</v>
      </c>
      <c r="B25" s="1">
        <v>1024</v>
      </c>
      <c r="C25" s="1" t="s">
        <v>17</v>
      </c>
      <c r="E25" s="1">
        <f t="shared" ca="1" si="0"/>
        <v>166</v>
      </c>
      <c r="F25" s="1">
        <f t="shared" ca="1" si="1"/>
        <v>56</v>
      </c>
      <c r="H25" s="3">
        <f t="shared" ca="1" si="2"/>
        <v>23171</v>
      </c>
      <c r="J25" s="4">
        <v>144.85564098402392</v>
      </c>
      <c r="K25" s="4">
        <v>146.34120508242631</v>
      </c>
      <c r="L25" s="4">
        <v>147.82676918082871</v>
      </c>
      <c r="M25" s="1">
        <v>0</v>
      </c>
      <c r="O25" s="4">
        <v>2.2602365531027315</v>
      </c>
      <c r="P25" s="4">
        <v>2.0403548296540976</v>
      </c>
    </row>
    <row r="26" spans="1:16" x14ac:dyDescent="0.25">
      <c r="A26" s="1">
        <v>25</v>
      </c>
      <c r="B26" s="1">
        <v>1025</v>
      </c>
      <c r="C26" s="1" t="s">
        <v>17</v>
      </c>
      <c r="E26" s="1">
        <f t="shared" ca="1" si="0"/>
        <v>170</v>
      </c>
      <c r="F26" s="1">
        <f t="shared" ca="1" si="1"/>
        <v>56</v>
      </c>
      <c r="H26" s="3">
        <f t="shared" ca="1" si="2"/>
        <v>18663</v>
      </c>
      <c r="J26" s="4">
        <v>109.40967659815215</v>
      </c>
      <c r="K26" s="4">
        <v>107.35064425796736</v>
      </c>
      <c r="L26" s="4">
        <v>105.29161191778257</v>
      </c>
      <c r="M26" s="1">
        <v>0</v>
      </c>
      <c r="O26" s="4">
        <v>2.3522919688373802</v>
      </c>
      <c r="P26" s="4">
        <v>2.1784379532560707</v>
      </c>
    </row>
    <row r="27" spans="1:16" x14ac:dyDescent="0.25">
      <c r="A27" s="1">
        <v>26</v>
      </c>
      <c r="B27" s="1">
        <v>1026</v>
      </c>
      <c r="C27" s="1" t="s">
        <v>17</v>
      </c>
      <c r="E27" s="1">
        <f t="shared" ca="1" si="0"/>
        <v>170</v>
      </c>
      <c r="F27" s="1">
        <f t="shared" ca="1" si="1"/>
        <v>76</v>
      </c>
      <c r="H27" s="3">
        <f t="shared" ca="1" si="2"/>
        <v>20681</v>
      </c>
      <c r="J27" s="4">
        <v>127.85978843647172</v>
      </c>
      <c r="K27" s="4">
        <v>127.64576728011889</v>
      </c>
      <c r="L27" s="4">
        <v>127.43174612376606</v>
      </c>
      <c r="M27" s="1">
        <v>0</v>
      </c>
      <c r="O27" s="4">
        <v>3.1755788510607088</v>
      </c>
      <c r="P27" s="4">
        <v>3.4133682765910636</v>
      </c>
    </row>
    <row r="28" spans="1:16" x14ac:dyDescent="0.25">
      <c r="A28" s="1">
        <v>27</v>
      </c>
      <c r="B28" s="1">
        <v>1027</v>
      </c>
      <c r="C28" s="1" t="s">
        <v>17</v>
      </c>
      <c r="E28" s="1">
        <f t="shared" ca="1" si="0"/>
        <v>169</v>
      </c>
      <c r="F28" s="1">
        <f t="shared" ca="1" si="1"/>
        <v>62</v>
      </c>
      <c r="H28" s="3">
        <f t="shared" ca="1" si="2"/>
        <v>24538</v>
      </c>
      <c r="J28" s="4">
        <v>127.05604523114744</v>
      </c>
      <c r="K28" s="4">
        <v>126.76164975426218</v>
      </c>
      <c r="L28" s="4">
        <v>126.46725427737692</v>
      </c>
      <c r="M28" s="1">
        <v>0</v>
      </c>
      <c r="O28" s="4">
        <v>3.3317804733640513</v>
      </c>
      <c r="P28" s="4">
        <v>3.6476707100460772</v>
      </c>
    </row>
    <row r="29" spans="1:16" x14ac:dyDescent="0.25">
      <c r="A29" s="1">
        <v>28</v>
      </c>
      <c r="B29" s="1">
        <v>1028</v>
      </c>
      <c r="C29" s="1" t="s">
        <v>17</v>
      </c>
      <c r="E29" s="1">
        <f t="shared" ca="1" si="0"/>
        <v>152</v>
      </c>
      <c r="F29" s="1">
        <f t="shared" ca="1" si="1"/>
        <v>77</v>
      </c>
      <c r="H29" s="3">
        <f t="shared" ca="1" si="2"/>
        <v>19661</v>
      </c>
      <c r="J29" s="4">
        <v>116.9734892854467</v>
      </c>
      <c r="K29" s="4">
        <v>115.67083821399137</v>
      </c>
      <c r="L29" s="4">
        <v>114.36818714253604</v>
      </c>
      <c r="M29" s="1">
        <v>0</v>
      </c>
      <c r="O29" s="4">
        <v>3.3717564034857785</v>
      </c>
      <c r="P29" s="4">
        <v>3.7076346052286682</v>
      </c>
    </row>
    <row r="30" spans="1:16" x14ac:dyDescent="0.25">
      <c r="A30" s="1">
        <v>29</v>
      </c>
      <c r="B30" s="1">
        <v>1029</v>
      </c>
      <c r="C30" s="1" t="s">
        <v>17</v>
      </c>
      <c r="E30" s="1">
        <f t="shared" ca="1" si="0"/>
        <v>154</v>
      </c>
      <c r="F30" s="1">
        <f t="shared" ca="1" si="1"/>
        <v>68</v>
      </c>
      <c r="H30" s="3">
        <f t="shared" ca="1" si="2"/>
        <v>17839</v>
      </c>
      <c r="J30" s="4">
        <v>126.04983713652473</v>
      </c>
      <c r="K30" s="4">
        <v>125.6548208501772</v>
      </c>
      <c r="L30" s="4">
        <v>125.25980456382968</v>
      </c>
      <c r="M30" s="1">
        <v>0</v>
      </c>
      <c r="O30" s="4">
        <v>3.4031662577588575</v>
      </c>
      <c r="P30" s="4">
        <v>3.7547493866382866</v>
      </c>
    </row>
    <row r="31" spans="1:16" x14ac:dyDescent="0.25">
      <c r="A31" s="1">
        <v>30</v>
      </c>
      <c r="B31" s="1">
        <v>1030</v>
      </c>
      <c r="C31" s="1" t="s">
        <v>17</v>
      </c>
      <c r="E31" s="1">
        <f t="shared" ca="1" si="0"/>
        <v>156</v>
      </c>
      <c r="F31" s="1">
        <f t="shared" ca="1" si="1"/>
        <v>61</v>
      </c>
      <c r="H31" s="3">
        <f t="shared" ca="1" si="2"/>
        <v>22336</v>
      </c>
      <c r="J31" s="4">
        <v>121.79942733462667</v>
      </c>
      <c r="K31" s="4">
        <v>120.97937006808934</v>
      </c>
      <c r="L31" s="4">
        <v>120.15931280155201</v>
      </c>
      <c r="M31" s="1">
        <v>0</v>
      </c>
      <c r="O31" s="4">
        <v>3.408775566332042</v>
      </c>
      <c r="P31" s="4">
        <v>3.7631633494980634</v>
      </c>
    </row>
    <row r="32" spans="1:16" x14ac:dyDescent="0.25">
      <c r="A32" s="1">
        <v>31</v>
      </c>
      <c r="B32" s="1">
        <v>1031</v>
      </c>
      <c r="C32" s="1" t="s">
        <v>17</v>
      </c>
      <c r="E32" s="1">
        <f t="shared" ca="1" si="0"/>
        <v>157</v>
      </c>
      <c r="F32" s="1">
        <f t="shared" ca="1" si="1"/>
        <v>62</v>
      </c>
      <c r="H32" s="3">
        <f t="shared" ca="1" si="2"/>
        <v>29034</v>
      </c>
      <c r="J32" s="4">
        <v>153.44677341170609</v>
      </c>
      <c r="K32" s="4">
        <v>155.7914507528767</v>
      </c>
      <c r="L32" s="4">
        <v>158.13612809404731</v>
      </c>
      <c r="M32" s="1">
        <v>0</v>
      </c>
      <c r="O32" s="4">
        <v>2.9123387973057104</v>
      </c>
      <c r="P32" s="4">
        <v>3.018508195958566</v>
      </c>
    </row>
    <row r="33" spans="1:16" x14ac:dyDescent="0.25">
      <c r="A33" s="1">
        <v>32</v>
      </c>
      <c r="B33" s="1">
        <v>1032</v>
      </c>
      <c r="C33" s="1" t="s">
        <v>17</v>
      </c>
      <c r="E33" s="1">
        <f t="shared" ca="1" si="0"/>
        <v>164</v>
      </c>
      <c r="F33" s="1">
        <f t="shared" ca="1" si="1"/>
        <v>78</v>
      </c>
      <c r="H33" s="3">
        <f t="shared" ca="1" si="2"/>
        <v>30193</v>
      </c>
      <c r="J33" s="4">
        <v>129.20779600870446</v>
      </c>
      <c r="K33" s="4">
        <v>129.12857560957491</v>
      </c>
      <c r="L33" s="4">
        <v>129.04935521044536</v>
      </c>
      <c r="M33" s="1">
        <v>0</v>
      </c>
      <c r="O33" s="4">
        <v>3.4683156369836068</v>
      </c>
      <c r="P33" s="4">
        <v>3.8524734554754105</v>
      </c>
    </row>
    <row r="34" spans="1:16" x14ac:dyDescent="0.25">
      <c r="A34" s="1">
        <v>33</v>
      </c>
      <c r="B34" s="1">
        <v>1033</v>
      </c>
      <c r="C34" s="1" t="s">
        <v>17</v>
      </c>
      <c r="E34" s="1">
        <f t="shared" ca="1" si="0"/>
        <v>150</v>
      </c>
      <c r="F34" s="1">
        <f t="shared" ca="1" si="1"/>
        <v>63</v>
      </c>
      <c r="H34" s="3">
        <f t="shared" ca="1" si="2"/>
        <v>30770</v>
      </c>
      <c r="J34" s="4">
        <v>124.0845555101987</v>
      </c>
      <c r="K34" s="4">
        <v>123.49301106121857</v>
      </c>
      <c r="L34" s="4">
        <v>122.90146661223844</v>
      </c>
      <c r="M34" s="1">
        <v>0</v>
      </c>
      <c r="O34" s="4">
        <v>3.2505325831705703</v>
      </c>
      <c r="P34" s="4">
        <v>3.5257988747558557</v>
      </c>
    </row>
    <row r="35" spans="1:16" x14ac:dyDescent="0.25">
      <c r="A35" s="1">
        <v>34</v>
      </c>
      <c r="B35" s="1">
        <v>1034</v>
      </c>
      <c r="C35" s="1" t="s">
        <v>17</v>
      </c>
      <c r="E35" s="1">
        <f t="shared" ca="1" si="0"/>
        <v>170</v>
      </c>
      <c r="F35" s="1">
        <f t="shared" ca="1" si="1"/>
        <v>68</v>
      </c>
      <c r="H35" s="3">
        <f t="shared" ca="1" si="2"/>
        <v>14275</v>
      </c>
      <c r="J35" s="4">
        <v>127.88092281960417</v>
      </c>
      <c r="K35" s="4">
        <v>127.66901510156458</v>
      </c>
      <c r="L35" s="4">
        <v>127.457107383525</v>
      </c>
      <c r="M35" s="1">
        <v>0</v>
      </c>
      <c r="O35" s="4">
        <v>3.148161678528413</v>
      </c>
      <c r="P35" s="4">
        <v>3.3722425177926199</v>
      </c>
    </row>
    <row r="36" spans="1:16" x14ac:dyDescent="0.25">
      <c r="A36" s="1">
        <v>35</v>
      </c>
      <c r="B36" s="1">
        <v>1035</v>
      </c>
      <c r="C36" s="1" t="s">
        <v>17</v>
      </c>
      <c r="E36" s="1">
        <f t="shared" ca="1" si="0"/>
        <v>152</v>
      </c>
      <c r="F36" s="1">
        <f t="shared" ca="1" si="1"/>
        <v>68</v>
      </c>
      <c r="H36" s="3">
        <f t="shared" ca="1" si="2"/>
        <v>30101</v>
      </c>
      <c r="J36" s="4">
        <v>144.52267497370485</v>
      </c>
      <c r="K36" s="4">
        <v>145.97494247107534</v>
      </c>
      <c r="L36" s="4">
        <v>147.42720996844582</v>
      </c>
      <c r="M36" s="1">
        <v>0</v>
      </c>
      <c r="O36" s="4">
        <v>2.6679502949817104</v>
      </c>
      <c r="P36" s="4">
        <v>2.651925442472566</v>
      </c>
    </row>
    <row r="37" spans="1:16" x14ac:dyDescent="0.25">
      <c r="A37" s="1">
        <v>36</v>
      </c>
      <c r="B37" s="1">
        <v>1036</v>
      </c>
      <c r="C37" s="1" t="s">
        <v>17</v>
      </c>
      <c r="E37" s="1">
        <f t="shared" ca="1" si="0"/>
        <v>156</v>
      </c>
      <c r="F37" s="1">
        <f t="shared" ca="1" si="1"/>
        <v>57</v>
      </c>
      <c r="H37" s="3">
        <f t="shared" ca="1" si="2"/>
        <v>21552</v>
      </c>
      <c r="J37" s="4">
        <v>123.06201061699539</v>
      </c>
      <c r="K37" s="4">
        <v>122.36821167869493</v>
      </c>
      <c r="L37" s="4">
        <v>121.67441274039447</v>
      </c>
      <c r="M37" s="1">
        <v>0</v>
      </c>
      <c r="O37" s="4">
        <v>3.4093158061848952</v>
      </c>
      <c r="P37" s="4">
        <v>3.7639737092773431</v>
      </c>
    </row>
    <row r="38" spans="1:16" x14ac:dyDescent="0.25">
      <c r="A38" s="1">
        <v>37</v>
      </c>
      <c r="B38" s="1">
        <v>1037</v>
      </c>
      <c r="C38" s="1" t="s">
        <v>17</v>
      </c>
      <c r="E38" s="1">
        <f t="shared" ca="1" si="0"/>
        <v>166</v>
      </c>
      <c r="F38" s="1">
        <f t="shared" ca="1" si="1"/>
        <v>71</v>
      </c>
      <c r="H38" s="3">
        <f t="shared" ca="1" si="2"/>
        <v>30226</v>
      </c>
      <c r="J38" s="4">
        <v>126.09116230203654</v>
      </c>
      <c r="K38" s="4">
        <v>125.70027853224019</v>
      </c>
      <c r="L38" s="4">
        <v>125.30939476244384</v>
      </c>
      <c r="M38" s="1">
        <v>0</v>
      </c>
      <c r="O38" s="4">
        <v>3.6133800419163888</v>
      </c>
      <c r="P38" s="4">
        <v>4.0700700628745832</v>
      </c>
    </row>
    <row r="39" spans="1:16" x14ac:dyDescent="0.25">
      <c r="A39" s="1">
        <v>38</v>
      </c>
      <c r="B39" s="1">
        <v>1038</v>
      </c>
      <c r="C39" s="1" t="s">
        <v>17</v>
      </c>
      <c r="E39" s="1">
        <f t="shared" ca="1" si="0"/>
        <v>150</v>
      </c>
      <c r="F39" s="1">
        <f t="shared" ca="1" si="1"/>
        <v>68</v>
      </c>
      <c r="H39" s="3">
        <f t="shared" ca="1" si="2"/>
        <v>24556</v>
      </c>
      <c r="J39" s="4">
        <v>131.51547965288046</v>
      </c>
      <c r="K39" s="4">
        <v>131.6670276181685</v>
      </c>
      <c r="L39" s="4">
        <v>131.81857558345655</v>
      </c>
      <c r="M39" s="1">
        <v>0</v>
      </c>
      <c r="O39" s="4">
        <v>3.6403865775908342</v>
      </c>
      <c r="P39" s="4">
        <v>4.1105798663862512</v>
      </c>
    </row>
    <row r="40" spans="1:16" x14ac:dyDescent="0.25">
      <c r="A40" s="1">
        <v>39</v>
      </c>
      <c r="B40" s="1">
        <v>1039</v>
      </c>
      <c r="C40" s="1" t="s">
        <v>17</v>
      </c>
      <c r="E40" s="1">
        <f t="shared" ca="1" si="0"/>
        <v>152</v>
      </c>
      <c r="F40" s="1">
        <f t="shared" ca="1" si="1"/>
        <v>81</v>
      </c>
      <c r="H40" s="3">
        <f t="shared" ca="1" si="2"/>
        <v>25467</v>
      </c>
      <c r="J40" s="4">
        <v>137.63945990911452</v>
      </c>
      <c r="K40" s="4">
        <v>138.40340590002597</v>
      </c>
      <c r="L40" s="4">
        <v>139.16735189093743</v>
      </c>
      <c r="M40" s="1">
        <v>0</v>
      </c>
      <c r="O40" s="4">
        <v>3.3199438545678275</v>
      </c>
      <c r="P40" s="4">
        <v>3.6299157818517416</v>
      </c>
    </row>
    <row r="41" spans="1:16" x14ac:dyDescent="0.25">
      <c r="A41" s="1">
        <v>40</v>
      </c>
      <c r="B41" s="1">
        <v>1040</v>
      </c>
      <c r="C41" s="1" t="s">
        <v>17</v>
      </c>
      <c r="E41" s="1">
        <f t="shared" ca="1" si="0"/>
        <v>155</v>
      </c>
      <c r="F41" s="1">
        <f t="shared" ca="1" si="1"/>
        <v>78</v>
      </c>
      <c r="H41" s="3">
        <f t="shared" ca="1" si="2"/>
        <v>27477</v>
      </c>
      <c r="J41" s="4">
        <v>137.76606157160131</v>
      </c>
      <c r="K41" s="4">
        <v>138.54266772876144</v>
      </c>
      <c r="L41" s="4">
        <v>139.31927388592158</v>
      </c>
      <c r="M41" s="1">
        <v>0</v>
      </c>
      <c r="O41" s="4">
        <v>3.0924801391491199</v>
      </c>
      <c r="P41" s="4">
        <v>3.2887202087236802</v>
      </c>
    </row>
    <row r="42" spans="1:16" x14ac:dyDescent="0.25">
      <c r="A42" s="1">
        <v>41</v>
      </c>
      <c r="B42" s="1">
        <v>1041</v>
      </c>
      <c r="C42" s="1" t="s">
        <v>18</v>
      </c>
      <c r="E42" s="1">
        <f ca="1">RANDBETWEEN(168,200)</f>
        <v>196</v>
      </c>
      <c r="F42" s="1">
        <f ca="1">RANDBETWEEN(60,100)</f>
        <v>100</v>
      </c>
      <c r="H42" s="3">
        <f t="shared" ca="1" si="2"/>
        <v>24184</v>
      </c>
      <c r="J42" s="4">
        <v>133.80418896384072</v>
      </c>
      <c r="K42" s="4">
        <v>134.18460786022479</v>
      </c>
      <c r="L42" s="4">
        <v>134.56502675660886</v>
      </c>
      <c r="M42" s="1">
        <v>0</v>
      </c>
      <c r="O42" s="4">
        <v>3.7620351319317704</v>
      </c>
      <c r="P42" s="4">
        <v>4.2930526978976555</v>
      </c>
    </row>
    <row r="43" spans="1:16" x14ac:dyDescent="0.25">
      <c r="A43" s="1">
        <v>42</v>
      </c>
      <c r="B43" s="1">
        <v>1042</v>
      </c>
      <c r="C43" s="1" t="s">
        <v>18</v>
      </c>
      <c r="E43" s="1">
        <f t="shared" ref="E43:E101" ca="1" si="3">RANDBETWEEN(168,200)</f>
        <v>195</v>
      </c>
      <c r="F43" s="1">
        <f t="shared" ref="F43:F101" ca="1" si="4">RANDBETWEEN(60,100)</f>
        <v>90</v>
      </c>
      <c r="H43" s="3">
        <f t="shared" ca="1" si="2"/>
        <v>32634</v>
      </c>
      <c r="J43" s="4">
        <v>126.87581748730736</v>
      </c>
      <c r="K43" s="4">
        <v>126.56339923603809</v>
      </c>
      <c r="L43" s="4">
        <v>126.25098098476883</v>
      </c>
      <c r="M43" s="1">
        <v>0</v>
      </c>
      <c r="O43" s="4">
        <v>3.5411161403870208</v>
      </c>
      <c r="P43" s="4">
        <v>3.9616742105805316</v>
      </c>
    </row>
    <row r="44" spans="1:16" x14ac:dyDescent="0.25">
      <c r="A44" s="1">
        <v>43</v>
      </c>
      <c r="B44" s="1">
        <v>1043</v>
      </c>
      <c r="C44" s="1" t="s">
        <v>18</v>
      </c>
      <c r="E44" s="1">
        <f t="shared" ca="1" si="3"/>
        <v>186</v>
      </c>
      <c r="F44" s="1">
        <f t="shared" ca="1" si="4"/>
        <v>70</v>
      </c>
      <c r="H44" s="3">
        <f t="shared" ca="1" si="2"/>
        <v>33188</v>
      </c>
      <c r="J44" s="4">
        <v>138.68012648425065</v>
      </c>
      <c r="K44" s="4">
        <v>139.54813913267571</v>
      </c>
      <c r="L44" s="4">
        <v>140.41615178110078</v>
      </c>
      <c r="M44" s="1">
        <v>0</v>
      </c>
      <c r="O44" s="4">
        <v>3.9819900590926407</v>
      </c>
      <c r="P44" s="4">
        <v>4.622985088638961</v>
      </c>
    </row>
    <row r="45" spans="1:16" x14ac:dyDescent="0.25">
      <c r="A45" s="1">
        <v>44</v>
      </c>
      <c r="B45" s="1">
        <v>1044</v>
      </c>
      <c r="C45" s="1" t="s">
        <v>18</v>
      </c>
      <c r="E45" s="1">
        <f t="shared" ca="1" si="3"/>
        <v>178</v>
      </c>
      <c r="F45" s="1">
        <f t="shared" ca="1" si="4"/>
        <v>64</v>
      </c>
      <c r="H45" s="3">
        <f t="shared" ca="1" si="2"/>
        <v>32807</v>
      </c>
      <c r="J45" s="4">
        <v>125.99353941448499</v>
      </c>
      <c r="K45" s="4">
        <v>125.59289335593348</v>
      </c>
      <c r="L45" s="4">
        <v>125.19224729738198</v>
      </c>
      <c r="M45" s="1">
        <v>0</v>
      </c>
      <c r="O45" s="4">
        <v>3.8778492777608333</v>
      </c>
      <c r="P45" s="4">
        <v>4.4667739166412499</v>
      </c>
    </row>
    <row r="46" spans="1:16" x14ac:dyDescent="0.25">
      <c r="A46" s="1">
        <v>45</v>
      </c>
      <c r="B46" s="1">
        <v>1045</v>
      </c>
      <c r="C46" s="1" t="s">
        <v>18</v>
      </c>
      <c r="E46" s="1">
        <f t="shared" ca="1" si="3"/>
        <v>193</v>
      </c>
      <c r="F46" s="1">
        <f t="shared" ca="1" si="4"/>
        <v>66</v>
      </c>
      <c r="H46" s="3">
        <f t="shared" ca="1" si="2"/>
        <v>17271</v>
      </c>
      <c r="J46" s="4">
        <v>135.68375071452465</v>
      </c>
      <c r="K46" s="4">
        <v>136.25212578597711</v>
      </c>
      <c r="L46" s="4">
        <v>136.82050085742958</v>
      </c>
      <c r="M46" s="1">
        <v>0</v>
      </c>
      <c r="O46" s="4">
        <v>3.3395220922655424</v>
      </c>
      <c r="P46" s="4">
        <v>3.659283138398314</v>
      </c>
    </row>
    <row r="47" spans="1:16" x14ac:dyDescent="0.25">
      <c r="A47" s="1">
        <v>46</v>
      </c>
      <c r="B47" s="1">
        <v>1046</v>
      </c>
      <c r="C47" s="1" t="s">
        <v>18</v>
      </c>
      <c r="E47" s="1">
        <f t="shared" ca="1" si="3"/>
        <v>187</v>
      </c>
      <c r="F47" s="1">
        <f t="shared" ca="1" si="4"/>
        <v>99</v>
      </c>
      <c r="H47" s="3">
        <f t="shared" ca="1" si="2"/>
        <v>27919</v>
      </c>
      <c r="J47" s="4">
        <v>137.38084509066539</v>
      </c>
      <c r="K47" s="4">
        <v>138.11892959973193</v>
      </c>
      <c r="L47" s="4">
        <v>138.85701410879847</v>
      </c>
      <c r="M47" s="1">
        <v>0</v>
      </c>
      <c r="O47" s="4">
        <v>2.872050910501275</v>
      </c>
      <c r="P47" s="4">
        <v>2.9580763657519129</v>
      </c>
    </row>
    <row r="48" spans="1:16" x14ac:dyDescent="0.25">
      <c r="A48" s="1">
        <v>47</v>
      </c>
      <c r="B48" s="1">
        <v>1047</v>
      </c>
      <c r="C48" s="1" t="s">
        <v>18</v>
      </c>
      <c r="E48" s="1">
        <f t="shared" ca="1" si="3"/>
        <v>179</v>
      </c>
      <c r="F48" s="1">
        <f t="shared" ca="1" si="4"/>
        <v>62</v>
      </c>
      <c r="H48" s="3">
        <f t="shared" ca="1" si="2"/>
        <v>29939</v>
      </c>
      <c r="J48" s="4">
        <v>123.77180301962653</v>
      </c>
      <c r="K48" s="4">
        <v>123.14898332158918</v>
      </c>
      <c r="L48" s="4">
        <v>122.52616362355184</v>
      </c>
      <c r="M48" s="1">
        <v>0</v>
      </c>
      <c r="O48" s="4">
        <v>3.2619230948155744</v>
      </c>
      <c r="P48" s="4">
        <v>3.542884642223362</v>
      </c>
    </row>
    <row r="49" spans="1:16" x14ac:dyDescent="0.25">
      <c r="A49" s="1">
        <v>48</v>
      </c>
      <c r="B49" s="1">
        <v>1048</v>
      </c>
      <c r="C49" s="1" t="s">
        <v>18</v>
      </c>
      <c r="E49" s="1">
        <f t="shared" ca="1" si="3"/>
        <v>174</v>
      </c>
      <c r="F49" s="1">
        <f t="shared" ca="1" si="4"/>
        <v>80</v>
      </c>
      <c r="H49" s="3">
        <f t="shared" ca="1" si="2"/>
        <v>28716</v>
      </c>
      <c r="J49" s="4">
        <v>138.71809788804967</v>
      </c>
      <c r="K49" s="4">
        <v>139.58990767685464</v>
      </c>
      <c r="L49" s="4">
        <v>140.4617174656596</v>
      </c>
      <c r="M49" s="1">
        <v>0</v>
      </c>
      <c r="O49" s="4">
        <v>3.0114355210214852</v>
      </c>
      <c r="P49" s="4">
        <v>3.1671532815322281</v>
      </c>
    </row>
    <row r="50" spans="1:16" x14ac:dyDescent="0.25">
      <c r="A50" s="1">
        <v>49</v>
      </c>
      <c r="B50" s="1">
        <v>1049</v>
      </c>
      <c r="C50" s="1" t="s">
        <v>18</v>
      </c>
      <c r="E50" s="1">
        <f t="shared" ca="1" si="3"/>
        <v>169</v>
      </c>
      <c r="F50" s="1">
        <f t="shared" ca="1" si="4"/>
        <v>93</v>
      </c>
      <c r="H50" s="3">
        <f t="shared" ca="1" si="2"/>
        <v>17509</v>
      </c>
      <c r="J50" s="4">
        <v>131.01957766673877</v>
      </c>
      <c r="K50" s="4">
        <v>131.12153543341265</v>
      </c>
      <c r="L50" s="4">
        <v>131.22349320008652</v>
      </c>
      <c r="M50" s="1">
        <v>0</v>
      </c>
      <c r="O50" s="4">
        <v>3.736174559581559</v>
      </c>
      <c r="P50" s="4">
        <v>4.2542618393723384</v>
      </c>
    </row>
    <row r="51" spans="1:16" x14ac:dyDescent="0.25">
      <c r="A51" s="1">
        <v>50</v>
      </c>
      <c r="B51" s="1">
        <v>1050</v>
      </c>
      <c r="C51" s="1" t="s">
        <v>18</v>
      </c>
      <c r="E51" s="1">
        <f t="shared" ca="1" si="3"/>
        <v>189</v>
      </c>
      <c r="F51" s="1">
        <f t="shared" ca="1" si="4"/>
        <v>95</v>
      </c>
      <c r="H51" s="3">
        <f t="shared" ca="1" si="2"/>
        <v>30607</v>
      </c>
      <c r="J51" s="4">
        <v>127.69040641695028</v>
      </c>
      <c r="K51" s="4">
        <v>127.45944705864531</v>
      </c>
      <c r="L51" s="4">
        <v>127.22848770034034</v>
      </c>
      <c r="M51" s="1">
        <v>0</v>
      </c>
      <c r="O51" s="4">
        <v>2.9768774508382192</v>
      </c>
      <c r="P51" s="4">
        <v>3.1153161762573292</v>
      </c>
    </row>
    <row r="52" spans="1:16" x14ac:dyDescent="0.25">
      <c r="A52" s="1">
        <v>51</v>
      </c>
      <c r="B52" s="1">
        <v>1051</v>
      </c>
      <c r="C52" s="1" t="s">
        <v>18</v>
      </c>
      <c r="E52" s="1">
        <f t="shared" ca="1" si="3"/>
        <v>175</v>
      </c>
      <c r="F52" s="1">
        <f t="shared" ca="1" si="4"/>
        <v>96</v>
      </c>
      <c r="H52" s="3">
        <f t="shared" ca="1" si="2"/>
        <v>31061</v>
      </c>
      <c r="J52" s="4">
        <v>135.27484189660754</v>
      </c>
      <c r="K52" s="4">
        <v>135.80232608626829</v>
      </c>
      <c r="L52" s="4">
        <v>136.32981027592905</v>
      </c>
      <c r="M52" s="1">
        <v>0</v>
      </c>
      <c r="O52" s="4">
        <v>3.6084132913500069</v>
      </c>
      <c r="P52" s="4">
        <v>4.0626199370250102</v>
      </c>
    </row>
    <row r="53" spans="1:16" x14ac:dyDescent="0.25">
      <c r="A53" s="1">
        <v>52</v>
      </c>
      <c r="B53" s="1">
        <v>1052</v>
      </c>
      <c r="C53" s="1" t="s">
        <v>18</v>
      </c>
      <c r="E53" s="1">
        <f t="shared" ca="1" si="3"/>
        <v>196</v>
      </c>
      <c r="F53" s="1">
        <f t="shared" ca="1" si="4"/>
        <v>80</v>
      </c>
      <c r="H53" s="3">
        <f t="shared" ca="1" si="2"/>
        <v>18325</v>
      </c>
      <c r="J53" s="4">
        <v>126.42265038346522</v>
      </c>
      <c r="K53" s="4">
        <v>126.06491542181175</v>
      </c>
      <c r="L53" s="4">
        <v>125.70718046015827</v>
      </c>
      <c r="M53" s="1">
        <v>0</v>
      </c>
      <c r="O53" s="4">
        <v>3.703835656470619</v>
      </c>
      <c r="P53" s="4">
        <v>4.2057534847059284</v>
      </c>
    </row>
    <row r="54" spans="1:16" x14ac:dyDescent="0.25">
      <c r="A54" s="1">
        <v>53</v>
      </c>
      <c r="B54" s="1">
        <v>1053</v>
      </c>
      <c r="C54" s="1" t="s">
        <v>18</v>
      </c>
      <c r="E54" s="1">
        <f t="shared" ca="1" si="3"/>
        <v>196</v>
      </c>
      <c r="F54" s="1">
        <f t="shared" ca="1" si="4"/>
        <v>68</v>
      </c>
      <c r="H54" s="3">
        <f t="shared" ca="1" si="2"/>
        <v>33798</v>
      </c>
      <c r="J54" s="4">
        <v>132.41027464653598</v>
      </c>
      <c r="K54" s="4">
        <v>132.65130211118958</v>
      </c>
      <c r="L54" s="4">
        <v>132.89232957584318</v>
      </c>
      <c r="M54" s="1">
        <v>0</v>
      </c>
      <c r="O54" s="4">
        <v>4.3904332157224415</v>
      </c>
      <c r="P54" s="4">
        <v>5.2356498235836622</v>
      </c>
    </row>
    <row r="55" spans="1:16" x14ac:dyDescent="0.25">
      <c r="A55" s="1">
        <v>54</v>
      </c>
      <c r="B55" s="1">
        <v>1054</v>
      </c>
      <c r="C55" s="1" t="s">
        <v>18</v>
      </c>
      <c r="E55" s="1">
        <f t="shared" ca="1" si="3"/>
        <v>193</v>
      </c>
      <c r="F55" s="1">
        <f t="shared" ca="1" si="4"/>
        <v>80</v>
      </c>
      <c r="H55" s="3">
        <f t="shared" ca="1" si="2"/>
        <v>31444</v>
      </c>
      <c r="J55" s="4">
        <v>124.38624627146055</v>
      </c>
      <c r="K55" s="4">
        <v>123.8248708986066</v>
      </c>
      <c r="L55" s="4">
        <v>123.26349552575266</v>
      </c>
      <c r="M55" s="1">
        <v>0</v>
      </c>
      <c r="O55" s="4">
        <v>4.6709068298339842</v>
      </c>
      <c r="P55" s="4">
        <v>5.6563602447509762</v>
      </c>
    </row>
    <row r="56" spans="1:16" x14ac:dyDescent="0.25">
      <c r="A56" s="1">
        <v>55</v>
      </c>
      <c r="B56" s="1">
        <v>1055</v>
      </c>
      <c r="C56" s="1" t="s">
        <v>18</v>
      </c>
      <c r="E56" s="1">
        <f t="shared" ca="1" si="3"/>
        <v>173</v>
      </c>
      <c r="F56" s="1">
        <f t="shared" ca="1" si="4"/>
        <v>80</v>
      </c>
      <c r="H56" s="3">
        <f t="shared" ca="1" si="2"/>
        <v>17467</v>
      </c>
      <c r="J56" s="4">
        <v>127.89108642289648</v>
      </c>
      <c r="K56" s="4">
        <v>127.68019506518613</v>
      </c>
      <c r="L56" s="4">
        <v>127.46930370747577</v>
      </c>
      <c r="M56" s="1">
        <v>0</v>
      </c>
      <c r="O56" s="4">
        <v>3.4132916622736955</v>
      </c>
      <c r="P56" s="4">
        <v>3.7699374934105436</v>
      </c>
    </row>
    <row r="57" spans="1:16" x14ac:dyDescent="0.25">
      <c r="A57" s="1">
        <v>56</v>
      </c>
      <c r="B57" s="1">
        <v>1056</v>
      </c>
      <c r="C57" s="1" t="s">
        <v>18</v>
      </c>
      <c r="E57" s="1">
        <f t="shared" ca="1" si="3"/>
        <v>179</v>
      </c>
      <c r="F57" s="1">
        <f t="shared" ca="1" si="4"/>
        <v>71</v>
      </c>
      <c r="H57" s="3">
        <f t="shared" ca="1" si="2"/>
        <v>28570</v>
      </c>
      <c r="J57" s="4">
        <v>135.97203779761912</v>
      </c>
      <c r="K57" s="4">
        <v>136.56924157738104</v>
      </c>
      <c r="L57" s="4">
        <v>137.16644535714295</v>
      </c>
      <c r="M57" s="1">
        <v>0</v>
      </c>
      <c r="O57" s="4">
        <v>3.1908115230733527</v>
      </c>
      <c r="P57" s="4">
        <v>3.4362172846100294</v>
      </c>
    </row>
    <row r="58" spans="1:16" x14ac:dyDescent="0.25">
      <c r="A58" s="1">
        <v>57</v>
      </c>
      <c r="B58" s="1">
        <v>1057</v>
      </c>
      <c r="C58" s="1" t="s">
        <v>18</v>
      </c>
      <c r="E58" s="1">
        <f t="shared" ca="1" si="3"/>
        <v>184</v>
      </c>
      <c r="F58" s="1">
        <f t="shared" ca="1" si="4"/>
        <v>100</v>
      </c>
      <c r="H58" s="3">
        <f t="shared" ca="1" si="2"/>
        <v>24076</v>
      </c>
      <c r="J58" s="4">
        <v>124.05263224616647</v>
      </c>
      <c r="K58" s="4">
        <v>123.45789547078311</v>
      </c>
      <c r="L58" s="4">
        <v>122.86315869539976</v>
      </c>
      <c r="M58" s="1">
        <v>0</v>
      </c>
      <c r="O58" s="4">
        <v>3.0502773112501016</v>
      </c>
      <c r="P58" s="4">
        <v>3.2254159668751528</v>
      </c>
    </row>
    <row r="59" spans="1:16" x14ac:dyDescent="0.25">
      <c r="A59" s="1">
        <v>58</v>
      </c>
      <c r="B59" s="1">
        <v>1058</v>
      </c>
      <c r="C59" s="1" t="s">
        <v>18</v>
      </c>
      <c r="E59" s="1">
        <f t="shared" ca="1" si="3"/>
        <v>191</v>
      </c>
      <c r="F59" s="1">
        <f t="shared" ca="1" si="4"/>
        <v>61</v>
      </c>
      <c r="H59" s="3">
        <f t="shared" ca="1" si="2"/>
        <v>14345</v>
      </c>
      <c r="J59" s="4">
        <v>101.14355210214853</v>
      </c>
      <c r="K59" s="4">
        <v>98.257907312363386</v>
      </c>
      <c r="L59" s="4">
        <v>95.372262522578239</v>
      </c>
      <c r="M59" s="1">
        <v>0</v>
      </c>
      <c r="O59" s="4">
        <v>3.0871050254616419</v>
      </c>
      <c r="P59" s="4">
        <v>3.2806575381924632</v>
      </c>
    </row>
    <row r="60" spans="1:16" x14ac:dyDescent="0.25">
      <c r="A60" s="1">
        <v>59</v>
      </c>
      <c r="B60" s="1">
        <v>1059</v>
      </c>
      <c r="C60" s="1" t="s">
        <v>18</v>
      </c>
      <c r="E60" s="1">
        <f t="shared" ca="1" si="3"/>
        <v>191</v>
      </c>
      <c r="F60" s="1">
        <f t="shared" ca="1" si="4"/>
        <v>98</v>
      </c>
      <c r="H60" s="3">
        <f t="shared" ca="1" si="2"/>
        <v>26179</v>
      </c>
      <c r="J60" s="4">
        <v>137.09355845174287</v>
      </c>
      <c r="K60" s="4">
        <v>137.80291429691715</v>
      </c>
      <c r="L60" s="4">
        <v>138.51227014209144</v>
      </c>
      <c r="M60" s="1">
        <v>0</v>
      </c>
      <c r="O60" s="4">
        <v>3.6980203473474829</v>
      </c>
      <c r="P60" s="4">
        <v>4.1970305210212242</v>
      </c>
    </row>
    <row r="61" spans="1:16" x14ac:dyDescent="0.25">
      <c r="A61" s="1">
        <v>60</v>
      </c>
      <c r="B61" s="1">
        <v>1060</v>
      </c>
      <c r="C61" s="1" t="s">
        <v>18</v>
      </c>
      <c r="E61" s="1">
        <f t="shared" ca="1" si="3"/>
        <v>176</v>
      </c>
      <c r="F61" s="1">
        <f t="shared" ca="1" si="4"/>
        <v>70</v>
      </c>
      <c r="H61" s="3">
        <f t="shared" ca="1" si="2"/>
        <v>20068</v>
      </c>
      <c r="J61" s="4">
        <v>146.10155777598266</v>
      </c>
      <c r="K61" s="4">
        <v>147.71171355358092</v>
      </c>
      <c r="L61" s="4">
        <v>149.32186933117919</v>
      </c>
      <c r="M61" s="1">
        <v>0</v>
      </c>
      <c r="O61" s="4">
        <v>2.5072262102738021</v>
      </c>
      <c r="P61" s="4">
        <v>2.4108393154107035</v>
      </c>
    </row>
    <row r="62" spans="1:16" x14ac:dyDescent="0.25">
      <c r="A62" s="1">
        <v>61</v>
      </c>
      <c r="B62" s="1">
        <v>1061</v>
      </c>
      <c r="C62" s="1" t="s">
        <v>18</v>
      </c>
      <c r="E62" s="1">
        <f t="shared" ca="1" si="3"/>
        <v>190</v>
      </c>
      <c r="F62" s="1">
        <f t="shared" ca="1" si="4"/>
        <v>80</v>
      </c>
      <c r="H62" s="3">
        <f t="shared" ca="1" si="2"/>
        <v>32122</v>
      </c>
      <c r="J62" s="4">
        <v>134.80318931295187</v>
      </c>
      <c r="K62" s="4">
        <v>135.28350824424706</v>
      </c>
      <c r="L62" s="4">
        <v>135.76382717554225</v>
      </c>
      <c r="M62" s="1">
        <v>0</v>
      </c>
      <c r="O62" s="4">
        <v>3.1734574546688235</v>
      </c>
      <c r="P62" s="4">
        <v>3.4101861820032355</v>
      </c>
    </row>
    <row r="63" spans="1:16" x14ac:dyDescent="0.25">
      <c r="A63" s="1">
        <v>62</v>
      </c>
      <c r="B63" s="1">
        <v>1062</v>
      </c>
      <c r="C63" s="1" t="s">
        <v>18</v>
      </c>
      <c r="E63" s="1">
        <f t="shared" ca="1" si="3"/>
        <v>184</v>
      </c>
      <c r="F63" s="1">
        <f t="shared" ca="1" si="4"/>
        <v>93</v>
      </c>
      <c r="H63" s="3">
        <f t="shared" ca="1" si="2"/>
        <v>23869</v>
      </c>
      <c r="J63" s="4">
        <v>112.89104041759856</v>
      </c>
      <c r="K63" s="4">
        <v>111.18014445935842</v>
      </c>
      <c r="L63" s="4">
        <v>109.46924850111827</v>
      </c>
      <c r="M63" s="1">
        <v>0</v>
      </c>
      <c r="O63" s="4">
        <v>2.7700920069590209</v>
      </c>
      <c r="P63" s="4">
        <v>2.8051380104385317</v>
      </c>
    </row>
    <row r="64" spans="1:16" x14ac:dyDescent="0.25">
      <c r="A64" s="1">
        <v>63</v>
      </c>
      <c r="B64" s="1">
        <v>1063</v>
      </c>
      <c r="C64" s="1" t="s">
        <v>18</v>
      </c>
      <c r="E64" s="1">
        <f t="shared" ca="1" si="3"/>
        <v>186</v>
      </c>
      <c r="F64" s="1">
        <f t="shared" ca="1" si="4"/>
        <v>70</v>
      </c>
      <c r="H64" s="3">
        <f t="shared" ca="1" si="2"/>
        <v>14425</v>
      </c>
      <c r="J64" s="4">
        <v>126.83562919017277</v>
      </c>
      <c r="K64" s="4">
        <v>126.51919210919004</v>
      </c>
      <c r="L64" s="4">
        <v>126.20275502820732</v>
      </c>
      <c r="M64" s="1">
        <v>0</v>
      </c>
      <c r="O64" s="4">
        <v>3.4839598553488029</v>
      </c>
      <c r="P64" s="4">
        <v>3.8759397830232047</v>
      </c>
    </row>
    <row r="65" spans="1:16" x14ac:dyDescent="0.25">
      <c r="A65" s="1">
        <v>64</v>
      </c>
      <c r="B65" s="1">
        <v>1064</v>
      </c>
      <c r="C65" s="1" t="s">
        <v>18</v>
      </c>
      <c r="E65" s="1">
        <f t="shared" ca="1" si="3"/>
        <v>197</v>
      </c>
      <c r="F65" s="1">
        <f t="shared" ca="1" si="4"/>
        <v>60</v>
      </c>
      <c r="H65" s="3">
        <f t="shared" ca="1" si="2"/>
        <v>15361</v>
      </c>
      <c r="J65" s="4">
        <v>123.54731698986143</v>
      </c>
      <c r="K65" s="4">
        <v>122.90204868884757</v>
      </c>
      <c r="L65" s="4">
        <v>122.25678038783371</v>
      </c>
      <c r="M65" s="1">
        <v>0</v>
      </c>
      <c r="O65" s="4">
        <v>2.6650544638512654</v>
      </c>
      <c r="P65" s="4">
        <v>2.6475816957768985</v>
      </c>
    </row>
    <row r="66" spans="1:16" x14ac:dyDescent="0.25">
      <c r="A66" s="1">
        <v>65</v>
      </c>
      <c r="B66" s="1">
        <v>1065</v>
      </c>
      <c r="C66" s="1" t="s">
        <v>18</v>
      </c>
      <c r="E66" s="1">
        <f t="shared" ca="1" si="3"/>
        <v>186</v>
      </c>
      <c r="F66" s="1">
        <f t="shared" ca="1" si="4"/>
        <v>77</v>
      </c>
      <c r="H66" s="3">
        <f t="shared" ca="1" si="2"/>
        <v>21360</v>
      </c>
      <c r="J66" s="4">
        <v>119.24142801115522</v>
      </c>
      <c r="K66" s="4">
        <v>118.16557081227074</v>
      </c>
      <c r="L66" s="4">
        <v>117.08971361338627</v>
      </c>
      <c r="M66" s="1">
        <v>0</v>
      </c>
      <c r="O66" s="4">
        <v>2.3502547007054089</v>
      </c>
      <c r="P66" s="4">
        <v>2.1753820510581137</v>
      </c>
    </row>
    <row r="67" spans="1:16" x14ac:dyDescent="0.25">
      <c r="A67" s="1">
        <v>66</v>
      </c>
      <c r="B67" s="1">
        <v>1066</v>
      </c>
      <c r="C67" s="1" t="s">
        <v>18</v>
      </c>
      <c r="E67" s="1">
        <f t="shared" ca="1" si="3"/>
        <v>199</v>
      </c>
      <c r="F67" s="1">
        <f t="shared" ca="1" si="4"/>
        <v>78</v>
      </c>
      <c r="H67" s="3">
        <f t="shared" ref="H67:H101" ca="1" si="5">RANDBETWEEN("1937.01.01","1998.01.01")</f>
        <v>31650</v>
      </c>
      <c r="J67" s="4">
        <v>141.72099928226089</v>
      </c>
      <c r="K67" s="4">
        <v>142.89309921048698</v>
      </c>
      <c r="L67" s="4">
        <v>144.06519913871307</v>
      </c>
      <c r="M67" s="1">
        <v>0</v>
      </c>
      <c r="O67" s="4">
        <v>3.8587917257798834</v>
      </c>
      <c r="P67" s="4">
        <v>4.438187588669825</v>
      </c>
    </row>
    <row r="68" spans="1:16" x14ac:dyDescent="0.25">
      <c r="A68" s="1">
        <v>67</v>
      </c>
      <c r="B68" s="1">
        <v>1067</v>
      </c>
      <c r="C68" s="1" t="s">
        <v>18</v>
      </c>
      <c r="E68" s="1">
        <f t="shared" ca="1" si="3"/>
        <v>193</v>
      </c>
      <c r="F68" s="1">
        <f t="shared" ca="1" si="4"/>
        <v>93</v>
      </c>
      <c r="H68" s="3">
        <f t="shared" ca="1" si="5"/>
        <v>17631</v>
      </c>
      <c r="J68" s="4">
        <v>115.56895661749877</v>
      </c>
      <c r="K68" s="4">
        <v>114.12585227924865</v>
      </c>
      <c r="L68" s="4">
        <v>112.68274794099852</v>
      </c>
      <c r="M68" s="1">
        <v>0</v>
      </c>
      <c r="O68" s="4">
        <v>3.0619588611996731</v>
      </c>
      <c r="P68" s="4">
        <v>3.24293829179951</v>
      </c>
    </row>
    <row r="69" spans="1:16" x14ac:dyDescent="0.25">
      <c r="A69" s="1">
        <v>68</v>
      </c>
      <c r="B69" s="1">
        <v>1068</v>
      </c>
      <c r="C69" s="1" t="s">
        <v>18</v>
      </c>
      <c r="E69" s="1">
        <f t="shared" ca="1" si="3"/>
        <v>185</v>
      </c>
      <c r="F69" s="1">
        <f t="shared" ca="1" si="4"/>
        <v>96</v>
      </c>
      <c r="H69" s="3">
        <f t="shared" ca="1" si="5"/>
        <v>30875</v>
      </c>
      <c r="J69" s="4">
        <v>115.81592990376521</v>
      </c>
      <c r="K69" s="4">
        <v>114.39752289414173</v>
      </c>
      <c r="L69" s="4">
        <v>112.97911588451825</v>
      </c>
      <c r="M69" s="1">
        <v>0</v>
      </c>
      <c r="O69" s="4">
        <v>3.0583695403591262</v>
      </c>
      <c r="P69" s="4">
        <v>3.2375543105386897</v>
      </c>
    </row>
    <row r="70" spans="1:16" x14ac:dyDescent="0.25">
      <c r="A70" s="1">
        <v>69</v>
      </c>
      <c r="B70" s="1">
        <v>1069</v>
      </c>
      <c r="C70" s="1" t="s">
        <v>18</v>
      </c>
      <c r="E70" s="1">
        <f t="shared" ca="1" si="3"/>
        <v>196</v>
      </c>
      <c r="F70" s="1">
        <f t="shared" ca="1" si="4"/>
        <v>69</v>
      </c>
      <c r="H70" s="3">
        <f t="shared" ca="1" si="5"/>
        <v>17021</v>
      </c>
      <c r="J70" s="4">
        <v>125.91466348647373</v>
      </c>
      <c r="K70" s="4">
        <v>125.5061298351211</v>
      </c>
      <c r="L70" s="4">
        <v>125.09759618376847</v>
      </c>
      <c r="M70" s="1">
        <v>0</v>
      </c>
      <c r="O70" s="4">
        <v>3.3888676368049344</v>
      </c>
      <c r="P70" s="4">
        <v>3.733301455207402</v>
      </c>
    </row>
    <row r="71" spans="1:16" x14ac:dyDescent="0.25">
      <c r="A71" s="1">
        <v>70</v>
      </c>
      <c r="B71" s="1">
        <v>1070</v>
      </c>
      <c r="C71" s="1" t="s">
        <v>18</v>
      </c>
      <c r="E71" s="1">
        <f t="shared" ca="1" si="3"/>
        <v>177</v>
      </c>
      <c r="F71" s="1">
        <f t="shared" ca="1" si="4"/>
        <v>63</v>
      </c>
      <c r="H71" s="3">
        <f t="shared" ca="1" si="5"/>
        <v>30070</v>
      </c>
      <c r="J71" s="4">
        <v>117.61475126229925</v>
      </c>
      <c r="K71" s="4">
        <v>116.37622638852918</v>
      </c>
      <c r="L71" s="4">
        <v>115.1377015147591</v>
      </c>
      <c r="M71" s="1">
        <v>0</v>
      </c>
      <c r="O71" s="4">
        <v>3.4996827450057024</v>
      </c>
      <c r="P71" s="4">
        <v>3.899524117508554</v>
      </c>
    </row>
    <row r="72" spans="1:16" x14ac:dyDescent="0.25">
      <c r="A72" s="1">
        <v>71</v>
      </c>
      <c r="B72" s="1">
        <v>1071</v>
      </c>
      <c r="C72" s="1" t="s">
        <v>18</v>
      </c>
      <c r="E72" s="1">
        <f t="shared" ca="1" si="3"/>
        <v>192</v>
      </c>
      <c r="F72" s="1">
        <f t="shared" ca="1" si="4"/>
        <v>68</v>
      </c>
      <c r="H72" s="3">
        <f t="shared" ca="1" si="5"/>
        <v>34362</v>
      </c>
      <c r="J72" s="4">
        <v>130.09982841220335</v>
      </c>
      <c r="K72" s="4">
        <v>130.10981125342369</v>
      </c>
      <c r="L72" s="4">
        <v>130.11979409464402</v>
      </c>
      <c r="M72" s="1">
        <v>1</v>
      </c>
      <c r="O72" s="4">
        <v>3.6938748704968019</v>
      </c>
      <c r="P72" s="4">
        <v>4.1908123057452027</v>
      </c>
    </row>
    <row r="73" spans="1:16" x14ac:dyDescent="0.25">
      <c r="A73" s="1">
        <v>72</v>
      </c>
      <c r="B73" s="1">
        <v>1072</v>
      </c>
      <c r="C73" s="1" t="s">
        <v>18</v>
      </c>
      <c r="E73" s="1">
        <f t="shared" ca="1" si="3"/>
        <v>172</v>
      </c>
      <c r="F73" s="1">
        <f t="shared" ca="1" si="4"/>
        <v>78</v>
      </c>
      <c r="H73" s="3">
        <f t="shared" ca="1" si="5"/>
        <v>32943</v>
      </c>
      <c r="J73" s="4">
        <v>133.46583419741364</v>
      </c>
      <c r="K73" s="4">
        <v>133.81241761715501</v>
      </c>
      <c r="L73" s="4">
        <v>134.15900103689637</v>
      </c>
      <c r="M73" s="1">
        <v>1</v>
      </c>
      <c r="O73" s="4">
        <v>3.5408960426691918</v>
      </c>
      <c r="P73" s="4">
        <v>3.961344064003788</v>
      </c>
    </row>
    <row r="74" spans="1:16" x14ac:dyDescent="0.25">
      <c r="A74" s="1">
        <v>73</v>
      </c>
      <c r="B74" s="1">
        <v>1073</v>
      </c>
      <c r="C74" s="1" t="s">
        <v>18</v>
      </c>
      <c r="E74" s="1">
        <f t="shared" ca="1" si="3"/>
        <v>183</v>
      </c>
      <c r="F74" s="1">
        <f t="shared" ca="1" si="4"/>
        <v>69</v>
      </c>
      <c r="H74" s="3">
        <f t="shared" ca="1" si="5"/>
        <v>31926</v>
      </c>
      <c r="J74" s="4">
        <v>131.58670445671305</v>
      </c>
      <c r="K74" s="4">
        <v>131.74537490238436</v>
      </c>
      <c r="L74" s="4">
        <v>131.90404534805566</v>
      </c>
      <c r="M74" s="1">
        <v>1</v>
      </c>
      <c r="O74" s="4">
        <v>3.2848955667403059</v>
      </c>
      <c r="P74" s="4">
        <v>3.5773433501104592</v>
      </c>
    </row>
    <row r="75" spans="1:16" x14ac:dyDescent="0.25">
      <c r="A75" s="1">
        <v>74</v>
      </c>
      <c r="B75" s="1">
        <v>1074</v>
      </c>
      <c r="C75" s="1" t="s">
        <v>18</v>
      </c>
      <c r="E75" s="1">
        <f t="shared" ca="1" si="3"/>
        <v>179</v>
      </c>
      <c r="F75" s="1">
        <f t="shared" ca="1" si="4"/>
        <v>86</v>
      </c>
      <c r="H75" s="3">
        <f t="shared" ca="1" si="5"/>
        <v>23887</v>
      </c>
      <c r="J75" s="4">
        <v>129.14332420303253</v>
      </c>
      <c r="K75" s="4">
        <v>129.05765662333579</v>
      </c>
      <c r="L75" s="4">
        <v>128.97198904363904</v>
      </c>
      <c r="M75" s="1">
        <v>1</v>
      </c>
      <c r="O75" s="4">
        <v>2.9709475453826597</v>
      </c>
      <c r="P75" s="4">
        <v>3.1064213180739899</v>
      </c>
    </row>
    <row r="76" spans="1:16" x14ac:dyDescent="0.25">
      <c r="A76" s="1">
        <v>75</v>
      </c>
      <c r="B76" s="1">
        <v>1075</v>
      </c>
      <c r="C76" s="1" t="s">
        <v>18</v>
      </c>
      <c r="E76" s="1">
        <f t="shared" ca="1" si="3"/>
        <v>184</v>
      </c>
      <c r="F76" s="1">
        <f t="shared" ca="1" si="4"/>
        <v>91</v>
      </c>
      <c r="H76" s="3">
        <f t="shared" ca="1" si="5"/>
        <v>16396</v>
      </c>
      <c r="J76" s="4">
        <v>123.13190528482664</v>
      </c>
      <c r="K76" s="4">
        <v>122.44509581330931</v>
      </c>
      <c r="L76" s="4">
        <v>121.75828634179197</v>
      </c>
      <c r="M76" s="1">
        <v>1</v>
      </c>
      <c r="O76" s="4">
        <v>3.5619626684463581</v>
      </c>
      <c r="P76" s="4">
        <v>3.9929440026695375</v>
      </c>
    </row>
    <row r="77" spans="1:16" x14ac:dyDescent="0.25">
      <c r="A77" s="1">
        <v>76</v>
      </c>
      <c r="B77" s="1">
        <v>1076</v>
      </c>
      <c r="C77" s="1" t="s">
        <v>18</v>
      </c>
      <c r="E77" s="1">
        <f t="shared" ca="1" si="3"/>
        <v>179</v>
      </c>
      <c r="F77" s="1">
        <f t="shared" ca="1" si="4"/>
        <v>80</v>
      </c>
      <c r="H77" s="3">
        <f t="shared" ca="1" si="5"/>
        <v>33507</v>
      </c>
      <c r="J77" s="4">
        <v>124.92370079678949</v>
      </c>
      <c r="K77" s="4">
        <v>124.41607087646844</v>
      </c>
      <c r="L77" s="4">
        <v>123.90844095614739</v>
      </c>
      <c r="M77" s="1">
        <v>1</v>
      </c>
      <c r="O77" s="4">
        <v>3.2683423084206877</v>
      </c>
      <c r="P77" s="4">
        <v>3.552513462631032</v>
      </c>
    </row>
    <row r="78" spans="1:16" x14ac:dyDescent="0.25">
      <c r="A78" s="1">
        <v>77</v>
      </c>
      <c r="B78" s="1">
        <v>1077</v>
      </c>
      <c r="C78" s="1" t="s">
        <v>18</v>
      </c>
      <c r="E78" s="1">
        <f t="shared" ca="1" si="3"/>
        <v>193</v>
      </c>
      <c r="F78" s="1">
        <f t="shared" ca="1" si="4"/>
        <v>68</v>
      </c>
      <c r="H78" s="3">
        <f t="shared" ca="1" si="5"/>
        <v>14976</v>
      </c>
      <c r="J78" s="4">
        <v>139.34733179747127</v>
      </c>
      <c r="K78" s="4">
        <v>140.2820649772184</v>
      </c>
      <c r="L78" s="4">
        <v>141.21679815696552</v>
      </c>
      <c r="M78" s="1">
        <v>1</v>
      </c>
      <c r="O78" s="4">
        <v>3.257771251501981</v>
      </c>
      <c r="P78" s="4">
        <v>3.5366568772529718</v>
      </c>
    </row>
    <row r="79" spans="1:16" x14ac:dyDescent="0.25">
      <c r="A79" s="1">
        <v>78</v>
      </c>
      <c r="B79" s="1">
        <v>1078</v>
      </c>
      <c r="C79" s="1" t="s">
        <v>18</v>
      </c>
      <c r="E79" s="1">
        <f t="shared" ca="1" si="3"/>
        <v>174</v>
      </c>
      <c r="F79" s="1">
        <f t="shared" ca="1" si="4"/>
        <v>79</v>
      </c>
      <c r="H79" s="3">
        <f t="shared" ca="1" si="5"/>
        <v>24287</v>
      </c>
      <c r="J79" s="4">
        <v>149.17960616992787</v>
      </c>
      <c r="K79" s="4">
        <v>151.09756678692065</v>
      </c>
      <c r="L79" s="4">
        <v>153.01552740391344</v>
      </c>
      <c r="M79" s="1">
        <v>1</v>
      </c>
      <c r="O79" s="4">
        <v>3.9546906661242245</v>
      </c>
      <c r="P79" s="4">
        <v>4.5820359991863366</v>
      </c>
    </row>
    <row r="80" spans="1:16" x14ac:dyDescent="0.25">
      <c r="A80" s="1">
        <v>79</v>
      </c>
      <c r="B80" s="1">
        <v>1079</v>
      </c>
      <c r="C80" s="1" t="s">
        <v>18</v>
      </c>
      <c r="E80" s="1">
        <f t="shared" ca="1" si="3"/>
        <v>172</v>
      </c>
      <c r="F80" s="1">
        <f t="shared" ca="1" si="4"/>
        <v>74</v>
      </c>
      <c r="H80" s="3">
        <f t="shared" ca="1" si="5"/>
        <v>29624</v>
      </c>
      <c r="J80" s="4">
        <v>130.36536675906973</v>
      </c>
      <c r="K80" s="4">
        <v>130.4019034349767</v>
      </c>
      <c r="L80" s="4">
        <v>130.43844011088368</v>
      </c>
      <c r="M80" s="1">
        <v>1</v>
      </c>
      <c r="O80" s="4">
        <v>3.5628353286127092</v>
      </c>
      <c r="P80" s="4">
        <v>3.9942529929190642</v>
      </c>
    </row>
    <row r="81" spans="1:16" x14ac:dyDescent="0.25">
      <c r="A81" s="1">
        <v>80</v>
      </c>
      <c r="B81" s="1">
        <v>1080</v>
      </c>
      <c r="C81" s="1" t="s">
        <v>18</v>
      </c>
      <c r="E81" s="1">
        <f t="shared" ca="1" si="3"/>
        <v>184</v>
      </c>
      <c r="F81" s="1">
        <f t="shared" ca="1" si="4"/>
        <v>84</v>
      </c>
      <c r="H81" s="3">
        <f t="shared" ca="1" si="5"/>
        <v>15853</v>
      </c>
      <c r="J81" s="4">
        <v>119.09840996930143</v>
      </c>
      <c r="K81" s="4">
        <v>118.00825096623157</v>
      </c>
      <c r="L81" s="4">
        <v>116.91809196316171</v>
      </c>
      <c r="M81" s="1">
        <v>1</v>
      </c>
      <c r="O81" s="4">
        <v>2.8057078194804488</v>
      </c>
      <c r="P81" s="4">
        <v>2.8585617292206735</v>
      </c>
    </row>
    <row r="82" spans="1:16" x14ac:dyDescent="0.25">
      <c r="A82" s="1">
        <v>81</v>
      </c>
      <c r="B82" s="1">
        <v>1081</v>
      </c>
      <c r="C82" s="1" t="s">
        <v>18</v>
      </c>
      <c r="E82" s="1">
        <f t="shared" ca="1" si="3"/>
        <v>183</v>
      </c>
      <c r="F82" s="1">
        <f t="shared" ca="1" si="4"/>
        <v>87</v>
      </c>
      <c r="H82" s="3">
        <f t="shared" ca="1" si="5"/>
        <v>33736</v>
      </c>
      <c r="J82" s="4">
        <v>127.7485117597098</v>
      </c>
      <c r="K82" s="4">
        <v>127.52336293568078</v>
      </c>
      <c r="L82" s="4">
        <v>127.29821411165176</v>
      </c>
      <c r="M82" s="1">
        <v>1</v>
      </c>
      <c r="O82" s="4">
        <v>3.4003536453936247</v>
      </c>
      <c r="P82" s="4">
        <v>3.7505304680904374</v>
      </c>
    </row>
    <row r="83" spans="1:16" x14ac:dyDescent="0.25">
      <c r="A83" s="1">
        <v>82</v>
      </c>
      <c r="B83" s="1">
        <v>1082</v>
      </c>
      <c r="C83" s="1" t="s">
        <v>18</v>
      </c>
      <c r="E83" s="1">
        <f t="shared" ca="1" si="3"/>
        <v>174</v>
      </c>
      <c r="F83" s="1">
        <f t="shared" ca="1" si="4"/>
        <v>78</v>
      </c>
      <c r="H83" s="3">
        <f t="shared" ca="1" si="5"/>
        <v>23759</v>
      </c>
      <c r="J83" s="4">
        <v>152.13600964751095</v>
      </c>
      <c r="K83" s="4">
        <v>154.34961061226204</v>
      </c>
      <c r="L83" s="4">
        <v>156.56321157701313</v>
      </c>
      <c r="M83" s="1">
        <v>1</v>
      </c>
      <c r="O83" s="4">
        <v>3.1832959136052521</v>
      </c>
      <c r="P83" s="4">
        <v>3.4249438704078785</v>
      </c>
    </row>
    <row r="84" spans="1:16" x14ac:dyDescent="0.25">
      <c r="A84" s="1">
        <v>83</v>
      </c>
      <c r="B84" s="1">
        <v>1083</v>
      </c>
      <c r="C84" s="1" t="s">
        <v>18</v>
      </c>
      <c r="E84" s="1">
        <f t="shared" ca="1" si="3"/>
        <v>194</v>
      </c>
      <c r="F84" s="1">
        <f t="shared" ca="1" si="4"/>
        <v>86</v>
      </c>
      <c r="H84" s="3">
        <f t="shared" ca="1" si="5"/>
        <v>29134</v>
      </c>
      <c r="J84" s="4">
        <v>117.39262991875876</v>
      </c>
      <c r="K84" s="4">
        <v>116.13189291063463</v>
      </c>
      <c r="L84" s="4">
        <v>114.87115590251051</v>
      </c>
      <c r="M84" s="1">
        <v>1</v>
      </c>
      <c r="O84" s="4">
        <v>3.5512115315767003</v>
      </c>
      <c r="P84" s="4">
        <v>3.9768172973650509</v>
      </c>
    </row>
    <row r="85" spans="1:16" x14ac:dyDescent="0.25">
      <c r="A85" s="1">
        <v>84</v>
      </c>
      <c r="B85" s="1">
        <v>1084</v>
      </c>
      <c r="C85" s="1" t="s">
        <v>18</v>
      </c>
      <c r="E85" s="1">
        <f t="shared" ca="1" si="3"/>
        <v>176</v>
      </c>
      <c r="F85" s="1">
        <f t="shared" ca="1" si="4"/>
        <v>60</v>
      </c>
      <c r="H85" s="3">
        <f t="shared" ca="1" si="5"/>
        <v>16586</v>
      </c>
      <c r="J85" s="4">
        <v>133.42038219969254</v>
      </c>
      <c r="K85" s="4">
        <v>133.76242041966179</v>
      </c>
      <c r="L85" s="4">
        <v>134.10445863963105</v>
      </c>
      <c r="M85" s="1">
        <v>1</v>
      </c>
      <c r="O85" s="4">
        <v>3.4106504896597469</v>
      </c>
      <c r="P85" s="4">
        <v>3.7659757344896208</v>
      </c>
    </row>
    <row r="86" spans="1:16" x14ac:dyDescent="0.25">
      <c r="A86" s="1">
        <v>85</v>
      </c>
      <c r="B86" s="1">
        <v>1085</v>
      </c>
      <c r="C86" s="1" t="s">
        <v>18</v>
      </c>
      <c r="E86" s="1">
        <f t="shared" ca="1" si="3"/>
        <v>178</v>
      </c>
      <c r="F86" s="1">
        <f t="shared" ca="1" si="4"/>
        <v>92</v>
      </c>
      <c r="H86" s="3">
        <f t="shared" ca="1" si="5"/>
        <v>31052</v>
      </c>
      <c r="J86" s="4">
        <v>134.07203515351284</v>
      </c>
      <c r="K86" s="4">
        <v>134.47923866886413</v>
      </c>
      <c r="L86" s="4">
        <v>134.88644218421541</v>
      </c>
      <c r="M86" s="1">
        <v>1</v>
      </c>
      <c r="O86" s="4">
        <v>3.3730005922378039</v>
      </c>
      <c r="P86" s="4">
        <v>3.7095008883567062</v>
      </c>
    </row>
    <row r="87" spans="1:16" x14ac:dyDescent="0.25">
      <c r="A87" s="1">
        <v>86</v>
      </c>
      <c r="B87" s="1">
        <v>1086</v>
      </c>
      <c r="C87" s="1" t="s">
        <v>18</v>
      </c>
      <c r="E87" s="1">
        <f t="shared" ca="1" si="3"/>
        <v>191</v>
      </c>
      <c r="F87" s="1">
        <f t="shared" ca="1" si="4"/>
        <v>62</v>
      </c>
      <c r="H87" s="3">
        <f t="shared" ca="1" si="5"/>
        <v>21428</v>
      </c>
      <c r="J87" s="4">
        <v>129.08878862697748</v>
      </c>
      <c r="K87" s="4">
        <v>128.99766748967522</v>
      </c>
      <c r="L87" s="4">
        <v>128.90654635237297</v>
      </c>
      <c r="M87" s="1">
        <v>1</v>
      </c>
      <c r="O87" s="4">
        <v>3.1580474311893338</v>
      </c>
      <c r="P87" s="4">
        <v>3.3870711467840011</v>
      </c>
    </row>
    <row r="88" spans="1:16" x14ac:dyDescent="0.25">
      <c r="A88" s="1">
        <v>87</v>
      </c>
      <c r="B88" s="1">
        <v>1087</v>
      </c>
      <c r="C88" s="1" t="s">
        <v>18</v>
      </c>
      <c r="E88" s="1">
        <f t="shared" ca="1" si="3"/>
        <v>192</v>
      </c>
      <c r="F88" s="1">
        <f t="shared" ca="1" si="4"/>
        <v>68</v>
      </c>
      <c r="H88" s="3">
        <f t="shared" ca="1" si="5"/>
        <v>25884</v>
      </c>
      <c r="J88" s="4">
        <v>136.60509158478817</v>
      </c>
      <c r="K88" s="4">
        <v>137.26560074326699</v>
      </c>
      <c r="L88" s="4">
        <v>137.9261099017458</v>
      </c>
      <c r="M88" s="1">
        <v>1</v>
      </c>
      <c r="O88" s="4">
        <v>2.8880853020935318</v>
      </c>
      <c r="P88" s="4">
        <v>2.982127953140298</v>
      </c>
    </row>
    <row r="89" spans="1:16" x14ac:dyDescent="0.25">
      <c r="A89" s="1">
        <v>88</v>
      </c>
      <c r="B89" s="1">
        <v>1088</v>
      </c>
      <c r="C89" s="1" t="s">
        <v>18</v>
      </c>
      <c r="E89" s="1">
        <f t="shared" ca="1" si="3"/>
        <v>194</v>
      </c>
      <c r="F89" s="1">
        <f t="shared" ca="1" si="4"/>
        <v>79</v>
      </c>
      <c r="H89" s="3">
        <f t="shared" ca="1" si="5"/>
        <v>14392</v>
      </c>
      <c r="J89" s="4">
        <v>124.85396529053105</v>
      </c>
      <c r="K89" s="4">
        <v>124.33936181958416</v>
      </c>
      <c r="L89" s="4">
        <v>123.82475834863726</v>
      </c>
      <c r="M89" s="1">
        <v>1</v>
      </c>
      <c r="O89" s="4">
        <v>2.9979731804458423</v>
      </c>
      <c r="P89" s="4">
        <v>3.1469597706687638</v>
      </c>
    </row>
    <row r="90" spans="1:16" x14ac:dyDescent="0.25">
      <c r="A90" s="1">
        <v>89</v>
      </c>
      <c r="B90" s="1">
        <v>1089</v>
      </c>
      <c r="C90" s="1" t="s">
        <v>18</v>
      </c>
      <c r="E90" s="1">
        <f t="shared" ca="1" si="3"/>
        <v>170</v>
      </c>
      <c r="F90" s="1">
        <f t="shared" ca="1" si="4"/>
        <v>76</v>
      </c>
      <c r="H90" s="3">
        <f t="shared" ca="1" si="5"/>
        <v>31250</v>
      </c>
      <c r="J90" s="4">
        <v>128.00670593685936</v>
      </c>
      <c r="K90" s="4">
        <v>127.8073765305453</v>
      </c>
      <c r="L90" s="4">
        <v>127.60804712423123</v>
      </c>
      <c r="M90" s="1">
        <v>1</v>
      </c>
      <c r="O90" s="4">
        <v>3.2245092112687415</v>
      </c>
      <c r="P90" s="4">
        <v>3.4867638169031125</v>
      </c>
    </row>
    <row r="91" spans="1:16" x14ac:dyDescent="0.25">
      <c r="A91" s="1">
        <v>90</v>
      </c>
      <c r="B91" s="1">
        <v>1090</v>
      </c>
      <c r="C91" s="1" t="s">
        <v>18</v>
      </c>
      <c r="E91" s="1">
        <f t="shared" ca="1" si="3"/>
        <v>188</v>
      </c>
      <c r="F91" s="1">
        <f t="shared" ca="1" si="4"/>
        <v>68</v>
      </c>
      <c r="H91" s="3">
        <f t="shared" ca="1" si="5"/>
        <v>31796</v>
      </c>
      <c r="J91" s="4">
        <v>121.21796463441569</v>
      </c>
      <c r="K91" s="4">
        <v>120.33976109785726</v>
      </c>
      <c r="L91" s="4">
        <v>119.46155756129883</v>
      </c>
      <c r="M91" s="1">
        <v>1</v>
      </c>
      <c r="O91" s="4">
        <v>3.6407822077861054</v>
      </c>
      <c r="P91" s="4">
        <v>4.111173311679158</v>
      </c>
    </row>
    <row r="92" spans="1:16" x14ac:dyDescent="0.25">
      <c r="A92" s="1">
        <v>91</v>
      </c>
      <c r="B92" s="1">
        <v>1091</v>
      </c>
      <c r="C92" s="1" t="s">
        <v>18</v>
      </c>
      <c r="E92" s="1">
        <f t="shared" ca="1" si="3"/>
        <v>187</v>
      </c>
      <c r="F92" s="1">
        <f t="shared" ca="1" si="4"/>
        <v>61</v>
      </c>
      <c r="H92" s="3">
        <f t="shared" ca="1" si="5"/>
        <v>32143</v>
      </c>
      <c r="J92" s="4">
        <v>130.78299535744009</v>
      </c>
      <c r="K92" s="4">
        <v>130.86129489318409</v>
      </c>
      <c r="L92" s="4">
        <v>130.9395944289281</v>
      </c>
      <c r="M92" s="1">
        <v>1</v>
      </c>
      <c r="O92" s="4">
        <v>3.3171562533068935</v>
      </c>
      <c r="P92" s="4">
        <v>3.6257343799603405</v>
      </c>
    </row>
    <row r="93" spans="1:16" x14ac:dyDescent="0.25">
      <c r="A93" s="1">
        <v>92</v>
      </c>
      <c r="B93" s="1">
        <v>1092</v>
      </c>
      <c r="C93" s="1" t="s">
        <v>18</v>
      </c>
      <c r="E93" s="1">
        <f t="shared" ca="1" si="3"/>
        <v>180</v>
      </c>
      <c r="F93" s="1">
        <f t="shared" ca="1" si="4"/>
        <v>73</v>
      </c>
      <c r="H93" s="3">
        <f t="shared" ca="1" si="5"/>
        <v>13816</v>
      </c>
      <c r="J93" s="4">
        <v>110.19156919326633</v>
      </c>
      <c r="K93" s="4">
        <v>108.21072611259297</v>
      </c>
      <c r="L93" s="4">
        <v>106.2298830319196</v>
      </c>
      <c r="M93" s="1">
        <v>1</v>
      </c>
      <c r="O93" s="4">
        <v>4.2303912520408629</v>
      </c>
      <c r="P93" s="4">
        <v>4.9955868780612942</v>
      </c>
    </row>
    <row r="94" spans="1:16" x14ac:dyDescent="0.25">
      <c r="A94" s="1">
        <v>93</v>
      </c>
      <c r="B94" s="1">
        <v>1093</v>
      </c>
      <c r="C94" s="1" t="s">
        <v>18</v>
      </c>
      <c r="E94" s="1">
        <f t="shared" ca="1" si="3"/>
        <v>175</v>
      </c>
      <c r="F94" s="1">
        <f t="shared" ca="1" si="4"/>
        <v>60</v>
      </c>
      <c r="H94" s="3">
        <f t="shared" ca="1" si="5"/>
        <v>17969</v>
      </c>
      <c r="J94" s="4">
        <v>118.01492893107934</v>
      </c>
      <c r="K94" s="4">
        <v>116.81642182418727</v>
      </c>
      <c r="L94" s="4">
        <v>115.61791471729521</v>
      </c>
      <c r="M94" s="1">
        <v>1</v>
      </c>
      <c r="O94" s="4">
        <v>3.5717488314374348</v>
      </c>
      <c r="P94" s="4">
        <v>4.0076232471561521</v>
      </c>
    </row>
    <row r="95" spans="1:16" x14ac:dyDescent="0.25">
      <c r="A95" s="1">
        <v>94</v>
      </c>
      <c r="B95" s="1">
        <v>1094</v>
      </c>
      <c r="C95" s="1" t="s">
        <v>18</v>
      </c>
      <c r="E95" s="1">
        <f t="shared" ca="1" si="3"/>
        <v>187</v>
      </c>
      <c r="F95" s="1">
        <f t="shared" ca="1" si="4"/>
        <v>67</v>
      </c>
      <c r="H95" s="3">
        <f t="shared" ca="1" si="5"/>
        <v>16440</v>
      </c>
      <c r="J95" s="4">
        <v>124.0681391308317</v>
      </c>
      <c r="K95" s="4">
        <v>123.47495304391487</v>
      </c>
      <c r="L95" s="4">
        <v>122.88176695699804</v>
      </c>
      <c r="M95" s="1">
        <v>1</v>
      </c>
      <c r="O95" s="4">
        <v>3.1410667103598824</v>
      </c>
      <c r="P95" s="4">
        <v>3.3616000655398239</v>
      </c>
    </row>
    <row r="96" spans="1:16" x14ac:dyDescent="0.25">
      <c r="A96" s="1">
        <v>95</v>
      </c>
      <c r="B96" s="1">
        <v>1095</v>
      </c>
      <c r="C96" s="1" t="s">
        <v>18</v>
      </c>
      <c r="E96" s="1">
        <f t="shared" ca="1" si="3"/>
        <v>190</v>
      </c>
      <c r="F96" s="1">
        <f t="shared" ca="1" si="4"/>
        <v>74</v>
      </c>
      <c r="H96" s="3">
        <f t="shared" ca="1" si="5"/>
        <v>22750</v>
      </c>
      <c r="J96" s="4">
        <v>131.34236870508175</v>
      </c>
      <c r="K96" s="4">
        <v>131.47660557558993</v>
      </c>
      <c r="L96" s="4">
        <v>131.6108424460981</v>
      </c>
      <c r="M96" s="1">
        <v>1</v>
      </c>
      <c r="O96" s="4">
        <v>2.9167198332841506</v>
      </c>
      <c r="P96" s="4">
        <v>3.0250797499262263</v>
      </c>
    </row>
    <row r="97" spans="1:16" x14ac:dyDescent="0.25">
      <c r="A97" s="1">
        <v>96</v>
      </c>
      <c r="B97" s="1">
        <v>1096</v>
      </c>
      <c r="C97" s="1" t="s">
        <v>18</v>
      </c>
      <c r="E97" s="1">
        <f t="shared" ca="1" si="3"/>
        <v>189</v>
      </c>
      <c r="F97" s="1">
        <f t="shared" ca="1" si="4"/>
        <v>69</v>
      </c>
      <c r="H97" s="3">
        <f t="shared" ca="1" si="5"/>
        <v>32505</v>
      </c>
      <c r="J97" s="4">
        <v>136.3840616348898</v>
      </c>
      <c r="K97" s="4">
        <v>137.02246779837878</v>
      </c>
      <c r="L97" s="4">
        <v>137.66087396186776</v>
      </c>
      <c r="M97" s="1">
        <v>1</v>
      </c>
      <c r="O97" s="4">
        <v>3.462050582730444</v>
      </c>
      <c r="P97" s="4">
        <v>3.8430758740956663</v>
      </c>
    </row>
    <row r="98" spans="1:16" x14ac:dyDescent="0.25">
      <c r="A98" s="1">
        <v>97</v>
      </c>
      <c r="B98" s="1">
        <v>1097</v>
      </c>
      <c r="C98" s="1" t="s">
        <v>18</v>
      </c>
      <c r="E98" s="1">
        <f t="shared" ca="1" si="3"/>
        <v>200</v>
      </c>
      <c r="F98" s="1">
        <f t="shared" ca="1" si="4"/>
        <v>60</v>
      </c>
      <c r="H98" s="3">
        <f t="shared" ca="1" si="5"/>
        <v>24437</v>
      </c>
      <c r="J98" s="4">
        <v>136.66802861815086</v>
      </c>
      <c r="K98" s="4">
        <v>137.33483147996594</v>
      </c>
      <c r="L98" s="4">
        <v>138.00163434178103</v>
      </c>
      <c r="M98" s="1">
        <v>1</v>
      </c>
      <c r="O98" s="4">
        <v>3.2918754838290623</v>
      </c>
      <c r="P98" s="4">
        <v>3.5878132257435937</v>
      </c>
    </row>
    <row r="99" spans="1:16" x14ac:dyDescent="0.25">
      <c r="A99" s="1">
        <v>98</v>
      </c>
      <c r="B99" s="1">
        <v>1098</v>
      </c>
      <c r="C99" s="1" t="s">
        <v>18</v>
      </c>
      <c r="E99" s="1">
        <f t="shared" ca="1" si="3"/>
        <v>172</v>
      </c>
      <c r="F99" s="1">
        <f t="shared" ca="1" si="4"/>
        <v>81</v>
      </c>
      <c r="H99" s="3">
        <f t="shared" ca="1" si="5"/>
        <v>30302</v>
      </c>
      <c r="J99" s="4">
        <v>135.10154904986848</v>
      </c>
      <c r="K99" s="4">
        <v>135.61170395485533</v>
      </c>
      <c r="L99" s="4">
        <v>136.12185885984218</v>
      </c>
      <c r="M99" s="1">
        <v>1</v>
      </c>
      <c r="O99" s="4">
        <v>2.6897108652163295</v>
      </c>
      <c r="P99" s="4">
        <v>2.6845662978244946</v>
      </c>
    </row>
    <row r="100" spans="1:16" x14ac:dyDescent="0.25">
      <c r="A100" s="1">
        <v>99</v>
      </c>
      <c r="B100" s="1">
        <v>1099</v>
      </c>
      <c r="C100" s="1" t="s">
        <v>18</v>
      </c>
      <c r="E100" s="1">
        <f t="shared" ca="1" si="3"/>
        <v>169</v>
      </c>
      <c r="F100" s="1">
        <f t="shared" ca="1" si="4"/>
        <v>95</v>
      </c>
      <c r="H100" s="3">
        <f t="shared" ca="1" si="5"/>
        <v>27479</v>
      </c>
      <c r="J100" s="4">
        <v>128.11507223057561</v>
      </c>
      <c r="K100" s="4">
        <v>127.92657945363317</v>
      </c>
      <c r="L100" s="4">
        <v>127.73808667669073</v>
      </c>
      <c r="M100" s="1">
        <v>1</v>
      </c>
      <c r="O100" s="4">
        <v>3.5094830051646566</v>
      </c>
      <c r="P100" s="4">
        <v>3.9142245077469853</v>
      </c>
    </row>
    <row r="101" spans="1:16" x14ac:dyDescent="0.25">
      <c r="A101" s="1">
        <v>100</v>
      </c>
      <c r="B101" s="1">
        <v>1100</v>
      </c>
      <c r="C101" s="1" t="s">
        <v>18</v>
      </c>
      <c r="E101" s="1">
        <f t="shared" ca="1" si="3"/>
        <v>169</v>
      </c>
      <c r="F101" s="1">
        <f t="shared" ca="1" si="4"/>
        <v>97</v>
      </c>
      <c r="H101" s="3">
        <f t="shared" ca="1" si="5"/>
        <v>28363</v>
      </c>
      <c r="J101" s="4">
        <v>130.60279035096755</v>
      </c>
      <c r="K101" s="4">
        <v>130.66306938606431</v>
      </c>
      <c r="L101" s="4">
        <v>130.72334842116106</v>
      </c>
      <c r="M101" s="1">
        <v>1</v>
      </c>
      <c r="O101" s="4">
        <v>3.3048194124246946</v>
      </c>
      <c r="P101" s="4">
        <v>3.6072291186370422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00"/>
  <sheetViews>
    <sheetView workbookViewId="0">
      <selection activeCell="F13" sqref="F13"/>
    </sheetView>
  </sheetViews>
  <sheetFormatPr defaultRowHeight="15" x14ac:dyDescent="0.25"/>
  <cols>
    <col min="8" max="8" width="10.140625" bestFit="1" customWidth="1"/>
  </cols>
  <sheetData>
    <row r="1" spans="1:31" x14ac:dyDescent="0.25">
      <c r="A1" s="1">
        <v>1</v>
      </c>
      <c r="B1" s="1">
        <v>1001</v>
      </c>
      <c r="C1" s="1" t="s">
        <v>17</v>
      </c>
      <c r="D1" s="4">
        <f ca="1">YEARFRAC(H1,"2021.02.16")</f>
        <v>41.161111111111111</v>
      </c>
      <c r="E1" s="4">
        <f ca="1">RANDBETWEEN(150,170)</f>
        <v>161</v>
      </c>
      <c r="F1" s="4">
        <f ca="1">RANDBETWEEN(55,85)</f>
        <v>59</v>
      </c>
      <c r="G1" s="5">
        <f ca="1">'расчетные данные'!F1/'расчетные данные'!E1</f>
        <v>0.36645962732919257</v>
      </c>
      <c r="H1" s="3">
        <f ca="1">RANDBETWEEN("1937.01.01","1998.01.01")</f>
        <v>29207</v>
      </c>
      <c r="I1" s="1"/>
      <c r="J1" s="4">
        <v>101.47169779054821</v>
      </c>
      <c r="K1" s="4">
        <v>98.618867569603026</v>
      </c>
      <c r="L1" s="4">
        <v>95.766037348657846</v>
      </c>
      <c r="M1" s="1">
        <v>0</v>
      </c>
      <c r="N1" s="1"/>
      <c r="O1" s="5">
        <v>2.0907940521836279</v>
      </c>
      <c r="P1" s="5">
        <v>1.7861910782754422</v>
      </c>
    </row>
    <row r="2" spans="1:31" x14ac:dyDescent="0.25">
      <c r="A2" s="1">
        <v>2</v>
      </c>
      <c r="B2" s="1">
        <v>1002</v>
      </c>
      <c r="C2" s="1" t="s">
        <v>17</v>
      </c>
      <c r="D2" s="4">
        <f t="shared" ref="D2:D65" ca="1" si="0">YEARFRAC(H2,"2021.02.16")</f>
        <v>42.091666666666669</v>
      </c>
      <c r="E2" s="4">
        <f t="shared" ref="E2:E40" ca="1" si="1">RANDBETWEEN(150,170)</f>
        <v>161</v>
      </c>
      <c r="F2" s="4">
        <f t="shared" ref="F2:F40" ca="1" si="2">RANDBETWEEN(55,85)</f>
        <v>78</v>
      </c>
      <c r="G2" s="5">
        <f ca="1">'расчетные данные'!F2/'расчетные данные'!E2</f>
        <v>0.48447204968944102</v>
      </c>
      <c r="H2" s="3">
        <f t="shared" ref="H2:H65" ca="1" si="3">RANDBETWEEN("1937.01.01","1998.01.01")</f>
        <v>28868</v>
      </c>
      <c r="I2" s="1"/>
      <c r="J2" s="4">
        <v>130.39444785215892</v>
      </c>
      <c r="K2" s="4">
        <v>130.43389263737481</v>
      </c>
      <c r="L2" s="4">
        <v>130.4733374225907</v>
      </c>
      <c r="M2" s="1">
        <v>0</v>
      </c>
      <c r="N2" s="1"/>
      <c r="O2" s="5">
        <v>3.3640261532680595</v>
      </c>
      <c r="P2" s="5">
        <v>3.6960392299020897</v>
      </c>
      <c r="AE2" t="s">
        <v>19</v>
      </c>
    </row>
    <row r="3" spans="1:31" x14ac:dyDescent="0.25">
      <c r="A3" s="1">
        <v>3</v>
      </c>
      <c r="B3" s="1">
        <v>1003</v>
      </c>
      <c r="C3" s="1" t="s">
        <v>17</v>
      </c>
      <c r="D3" s="4">
        <f t="shared" ca="1" si="0"/>
        <v>24.672222222222221</v>
      </c>
      <c r="E3" s="4">
        <f t="shared" ca="1" si="1"/>
        <v>162</v>
      </c>
      <c r="F3" s="4">
        <f t="shared" ca="1" si="2"/>
        <v>73</v>
      </c>
      <c r="G3" s="5">
        <f ca="1">'расчетные данные'!F3/'расчетные данные'!E3</f>
        <v>0.45061728395061729</v>
      </c>
      <c r="H3" s="3">
        <f t="shared" ca="1" si="3"/>
        <v>35230</v>
      </c>
      <c r="I3" s="1"/>
      <c r="J3" s="4">
        <v>117.17630660394207</v>
      </c>
      <c r="K3" s="4">
        <v>115.89393726433627</v>
      </c>
      <c r="L3" s="4">
        <v>114.61156792473048</v>
      </c>
      <c r="M3" s="1">
        <v>0</v>
      </c>
      <c r="N3" s="1"/>
      <c r="O3" s="5">
        <v>2.9536862454377113</v>
      </c>
      <c r="P3" s="5">
        <v>3.0805293681565673</v>
      </c>
    </row>
    <row r="4" spans="1:31" x14ac:dyDescent="0.25">
      <c r="A4" s="1">
        <v>4</v>
      </c>
      <c r="B4" s="1">
        <v>1004</v>
      </c>
      <c r="C4" s="1" t="s">
        <v>17</v>
      </c>
      <c r="D4" s="4">
        <f t="shared" ca="1" si="0"/>
        <v>30.616666666666667</v>
      </c>
      <c r="E4" s="4">
        <f t="shared" ca="1" si="1"/>
        <v>160</v>
      </c>
      <c r="F4" s="4">
        <f t="shared" ca="1" si="2"/>
        <v>83</v>
      </c>
      <c r="G4" s="5">
        <f ca="1">'расчетные данные'!F4/'расчетные данные'!E4</f>
        <v>0.51875000000000004</v>
      </c>
      <c r="H4" s="3">
        <f t="shared" ca="1" si="3"/>
        <v>33058</v>
      </c>
      <c r="I4" s="1"/>
      <c r="J4" s="4">
        <v>127.9278300088481</v>
      </c>
      <c r="K4" s="4">
        <v>127.72061300973292</v>
      </c>
      <c r="L4" s="4">
        <v>127.51339601061773</v>
      </c>
      <c r="M4" s="1">
        <v>0</v>
      </c>
      <c r="N4" s="1"/>
      <c r="O4" s="5">
        <v>3.6493059921311213</v>
      </c>
      <c r="P4" s="5">
        <v>4.1239589881966818</v>
      </c>
    </row>
    <row r="5" spans="1:31" x14ac:dyDescent="0.25">
      <c r="A5" s="1">
        <v>5</v>
      </c>
      <c r="B5" s="1">
        <v>1005</v>
      </c>
      <c r="C5" s="1" t="s">
        <v>17</v>
      </c>
      <c r="D5" s="4">
        <f t="shared" ca="1" si="0"/>
        <v>35.774999999999999</v>
      </c>
      <c r="E5" s="4">
        <f t="shared" ca="1" si="1"/>
        <v>152</v>
      </c>
      <c r="F5" s="4">
        <f t="shared" ca="1" si="2"/>
        <v>65</v>
      </c>
      <c r="G5" s="5">
        <f ca="1">'расчетные данные'!F5/'расчетные данные'!E5</f>
        <v>0.42763157894736842</v>
      </c>
      <c r="H5" s="3">
        <f t="shared" ca="1" si="3"/>
        <v>31174</v>
      </c>
      <c r="I5" s="1"/>
      <c r="J5" s="4">
        <v>127.93018332638894</v>
      </c>
      <c r="K5" s="4">
        <v>127.72320165902784</v>
      </c>
      <c r="L5" s="4">
        <v>127.51621999166673</v>
      </c>
      <c r="M5" s="1">
        <v>0</v>
      </c>
      <c r="N5" s="1"/>
      <c r="O5" s="5">
        <v>3.3858899511513298</v>
      </c>
      <c r="P5" s="5">
        <v>3.7288349267269951</v>
      </c>
    </row>
    <row r="6" spans="1:31" x14ac:dyDescent="0.25">
      <c r="A6" s="1">
        <v>6</v>
      </c>
      <c r="B6" s="1">
        <v>1006</v>
      </c>
      <c r="C6" s="1" t="s">
        <v>17</v>
      </c>
      <c r="D6" s="4">
        <f t="shared" ca="1" si="0"/>
        <v>40.24722222222222</v>
      </c>
      <c r="E6" s="4">
        <f t="shared" ca="1" si="1"/>
        <v>170</v>
      </c>
      <c r="F6" s="4">
        <f t="shared" ca="1" si="2"/>
        <v>59</v>
      </c>
      <c r="G6" s="5">
        <f ca="1">'расчетные данные'!F6/'расчетные данные'!E6</f>
        <v>0.34705882352941175</v>
      </c>
      <c r="H6" s="3">
        <f t="shared" ca="1" si="3"/>
        <v>29542</v>
      </c>
      <c r="I6" s="1"/>
      <c r="J6" s="4">
        <v>131.46828824654222</v>
      </c>
      <c r="K6" s="4">
        <v>131.61511707119644</v>
      </c>
      <c r="L6" s="4">
        <v>131.76194589585066</v>
      </c>
      <c r="M6" s="1">
        <v>0</v>
      </c>
      <c r="N6" s="1"/>
      <c r="O6" s="5">
        <v>3.2798110366100444</v>
      </c>
      <c r="P6" s="5">
        <v>3.5697165549150669</v>
      </c>
    </row>
    <row r="7" spans="1:31" x14ac:dyDescent="0.25">
      <c r="A7" s="1">
        <v>7</v>
      </c>
      <c r="B7" s="1">
        <v>1007</v>
      </c>
      <c r="C7" s="1" t="s">
        <v>17</v>
      </c>
      <c r="D7" s="4">
        <f t="shared" ca="1" si="0"/>
        <v>34.12222222222222</v>
      </c>
      <c r="E7" s="4">
        <f t="shared" ca="1" si="1"/>
        <v>161</v>
      </c>
      <c r="F7" s="4">
        <f t="shared" ca="1" si="2"/>
        <v>81</v>
      </c>
      <c r="G7" s="5">
        <f ca="1">'расчетные данные'!F7/'расчетные данные'!E7</f>
        <v>0.50310559006211175</v>
      </c>
      <c r="H7" s="3">
        <f t="shared" ca="1" si="3"/>
        <v>31779</v>
      </c>
      <c r="I7" s="1"/>
      <c r="J7" s="4">
        <v>121.76618530327687</v>
      </c>
      <c r="K7" s="4">
        <v>120.94280383360456</v>
      </c>
      <c r="L7" s="4">
        <v>120.11942236393224</v>
      </c>
      <c r="M7" s="1">
        <v>0</v>
      </c>
      <c r="N7" s="1"/>
      <c r="O7" s="5">
        <v>3.1461862560361622</v>
      </c>
      <c r="P7" s="5">
        <v>3.3692793840542437</v>
      </c>
    </row>
    <row r="8" spans="1:31" x14ac:dyDescent="0.25">
      <c r="A8" s="1">
        <v>8</v>
      </c>
      <c r="B8" s="1">
        <v>1008</v>
      </c>
      <c r="C8" s="1" t="s">
        <v>17</v>
      </c>
      <c r="D8" s="4">
        <f t="shared" ca="1" si="0"/>
        <v>82.886111111111106</v>
      </c>
      <c r="E8" s="4">
        <f t="shared" ca="1" si="1"/>
        <v>154</v>
      </c>
      <c r="F8" s="4">
        <f t="shared" ca="1" si="2"/>
        <v>75</v>
      </c>
      <c r="G8" s="5">
        <f ca="1">'расчетные данные'!F8/'расчетные данные'!E8</f>
        <v>0.48701298701298701</v>
      </c>
      <c r="H8" s="3">
        <f t="shared" ca="1" si="3"/>
        <v>13966</v>
      </c>
      <c r="I8" s="1"/>
      <c r="J8" s="4">
        <v>116.70987224613782</v>
      </c>
      <c r="K8" s="4">
        <v>115.3808594707516</v>
      </c>
      <c r="L8" s="4">
        <v>114.05184669536538</v>
      </c>
      <c r="M8" s="1">
        <v>0</v>
      </c>
      <c r="N8" s="1"/>
      <c r="O8" s="5">
        <v>3.8035508365835993</v>
      </c>
      <c r="P8" s="5">
        <v>4.3553262548753988</v>
      </c>
    </row>
    <row r="9" spans="1:31" x14ac:dyDescent="0.25">
      <c r="A9" s="1">
        <v>9</v>
      </c>
      <c r="B9" s="1">
        <v>1009</v>
      </c>
      <c r="C9" s="1" t="s">
        <v>17</v>
      </c>
      <c r="D9" s="4">
        <f t="shared" ca="1" si="0"/>
        <v>34.119444444444447</v>
      </c>
      <c r="E9" s="4">
        <f t="shared" ca="1" si="1"/>
        <v>155</v>
      </c>
      <c r="F9" s="4">
        <f t="shared" ca="1" si="2"/>
        <v>63</v>
      </c>
      <c r="G9" s="5">
        <f ca="1">'расчетные данные'!F9/'расчетные данные'!E9</f>
        <v>0.40645161290322579</v>
      </c>
      <c r="H9" s="3">
        <f t="shared" ca="1" si="3"/>
        <v>31780</v>
      </c>
      <c r="I9" s="1"/>
      <c r="J9" s="4">
        <v>126.35815584042575</v>
      </c>
      <c r="K9" s="4">
        <v>125.99397142446833</v>
      </c>
      <c r="L9" s="4">
        <v>125.6297870085109</v>
      </c>
      <c r="M9" s="1">
        <v>0</v>
      </c>
      <c r="N9" s="1"/>
      <c r="O9" s="5">
        <v>3.6704972186824305</v>
      </c>
      <c r="P9" s="5">
        <v>4.1557458280236457</v>
      </c>
    </row>
    <row r="10" spans="1:31" x14ac:dyDescent="0.25">
      <c r="A10" s="1">
        <v>10</v>
      </c>
      <c r="B10" s="1">
        <v>1010</v>
      </c>
      <c r="C10" s="1" t="s">
        <v>17</v>
      </c>
      <c r="D10" s="4">
        <f t="shared" ca="1" si="0"/>
        <v>60.455555555555556</v>
      </c>
      <c r="E10" s="4">
        <f t="shared" ca="1" si="1"/>
        <v>164</v>
      </c>
      <c r="F10" s="4">
        <f t="shared" ca="1" si="2"/>
        <v>60</v>
      </c>
      <c r="G10" s="5">
        <f ca="1">'расчетные данные'!F10/'расчетные данные'!E10</f>
        <v>0.36585365853658536</v>
      </c>
      <c r="H10" s="3">
        <f t="shared" ca="1" si="3"/>
        <v>22161</v>
      </c>
      <c r="I10" s="1"/>
      <c r="J10" s="4">
        <v>114.27820173674263</v>
      </c>
      <c r="K10" s="4">
        <v>112.70602191041689</v>
      </c>
      <c r="L10" s="4">
        <v>111.13384208409116</v>
      </c>
      <c r="M10" s="1">
        <v>0</v>
      </c>
      <c r="N10" s="1"/>
      <c r="O10" s="5">
        <v>3.5655374373716766</v>
      </c>
      <c r="P10" s="5">
        <v>3.9983061560575153</v>
      </c>
    </row>
    <row r="11" spans="1:31" x14ac:dyDescent="0.25">
      <c r="A11" s="1">
        <v>11</v>
      </c>
      <c r="B11" s="1">
        <v>1011</v>
      </c>
      <c r="C11" s="1" t="s">
        <v>17</v>
      </c>
      <c r="D11" s="4">
        <f t="shared" ca="1" si="0"/>
        <v>72.74166666666666</v>
      </c>
      <c r="E11" s="4">
        <f t="shared" ca="1" si="1"/>
        <v>165</v>
      </c>
      <c r="F11" s="4">
        <f t="shared" ca="1" si="2"/>
        <v>57</v>
      </c>
      <c r="G11" s="5">
        <f ca="1">'расчетные данные'!F11/'расчетные данные'!E11</f>
        <v>0.34545454545454546</v>
      </c>
      <c r="H11" s="3">
        <f t="shared" ca="1" si="3"/>
        <v>17672</v>
      </c>
      <c r="I11" s="1"/>
      <c r="J11" s="4">
        <v>118.8994580032886</v>
      </c>
      <c r="K11" s="4">
        <v>117.78940380361746</v>
      </c>
      <c r="L11" s="4">
        <v>116.67934960394632</v>
      </c>
      <c r="M11" s="1">
        <v>0</v>
      </c>
      <c r="N11" s="1"/>
      <c r="O11" s="5">
        <v>2.9247779563418588</v>
      </c>
      <c r="P11" s="5">
        <v>3.0371669345127885</v>
      </c>
    </row>
    <row r="12" spans="1:31" x14ac:dyDescent="0.25">
      <c r="A12" s="1">
        <v>12</v>
      </c>
      <c r="B12" s="1">
        <v>1012</v>
      </c>
      <c r="C12" s="1" t="s">
        <v>17</v>
      </c>
      <c r="D12" s="4">
        <f t="shared" ca="1" si="0"/>
        <v>40.666666666666664</v>
      </c>
      <c r="E12" s="4">
        <f t="shared" ca="1" si="1"/>
        <v>169</v>
      </c>
      <c r="F12" s="4">
        <f t="shared" ca="1" si="2"/>
        <v>59</v>
      </c>
      <c r="G12" s="5">
        <f ca="1">'расчетные данные'!F12/'расчетные данные'!E12</f>
        <v>0.34911242603550297</v>
      </c>
      <c r="H12" s="3">
        <f t="shared" ca="1" si="3"/>
        <v>29388</v>
      </c>
      <c r="I12" s="1"/>
      <c r="J12" s="4">
        <v>141.31268163589993</v>
      </c>
      <c r="K12" s="4">
        <v>142.44394979948993</v>
      </c>
      <c r="L12" s="4">
        <v>143.57521796307992</v>
      </c>
      <c r="M12" s="1">
        <v>0</v>
      </c>
      <c r="N12" s="1"/>
      <c r="O12" s="5">
        <v>3.7302337401895782</v>
      </c>
      <c r="P12" s="5">
        <v>4.2453506102843672</v>
      </c>
    </row>
    <row r="13" spans="1:31" x14ac:dyDescent="0.25">
      <c r="A13" s="1">
        <v>13</v>
      </c>
      <c r="B13" s="1">
        <v>1013</v>
      </c>
      <c r="C13" s="1" t="s">
        <v>17</v>
      </c>
      <c r="D13" s="4">
        <f t="shared" ca="1" si="0"/>
        <v>74.288888888888891</v>
      </c>
      <c r="E13" s="4">
        <f t="shared" ca="1" si="1"/>
        <v>150</v>
      </c>
      <c r="F13" s="4">
        <f t="shared" ca="1" si="2"/>
        <v>62</v>
      </c>
      <c r="G13" s="5">
        <f ca="1">'расчетные данные'!F13/'расчетные данные'!E13</f>
        <v>0.41333333333333333</v>
      </c>
      <c r="H13" s="3">
        <f t="shared" ca="1" si="3"/>
        <v>17108</v>
      </c>
      <c r="I13" s="1"/>
      <c r="J13" s="4">
        <v>138.10352958069416</v>
      </c>
      <c r="K13" s="4">
        <v>138.91388253876357</v>
      </c>
      <c r="L13" s="4">
        <v>139.72423549683299</v>
      </c>
      <c r="M13" s="1">
        <v>0</v>
      </c>
      <c r="N13" s="1"/>
      <c r="O13" s="5">
        <v>3.5219403540948404</v>
      </c>
      <c r="P13" s="5">
        <v>3.932910531142261</v>
      </c>
    </row>
    <row r="14" spans="1:31" x14ac:dyDescent="0.25">
      <c r="A14" s="1">
        <v>14</v>
      </c>
      <c r="B14" s="1">
        <v>1014</v>
      </c>
      <c r="C14" s="1" t="s">
        <v>17</v>
      </c>
      <c r="D14" s="4">
        <f t="shared" ca="1" si="0"/>
        <v>33.844444444444441</v>
      </c>
      <c r="E14" s="4">
        <f t="shared" ca="1" si="1"/>
        <v>150</v>
      </c>
      <c r="F14" s="4">
        <f t="shared" ca="1" si="2"/>
        <v>61</v>
      </c>
      <c r="G14" s="5">
        <f ca="1">'расчетные данные'!F14/'расчетные данные'!E14</f>
        <v>0.40666666666666668</v>
      </c>
      <c r="H14" s="3">
        <f t="shared" ca="1" si="3"/>
        <v>31879</v>
      </c>
      <c r="I14" s="1"/>
      <c r="J14" s="4">
        <v>114.29138940991834</v>
      </c>
      <c r="K14" s="4">
        <v>112.72052835091017</v>
      </c>
      <c r="L14" s="4">
        <v>111.14966729190201</v>
      </c>
      <c r="M14" s="1">
        <v>0</v>
      </c>
      <c r="N14" s="1"/>
      <c r="O14" s="5">
        <v>3.313573298929259</v>
      </c>
      <c r="P14" s="5">
        <v>3.6203599483938889</v>
      </c>
    </row>
    <row r="15" spans="1:31" x14ac:dyDescent="0.25">
      <c r="A15" s="1">
        <v>15</v>
      </c>
      <c r="B15" s="1">
        <v>1015</v>
      </c>
      <c r="C15" s="1" t="s">
        <v>17</v>
      </c>
      <c r="D15" s="4">
        <f t="shared" ca="1" si="0"/>
        <v>63.711111111111109</v>
      </c>
      <c r="E15" s="4">
        <f t="shared" ca="1" si="1"/>
        <v>158</v>
      </c>
      <c r="F15" s="4">
        <f t="shared" ca="1" si="2"/>
        <v>60</v>
      </c>
      <c r="G15" s="5">
        <f ca="1">'расчетные данные'!F15/'расчетные данные'!E15</f>
        <v>0.379746835443038</v>
      </c>
      <c r="H15" s="3">
        <f t="shared" ca="1" si="3"/>
        <v>20971</v>
      </c>
      <c r="I15" s="1"/>
      <c r="J15" s="4">
        <v>127.44771912446595</v>
      </c>
      <c r="K15" s="4">
        <v>127.19249103691254</v>
      </c>
      <c r="L15" s="4">
        <v>126.93726294935914</v>
      </c>
      <c r="M15" s="1">
        <v>0</v>
      </c>
      <c r="N15" s="1"/>
      <c r="O15" s="5">
        <v>3.0948220880061852</v>
      </c>
      <c r="P15" s="5">
        <v>3.2922331320092781</v>
      </c>
    </row>
    <row r="16" spans="1:31" x14ac:dyDescent="0.25">
      <c r="A16" s="1">
        <v>16</v>
      </c>
      <c r="B16" s="1">
        <v>1016</v>
      </c>
      <c r="C16" s="1" t="s">
        <v>17</v>
      </c>
      <c r="D16" s="4">
        <f t="shared" ca="1" si="0"/>
        <v>66.636111111111106</v>
      </c>
      <c r="E16" s="4">
        <f t="shared" ca="1" si="1"/>
        <v>157</v>
      </c>
      <c r="F16" s="4">
        <f t="shared" ca="1" si="2"/>
        <v>67</v>
      </c>
      <c r="G16" s="5">
        <f ca="1">'расчетные данные'!F16/'расчетные данные'!E16</f>
        <v>0.42675159235668791</v>
      </c>
      <c r="H16" s="3">
        <f t="shared" ca="1" si="3"/>
        <v>19902</v>
      </c>
      <c r="I16" s="1"/>
      <c r="J16" s="4">
        <v>137.62308900448261</v>
      </c>
      <c r="K16" s="4">
        <v>138.38539790493087</v>
      </c>
      <c r="L16" s="4">
        <v>139.14770680537913</v>
      </c>
      <c r="M16" s="1">
        <v>0</v>
      </c>
      <c r="N16" s="1"/>
      <c r="O16" s="5">
        <v>2.4318036336451767</v>
      </c>
      <c r="P16" s="5">
        <v>2.2977054504677654</v>
      </c>
    </row>
    <row r="17" spans="1:16" x14ac:dyDescent="0.25">
      <c r="A17" s="1">
        <v>17</v>
      </c>
      <c r="B17" s="1">
        <v>1017</v>
      </c>
      <c r="C17" s="1" t="s">
        <v>17</v>
      </c>
      <c r="D17" s="4">
        <f t="shared" ca="1" si="0"/>
        <v>34.105555555555554</v>
      </c>
      <c r="E17" s="4">
        <f t="shared" ca="1" si="1"/>
        <v>156</v>
      </c>
      <c r="F17" s="4">
        <f t="shared" ca="1" si="2"/>
        <v>82</v>
      </c>
      <c r="G17" s="5">
        <f ca="1">'расчетные данные'!F17/'расчетные данные'!E17</f>
        <v>0.52564102564102566</v>
      </c>
      <c r="H17" s="3">
        <f t="shared" ca="1" si="3"/>
        <v>31785</v>
      </c>
      <c r="I17" s="1"/>
      <c r="J17" s="4">
        <v>128.92504547460703</v>
      </c>
      <c r="K17" s="4">
        <v>128.81755002206773</v>
      </c>
      <c r="L17" s="4">
        <v>128.71005456952844</v>
      </c>
      <c r="M17" s="1">
        <v>0</v>
      </c>
      <c r="N17" s="1"/>
      <c r="O17" s="5">
        <v>2.7671343301888554</v>
      </c>
      <c r="P17" s="5">
        <v>2.8007014952832834</v>
      </c>
    </row>
    <row r="18" spans="1:16" x14ac:dyDescent="0.25">
      <c r="A18" s="1">
        <v>18</v>
      </c>
      <c r="B18" s="1">
        <v>1018</v>
      </c>
      <c r="C18" s="1" t="s">
        <v>17</v>
      </c>
      <c r="D18" s="4">
        <f t="shared" ca="1" si="0"/>
        <v>33.136111111111113</v>
      </c>
      <c r="E18" s="4">
        <f t="shared" ca="1" si="1"/>
        <v>150</v>
      </c>
      <c r="F18" s="4">
        <f t="shared" ca="1" si="2"/>
        <v>62</v>
      </c>
      <c r="G18" s="5">
        <f ca="1">'расчетные данные'!F18/'расчетные данные'!E18</f>
        <v>0.41333333333333333</v>
      </c>
      <c r="H18" s="3">
        <f t="shared" ca="1" si="3"/>
        <v>32138</v>
      </c>
      <c r="I18" s="1"/>
      <c r="J18" s="4">
        <v>128.11117277204175</v>
      </c>
      <c r="K18" s="4">
        <v>127.92229004924593</v>
      </c>
      <c r="L18" s="4">
        <v>127.73340732645011</v>
      </c>
      <c r="M18" s="1">
        <v>0</v>
      </c>
      <c r="N18" s="1"/>
      <c r="O18" s="5">
        <v>3.1613666321034541</v>
      </c>
      <c r="P18" s="5">
        <v>3.3920499481551816</v>
      </c>
    </row>
    <row r="19" spans="1:16" x14ac:dyDescent="0.25">
      <c r="A19" s="1">
        <v>19</v>
      </c>
      <c r="B19" s="1">
        <v>1019</v>
      </c>
      <c r="C19" s="1" t="s">
        <v>17</v>
      </c>
      <c r="D19" s="4">
        <f t="shared" ca="1" si="0"/>
        <v>37.924999999999997</v>
      </c>
      <c r="E19" s="4">
        <f t="shared" ca="1" si="1"/>
        <v>154</v>
      </c>
      <c r="F19" s="4">
        <f t="shared" ca="1" si="2"/>
        <v>59</v>
      </c>
      <c r="G19" s="5">
        <f ca="1">'расчетные данные'!F19/'расчетные данные'!E19</f>
        <v>0.38311688311688313</v>
      </c>
      <c r="H19" s="3">
        <f t="shared" ca="1" si="3"/>
        <v>30388</v>
      </c>
      <c r="I19" s="1"/>
      <c r="J19" s="4">
        <v>133.85768998967251</v>
      </c>
      <c r="K19" s="4">
        <v>134.24345898863976</v>
      </c>
      <c r="L19" s="4">
        <v>134.62922798760701</v>
      </c>
      <c r="M19" s="1">
        <v>0</v>
      </c>
      <c r="N19" s="1"/>
      <c r="O19" s="5">
        <v>2.8807884261012076</v>
      </c>
      <c r="P19" s="5">
        <v>2.9711826391518117</v>
      </c>
    </row>
    <row r="20" spans="1:16" x14ac:dyDescent="0.25">
      <c r="A20" s="1">
        <v>20</v>
      </c>
      <c r="B20" s="1">
        <v>1020</v>
      </c>
      <c r="C20" s="1" t="s">
        <v>17</v>
      </c>
      <c r="D20" s="4">
        <f t="shared" ca="1" si="0"/>
        <v>55.338888888888889</v>
      </c>
      <c r="E20" s="4">
        <f t="shared" ca="1" si="1"/>
        <v>168</v>
      </c>
      <c r="F20" s="4">
        <f t="shared" ca="1" si="2"/>
        <v>73</v>
      </c>
      <c r="G20" s="5">
        <f ca="1">'расчетные данные'!F20/'расчетные данные'!E20</f>
        <v>0.43452380952380953</v>
      </c>
      <c r="H20" s="3">
        <f t="shared" ca="1" si="3"/>
        <v>24029</v>
      </c>
      <c r="I20" s="1"/>
      <c r="J20" s="4">
        <v>133.24328084388981</v>
      </c>
      <c r="K20" s="4">
        <v>133.56760892827879</v>
      </c>
      <c r="L20" s="4">
        <v>133.89193701266777</v>
      </c>
      <c r="M20" s="1">
        <v>0</v>
      </c>
      <c r="N20" s="1"/>
      <c r="O20" s="5">
        <v>2.9118003764422609</v>
      </c>
      <c r="P20" s="5">
        <v>3.0177005646633916</v>
      </c>
    </row>
    <row r="21" spans="1:16" x14ac:dyDescent="0.25">
      <c r="A21" s="1">
        <v>21</v>
      </c>
      <c r="B21" s="1">
        <v>1021</v>
      </c>
      <c r="C21" s="1" t="s">
        <v>17</v>
      </c>
      <c r="D21" s="4">
        <f t="shared" ca="1" si="0"/>
        <v>83.033333333333331</v>
      </c>
      <c r="E21" s="4">
        <f t="shared" ca="1" si="1"/>
        <v>159</v>
      </c>
      <c r="F21" s="4">
        <f t="shared" ca="1" si="2"/>
        <v>67</v>
      </c>
      <c r="G21" s="5">
        <f ca="1">'расчетные данные'!F21/'расчетные данные'!E21</f>
        <v>0.42138364779874216</v>
      </c>
      <c r="H21" s="3">
        <f t="shared" ca="1" si="3"/>
        <v>13915</v>
      </c>
      <c r="I21" s="1"/>
      <c r="J21" s="4">
        <v>118.4416638451512</v>
      </c>
      <c r="K21" s="4">
        <v>117.28583022966632</v>
      </c>
      <c r="L21" s="4">
        <v>116.12999661418144</v>
      </c>
      <c r="M21" s="1">
        <v>0</v>
      </c>
      <c r="N21" s="1"/>
      <c r="O21" s="5">
        <v>4.2097057045437394</v>
      </c>
      <c r="P21" s="5">
        <v>4.964558556815609</v>
      </c>
    </row>
    <row r="22" spans="1:16" x14ac:dyDescent="0.25">
      <c r="A22" s="1">
        <v>22</v>
      </c>
      <c r="B22" s="1">
        <v>1022</v>
      </c>
      <c r="C22" s="1" t="s">
        <v>17</v>
      </c>
      <c r="D22" s="4">
        <f t="shared" ca="1" si="0"/>
        <v>39.711111111111109</v>
      </c>
      <c r="E22" s="4">
        <f t="shared" ca="1" si="1"/>
        <v>165</v>
      </c>
      <c r="F22" s="4">
        <f t="shared" ca="1" si="2"/>
        <v>84</v>
      </c>
      <c r="G22" s="5">
        <f ca="1">'расчетные данные'!F22/'расчетные данные'!E22</f>
        <v>0.50909090909090904</v>
      </c>
      <c r="H22" s="3">
        <f t="shared" ca="1" si="3"/>
        <v>29737</v>
      </c>
      <c r="I22" s="1"/>
      <c r="J22" s="4">
        <v>135.17661646881606</v>
      </c>
      <c r="K22" s="4">
        <v>135.69427811569767</v>
      </c>
      <c r="L22" s="4">
        <v>136.21193976257928</v>
      </c>
      <c r="M22" s="1">
        <v>0</v>
      </c>
      <c r="N22" s="1"/>
      <c r="O22" s="5">
        <v>3.2453793861903248</v>
      </c>
      <c r="P22" s="5">
        <v>3.5180690792854876</v>
      </c>
    </row>
    <row r="23" spans="1:16" x14ac:dyDescent="0.25">
      <c r="A23" s="1">
        <v>23</v>
      </c>
      <c r="B23" s="1">
        <v>1023</v>
      </c>
      <c r="C23" s="1" t="s">
        <v>17</v>
      </c>
      <c r="D23" s="4">
        <f t="shared" ca="1" si="0"/>
        <v>38.647222222222226</v>
      </c>
      <c r="E23" s="4">
        <f t="shared" ca="1" si="1"/>
        <v>150</v>
      </c>
      <c r="F23" s="4">
        <f t="shared" ca="1" si="2"/>
        <v>55</v>
      </c>
      <c r="G23" s="5">
        <f ca="1">'расчетные данные'!F23/'расчетные данные'!E23</f>
        <v>0.36666666666666664</v>
      </c>
      <c r="H23" s="3">
        <f t="shared" ca="1" si="3"/>
        <v>30125</v>
      </c>
      <c r="I23" s="1"/>
      <c r="J23" s="4">
        <v>123.0337480691378</v>
      </c>
      <c r="K23" s="4">
        <v>122.33712287605158</v>
      </c>
      <c r="L23" s="4">
        <v>121.64049768296536</v>
      </c>
      <c r="M23" s="1">
        <v>0</v>
      </c>
      <c r="N23" s="1"/>
      <c r="O23" s="5">
        <v>2.8281668816460295</v>
      </c>
      <c r="P23" s="5">
        <v>2.8922503224690446</v>
      </c>
    </row>
    <row r="24" spans="1:16" x14ac:dyDescent="0.25">
      <c r="A24" s="1">
        <v>24</v>
      </c>
      <c r="B24" s="1">
        <v>1024</v>
      </c>
      <c r="C24" s="1" t="s">
        <v>17</v>
      </c>
      <c r="D24" s="4">
        <f t="shared" ca="1" si="0"/>
        <v>64.644444444444446</v>
      </c>
      <c r="E24" s="4">
        <f t="shared" ca="1" si="1"/>
        <v>165</v>
      </c>
      <c r="F24" s="4">
        <f t="shared" ca="1" si="2"/>
        <v>56</v>
      </c>
      <c r="G24" s="5">
        <f ca="1">'расчетные данные'!F24/'расчетные данные'!E24</f>
        <v>0.33939393939393941</v>
      </c>
      <c r="H24" s="3">
        <f t="shared" ca="1" si="3"/>
        <v>20630</v>
      </c>
      <c r="I24" s="1"/>
      <c r="J24" s="4">
        <v>144.85564098402392</v>
      </c>
      <c r="K24" s="4">
        <v>146.34120508242631</v>
      </c>
      <c r="L24" s="4">
        <v>147.82676918082871</v>
      </c>
      <c r="M24" s="1">
        <v>0</v>
      </c>
      <c r="N24" s="1"/>
      <c r="O24" s="5">
        <v>2.2602365531027315</v>
      </c>
      <c r="P24" s="5">
        <v>2.0403548296540976</v>
      </c>
    </row>
    <row r="25" spans="1:16" x14ac:dyDescent="0.25">
      <c r="A25" s="1">
        <v>25</v>
      </c>
      <c r="B25" s="1">
        <v>1025</v>
      </c>
      <c r="C25" s="1" t="s">
        <v>17</v>
      </c>
      <c r="D25" s="4">
        <f t="shared" ca="1" si="0"/>
        <v>58.405555555555559</v>
      </c>
      <c r="E25" s="4">
        <f t="shared" ca="1" si="1"/>
        <v>159</v>
      </c>
      <c r="F25" s="4">
        <f t="shared" ca="1" si="2"/>
        <v>81</v>
      </c>
      <c r="G25" s="5">
        <f ca="1">'расчетные данные'!F25/'расчетные данные'!E25</f>
        <v>0.50943396226415094</v>
      </c>
      <c r="H25" s="3">
        <f t="shared" ca="1" si="3"/>
        <v>22909</v>
      </c>
      <c r="I25" s="1"/>
      <c r="J25" s="4">
        <v>109.40967659815215</v>
      </c>
      <c r="K25" s="4">
        <v>107.35064425796736</v>
      </c>
      <c r="L25" s="4">
        <v>105.29161191778257</v>
      </c>
      <c r="M25" s="1">
        <v>0</v>
      </c>
      <c r="N25" s="1"/>
      <c r="O25" s="5">
        <v>2.3522919688373802</v>
      </c>
      <c r="P25" s="5">
        <v>2.1784379532560707</v>
      </c>
    </row>
    <row r="26" spans="1:16" x14ac:dyDescent="0.25">
      <c r="A26" s="1">
        <v>26</v>
      </c>
      <c r="B26" s="1">
        <v>1026</v>
      </c>
      <c r="C26" s="1" t="s">
        <v>17</v>
      </c>
      <c r="D26" s="4">
        <f t="shared" ca="1" si="0"/>
        <v>63.783333333333331</v>
      </c>
      <c r="E26" s="4">
        <f t="shared" ca="1" si="1"/>
        <v>167</v>
      </c>
      <c r="F26" s="4">
        <f t="shared" ca="1" si="2"/>
        <v>76</v>
      </c>
      <c r="G26" s="5">
        <f ca="1">'расчетные данные'!F26/'расчетные данные'!E26</f>
        <v>0.45508982035928142</v>
      </c>
      <c r="H26" s="3">
        <f t="shared" ca="1" si="3"/>
        <v>20944</v>
      </c>
      <c r="I26" s="1"/>
      <c r="J26" s="4">
        <v>127.85978843647172</v>
      </c>
      <c r="K26" s="4">
        <v>127.64576728011889</v>
      </c>
      <c r="L26" s="4">
        <v>127.43174612376606</v>
      </c>
      <c r="M26" s="1">
        <v>0</v>
      </c>
      <c r="N26" s="1"/>
      <c r="O26" s="5">
        <v>3.1755788510607088</v>
      </c>
      <c r="P26" s="5">
        <v>3.4133682765910636</v>
      </c>
    </row>
    <row r="27" spans="1:16" x14ac:dyDescent="0.25">
      <c r="A27" s="1">
        <v>27</v>
      </c>
      <c r="B27" s="1">
        <v>1027</v>
      </c>
      <c r="C27" s="1" t="s">
        <v>17</v>
      </c>
      <c r="D27" s="4">
        <f t="shared" ca="1" si="0"/>
        <v>53.55</v>
      </c>
      <c r="E27" s="4">
        <f t="shared" ca="1" si="1"/>
        <v>162</v>
      </c>
      <c r="F27" s="4">
        <f t="shared" ca="1" si="2"/>
        <v>80</v>
      </c>
      <c r="G27" s="5">
        <f ca="1">'расчетные данные'!F27/'расчетные данные'!E27</f>
        <v>0.49382716049382713</v>
      </c>
      <c r="H27" s="3">
        <f t="shared" ca="1" si="3"/>
        <v>24681</v>
      </c>
      <c r="I27" s="1"/>
      <c r="J27" s="4">
        <v>127.05604523114744</v>
      </c>
      <c r="K27" s="4">
        <v>126.76164975426218</v>
      </c>
      <c r="L27" s="4">
        <v>126.46725427737692</v>
      </c>
      <c r="M27" s="1">
        <v>0</v>
      </c>
      <c r="N27" s="1"/>
      <c r="O27" s="5">
        <v>3.3317804733640513</v>
      </c>
      <c r="P27" s="5">
        <v>3.6476707100460772</v>
      </c>
    </row>
    <row r="28" spans="1:16" x14ac:dyDescent="0.25">
      <c r="A28" s="1">
        <v>28</v>
      </c>
      <c r="B28" s="1">
        <v>1028</v>
      </c>
      <c r="C28" s="1" t="s">
        <v>17</v>
      </c>
      <c r="D28" s="4">
        <f t="shared" ca="1" si="0"/>
        <v>74.36944444444444</v>
      </c>
      <c r="E28" s="4">
        <f t="shared" ca="1" si="1"/>
        <v>161</v>
      </c>
      <c r="F28" s="4">
        <f t="shared" ca="1" si="2"/>
        <v>59</v>
      </c>
      <c r="G28" s="5">
        <f ca="1">'расчетные данные'!F28/'расчетные данные'!E28</f>
        <v>0.36645962732919257</v>
      </c>
      <c r="H28" s="3">
        <f t="shared" ca="1" si="3"/>
        <v>17078</v>
      </c>
      <c r="I28" s="1"/>
      <c r="J28" s="4">
        <v>116.9734892854467</v>
      </c>
      <c r="K28" s="4">
        <v>115.67083821399137</v>
      </c>
      <c r="L28" s="4">
        <v>114.36818714253604</v>
      </c>
      <c r="M28" s="1">
        <v>0</v>
      </c>
      <c r="N28" s="1"/>
      <c r="O28" s="5">
        <v>3.3717564034857785</v>
      </c>
      <c r="P28" s="5">
        <v>3.7076346052286682</v>
      </c>
    </row>
    <row r="29" spans="1:16" x14ac:dyDescent="0.25">
      <c r="A29" s="1">
        <v>29</v>
      </c>
      <c r="B29" s="1">
        <v>1029</v>
      </c>
      <c r="C29" s="1" t="s">
        <v>17</v>
      </c>
      <c r="D29" s="4">
        <f t="shared" ca="1" si="0"/>
        <v>69.49722222222222</v>
      </c>
      <c r="E29" s="4">
        <f t="shared" ca="1" si="1"/>
        <v>168</v>
      </c>
      <c r="F29" s="4">
        <f t="shared" ca="1" si="2"/>
        <v>71</v>
      </c>
      <c r="G29" s="5">
        <f ca="1">'расчетные данные'!F29/'расчетные данные'!E29</f>
        <v>0.42261904761904762</v>
      </c>
      <c r="H29" s="3">
        <f t="shared" ca="1" si="3"/>
        <v>18857</v>
      </c>
      <c r="I29" s="1"/>
      <c r="J29" s="4">
        <v>126.04983713652473</v>
      </c>
      <c r="K29" s="4">
        <v>125.6548208501772</v>
      </c>
      <c r="L29" s="4">
        <v>125.25980456382968</v>
      </c>
      <c r="M29" s="1">
        <v>0</v>
      </c>
      <c r="N29" s="1"/>
      <c r="O29" s="5">
        <v>3.4031662577588575</v>
      </c>
      <c r="P29" s="5">
        <v>3.7547493866382866</v>
      </c>
    </row>
    <row r="30" spans="1:16" x14ac:dyDescent="0.25">
      <c r="A30" s="1">
        <v>30</v>
      </c>
      <c r="B30" s="1">
        <v>1030</v>
      </c>
      <c r="C30" s="1" t="s">
        <v>17</v>
      </c>
      <c r="D30" s="4">
        <f t="shared" ca="1" si="0"/>
        <v>61.3</v>
      </c>
      <c r="E30" s="4">
        <f t="shared" ca="1" si="1"/>
        <v>166</v>
      </c>
      <c r="F30" s="4">
        <f t="shared" ca="1" si="2"/>
        <v>83</v>
      </c>
      <c r="G30" s="5">
        <f ca="1">'расчетные данные'!F30/'расчетные данные'!E30</f>
        <v>0.5</v>
      </c>
      <c r="H30" s="3">
        <f t="shared" ca="1" si="3"/>
        <v>21851</v>
      </c>
      <c r="I30" s="1"/>
      <c r="J30" s="4">
        <v>121.79942733462667</v>
      </c>
      <c r="K30" s="4">
        <v>120.97937006808934</v>
      </c>
      <c r="L30" s="4">
        <v>120.15931280155201</v>
      </c>
      <c r="M30" s="1">
        <v>0</v>
      </c>
      <c r="N30" s="1"/>
      <c r="O30" s="5">
        <v>3.408775566332042</v>
      </c>
      <c r="P30" s="5">
        <v>3.7631633494980634</v>
      </c>
    </row>
    <row r="31" spans="1:16" x14ac:dyDescent="0.25">
      <c r="A31" s="1">
        <v>31</v>
      </c>
      <c r="B31" s="1">
        <v>1031</v>
      </c>
      <c r="C31" s="1" t="s">
        <v>17</v>
      </c>
      <c r="D31" s="4">
        <f t="shared" ca="1" si="0"/>
        <v>48.524999999999999</v>
      </c>
      <c r="E31" s="4">
        <f t="shared" ca="1" si="1"/>
        <v>151</v>
      </c>
      <c r="F31" s="4">
        <f t="shared" ca="1" si="2"/>
        <v>79</v>
      </c>
      <c r="G31" s="5">
        <f ca="1">'расчетные данные'!F31/'расчетные данные'!E31</f>
        <v>0.52317880794701987</v>
      </c>
      <c r="H31" s="3">
        <f t="shared" ca="1" si="3"/>
        <v>26518</v>
      </c>
      <c r="I31" s="1"/>
      <c r="J31" s="4">
        <v>153.44677341170609</v>
      </c>
      <c r="K31" s="4">
        <v>155.7914507528767</v>
      </c>
      <c r="L31" s="4">
        <v>158.13612809404731</v>
      </c>
      <c r="M31" s="1">
        <v>0</v>
      </c>
      <c r="N31" s="1"/>
      <c r="O31" s="5">
        <v>2.9123387973057104</v>
      </c>
      <c r="P31" s="5">
        <v>3.018508195958566</v>
      </c>
    </row>
    <row r="32" spans="1:16" x14ac:dyDescent="0.25">
      <c r="A32" s="1">
        <v>32</v>
      </c>
      <c r="B32" s="1">
        <v>1032</v>
      </c>
      <c r="C32" s="1" t="s">
        <v>17</v>
      </c>
      <c r="D32" s="4">
        <f t="shared" ca="1" si="0"/>
        <v>25.547222222222221</v>
      </c>
      <c r="E32" s="4">
        <f t="shared" ca="1" si="1"/>
        <v>168</v>
      </c>
      <c r="F32" s="4">
        <f t="shared" ca="1" si="2"/>
        <v>60</v>
      </c>
      <c r="G32" s="5">
        <f ca="1">'расчетные данные'!F32/'расчетные данные'!E32</f>
        <v>0.35714285714285715</v>
      </c>
      <c r="H32" s="3">
        <f t="shared" ca="1" si="3"/>
        <v>34909</v>
      </c>
      <c r="I32" s="1"/>
      <c r="J32" s="4">
        <v>129.20779600870446</v>
      </c>
      <c r="K32" s="4">
        <v>129.12857560957491</v>
      </c>
      <c r="L32" s="4">
        <v>129.04935521044536</v>
      </c>
      <c r="M32" s="1">
        <v>0</v>
      </c>
      <c r="N32" s="1"/>
      <c r="O32" s="5">
        <v>3.4683156369836068</v>
      </c>
      <c r="P32" s="5">
        <v>3.8524734554754105</v>
      </c>
    </row>
    <row r="33" spans="1:16" x14ac:dyDescent="0.25">
      <c r="A33" s="1">
        <v>33</v>
      </c>
      <c r="B33" s="1">
        <v>1033</v>
      </c>
      <c r="C33" s="1" t="s">
        <v>17</v>
      </c>
      <c r="D33" s="4">
        <f t="shared" ca="1" si="0"/>
        <v>37.06388888888889</v>
      </c>
      <c r="E33" s="4">
        <f t="shared" ca="1" si="1"/>
        <v>167</v>
      </c>
      <c r="F33" s="4">
        <f t="shared" ca="1" si="2"/>
        <v>73</v>
      </c>
      <c r="G33" s="5">
        <f ca="1">'расчетные данные'!F33/'расчетные данные'!E33</f>
        <v>0.43712574850299402</v>
      </c>
      <c r="H33" s="3">
        <f t="shared" ca="1" si="3"/>
        <v>30704</v>
      </c>
      <c r="I33" s="1"/>
      <c r="J33" s="4">
        <v>124.0845555101987</v>
      </c>
      <c r="K33" s="4">
        <v>123.49301106121857</v>
      </c>
      <c r="L33" s="4">
        <v>122.90146661223844</v>
      </c>
      <c r="M33" s="1">
        <v>0</v>
      </c>
      <c r="N33" s="1"/>
      <c r="O33" s="5">
        <v>3.2505325831705703</v>
      </c>
      <c r="P33" s="5">
        <v>3.5257988747558557</v>
      </c>
    </row>
    <row r="34" spans="1:16" x14ac:dyDescent="0.25">
      <c r="A34" s="1">
        <v>34</v>
      </c>
      <c r="B34" s="1">
        <v>1034</v>
      </c>
      <c r="C34" s="1" t="s">
        <v>17</v>
      </c>
      <c r="D34" s="4">
        <f t="shared" ca="1" si="0"/>
        <v>39.49722222222222</v>
      </c>
      <c r="E34" s="4">
        <f t="shared" ca="1" si="1"/>
        <v>167</v>
      </c>
      <c r="F34" s="4">
        <f t="shared" ca="1" si="2"/>
        <v>64</v>
      </c>
      <c r="G34" s="5">
        <f ca="1">'расчетные данные'!F34/'расчетные данные'!E34</f>
        <v>0.38323353293413176</v>
      </c>
      <c r="H34" s="3">
        <f t="shared" ca="1" si="3"/>
        <v>29815</v>
      </c>
      <c r="I34" s="1"/>
      <c r="J34" s="4">
        <v>127.88092281960417</v>
      </c>
      <c r="K34" s="4">
        <v>127.66901510156458</v>
      </c>
      <c r="L34" s="4">
        <v>127.457107383525</v>
      </c>
      <c r="M34" s="1">
        <v>0</v>
      </c>
      <c r="N34" s="1"/>
      <c r="O34" s="5">
        <v>3.148161678528413</v>
      </c>
      <c r="P34" s="5">
        <v>3.3722425177926199</v>
      </c>
    </row>
    <row r="35" spans="1:16" x14ac:dyDescent="0.25">
      <c r="A35" s="1">
        <v>35</v>
      </c>
      <c r="B35" s="1">
        <v>1035</v>
      </c>
      <c r="C35" s="1" t="s">
        <v>17</v>
      </c>
      <c r="D35" s="4">
        <f t="shared" ca="1" si="0"/>
        <v>37.391666666666666</v>
      </c>
      <c r="E35" s="4">
        <f t="shared" ca="1" si="1"/>
        <v>155</v>
      </c>
      <c r="F35" s="4">
        <f t="shared" ca="1" si="2"/>
        <v>80</v>
      </c>
      <c r="G35" s="5">
        <f ca="1">'расчетные данные'!F35/'расчетные данные'!E35</f>
        <v>0.5161290322580645</v>
      </c>
      <c r="H35" s="3">
        <f t="shared" ca="1" si="3"/>
        <v>30584</v>
      </c>
      <c r="I35" s="1"/>
      <c r="J35" s="4">
        <v>144.52267497370485</v>
      </c>
      <c r="K35" s="4">
        <v>145.97494247107534</v>
      </c>
      <c r="L35" s="4">
        <v>147.42720996844582</v>
      </c>
      <c r="M35" s="1">
        <v>0</v>
      </c>
      <c r="N35" s="1"/>
      <c r="O35" s="5">
        <v>2.6679502949817104</v>
      </c>
      <c r="P35" s="5">
        <v>2.651925442472566</v>
      </c>
    </row>
    <row r="36" spans="1:16" x14ac:dyDescent="0.25">
      <c r="A36" s="1">
        <v>36</v>
      </c>
      <c r="B36" s="1">
        <v>1036</v>
      </c>
      <c r="C36" s="1" t="s">
        <v>17</v>
      </c>
      <c r="D36" s="4">
        <f t="shared" ca="1" si="0"/>
        <v>56.402777777777779</v>
      </c>
      <c r="E36" s="4">
        <f t="shared" ca="1" si="1"/>
        <v>151</v>
      </c>
      <c r="F36" s="4">
        <f t="shared" ca="1" si="2"/>
        <v>58</v>
      </c>
      <c r="G36" s="5">
        <f ca="1">'расчетные данные'!F36/'расчетные данные'!E36</f>
        <v>0.38410596026490068</v>
      </c>
      <c r="H36" s="3">
        <f t="shared" ca="1" si="3"/>
        <v>23641</v>
      </c>
      <c r="I36" s="1"/>
      <c r="J36" s="4">
        <v>123.06201061699539</v>
      </c>
      <c r="K36" s="4">
        <v>122.36821167869493</v>
      </c>
      <c r="L36" s="4">
        <v>121.67441274039447</v>
      </c>
      <c r="M36" s="1">
        <v>0</v>
      </c>
      <c r="N36" s="1"/>
      <c r="O36" s="5">
        <v>3.4093158061848952</v>
      </c>
      <c r="P36" s="5">
        <v>3.7639737092773431</v>
      </c>
    </row>
    <row r="37" spans="1:16" x14ac:dyDescent="0.25">
      <c r="A37" s="1">
        <v>37</v>
      </c>
      <c r="B37" s="1">
        <v>1037</v>
      </c>
      <c r="C37" s="1" t="s">
        <v>17</v>
      </c>
      <c r="D37" s="4">
        <f t="shared" ca="1" si="0"/>
        <v>31.019444444444446</v>
      </c>
      <c r="E37" s="4">
        <f t="shared" ca="1" si="1"/>
        <v>169</v>
      </c>
      <c r="F37" s="4">
        <f t="shared" ca="1" si="2"/>
        <v>77</v>
      </c>
      <c r="G37" s="5">
        <f ca="1">'расчетные данные'!F37/'расчетные данные'!E37</f>
        <v>0.45562130177514792</v>
      </c>
      <c r="H37" s="3">
        <f t="shared" ca="1" si="3"/>
        <v>32913</v>
      </c>
      <c r="I37" s="1"/>
      <c r="J37" s="4">
        <v>126.09116230203654</v>
      </c>
      <c r="K37" s="4">
        <v>125.70027853224019</v>
      </c>
      <c r="L37" s="4">
        <v>125.30939476244384</v>
      </c>
      <c r="M37" s="1">
        <v>0</v>
      </c>
      <c r="N37" s="1"/>
      <c r="O37" s="5">
        <v>3.6133800419163888</v>
      </c>
      <c r="P37" s="5">
        <v>4.0700700628745832</v>
      </c>
    </row>
    <row r="38" spans="1:16" x14ac:dyDescent="0.25">
      <c r="A38" s="1">
        <v>38</v>
      </c>
      <c r="B38" s="1">
        <v>1038</v>
      </c>
      <c r="C38" s="1" t="s">
        <v>17</v>
      </c>
      <c r="D38" s="4">
        <f t="shared" ca="1" si="0"/>
        <v>24.861111111111111</v>
      </c>
      <c r="E38" s="4">
        <f t="shared" ca="1" si="1"/>
        <v>168</v>
      </c>
      <c r="F38" s="4">
        <f t="shared" ca="1" si="2"/>
        <v>63</v>
      </c>
      <c r="G38" s="5">
        <f ca="1">'расчетные данные'!F38/'расчетные данные'!E38</f>
        <v>0.375</v>
      </c>
      <c r="H38" s="3">
        <f t="shared" ca="1" si="3"/>
        <v>35161</v>
      </c>
      <c r="I38" s="1"/>
      <c r="J38" s="4">
        <v>131.51547965288046</v>
      </c>
      <c r="K38" s="4">
        <v>131.6670276181685</v>
      </c>
      <c r="L38" s="4">
        <v>131.81857558345655</v>
      </c>
      <c r="M38" s="1">
        <v>0</v>
      </c>
      <c r="N38" s="1"/>
      <c r="O38" s="5">
        <v>3.6403865775908342</v>
      </c>
      <c r="P38" s="5">
        <v>4.1105798663862512</v>
      </c>
    </row>
    <row r="39" spans="1:16" x14ac:dyDescent="0.25">
      <c r="A39" s="1">
        <v>39</v>
      </c>
      <c r="B39" s="1">
        <v>1039</v>
      </c>
      <c r="C39" s="1" t="s">
        <v>17</v>
      </c>
      <c r="D39" s="4">
        <f t="shared" ca="1" si="0"/>
        <v>60.041666666666664</v>
      </c>
      <c r="E39" s="4">
        <f t="shared" ca="1" si="1"/>
        <v>168</v>
      </c>
      <c r="F39" s="4">
        <f t="shared" ca="1" si="2"/>
        <v>68</v>
      </c>
      <c r="G39" s="5">
        <f ca="1">'расчетные данные'!F39/'расчетные данные'!E39</f>
        <v>0.40476190476190477</v>
      </c>
      <c r="H39" s="3">
        <f t="shared" ca="1" si="3"/>
        <v>22313</v>
      </c>
      <c r="I39" s="1"/>
      <c r="J39" s="4">
        <v>137.63945990911452</v>
      </c>
      <c r="K39" s="4">
        <v>138.40340590002597</v>
      </c>
      <c r="L39" s="4">
        <v>139.16735189093743</v>
      </c>
      <c r="M39" s="1">
        <v>0</v>
      </c>
      <c r="N39" s="1"/>
      <c r="O39" s="5">
        <v>3.3199438545678275</v>
      </c>
      <c r="P39" s="5">
        <v>3.6299157818517416</v>
      </c>
    </row>
    <row r="40" spans="1:16" x14ac:dyDescent="0.25">
      <c r="A40" s="1">
        <v>40</v>
      </c>
      <c r="B40" s="1">
        <v>1040</v>
      </c>
      <c r="C40" s="1" t="s">
        <v>17</v>
      </c>
      <c r="D40" s="4">
        <f t="shared" ca="1" si="0"/>
        <v>52.544444444444444</v>
      </c>
      <c r="E40" s="4">
        <f t="shared" ca="1" si="1"/>
        <v>166</v>
      </c>
      <c r="F40" s="4">
        <f t="shared" ca="1" si="2"/>
        <v>66</v>
      </c>
      <c r="G40" s="5">
        <f ca="1">'расчетные данные'!F40/'расчетные данные'!E40</f>
        <v>0.39759036144578314</v>
      </c>
      <c r="H40" s="3">
        <f t="shared" ca="1" si="3"/>
        <v>25050</v>
      </c>
      <c r="I40" s="1"/>
      <c r="J40" s="4">
        <v>137.76606157160131</v>
      </c>
      <c r="K40" s="4">
        <v>138.54266772876144</v>
      </c>
      <c r="L40" s="4">
        <v>139.31927388592158</v>
      </c>
      <c r="M40" s="1">
        <v>0</v>
      </c>
      <c r="N40" s="1"/>
      <c r="O40" s="5">
        <v>3.0924801391491199</v>
      </c>
      <c r="P40" s="5">
        <v>3.2887202087236802</v>
      </c>
    </row>
    <row r="41" spans="1:16" hidden="1" x14ac:dyDescent="0.25">
      <c r="A41" s="1">
        <v>41</v>
      </c>
      <c r="B41" s="1">
        <v>1041</v>
      </c>
      <c r="C41" s="1" t="s">
        <v>18</v>
      </c>
      <c r="D41" s="4">
        <f t="shared" ca="1" si="0"/>
        <v>25.494444444444444</v>
      </c>
      <c r="E41" s="4">
        <f ca="1">RANDBETWEEN(168,200)</f>
        <v>196</v>
      </c>
      <c r="F41" s="4">
        <f ca="1">RANDBETWEEN(60,100)</f>
        <v>91</v>
      </c>
      <c r="G41" s="5">
        <f ca="1">'расчетные данные'!F41/'расчетные данные'!E41</f>
        <v>0.4642857142857143</v>
      </c>
      <c r="H41" s="3">
        <f t="shared" ca="1" si="3"/>
        <v>34929</v>
      </c>
      <c r="I41" s="1"/>
      <c r="J41" s="4">
        <v>133.80418896384072</v>
      </c>
      <c r="K41" s="4">
        <v>134.18460786022479</v>
      </c>
      <c r="L41" s="4">
        <v>134.56502675660886</v>
      </c>
      <c r="M41" s="1">
        <v>0</v>
      </c>
      <c r="N41" s="1"/>
      <c r="O41" s="5">
        <v>3.7620351319317704</v>
      </c>
      <c r="P41" s="5">
        <v>4.2930526978976555</v>
      </c>
    </row>
    <row r="42" spans="1:16" hidden="1" x14ac:dyDescent="0.25">
      <c r="A42" s="1">
        <v>42</v>
      </c>
      <c r="B42" s="1">
        <v>1042</v>
      </c>
      <c r="C42" s="1" t="s">
        <v>18</v>
      </c>
      <c r="D42" s="4">
        <f t="shared" ca="1" si="0"/>
        <v>57.944444444444443</v>
      </c>
      <c r="E42" s="4">
        <f t="shared" ref="E42:E100" ca="1" si="4">RANDBETWEEN(168,200)</f>
        <v>173</v>
      </c>
      <c r="F42" s="4">
        <f t="shared" ref="F42:F100" ca="1" si="5">RANDBETWEEN(60,100)</f>
        <v>71</v>
      </c>
      <c r="G42" s="5">
        <f ca="1">'расчетные данные'!F42/'расчетные данные'!E42</f>
        <v>0.41040462427745666</v>
      </c>
      <c r="H42" s="3">
        <f t="shared" ca="1" si="3"/>
        <v>23076</v>
      </c>
      <c r="I42" s="1"/>
      <c r="J42" s="4">
        <v>126.87581748730736</v>
      </c>
      <c r="K42" s="4">
        <v>126.56339923603809</v>
      </c>
      <c r="L42" s="4">
        <v>126.25098098476883</v>
      </c>
      <c r="M42" s="1">
        <v>0</v>
      </c>
      <c r="N42" s="1"/>
      <c r="O42" s="5">
        <v>3.5411161403870208</v>
      </c>
      <c r="P42" s="5">
        <v>3.9616742105805316</v>
      </c>
    </row>
    <row r="43" spans="1:16" hidden="1" x14ac:dyDescent="0.25">
      <c r="A43" s="1">
        <v>43</v>
      </c>
      <c r="B43" s="1">
        <v>1043</v>
      </c>
      <c r="C43" s="1" t="s">
        <v>18</v>
      </c>
      <c r="D43" s="4">
        <f t="shared" ca="1" si="0"/>
        <v>27.31388888888889</v>
      </c>
      <c r="E43" s="4">
        <f t="shared" ca="1" si="4"/>
        <v>176</v>
      </c>
      <c r="F43" s="4">
        <f t="shared" ca="1" si="5"/>
        <v>90</v>
      </c>
      <c r="G43" s="5">
        <f ca="1">'расчетные данные'!F43/'расчетные данные'!E43</f>
        <v>0.51136363636363635</v>
      </c>
      <c r="H43" s="3">
        <f t="shared" ca="1" si="3"/>
        <v>34265</v>
      </c>
      <c r="I43" s="1"/>
      <c r="J43" s="4">
        <v>138.68012648425065</v>
      </c>
      <c r="K43" s="4">
        <v>139.54813913267571</v>
      </c>
      <c r="L43" s="4">
        <v>140.41615178110078</v>
      </c>
      <c r="M43" s="1">
        <v>0</v>
      </c>
      <c r="N43" s="1"/>
      <c r="O43" s="5">
        <v>3.9819900590926407</v>
      </c>
      <c r="P43" s="5">
        <v>4.622985088638961</v>
      </c>
    </row>
    <row r="44" spans="1:16" hidden="1" x14ac:dyDescent="0.25">
      <c r="A44" s="1">
        <v>44</v>
      </c>
      <c r="B44" s="1">
        <v>1044</v>
      </c>
      <c r="C44" s="1" t="s">
        <v>18</v>
      </c>
      <c r="D44" s="4">
        <f t="shared" ca="1" si="0"/>
        <v>65.738888888888894</v>
      </c>
      <c r="E44" s="4">
        <f t="shared" ca="1" si="4"/>
        <v>196</v>
      </c>
      <c r="F44" s="4">
        <f t="shared" ca="1" si="5"/>
        <v>83</v>
      </c>
      <c r="G44" s="5">
        <f ca="1">'расчетные данные'!F44/'расчетные данные'!E44</f>
        <v>0.42346938775510207</v>
      </c>
      <c r="H44" s="3">
        <f t="shared" ca="1" si="3"/>
        <v>20229</v>
      </c>
      <c r="I44" s="1"/>
      <c r="J44" s="4">
        <v>125.99353941448499</v>
      </c>
      <c r="K44" s="4">
        <v>125.59289335593348</v>
      </c>
      <c r="L44" s="4">
        <v>125.19224729738198</v>
      </c>
      <c r="M44" s="1">
        <v>0</v>
      </c>
      <c r="N44" s="1"/>
      <c r="O44" s="5">
        <v>3.8778492777608333</v>
      </c>
      <c r="P44" s="5">
        <v>4.4667739166412499</v>
      </c>
    </row>
    <row r="45" spans="1:16" hidden="1" x14ac:dyDescent="0.25">
      <c r="A45" s="1">
        <v>45</v>
      </c>
      <c r="B45" s="1">
        <v>1045</v>
      </c>
      <c r="C45" s="1" t="s">
        <v>18</v>
      </c>
      <c r="D45" s="4">
        <f t="shared" ca="1" si="0"/>
        <v>27.247222222222224</v>
      </c>
      <c r="E45" s="4">
        <f t="shared" ca="1" si="4"/>
        <v>197</v>
      </c>
      <c r="F45" s="4">
        <f t="shared" ca="1" si="5"/>
        <v>83</v>
      </c>
      <c r="G45" s="5">
        <f ca="1">'расчетные данные'!F45/'расчетные данные'!E45</f>
        <v>0.42131979695431471</v>
      </c>
      <c r="H45" s="3">
        <f t="shared" ca="1" si="3"/>
        <v>34290</v>
      </c>
      <c r="I45" s="1"/>
      <c r="J45" s="4">
        <v>135.68375071452465</v>
      </c>
      <c r="K45" s="4">
        <v>136.25212578597711</v>
      </c>
      <c r="L45" s="4">
        <v>136.82050085742958</v>
      </c>
      <c r="M45" s="1">
        <v>0</v>
      </c>
      <c r="N45" s="1"/>
      <c r="O45" s="5">
        <v>3.3395220922655424</v>
      </c>
      <c r="P45" s="5">
        <v>3.659283138398314</v>
      </c>
    </row>
    <row r="46" spans="1:16" hidden="1" x14ac:dyDescent="0.25">
      <c r="A46" s="1">
        <v>46</v>
      </c>
      <c r="B46" s="1">
        <v>1046</v>
      </c>
      <c r="C46" s="1" t="s">
        <v>18</v>
      </c>
      <c r="D46" s="4">
        <f t="shared" ca="1" si="0"/>
        <v>82.458333333333329</v>
      </c>
      <c r="E46" s="4">
        <f t="shared" ca="1" si="4"/>
        <v>194</v>
      </c>
      <c r="F46" s="4">
        <f t="shared" ca="1" si="5"/>
        <v>95</v>
      </c>
      <c r="G46" s="5">
        <f ca="1">'расчетные данные'!F46/'расчетные данные'!E46</f>
        <v>0.48969072164948452</v>
      </c>
      <c r="H46" s="3">
        <f t="shared" ca="1" si="3"/>
        <v>14124</v>
      </c>
      <c r="I46" s="1"/>
      <c r="J46" s="4">
        <v>137.38084509066539</v>
      </c>
      <c r="K46" s="4">
        <v>138.11892959973193</v>
      </c>
      <c r="L46" s="4">
        <v>138.85701410879847</v>
      </c>
      <c r="M46" s="1">
        <v>0</v>
      </c>
      <c r="N46" s="1"/>
      <c r="O46" s="5">
        <v>2.872050910501275</v>
      </c>
      <c r="P46" s="5">
        <v>2.9580763657519129</v>
      </c>
    </row>
    <row r="47" spans="1:16" hidden="1" x14ac:dyDescent="0.25">
      <c r="A47" s="1">
        <v>47</v>
      </c>
      <c r="B47" s="1">
        <v>1047</v>
      </c>
      <c r="C47" s="1" t="s">
        <v>18</v>
      </c>
      <c r="D47" s="4">
        <f t="shared" ca="1" si="0"/>
        <v>44.575000000000003</v>
      </c>
      <c r="E47" s="4">
        <f t="shared" ca="1" si="4"/>
        <v>177</v>
      </c>
      <c r="F47" s="4">
        <f t="shared" ca="1" si="5"/>
        <v>61</v>
      </c>
      <c r="G47" s="5">
        <f ca="1">'расчетные данные'!F47/'расчетные данные'!E47</f>
        <v>0.34463276836158191</v>
      </c>
      <c r="H47" s="3">
        <f t="shared" ca="1" si="3"/>
        <v>27960</v>
      </c>
      <c r="I47" s="1"/>
      <c r="J47" s="4">
        <v>123.77180301962653</v>
      </c>
      <c r="K47" s="4">
        <v>123.14898332158918</v>
      </c>
      <c r="L47" s="4">
        <v>122.52616362355184</v>
      </c>
      <c r="M47" s="1">
        <v>0</v>
      </c>
      <c r="N47" s="1"/>
      <c r="O47" s="5">
        <v>3.2619230948155744</v>
      </c>
      <c r="P47" s="5">
        <v>3.542884642223362</v>
      </c>
    </row>
    <row r="48" spans="1:16" hidden="1" x14ac:dyDescent="0.25">
      <c r="A48" s="1">
        <v>48</v>
      </c>
      <c r="B48" s="1">
        <v>1048</v>
      </c>
      <c r="C48" s="1" t="s">
        <v>18</v>
      </c>
      <c r="D48" s="4">
        <f t="shared" ca="1" si="0"/>
        <v>70.55</v>
      </c>
      <c r="E48" s="4">
        <f t="shared" ca="1" si="4"/>
        <v>173</v>
      </c>
      <c r="F48" s="4">
        <f t="shared" ca="1" si="5"/>
        <v>72</v>
      </c>
      <c r="G48" s="5">
        <f ca="1">'расчетные данные'!F48/'расчетные данные'!E48</f>
        <v>0.41618497109826591</v>
      </c>
      <c r="H48" s="3">
        <f t="shared" ca="1" si="3"/>
        <v>18472</v>
      </c>
      <c r="I48" s="1"/>
      <c r="J48" s="4">
        <v>138.71809788804967</v>
      </c>
      <c r="K48" s="4">
        <v>139.58990767685464</v>
      </c>
      <c r="L48" s="4">
        <v>140.4617174656596</v>
      </c>
      <c r="M48" s="1">
        <v>0</v>
      </c>
      <c r="N48" s="1"/>
      <c r="O48" s="5">
        <v>3.0114355210214852</v>
      </c>
      <c r="P48" s="5">
        <v>3.1671532815322281</v>
      </c>
    </row>
    <row r="49" spans="1:16" hidden="1" x14ac:dyDescent="0.25">
      <c r="A49" s="1">
        <v>49</v>
      </c>
      <c r="B49" s="1">
        <v>1049</v>
      </c>
      <c r="C49" s="1" t="s">
        <v>18</v>
      </c>
      <c r="D49" s="4">
        <f t="shared" ca="1" si="0"/>
        <v>58.236111111111114</v>
      </c>
      <c r="E49" s="4">
        <f t="shared" ca="1" si="4"/>
        <v>181</v>
      </c>
      <c r="F49" s="4">
        <f t="shared" ca="1" si="5"/>
        <v>89</v>
      </c>
      <c r="G49" s="5">
        <f ca="1">'расчетные данные'!F49/'расчетные данные'!E49</f>
        <v>0.49171270718232046</v>
      </c>
      <c r="H49" s="3">
        <f t="shared" ca="1" si="3"/>
        <v>22971</v>
      </c>
      <c r="I49" s="1"/>
      <c r="J49" s="4">
        <v>131.01957766673877</v>
      </c>
      <c r="K49" s="4">
        <v>131.12153543341265</v>
      </c>
      <c r="L49" s="4">
        <v>131.22349320008652</v>
      </c>
      <c r="M49" s="1">
        <v>0</v>
      </c>
      <c r="N49" s="1"/>
      <c r="O49" s="5">
        <v>3.736174559581559</v>
      </c>
      <c r="P49" s="5">
        <v>4.2542618393723384</v>
      </c>
    </row>
    <row r="50" spans="1:16" hidden="1" x14ac:dyDescent="0.25">
      <c r="A50" s="1">
        <v>50</v>
      </c>
      <c r="B50" s="1">
        <v>1050</v>
      </c>
      <c r="C50" s="1" t="s">
        <v>18</v>
      </c>
      <c r="D50" s="4">
        <f t="shared" ca="1" si="0"/>
        <v>40.166666666666664</v>
      </c>
      <c r="E50" s="4">
        <f t="shared" ca="1" si="4"/>
        <v>173</v>
      </c>
      <c r="F50" s="4">
        <f t="shared" ca="1" si="5"/>
        <v>72</v>
      </c>
      <c r="G50" s="5">
        <f ca="1">'расчетные данные'!F50/'расчетные данные'!E50</f>
        <v>0.41618497109826591</v>
      </c>
      <c r="H50" s="3">
        <f t="shared" ca="1" si="3"/>
        <v>29571</v>
      </c>
      <c r="I50" s="1"/>
      <c r="J50" s="4">
        <v>127.69040641695028</v>
      </c>
      <c r="K50" s="4">
        <v>127.45944705864531</v>
      </c>
      <c r="L50" s="4">
        <v>127.22848770034034</v>
      </c>
      <c r="M50" s="1">
        <v>0</v>
      </c>
      <c r="N50" s="1"/>
      <c r="O50" s="5">
        <v>2.9768774508382192</v>
      </c>
      <c r="P50" s="5">
        <v>3.1153161762573292</v>
      </c>
    </row>
    <row r="51" spans="1:16" hidden="1" x14ac:dyDescent="0.25">
      <c r="A51" s="1">
        <v>51</v>
      </c>
      <c r="B51" s="1">
        <v>1051</v>
      </c>
      <c r="C51" s="1" t="s">
        <v>18</v>
      </c>
      <c r="D51" s="4">
        <f t="shared" ca="1" si="0"/>
        <v>64.466666666666669</v>
      </c>
      <c r="E51" s="4">
        <f t="shared" ca="1" si="4"/>
        <v>199</v>
      </c>
      <c r="F51" s="4">
        <f t="shared" ca="1" si="5"/>
        <v>64</v>
      </c>
      <c r="G51" s="5">
        <f ca="1">'расчетные данные'!F51/'расчетные данные'!E51</f>
        <v>0.32160804020100503</v>
      </c>
      <c r="H51" s="3">
        <f t="shared" ca="1" si="3"/>
        <v>20695</v>
      </c>
      <c r="I51" s="1"/>
      <c r="J51" s="4">
        <v>135.27484189660754</v>
      </c>
      <c r="K51" s="4">
        <v>135.80232608626829</v>
      </c>
      <c r="L51" s="4">
        <v>136.32981027592905</v>
      </c>
      <c r="M51" s="1">
        <v>0</v>
      </c>
      <c r="N51" s="1"/>
      <c r="O51" s="5">
        <v>3.6084132913500069</v>
      </c>
      <c r="P51" s="5">
        <v>4.0626199370250102</v>
      </c>
    </row>
    <row r="52" spans="1:16" hidden="1" x14ac:dyDescent="0.25">
      <c r="A52" s="1">
        <v>52</v>
      </c>
      <c r="B52" s="1">
        <v>1052</v>
      </c>
      <c r="C52" s="1" t="s">
        <v>18</v>
      </c>
      <c r="D52" s="4">
        <f t="shared" ca="1" si="0"/>
        <v>69.588888888888889</v>
      </c>
      <c r="E52" s="4">
        <f t="shared" ca="1" si="4"/>
        <v>172</v>
      </c>
      <c r="F52" s="4">
        <f t="shared" ca="1" si="5"/>
        <v>88</v>
      </c>
      <c r="G52" s="5">
        <f ca="1">'расчетные данные'!F52/'расчетные данные'!E52</f>
        <v>0.51162790697674421</v>
      </c>
      <c r="H52" s="3">
        <f t="shared" ca="1" si="3"/>
        <v>18823</v>
      </c>
      <c r="I52" s="1"/>
      <c r="J52" s="4">
        <v>126.42265038346522</v>
      </c>
      <c r="K52" s="4">
        <v>126.06491542181175</v>
      </c>
      <c r="L52" s="4">
        <v>125.70718046015827</v>
      </c>
      <c r="M52" s="1">
        <v>0</v>
      </c>
      <c r="N52" s="1"/>
      <c r="O52" s="5">
        <v>3.703835656470619</v>
      </c>
      <c r="P52" s="5">
        <v>4.2057534847059284</v>
      </c>
    </row>
    <row r="53" spans="1:16" hidden="1" x14ac:dyDescent="0.25">
      <c r="A53" s="1">
        <v>53</v>
      </c>
      <c r="B53" s="1">
        <v>1053</v>
      </c>
      <c r="C53" s="1" t="s">
        <v>18</v>
      </c>
      <c r="D53" s="4">
        <f t="shared" ca="1" si="0"/>
        <v>81.480555555555554</v>
      </c>
      <c r="E53" s="4">
        <f t="shared" ca="1" si="4"/>
        <v>176</v>
      </c>
      <c r="F53" s="4">
        <f t="shared" ca="1" si="5"/>
        <v>91</v>
      </c>
      <c r="G53" s="5">
        <f ca="1">'расчетные данные'!F53/'расчетные данные'!E53</f>
        <v>0.51704545454545459</v>
      </c>
      <c r="H53" s="3">
        <f t="shared" ca="1" si="3"/>
        <v>14480</v>
      </c>
      <c r="I53" s="1"/>
      <c r="J53" s="4">
        <v>132.41027464653598</v>
      </c>
      <c r="K53" s="4">
        <v>132.65130211118958</v>
      </c>
      <c r="L53" s="4">
        <v>132.89232957584318</v>
      </c>
      <c r="M53" s="1">
        <v>0</v>
      </c>
      <c r="N53" s="1"/>
      <c r="O53" s="5">
        <v>4.3904332157224415</v>
      </c>
      <c r="P53" s="5">
        <v>5.2356498235836622</v>
      </c>
    </row>
    <row r="54" spans="1:16" hidden="1" x14ac:dyDescent="0.25">
      <c r="A54" s="1">
        <v>54</v>
      </c>
      <c r="B54" s="1">
        <v>1054</v>
      </c>
      <c r="C54" s="1" t="s">
        <v>18</v>
      </c>
      <c r="D54" s="4">
        <f t="shared" ca="1" si="0"/>
        <v>23.658333333333335</v>
      </c>
      <c r="E54" s="4">
        <f t="shared" ca="1" si="4"/>
        <v>190</v>
      </c>
      <c r="F54" s="4">
        <f t="shared" ca="1" si="5"/>
        <v>73</v>
      </c>
      <c r="G54" s="5">
        <f ca="1">'расчетные данные'!F54/'расчетные данные'!E54</f>
        <v>0.38421052631578945</v>
      </c>
      <c r="H54" s="3">
        <f t="shared" ca="1" si="3"/>
        <v>35600</v>
      </c>
      <c r="I54" s="1"/>
      <c r="J54" s="4">
        <v>124.38624627146055</v>
      </c>
      <c r="K54" s="4">
        <v>123.8248708986066</v>
      </c>
      <c r="L54" s="4">
        <v>123.26349552575266</v>
      </c>
      <c r="M54" s="1">
        <v>0</v>
      </c>
      <c r="N54" s="1"/>
      <c r="O54" s="5">
        <v>4.6709068298339842</v>
      </c>
      <c r="P54" s="5">
        <v>5.6563602447509762</v>
      </c>
    </row>
    <row r="55" spans="1:16" hidden="1" x14ac:dyDescent="0.25">
      <c r="A55" s="1">
        <v>55</v>
      </c>
      <c r="B55" s="1">
        <v>1055</v>
      </c>
      <c r="C55" s="1" t="s">
        <v>18</v>
      </c>
      <c r="D55" s="4">
        <f t="shared" ca="1" si="0"/>
        <v>44.569444444444443</v>
      </c>
      <c r="E55" s="4">
        <f t="shared" ca="1" si="4"/>
        <v>168</v>
      </c>
      <c r="F55" s="4">
        <f t="shared" ca="1" si="5"/>
        <v>73</v>
      </c>
      <c r="G55" s="5">
        <f ca="1">'расчетные данные'!F55/'расчетные данные'!E55</f>
        <v>0.43452380952380953</v>
      </c>
      <c r="H55" s="3">
        <f t="shared" ca="1" si="3"/>
        <v>27962</v>
      </c>
      <c r="I55" s="1"/>
      <c r="J55" s="4">
        <v>127.89108642289648</v>
      </c>
      <c r="K55" s="4">
        <v>127.68019506518613</v>
      </c>
      <c r="L55" s="4">
        <v>127.46930370747577</v>
      </c>
      <c r="M55" s="1">
        <v>0</v>
      </c>
      <c r="N55" s="1"/>
      <c r="O55" s="5">
        <v>3.4132916622736955</v>
      </c>
      <c r="P55" s="5">
        <v>3.7699374934105436</v>
      </c>
    </row>
    <row r="56" spans="1:16" hidden="1" x14ac:dyDescent="0.25">
      <c r="A56" s="1">
        <v>56</v>
      </c>
      <c r="B56" s="1">
        <v>1056</v>
      </c>
      <c r="C56" s="1" t="s">
        <v>18</v>
      </c>
      <c r="D56" s="4">
        <f t="shared" ca="1" si="0"/>
        <v>51.424999999999997</v>
      </c>
      <c r="E56" s="4">
        <f t="shared" ca="1" si="4"/>
        <v>172</v>
      </c>
      <c r="F56" s="4">
        <f t="shared" ca="1" si="5"/>
        <v>85</v>
      </c>
      <c r="G56" s="5">
        <f ca="1">'расчетные данные'!F56/'расчетные данные'!E56</f>
        <v>0.4941860465116279</v>
      </c>
      <c r="H56" s="3">
        <f t="shared" ca="1" si="3"/>
        <v>25459</v>
      </c>
      <c r="I56" s="1"/>
      <c r="J56" s="4">
        <v>135.97203779761912</v>
      </c>
      <c r="K56" s="4">
        <v>136.56924157738104</v>
      </c>
      <c r="L56" s="4">
        <v>137.16644535714295</v>
      </c>
      <c r="M56" s="1">
        <v>0</v>
      </c>
      <c r="N56" s="1"/>
      <c r="O56" s="5">
        <v>3.1908115230733527</v>
      </c>
      <c r="P56" s="5">
        <v>3.4362172846100294</v>
      </c>
    </row>
    <row r="57" spans="1:16" hidden="1" x14ac:dyDescent="0.25">
      <c r="A57" s="1">
        <v>57</v>
      </c>
      <c r="B57" s="1">
        <v>1057</v>
      </c>
      <c r="C57" s="1" t="s">
        <v>18</v>
      </c>
      <c r="D57" s="4">
        <f t="shared" ca="1" si="0"/>
        <v>31.458333333333332</v>
      </c>
      <c r="E57" s="4">
        <f t="shared" ca="1" si="4"/>
        <v>168</v>
      </c>
      <c r="F57" s="4">
        <f t="shared" ca="1" si="5"/>
        <v>86</v>
      </c>
      <c r="G57" s="5">
        <f ca="1">'расчетные данные'!F57/'расчетные данные'!E57</f>
        <v>0.51190476190476186</v>
      </c>
      <c r="H57" s="3">
        <f t="shared" ca="1" si="3"/>
        <v>32752</v>
      </c>
      <c r="I57" s="1"/>
      <c r="J57" s="4">
        <v>124.05263224616647</v>
      </c>
      <c r="K57" s="4">
        <v>123.45789547078311</v>
      </c>
      <c r="L57" s="4">
        <v>122.86315869539976</v>
      </c>
      <c r="M57" s="1">
        <v>0</v>
      </c>
      <c r="N57" s="1"/>
      <c r="O57" s="5">
        <v>3.0502773112501016</v>
      </c>
      <c r="P57" s="5">
        <v>3.2254159668751528</v>
      </c>
    </row>
    <row r="58" spans="1:16" hidden="1" x14ac:dyDescent="0.25">
      <c r="A58" s="1">
        <v>58</v>
      </c>
      <c r="B58" s="1">
        <v>1058</v>
      </c>
      <c r="C58" s="1" t="s">
        <v>18</v>
      </c>
      <c r="D58" s="4">
        <f t="shared" ca="1" si="0"/>
        <v>51.81388888888889</v>
      </c>
      <c r="E58" s="4">
        <f t="shared" ca="1" si="4"/>
        <v>185</v>
      </c>
      <c r="F58" s="4">
        <f t="shared" ca="1" si="5"/>
        <v>65</v>
      </c>
      <c r="G58" s="5">
        <f ca="1">'расчетные данные'!F58/'расчетные данные'!E58</f>
        <v>0.35135135135135137</v>
      </c>
      <c r="H58" s="3">
        <f t="shared" ca="1" si="3"/>
        <v>25316</v>
      </c>
      <c r="I58" s="1"/>
      <c r="J58" s="4">
        <v>101.14355210214853</v>
      </c>
      <c r="K58" s="4">
        <v>98.257907312363386</v>
      </c>
      <c r="L58" s="4">
        <v>95.372262522578239</v>
      </c>
      <c r="M58" s="1">
        <v>0</v>
      </c>
      <c r="N58" s="1"/>
      <c r="O58" s="5">
        <v>3.0871050254616419</v>
      </c>
      <c r="P58" s="5">
        <v>3.2806575381924632</v>
      </c>
    </row>
    <row r="59" spans="1:16" hidden="1" x14ac:dyDescent="0.25">
      <c r="A59" s="1">
        <v>59</v>
      </c>
      <c r="B59" s="1">
        <v>1059</v>
      </c>
      <c r="C59" s="1" t="s">
        <v>18</v>
      </c>
      <c r="D59" s="4">
        <f t="shared" ca="1" si="0"/>
        <v>60.62222222222222</v>
      </c>
      <c r="E59" s="4">
        <f t="shared" ca="1" si="4"/>
        <v>176</v>
      </c>
      <c r="F59" s="4">
        <f t="shared" ca="1" si="5"/>
        <v>71</v>
      </c>
      <c r="G59" s="5">
        <f ca="1">'расчетные данные'!F59/'расчетные данные'!E59</f>
        <v>0.40340909090909088</v>
      </c>
      <c r="H59" s="3">
        <f t="shared" ca="1" si="3"/>
        <v>22099</v>
      </c>
      <c r="I59" s="1"/>
      <c r="J59" s="4">
        <v>137.09355845174287</v>
      </c>
      <c r="K59" s="4">
        <v>137.80291429691715</v>
      </c>
      <c r="L59" s="4">
        <v>138.51227014209144</v>
      </c>
      <c r="M59" s="1">
        <v>0</v>
      </c>
      <c r="N59" s="1"/>
      <c r="O59" s="5">
        <v>3.6980203473474829</v>
      </c>
      <c r="P59" s="5">
        <v>4.1970305210212242</v>
      </c>
    </row>
    <row r="60" spans="1:16" hidden="1" x14ac:dyDescent="0.25">
      <c r="A60" s="1">
        <v>60</v>
      </c>
      <c r="B60" s="1">
        <v>1060</v>
      </c>
      <c r="C60" s="1" t="s">
        <v>18</v>
      </c>
      <c r="D60" s="4">
        <f t="shared" ca="1" si="0"/>
        <v>56.663888888888891</v>
      </c>
      <c r="E60" s="4">
        <f t="shared" ca="1" si="4"/>
        <v>172</v>
      </c>
      <c r="F60" s="4">
        <f t="shared" ca="1" si="5"/>
        <v>77</v>
      </c>
      <c r="G60" s="5">
        <f ca="1">'расчетные данные'!F60/'расчетные данные'!E60</f>
        <v>0.44767441860465118</v>
      </c>
      <c r="H60" s="3">
        <f t="shared" ca="1" si="3"/>
        <v>23545</v>
      </c>
      <c r="I60" s="1"/>
      <c r="J60" s="4">
        <v>146.10155777598266</v>
      </c>
      <c r="K60" s="4">
        <v>147.71171355358092</v>
      </c>
      <c r="L60" s="4">
        <v>149.32186933117919</v>
      </c>
      <c r="M60" s="1">
        <v>0</v>
      </c>
      <c r="N60" s="1"/>
      <c r="O60" s="5">
        <v>2.5072262102738021</v>
      </c>
      <c r="P60" s="5">
        <v>2.4108393154107035</v>
      </c>
    </row>
    <row r="61" spans="1:16" hidden="1" x14ac:dyDescent="0.25">
      <c r="A61" s="1">
        <v>61</v>
      </c>
      <c r="B61" s="1">
        <v>1061</v>
      </c>
      <c r="C61" s="1" t="s">
        <v>18</v>
      </c>
      <c r="D61" s="4">
        <f t="shared" ca="1" si="0"/>
        <v>76.611111111111114</v>
      </c>
      <c r="E61" s="4">
        <f t="shared" ca="1" si="4"/>
        <v>191</v>
      </c>
      <c r="F61" s="4">
        <f t="shared" ca="1" si="5"/>
        <v>84</v>
      </c>
      <c r="G61" s="5">
        <f ca="1">'расчетные данные'!F61/'расчетные данные'!E61</f>
        <v>0.43979057591623039</v>
      </c>
      <c r="H61" s="3">
        <f t="shared" ca="1" si="3"/>
        <v>16259</v>
      </c>
      <c r="I61" s="1"/>
      <c r="J61" s="4">
        <v>134.80318931295187</v>
      </c>
      <c r="K61" s="4">
        <v>135.28350824424706</v>
      </c>
      <c r="L61" s="4">
        <v>135.76382717554225</v>
      </c>
      <c r="M61" s="1">
        <v>0</v>
      </c>
      <c r="N61" s="1"/>
      <c r="O61" s="5">
        <v>3.1734574546688235</v>
      </c>
      <c r="P61" s="5">
        <v>3.4101861820032355</v>
      </c>
    </row>
    <row r="62" spans="1:16" hidden="1" x14ac:dyDescent="0.25">
      <c r="A62" s="1">
        <v>62</v>
      </c>
      <c r="B62" s="1">
        <v>1062</v>
      </c>
      <c r="C62" s="1" t="s">
        <v>18</v>
      </c>
      <c r="D62" s="4">
        <f t="shared" ca="1" si="0"/>
        <v>55.444444444444443</v>
      </c>
      <c r="E62" s="4">
        <f t="shared" ca="1" si="4"/>
        <v>178</v>
      </c>
      <c r="F62" s="4">
        <f t="shared" ca="1" si="5"/>
        <v>85</v>
      </c>
      <c r="G62" s="5">
        <f ca="1">'расчетные данные'!F62/'расчетные данные'!E62</f>
        <v>0.47752808988764045</v>
      </c>
      <c r="H62" s="3">
        <f t="shared" ca="1" si="3"/>
        <v>23991</v>
      </c>
      <c r="I62" s="1"/>
      <c r="J62" s="4">
        <v>112.89104041759856</v>
      </c>
      <c r="K62" s="4">
        <v>111.18014445935842</v>
      </c>
      <c r="L62" s="4">
        <v>109.46924850111827</v>
      </c>
      <c r="M62" s="1">
        <v>0</v>
      </c>
      <c r="N62" s="1"/>
      <c r="O62" s="5">
        <v>2.7700920069590209</v>
      </c>
      <c r="P62" s="5">
        <v>2.8051380104385317</v>
      </c>
    </row>
    <row r="63" spans="1:16" hidden="1" x14ac:dyDescent="0.25">
      <c r="A63" s="1">
        <v>63</v>
      </c>
      <c r="B63" s="1">
        <v>1063</v>
      </c>
      <c r="C63" s="1" t="s">
        <v>18</v>
      </c>
      <c r="D63" s="4">
        <f t="shared" ca="1" si="0"/>
        <v>29.4</v>
      </c>
      <c r="E63" s="4">
        <f t="shared" ca="1" si="4"/>
        <v>189</v>
      </c>
      <c r="F63" s="4">
        <f t="shared" ca="1" si="5"/>
        <v>82</v>
      </c>
      <c r="G63" s="5">
        <f ca="1">'расчетные данные'!F63/'расчетные данные'!E63</f>
        <v>0.43386243386243384</v>
      </c>
      <c r="H63" s="3">
        <f t="shared" ca="1" si="3"/>
        <v>33503</v>
      </c>
      <c r="I63" s="1"/>
      <c r="J63" s="4">
        <v>126.83562919017277</v>
      </c>
      <c r="K63" s="4">
        <v>126.51919210919004</v>
      </c>
      <c r="L63" s="4">
        <v>126.20275502820732</v>
      </c>
      <c r="M63" s="1">
        <v>0</v>
      </c>
      <c r="N63" s="1"/>
      <c r="O63" s="5">
        <v>3.4839598553488029</v>
      </c>
      <c r="P63" s="5">
        <v>3.8759397830232047</v>
      </c>
    </row>
    <row r="64" spans="1:16" hidden="1" x14ac:dyDescent="0.25">
      <c r="A64" s="1">
        <v>64</v>
      </c>
      <c r="B64" s="1">
        <v>1064</v>
      </c>
      <c r="C64" s="1" t="s">
        <v>18</v>
      </c>
      <c r="D64" s="4">
        <f t="shared" ca="1" si="0"/>
        <v>70.00833333333334</v>
      </c>
      <c r="E64" s="4">
        <f t="shared" ca="1" si="4"/>
        <v>178</v>
      </c>
      <c r="F64" s="4">
        <f t="shared" ca="1" si="5"/>
        <v>73</v>
      </c>
      <c r="G64" s="5">
        <f ca="1">'расчетные данные'!F64/'расчетные данные'!E64</f>
        <v>0.4101123595505618</v>
      </c>
      <c r="H64" s="3">
        <f t="shared" ca="1" si="3"/>
        <v>18672</v>
      </c>
      <c r="I64" s="1"/>
      <c r="J64" s="4">
        <v>123.54731698986143</v>
      </c>
      <c r="K64" s="4">
        <v>122.90204868884757</v>
      </c>
      <c r="L64" s="4">
        <v>122.25678038783371</v>
      </c>
      <c r="M64" s="1">
        <v>0</v>
      </c>
      <c r="N64" s="1"/>
      <c r="O64" s="5">
        <v>2.6650544638512654</v>
      </c>
      <c r="P64" s="5">
        <v>2.6475816957768985</v>
      </c>
    </row>
    <row r="65" spans="1:16" hidden="1" x14ac:dyDescent="0.25">
      <c r="A65" s="1">
        <v>65</v>
      </c>
      <c r="B65" s="1">
        <v>1065</v>
      </c>
      <c r="C65" s="1" t="s">
        <v>18</v>
      </c>
      <c r="D65" s="4">
        <f t="shared" ca="1" si="0"/>
        <v>76.422222222222217</v>
      </c>
      <c r="E65" s="4">
        <f t="shared" ca="1" si="4"/>
        <v>195</v>
      </c>
      <c r="F65" s="4">
        <f t="shared" ca="1" si="5"/>
        <v>76</v>
      </c>
      <c r="G65" s="5">
        <f ca="1">'расчетные данные'!F65/'расчетные данные'!E65</f>
        <v>0.38974358974358975</v>
      </c>
      <c r="H65" s="3">
        <f t="shared" ca="1" si="3"/>
        <v>16329</v>
      </c>
      <c r="I65" s="1"/>
      <c r="J65" s="4">
        <v>119.24142801115522</v>
      </c>
      <c r="K65" s="4">
        <v>118.16557081227074</v>
      </c>
      <c r="L65" s="4">
        <v>117.08971361338627</v>
      </c>
      <c r="M65" s="1">
        <v>0</v>
      </c>
      <c r="N65" s="1"/>
      <c r="O65" s="5">
        <v>2.3502547007054089</v>
      </c>
      <c r="P65" s="5">
        <v>2.1753820510581137</v>
      </c>
    </row>
    <row r="66" spans="1:16" hidden="1" x14ac:dyDescent="0.25">
      <c r="A66" s="1">
        <v>66</v>
      </c>
      <c r="B66" s="1">
        <v>1066</v>
      </c>
      <c r="C66" s="1" t="s">
        <v>18</v>
      </c>
      <c r="D66" s="4">
        <f t="shared" ref="D66:D100" ca="1" si="6">YEARFRAC(H66,"2021.02.16")</f>
        <v>30.638888888888889</v>
      </c>
      <c r="E66" s="4">
        <f t="shared" ca="1" si="4"/>
        <v>200</v>
      </c>
      <c r="F66" s="4">
        <f t="shared" ca="1" si="5"/>
        <v>97</v>
      </c>
      <c r="G66" s="5">
        <f ca="1">'расчетные данные'!F66/'расчетные данные'!E66</f>
        <v>0.48499999999999999</v>
      </c>
      <c r="H66" s="3">
        <f t="shared" ref="H66:H100" ca="1" si="7">RANDBETWEEN("1937.01.01","1998.01.01")</f>
        <v>33050</v>
      </c>
      <c r="I66" s="1"/>
      <c r="J66" s="4">
        <v>141.72099928226089</v>
      </c>
      <c r="K66" s="4">
        <v>142.89309921048698</v>
      </c>
      <c r="L66" s="4">
        <v>144.06519913871307</v>
      </c>
      <c r="M66" s="1">
        <v>0</v>
      </c>
      <c r="N66" s="1"/>
      <c r="O66" s="5">
        <v>3.8587917257798834</v>
      </c>
      <c r="P66" s="5">
        <v>4.438187588669825</v>
      </c>
    </row>
    <row r="67" spans="1:16" hidden="1" x14ac:dyDescent="0.25">
      <c r="A67" s="1">
        <v>67</v>
      </c>
      <c r="B67" s="1">
        <v>1067</v>
      </c>
      <c r="C67" s="1" t="s">
        <v>18</v>
      </c>
      <c r="D67" s="4">
        <f t="shared" ca="1" si="6"/>
        <v>34.055555555555557</v>
      </c>
      <c r="E67" s="4">
        <f t="shared" ca="1" si="4"/>
        <v>181</v>
      </c>
      <c r="F67" s="4">
        <f t="shared" ca="1" si="5"/>
        <v>92</v>
      </c>
      <c r="G67" s="5">
        <f ca="1">'расчетные данные'!F67/'расчетные данные'!E67</f>
        <v>0.50828729281767959</v>
      </c>
      <c r="H67" s="3">
        <f t="shared" ca="1" si="7"/>
        <v>31803</v>
      </c>
      <c r="I67" s="1"/>
      <c r="J67" s="4">
        <v>115.56895661749877</v>
      </c>
      <c r="K67" s="4">
        <v>114.12585227924865</v>
      </c>
      <c r="L67" s="4">
        <v>112.68274794099852</v>
      </c>
      <c r="M67" s="1">
        <v>0</v>
      </c>
      <c r="N67" s="1"/>
      <c r="O67" s="5">
        <v>3.0619588611996731</v>
      </c>
      <c r="P67" s="5">
        <v>3.24293829179951</v>
      </c>
    </row>
    <row r="68" spans="1:16" hidden="1" x14ac:dyDescent="0.25">
      <c r="A68" s="1">
        <v>68</v>
      </c>
      <c r="B68" s="1">
        <v>1068</v>
      </c>
      <c r="C68" s="1" t="s">
        <v>18</v>
      </c>
      <c r="D68" s="4">
        <f t="shared" ca="1" si="6"/>
        <v>30.875</v>
      </c>
      <c r="E68" s="4">
        <f t="shared" ca="1" si="4"/>
        <v>184</v>
      </c>
      <c r="F68" s="4">
        <f t="shared" ca="1" si="5"/>
        <v>69</v>
      </c>
      <c r="G68" s="5">
        <f ca="1">'расчетные данные'!F68/'расчетные данные'!E68</f>
        <v>0.375</v>
      </c>
      <c r="H68" s="3">
        <f t="shared" ca="1" si="7"/>
        <v>32964</v>
      </c>
      <c r="I68" s="1"/>
      <c r="J68" s="4">
        <v>115.81592990376521</v>
      </c>
      <c r="K68" s="4">
        <v>114.39752289414173</v>
      </c>
      <c r="L68" s="4">
        <v>112.97911588451825</v>
      </c>
      <c r="M68" s="1">
        <v>0</v>
      </c>
      <c r="N68" s="1"/>
      <c r="O68" s="5">
        <v>3.0583695403591262</v>
      </c>
      <c r="P68" s="5">
        <v>3.2375543105386897</v>
      </c>
    </row>
    <row r="69" spans="1:16" hidden="1" x14ac:dyDescent="0.25">
      <c r="A69" s="1">
        <v>69</v>
      </c>
      <c r="B69" s="1">
        <v>1069</v>
      </c>
      <c r="C69" s="1" t="s">
        <v>18</v>
      </c>
      <c r="D69" s="4">
        <f t="shared" ca="1" si="6"/>
        <v>53.597222222222221</v>
      </c>
      <c r="E69" s="4">
        <f t="shared" ca="1" si="4"/>
        <v>196</v>
      </c>
      <c r="F69" s="4">
        <f t="shared" ca="1" si="5"/>
        <v>76</v>
      </c>
      <c r="G69" s="5">
        <f ca="1">'расчетные данные'!F69/'расчетные данные'!E69</f>
        <v>0.38775510204081631</v>
      </c>
      <c r="H69" s="3">
        <f t="shared" ca="1" si="7"/>
        <v>24664</v>
      </c>
      <c r="I69" s="1"/>
      <c r="J69" s="4">
        <v>125.91466348647373</v>
      </c>
      <c r="K69" s="4">
        <v>125.5061298351211</v>
      </c>
      <c r="L69" s="4">
        <v>125.09759618376847</v>
      </c>
      <c r="M69" s="1">
        <v>0</v>
      </c>
      <c r="N69" s="1"/>
      <c r="O69" s="5">
        <v>3.3888676368049344</v>
      </c>
      <c r="P69" s="5">
        <v>3.733301455207402</v>
      </c>
    </row>
    <row r="70" spans="1:16" hidden="1" x14ac:dyDescent="0.25">
      <c r="A70" s="1">
        <v>70</v>
      </c>
      <c r="B70" s="1">
        <v>1070</v>
      </c>
      <c r="C70" s="1" t="s">
        <v>18</v>
      </c>
      <c r="D70" s="4">
        <f t="shared" ca="1" si="6"/>
        <v>46.2</v>
      </c>
      <c r="E70" s="4">
        <f t="shared" ca="1" si="4"/>
        <v>180</v>
      </c>
      <c r="F70" s="4">
        <f t="shared" ca="1" si="5"/>
        <v>68</v>
      </c>
      <c r="G70" s="5">
        <f ca="1">'расчетные данные'!F70/'расчетные данные'!E70</f>
        <v>0.37777777777777777</v>
      </c>
      <c r="H70" s="3">
        <f t="shared" ca="1" si="7"/>
        <v>27367</v>
      </c>
      <c r="I70" s="1"/>
      <c r="J70" s="4">
        <v>117.61475126229925</v>
      </c>
      <c r="K70" s="4">
        <v>116.37622638852918</v>
      </c>
      <c r="L70" s="4">
        <v>115.1377015147591</v>
      </c>
      <c r="M70" s="1">
        <v>0</v>
      </c>
      <c r="N70" s="1"/>
      <c r="O70" s="5">
        <v>3.4996827450057024</v>
      </c>
      <c r="P70" s="5">
        <v>3.899524117508554</v>
      </c>
    </row>
    <row r="71" spans="1:16" hidden="1" x14ac:dyDescent="0.25">
      <c r="A71" s="1">
        <v>71</v>
      </c>
      <c r="B71" s="1">
        <v>1071</v>
      </c>
      <c r="C71" s="1" t="s">
        <v>18</v>
      </c>
      <c r="D71" s="4">
        <f t="shared" ca="1" si="6"/>
        <v>72.49722222222222</v>
      </c>
      <c r="E71" s="4">
        <f t="shared" ca="1" si="4"/>
        <v>168</v>
      </c>
      <c r="F71" s="4">
        <f t="shared" ca="1" si="5"/>
        <v>81</v>
      </c>
      <c r="G71" s="5">
        <f ca="1">'расчетные данные'!F71/'расчетные данные'!E71</f>
        <v>0.48214285714285715</v>
      </c>
      <c r="H71" s="3">
        <f t="shared" ca="1" si="7"/>
        <v>17762</v>
      </c>
      <c r="I71" s="1"/>
      <c r="J71" s="4">
        <v>130.09982841220335</v>
      </c>
      <c r="K71" s="4">
        <v>130.10981125342369</v>
      </c>
      <c r="L71" s="4">
        <v>130.11979409464402</v>
      </c>
      <c r="M71" s="1">
        <v>1</v>
      </c>
      <c r="N71" s="1"/>
      <c r="O71" s="5">
        <v>3.6938748704968019</v>
      </c>
      <c r="P71" s="5">
        <v>4.1908123057452027</v>
      </c>
    </row>
    <row r="72" spans="1:16" hidden="1" x14ac:dyDescent="0.25">
      <c r="A72" s="1">
        <v>72</v>
      </c>
      <c r="B72" s="1">
        <v>1072</v>
      </c>
      <c r="C72" s="1" t="s">
        <v>18</v>
      </c>
      <c r="D72" s="4">
        <f t="shared" ca="1" si="6"/>
        <v>61.697222222222223</v>
      </c>
      <c r="E72" s="4">
        <f t="shared" ca="1" si="4"/>
        <v>191</v>
      </c>
      <c r="F72" s="4">
        <f t="shared" ca="1" si="5"/>
        <v>93</v>
      </c>
      <c r="G72" s="5">
        <f ca="1">'расчетные данные'!F72/'расчетные данные'!E72</f>
        <v>0.48691099476439792</v>
      </c>
      <c r="H72" s="3">
        <f t="shared" ca="1" si="7"/>
        <v>21706</v>
      </c>
      <c r="I72" s="1"/>
      <c r="J72" s="4">
        <v>133.46583419741364</v>
      </c>
      <c r="K72" s="4">
        <v>133.81241761715501</v>
      </c>
      <c r="L72" s="4">
        <v>134.15900103689637</v>
      </c>
      <c r="M72" s="1">
        <v>1</v>
      </c>
      <c r="N72" s="1"/>
      <c r="O72" s="5">
        <v>3.5408960426691918</v>
      </c>
      <c r="P72" s="5">
        <v>3.961344064003788</v>
      </c>
    </row>
    <row r="73" spans="1:16" hidden="1" x14ac:dyDescent="0.25">
      <c r="A73" s="1">
        <v>73</v>
      </c>
      <c r="B73" s="1">
        <v>1073</v>
      </c>
      <c r="C73" s="1" t="s">
        <v>18</v>
      </c>
      <c r="D73" s="4">
        <f t="shared" ca="1" si="6"/>
        <v>40.569444444444443</v>
      </c>
      <c r="E73" s="4">
        <f t="shared" ca="1" si="4"/>
        <v>196</v>
      </c>
      <c r="F73" s="4">
        <f t="shared" ca="1" si="5"/>
        <v>91</v>
      </c>
      <c r="G73" s="5">
        <f ca="1">'расчетные данные'!F73/'расчетные данные'!E73</f>
        <v>0.4642857142857143</v>
      </c>
      <c r="H73" s="3">
        <f t="shared" ca="1" si="7"/>
        <v>29423</v>
      </c>
      <c r="I73" s="1"/>
      <c r="J73" s="4">
        <v>131.58670445671305</v>
      </c>
      <c r="K73" s="4">
        <v>131.74537490238436</v>
      </c>
      <c r="L73" s="4">
        <v>131.90404534805566</v>
      </c>
      <c r="M73" s="1">
        <v>1</v>
      </c>
      <c r="N73" s="1"/>
      <c r="O73" s="5">
        <v>3.2848955667403059</v>
      </c>
      <c r="P73" s="5">
        <v>3.5773433501104592</v>
      </c>
    </row>
    <row r="74" spans="1:16" hidden="1" x14ac:dyDescent="0.25">
      <c r="A74" s="1">
        <v>74</v>
      </c>
      <c r="B74" s="1">
        <v>1074</v>
      </c>
      <c r="C74" s="1" t="s">
        <v>18</v>
      </c>
      <c r="D74" s="4">
        <f t="shared" ca="1" si="6"/>
        <v>78.730555555555554</v>
      </c>
      <c r="E74" s="4">
        <f t="shared" ca="1" si="4"/>
        <v>197</v>
      </c>
      <c r="F74" s="4">
        <f t="shared" ca="1" si="5"/>
        <v>86</v>
      </c>
      <c r="G74" s="5">
        <f ca="1">'расчетные данные'!F74/'расчетные данные'!E74</f>
        <v>0.43654822335025378</v>
      </c>
      <c r="H74" s="3">
        <f t="shared" ca="1" si="7"/>
        <v>15484</v>
      </c>
      <c r="I74" s="1"/>
      <c r="J74" s="4">
        <v>129.14332420303253</v>
      </c>
      <c r="K74" s="4">
        <v>129.05765662333579</v>
      </c>
      <c r="L74" s="4">
        <v>128.97198904363904</v>
      </c>
      <c r="M74" s="1">
        <v>1</v>
      </c>
      <c r="N74" s="1"/>
      <c r="O74" s="5">
        <v>2.9709475453826597</v>
      </c>
      <c r="P74" s="5">
        <v>3.1064213180739899</v>
      </c>
    </row>
    <row r="75" spans="1:16" hidden="1" x14ac:dyDescent="0.25">
      <c r="A75" s="1">
        <v>75</v>
      </c>
      <c r="B75" s="1">
        <v>1075</v>
      </c>
      <c r="C75" s="1" t="s">
        <v>18</v>
      </c>
      <c r="D75" s="4">
        <f t="shared" ca="1" si="6"/>
        <v>67.766666666666666</v>
      </c>
      <c r="E75" s="4">
        <f t="shared" ca="1" si="4"/>
        <v>187</v>
      </c>
      <c r="F75" s="4">
        <f t="shared" ca="1" si="5"/>
        <v>78</v>
      </c>
      <c r="G75" s="5">
        <f ca="1">'расчетные данные'!F75/'расчетные данные'!E75</f>
        <v>0.41711229946524064</v>
      </c>
      <c r="H75" s="3">
        <f t="shared" ca="1" si="7"/>
        <v>19489</v>
      </c>
      <c r="I75" s="1"/>
      <c r="J75" s="4">
        <v>123.13190528482664</v>
      </c>
      <c r="K75" s="4">
        <v>122.44509581330931</v>
      </c>
      <c r="L75" s="4">
        <v>121.75828634179197</v>
      </c>
      <c r="M75" s="1">
        <v>1</v>
      </c>
      <c r="N75" s="1"/>
      <c r="O75" s="5">
        <v>3.5619626684463581</v>
      </c>
      <c r="P75" s="5">
        <v>3.9929440026695375</v>
      </c>
    </row>
    <row r="76" spans="1:16" hidden="1" x14ac:dyDescent="0.25">
      <c r="A76" s="1">
        <v>76</v>
      </c>
      <c r="B76" s="1">
        <v>1076</v>
      </c>
      <c r="C76" s="1" t="s">
        <v>18</v>
      </c>
      <c r="D76" s="4">
        <f t="shared" ca="1" si="6"/>
        <v>67.724999999999994</v>
      </c>
      <c r="E76" s="4">
        <f t="shared" ca="1" si="4"/>
        <v>172</v>
      </c>
      <c r="F76" s="4">
        <f t="shared" ca="1" si="5"/>
        <v>70</v>
      </c>
      <c r="G76" s="5">
        <f ca="1">'расчетные данные'!F76/'расчетные данные'!E76</f>
        <v>0.40697674418604651</v>
      </c>
      <c r="H76" s="3">
        <f t="shared" ca="1" si="7"/>
        <v>19504</v>
      </c>
      <c r="I76" s="1"/>
      <c r="J76" s="4">
        <v>124.92370079678949</v>
      </c>
      <c r="K76" s="4">
        <v>124.41607087646844</v>
      </c>
      <c r="L76" s="4">
        <v>123.90844095614739</v>
      </c>
      <c r="M76" s="1">
        <v>1</v>
      </c>
      <c r="N76" s="1"/>
      <c r="O76" s="5">
        <v>3.2683423084206877</v>
      </c>
      <c r="P76" s="5">
        <v>3.552513462631032</v>
      </c>
    </row>
    <row r="77" spans="1:16" hidden="1" x14ac:dyDescent="0.25">
      <c r="A77" s="1">
        <v>77</v>
      </c>
      <c r="B77" s="1">
        <v>1077</v>
      </c>
      <c r="C77" s="1" t="s">
        <v>18</v>
      </c>
      <c r="D77" s="4">
        <f t="shared" ca="1" si="6"/>
        <v>79.561111111111117</v>
      </c>
      <c r="E77" s="4">
        <f t="shared" ca="1" si="4"/>
        <v>169</v>
      </c>
      <c r="F77" s="4">
        <f t="shared" ca="1" si="5"/>
        <v>90</v>
      </c>
      <c r="G77" s="5">
        <f ca="1">'расчетные данные'!F77/'расчетные данные'!E77</f>
        <v>0.53254437869822491</v>
      </c>
      <c r="H77" s="3">
        <f t="shared" ca="1" si="7"/>
        <v>15181</v>
      </c>
      <c r="I77" s="1"/>
      <c r="J77" s="4">
        <v>139.34733179747127</v>
      </c>
      <c r="K77" s="4">
        <v>140.2820649772184</v>
      </c>
      <c r="L77" s="4">
        <v>141.21679815696552</v>
      </c>
      <c r="M77" s="1">
        <v>1</v>
      </c>
      <c r="N77" s="1"/>
      <c r="O77" s="5">
        <v>3.257771251501981</v>
      </c>
      <c r="P77" s="5">
        <v>3.5366568772529718</v>
      </c>
    </row>
    <row r="78" spans="1:16" hidden="1" x14ac:dyDescent="0.25">
      <c r="A78" s="1">
        <v>78</v>
      </c>
      <c r="B78" s="1">
        <v>1078</v>
      </c>
      <c r="C78" s="1" t="s">
        <v>18</v>
      </c>
      <c r="D78" s="4">
        <f t="shared" ca="1" si="6"/>
        <v>83.863888888888894</v>
      </c>
      <c r="E78" s="4">
        <f t="shared" ca="1" si="4"/>
        <v>177</v>
      </c>
      <c r="F78" s="4">
        <f t="shared" ca="1" si="5"/>
        <v>80</v>
      </c>
      <c r="G78" s="5">
        <f ca="1">'расчетные данные'!F78/'расчетные данные'!E78</f>
        <v>0.4519774011299435</v>
      </c>
      <c r="H78" s="3">
        <f t="shared" ca="1" si="7"/>
        <v>13610</v>
      </c>
      <c r="I78" s="1"/>
      <c r="J78" s="4">
        <v>149.17960616992787</v>
      </c>
      <c r="K78" s="4">
        <v>151.09756678692065</v>
      </c>
      <c r="L78" s="4">
        <v>153.01552740391344</v>
      </c>
      <c r="M78" s="1">
        <v>1</v>
      </c>
      <c r="N78" s="1"/>
      <c r="O78" s="5">
        <v>3.9546906661242245</v>
      </c>
      <c r="P78" s="5">
        <v>4.5820359991863366</v>
      </c>
    </row>
    <row r="79" spans="1:16" hidden="1" x14ac:dyDescent="0.25">
      <c r="A79" s="1">
        <v>79</v>
      </c>
      <c r="B79" s="1">
        <v>1079</v>
      </c>
      <c r="C79" s="1" t="s">
        <v>18</v>
      </c>
      <c r="D79" s="4">
        <f t="shared" ca="1" si="6"/>
        <v>71.852777777777774</v>
      </c>
      <c r="E79" s="4">
        <f t="shared" ca="1" si="4"/>
        <v>180</v>
      </c>
      <c r="F79" s="4">
        <f t="shared" ca="1" si="5"/>
        <v>70</v>
      </c>
      <c r="G79" s="5">
        <f ca="1">'расчетные данные'!F79/'расчетные данные'!E79</f>
        <v>0.3888888888888889</v>
      </c>
      <c r="H79" s="3">
        <f t="shared" ca="1" si="7"/>
        <v>17997</v>
      </c>
      <c r="I79" s="1"/>
      <c r="J79" s="4">
        <v>130.36536675906973</v>
      </c>
      <c r="K79" s="4">
        <v>130.4019034349767</v>
      </c>
      <c r="L79" s="4">
        <v>130.43844011088368</v>
      </c>
      <c r="M79" s="1">
        <v>1</v>
      </c>
      <c r="N79" s="1"/>
      <c r="O79" s="5">
        <v>3.5628353286127092</v>
      </c>
      <c r="P79" s="5">
        <v>3.9942529929190642</v>
      </c>
    </row>
    <row r="80" spans="1:16" hidden="1" x14ac:dyDescent="0.25">
      <c r="A80" s="1">
        <v>80</v>
      </c>
      <c r="B80" s="1">
        <v>1080</v>
      </c>
      <c r="C80" s="1" t="s">
        <v>18</v>
      </c>
      <c r="D80" s="4">
        <f t="shared" ca="1" si="6"/>
        <v>60.536111111111111</v>
      </c>
      <c r="E80" s="4">
        <f t="shared" ca="1" si="4"/>
        <v>179</v>
      </c>
      <c r="F80" s="4">
        <f t="shared" ca="1" si="5"/>
        <v>74</v>
      </c>
      <c r="G80" s="5">
        <f ca="1">'расчетные данные'!F80/'расчетные данные'!E80</f>
        <v>0.41340782122905029</v>
      </c>
      <c r="H80" s="3">
        <f t="shared" ca="1" si="7"/>
        <v>22131</v>
      </c>
      <c r="I80" s="1"/>
      <c r="J80" s="4">
        <v>119.09840996930143</v>
      </c>
      <c r="K80" s="4">
        <v>118.00825096623157</v>
      </c>
      <c r="L80" s="4">
        <v>116.91809196316171</v>
      </c>
      <c r="M80" s="1">
        <v>1</v>
      </c>
      <c r="N80" s="1"/>
      <c r="O80" s="5">
        <v>2.8057078194804488</v>
      </c>
      <c r="P80" s="5">
        <v>2.8585617292206735</v>
      </c>
    </row>
    <row r="81" spans="1:16" hidden="1" x14ac:dyDescent="0.25">
      <c r="A81" s="1">
        <v>81</v>
      </c>
      <c r="B81" s="1">
        <v>1081</v>
      </c>
      <c r="C81" s="1" t="s">
        <v>18</v>
      </c>
      <c r="D81" s="4">
        <f t="shared" ca="1" si="6"/>
        <v>58.427777777777777</v>
      </c>
      <c r="E81" s="4">
        <f t="shared" ca="1" si="4"/>
        <v>181</v>
      </c>
      <c r="F81" s="4">
        <f t="shared" ca="1" si="5"/>
        <v>72</v>
      </c>
      <c r="G81" s="5">
        <f ca="1">'расчетные данные'!F81/'расчетные данные'!E81</f>
        <v>0.39779005524861877</v>
      </c>
      <c r="H81" s="3">
        <f t="shared" ca="1" si="7"/>
        <v>22901</v>
      </c>
      <c r="I81" s="1"/>
      <c r="J81" s="4">
        <v>127.7485117597098</v>
      </c>
      <c r="K81" s="4">
        <v>127.52336293568078</v>
      </c>
      <c r="L81" s="4">
        <v>127.29821411165176</v>
      </c>
      <c r="M81" s="1">
        <v>1</v>
      </c>
      <c r="N81" s="1"/>
      <c r="O81" s="5">
        <v>3.4003536453936247</v>
      </c>
      <c r="P81" s="5">
        <v>3.7505304680904374</v>
      </c>
    </row>
    <row r="82" spans="1:16" hidden="1" x14ac:dyDescent="0.25">
      <c r="A82" s="1">
        <v>82</v>
      </c>
      <c r="B82" s="1">
        <v>1082</v>
      </c>
      <c r="C82" s="1" t="s">
        <v>18</v>
      </c>
      <c r="D82" s="4">
        <f t="shared" ca="1" si="6"/>
        <v>35.269444444444446</v>
      </c>
      <c r="E82" s="4">
        <f t="shared" ca="1" si="4"/>
        <v>189</v>
      </c>
      <c r="F82" s="4">
        <f t="shared" ca="1" si="5"/>
        <v>79</v>
      </c>
      <c r="G82" s="5">
        <f ca="1">'расчетные данные'!F82/'расчетные данные'!E82</f>
        <v>0.41798941798941797</v>
      </c>
      <c r="H82" s="3">
        <f t="shared" ca="1" si="7"/>
        <v>31360</v>
      </c>
      <c r="I82" s="1"/>
      <c r="J82" s="4">
        <v>152.13600964751095</v>
      </c>
      <c r="K82" s="4">
        <v>154.34961061226204</v>
      </c>
      <c r="L82" s="4">
        <v>156.56321157701313</v>
      </c>
      <c r="M82" s="1">
        <v>1</v>
      </c>
      <c r="N82" s="1"/>
      <c r="O82" s="5">
        <v>3.1832959136052521</v>
      </c>
      <c r="P82" s="5">
        <v>3.4249438704078785</v>
      </c>
    </row>
    <row r="83" spans="1:16" hidden="1" x14ac:dyDescent="0.25">
      <c r="A83" s="1">
        <v>83</v>
      </c>
      <c r="B83" s="1">
        <v>1083</v>
      </c>
      <c r="C83" s="1" t="s">
        <v>18</v>
      </c>
      <c r="D83" s="4">
        <f t="shared" ca="1" si="6"/>
        <v>46.013888888888886</v>
      </c>
      <c r="E83" s="4">
        <f t="shared" ca="1" si="4"/>
        <v>197</v>
      </c>
      <c r="F83" s="4">
        <f t="shared" ca="1" si="5"/>
        <v>74</v>
      </c>
      <c r="G83" s="5">
        <f ca="1">'расчетные данные'!F83/'расчетные данные'!E83</f>
        <v>0.37563451776649748</v>
      </c>
      <c r="H83" s="3">
        <f t="shared" ca="1" si="7"/>
        <v>27436</v>
      </c>
      <c r="I83" s="1"/>
      <c r="J83" s="4">
        <v>117.39262991875876</v>
      </c>
      <c r="K83" s="4">
        <v>116.13189291063463</v>
      </c>
      <c r="L83" s="4">
        <v>114.87115590251051</v>
      </c>
      <c r="M83" s="1">
        <v>1</v>
      </c>
      <c r="N83" s="1"/>
      <c r="O83" s="5">
        <v>3.5512115315767003</v>
      </c>
      <c r="P83" s="5">
        <v>3.9768172973650509</v>
      </c>
    </row>
    <row r="84" spans="1:16" hidden="1" x14ac:dyDescent="0.25">
      <c r="A84" s="1">
        <v>84</v>
      </c>
      <c r="B84" s="1">
        <v>1084</v>
      </c>
      <c r="C84" s="1" t="s">
        <v>18</v>
      </c>
      <c r="D84" s="4">
        <f t="shared" ca="1" si="6"/>
        <v>83.902777777777771</v>
      </c>
      <c r="E84" s="4">
        <f t="shared" ca="1" si="4"/>
        <v>174</v>
      </c>
      <c r="F84" s="4">
        <f t="shared" ca="1" si="5"/>
        <v>83</v>
      </c>
      <c r="G84" s="5">
        <f ca="1">'расчетные данные'!F84/'расчетные данные'!E84</f>
        <v>0.47701149425287354</v>
      </c>
      <c r="H84" s="3">
        <f t="shared" ca="1" si="7"/>
        <v>13595</v>
      </c>
      <c r="I84" s="1"/>
      <c r="J84" s="4">
        <v>133.42038219969254</v>
      </c>
      <c r="K84" s="4">
        <v>133.76242041966179</v>
      </c>
      <c r="L84" s="4">
        <v>134.10445863963105</v>
      </c>
      <c r="M84" s="1">
        <v>1</v>
      </c>
      <c r="N84" s="1"/>
      <c r="O84" s="5">
        <v>3.4106504896597469</v>
      </c>
      <c r="P84" s="5">
        <v>3.7659757344896208</v>
      </c>
    </row>
    <row r="85" spans="1:16" hidden="1" x14ac:dyDescent="0.25">
      <c r="A85" s="1">
        <v>85</v>
      </c>
      <c r="B85" s="1">
        <v>1085</v>
      </c>
      <c r="C85" s="1" t="s">
        <v>18</v>
      </c>
      <c r="D85" s="4">
        <f t="shared" ca="1" si="6"/>
        <v>76.336111111111109</v>
      </c>
      <c r="E85" s="4">
        <f t="shared" ca="1" si="4"/>
        <v>169</v>
      </c>
      <c r="F85" s="4">
        <f t="shared" ca="1" si="5"/>
        <v>66</v>
      </c>
      <c r="G85" s="5">
        <f ca="1">'расчетные данные'!F85/'расчетные данные'!E85</f>
        <v>0.39053254437869822</v>
      </c>
      <c r="H85" s="3">
        <f t="shared" ca="1" si="7"/>
        <v>16360</v>
      </c>
      <c r="I85" s="1"/>
      <c r="J85" s="4">
        <v>134.07203515351284</v>
      </c>
      <c r="K85" s="4">
        <v>134.47923866886413</v>
      </c>
      <c r="L85" s="4">
        <v>134.88644218421541</v>
      </c>
      <c r="M85" s="1">
        <v>1</v>
      </c>
      <c r="N85" s="1"/>
      <c r="O85" s="5">
        <v>3.3730005922378039</v>
      </c>
      <c r="P85" s="5">
        <v>3.7095008883567062</v>
      </c>
    </row>
    <row r="86" spans="1:16" hidden="1" x14ac:dyDescent="0.25">
      <c r="A86" s="1">
        <v>86</v>
      </c>
      <c r="B86" s="1">
        <v>1086</v>
      </c>
      <c r="C86" s="1" t="s">
        <v>18</v>
      </c>
      <c r="D86" s="4">
        <f t="shared" ca="1" si="6"/>
        <v>45.102777777777774</v>
      </c>
      <c r="E86" s="4">
        <f t="shared" ca="1" si="4"/>
        <v>193</v>
      </c>
      <c r="F86" s="4">
        <f t="shared" ca="1" si="5"/>
        <v>65</v>
      </c>
      <c r="G86" s="5">
        <f ca="1">'расчетные данные'!F86/'расчетные данные'!E86</f>
        <v>0.33678756476683935</v>
      </c>
      <c r="H86" s="3">
        <f t="shared" ca="1" si="7"/>
        <v>27768</v>
      </c>
      <c r="I86" s="1"/>
      <c r="J86" s="4">
        <v>129.08878862697748</v>
      </c>
      <c r="K86" s="4">
        <v>128.99766748967522</v>
      </c>
      <c r="L86" s="4">
        <v>128.90654635237297</v>
      </c>
      <c r="M86" s="1">
        <v>1</v>
      </c>
      <c r="N86" s="1"/>
      <c r="O86" s="5">
        <v>3.1580474311893338</v>
      </c>
      <c r="P86" s="5">
        <v>3.3870711467840011</v>
      </c>
    </row>
    <row r="87" spans="1:16" hidden="1" x14ac:dyDescent="0.25">
      <c r="A87" s="1">
        <v>87</v>
      </c>
      <c r="B87" s="1">
        <v>1087</v>
      </c>
      <c r="C87" s="1" t="s">
        <v>18</v>
      </c>
      <c r="D87" s="4">
        <f t="shared" ca="1" si="6"/>
        <v>43.608333333333334</v>
      </c>
      <c r="E87" s="4">
        <f t="shared" ca="1" si="4"/>
        <v>174</v>
      </c>
      <c r="F87" s="4">
        <f t="shared" ca="1" si="5"/>
        <v>66</v>
      </c>
      <c r="G87" s="5">
        <f ca="1">'расчетные данные'!F87/'расчетные данные'!E87</f>
        <v>0.37931034482758619</v>
      </c>
      <c r="H87" s="3">
        <f t="shared" ca="1" si="7"/>
        <v>28313</v>
      </c>
      <c r="I87" s="1"/>
      <c r="J87" s="4">
        <v>136.60509158478817</v>
      </c>
      <c r="K87" s="4">
        <v>137.26560074326699</v>
      </c>
      <c r="L87" s="4">
        <v>137.9261099017458</v>
      </c>
      <c r="M87" s="1">
        <v>1</v>
      </c>
      <c r="N87" s="1"/>
      <c r="O87" s="5">
        <v>2.8880853020935318</v>
      </c>
      <c r="P87" s="5">
        <v>2.982127953140298</v>
      </c>
    </row>
    <row r="88" spans="1:16" hidden="1" x14ac:dyDescent="0.25">
      <c r="A88" s="1">
        <v>88</v>
      </c>
      <c r="B88" s="1">
        <v>1088</v>
      </c>
      <c r="C88" s="1" t="s">
        <v>18</v>
      </c>
      <c r="D88" s="4">
        <f t="shared" ca="1" si="6"/>
        <v>60.763888888888886</v>
      </c>
      <c r="E88" s="4">
        <f t="shared" ca="1" si="4"/>
        <v>181</v>
      </c>
      <c r="F88" s="4">
        <f t="shared" ca="1" si="5"/>
        <v>99</v>
      </c>
      <c r="G88" s="5">
        <f ca="1">'расчетные данные'!F88/'расчетные данные'!E88</f>
        <v>0.54696132596685088</v>
      </c>
      <c r="H88" s="3">
        <f t="shared" ca="1" si="7"/>
        <v>22047</v>
      </c>
      <c r="I88" s="1"/>
      <c r="J88" s="4">
        <v>124.85396529053105</v>
      </c>
      <c r="K88" s="4">
        <v>124.33936181958416</v>
      </c>
      <c r="L88" s="4">
        <v>123.82475834863726</v>
      </c>
      <c r="M88" s="1">
        <v>1</v>
      </c>
      <c r="N88" s="1"/>
      <c r="O88" s="5">
        <v>2.9979731804458423</v>
      </c>
      <c r="P88" s="5">
        <v>3.1469597706687638</v>
      </c>
    </row>
    <row r="89" spans="1:16" hidden="1" x14ac:dyDescent="0.25">
      <c r="A89" s="1">
        <v>89</v>
      </c>
      <c r="B89" s="1">
        <v>1089</v>
      </c>
      <c r="C89" s="1" t="s">
        <v>18</v>
      </c>
      <c r="D89" s="4">
        <f t="shared" ca="1" si="6"/>
        <v>31.286111111111111</v>
      </c>
      <c r="E89" s="4">
        <f t="shared" ca="1" si="4"/>
        <v>183</v>
      </c>
      <c r="F89" s="4">
        <f t="shared" ca="1" si="5"/>
        <v>72</v>
      </c>
      <c r="G89" s="5">
        <f ca="1">'расчетные данные'!F89/'расчетные данные'!E89</f>
        <v>0.39344262295081966</v>
      </c>
      <c r="H89" s="3">
        <f t="shared" ca="1" si="7"/>
        <v>32815</v>
      </c>
      <c r="I89" s="1"/>
      <c r="J89" s="4">
        <v>128.00670593685936</v>
      </c>
      <c r="K89" s="4">
        <v>127.8073765305453</v>
      </c>
      <c r="L89" s="4">
        <v>127.60804712423123</v>
      </c>
      <c r="M89" s="1">
        <v>1</v>
      </c>
      <c r="N89" s="1"/>
      <c r="O89" s="5">
        <v>3.2245092112687415</v>
      </c>
      <c r="P89" s="5">
        <v>3.4867638169031125</v>
      </c>
    </row>
    <row r="90" spans="1:16" hidden="1" x14ac:dyDescent="0.25">
      <c r="A90" s="1">
        <v>90</v>
      </c>
      <c r="B90" s="1">
        <v>1090</v>
      </c>
      <c r="C90" s="1" t="s">
        <v>18</v>
      </c>
      <c r="D90" s="4">
        <f t="shared" ca="1" si="6"/>
        <v>35.091666666666669</v>
      </c>
      <c r="E90" s="4">
        <f t="shared" ca="1" si="4"/>
        <v>185</v>
      </c>
      <c r="F90" s="4">
        <f t="shared" ca="1" si="5"/>
        <v>73</v>
      </c>
      <c r="G90" s="5">
        <f ca="1">'расчетные данные'!F90/'расчетные данные'!E90</f>
        <v>0.39459459459459462</v>
      </c>
      <c r="H90" s="3">
        <f t="shared" ca="1" si="7"/>
        <v>31425</v>
      </c>
      <c r="I90" s="1"/>
      <c r="J90" s="4">
        <v>121.21796463441569</v>
      </c>
      <c r="K90" s="4">
        <v>120.33976109785726</v>
      </c>
      <c r="L90" s="4">
        <v>119.46155756129883</v>
      </c>
      <c r="M90" s="1">
        <v>1</v>
      </c>
      <c r="N90" s="1"/>
      <c r="O90" s="5">
        <v>3.6407822077861054</v>
      </c>
      <c r="P90" s="5">
        <v>4.111173311679158</v>
      </c>
    </row>
    <row r="91" spans="1:16" hidden="1" x14ac:dyDescent="0.25">
      <c r="A91" s="1">
        <v>91</v>
      </c>
      <c r="B91" s="1">
        <v>1091</v>
      </c>
      <c r="C91" s="1" t="s">
        <v>18</v>
      </c>
      <c r="D91" s="4">
        <f t="shared" ca="1" si="6"/>
        <v>31.888888888888889</v>
      </c>
      <c r="E91" s="4">
        <f t="shared" ca="1" si="4"/>
        <v>177</v>
      </c>
      <c r="F91" s="4">
        <f t="shared" ca="1" si="5"/>
        <v>77</v>
      </c>
      <c r="G91" s="5">
        <f ca="1">'расчетные данные'!F91/'расчетные данные'!E91</f>
        <v>0.43502824858757061</v>
      </c>
      <c r="H91" s="3">
        <f t="shared" ca="1" si="7"/>
        <v>32593</v>
      </c>
      <c r="I91" s="1"/>
      <c r="J91" s="4">
        <v>130.78299535744009</v>
      </c>
      <c r="K91" s="4">
        <v>130.86129489318409</v>
      </c>
      <c r="L91" s="4">
        <v>130.9395944289281</v>
      </c>
      <c r="M91" s="1">
        <v>1</v>
      </c>
      <c r="N91" s="1"/>
      <c r="O91" s="5">
        <v>3.3171562533068935</v>
      </c>
      <c r="P91" s="5">
        <v>3.6257343799603405</v>
      </c>
    </row>
    <row r="92" spans="1:16" hidden="1" x14ac:dyDescent="0.25">
      <c r="A92" s="1">
        <v>92</v>
      </c>
      <c r="B92" s="1">
        <v>1092</v>
      </c>
      <c r="C92" s="1" t="s">
        <v>18</v>
      </c>
      <c r="D92" s="4">
        <f t="shared" ca="1" si="6"/>
        <v>73.063888888888883</v>
      </c>
      <c r="E92" s="4">
        <f t="shared" ca="1" si="4"/>
        <v>184</v>
      </c>
      <c r="F92" s="4">
        <f t="shared" ca="1" si="5"/>
        <v>61</v>
      </c>
      <c r="G92" s="5">
        <f ca="1">'расчетные данные'!F92/'расчетные данные'!E92</f>
        <v>0.33152173913043476</v>
      </c>
      <c r="H92" s="3">
        <f t="shared" ca="1" si="7"/>
        <v>17555</v>
      </c>
      <c r="I92" s="1"/>
      <c r="J92" s="4">
        <v>110.19156919326633</v>
      </c>
      <c r="K92" s="4">
        <v>108.21072611259297</v>
      </c>
      <c r="L92" s="4">
        <v>106.2298830319196</v>
      </c>
      <c r="M92" s="1">
        <v>1</v>
      </c>
      <c r="N92" s="1"/>
      <c r="O92" s="5">
        <v>4.2303912520408629</v>
      </c>
      <c r="P92" s="5">
        <v>4.9955868780612942</v>
      </c>
    </row>
    <row r="93" spans="1:16" hidden="1" x14ac:dyDescent="0.25">
      <c r="A93" s="1">
        <v>93</v>
      </c>
      <c r="B93" s="1">
        <v>1093</v>
      </c>
      <c r="C93" s="1" t="s">
        <v>18</v>
      </c>
      <c r="D93" s="4">
        <f t="shared" ca="1" si="6"/>
        <v>65.12222222222222</v>
      </c>
      <c r="E93" s="4">
        <f t="shared" ca="1" si="4"/>
        <v>178</v>
      </c>
      <c r="F93" s="4">
        <f t="shared" ca="1" si="5"/>
        <v>85</v>
      </c>
      <c r="G93" s="5">
        <f ca="1">'расчетные данные'!F93/'расчетные данные'!E93</f>
        <v>0.47752808988764045</v>
      </c>
      <c r="H93" s="3">
        <f t="shared" ca="1" si="7"/>
        <v>20456</v>
      </c>
      <c r="I93" s="1"/>
      <c r="J93" s="4">
        <v>118.01492893107934</v>
      </c>
      <c r="K93" s="4">
        <v>116.81642182418727</v>
      </c>
      <c r="L93" s="4">
        <v>115.61791471729521</v>
      </c>
      <c r="M93" s="1">
        <v>1</v>
      </c>
      <c r="N93" s="1"/>
      <c r="O93" s="5">
        <v>3.5717488314374348</v>
      </c>
      <c r="P93" s="5">
        <v>4.0076232471561521</v>
      </c>
    </row>
    <row r="94" spans="1:16" hidden="1" x14ac:dyDescent="0.25">
      <c r="A94" s="1">
        <v>94</v>
      </c>
      <c r="B94" s="1">
        <v>1094</v>
      </c>
      <c r="C94" s="1" t="s">
        <v>18</v>
      </c>
      <c r="D94" s="4">
        <f t="shared" ca="1" si="6"/>
        <v>72.597222222222229</v>
      </c>
      <c r="E94" s="4">
        <f t="shared" ca="1" si="4"/>
        <v>196</v>
      </c>
      <c r="F94" s="4">
        <f t="shared" ca="1" si="5"/>
        <v>84</v>
      </c>
      <c r="G94" s="5">
        <f ca="1">'расчетные данные'!F94/'расчетные данные'!E94</f>
        <v>0.42857142857142855</v>
      </c>
      <c r="H94" s="3">
        <f t="shared" ca="1" si="7"/>
        <v>17725</v>
      </c>
      <c r="I94" s="1"/>
      <c r="J94" s="4">
        <v>124.0681391308317</v>
      </c>
      <c r="K94" s="4">
        <v>123.47495304391487</v>
      </c>
      <c r="L94" s="4">
        <v>122.88176695699804</v>
      </c>
      <c r="M94" s="1">
        <v>1</v>
      </c>
      <c r="N94" s="1"/>
      <c r="O94" s="5">
        <v>3.1410667103598824</v>
      </c>
      <c r="P94" s="5">
        <v>3.3616000655398239</v>
      </c>
    </row>
    <row r="95" spans="1:16" hidden="1" x14ac:dyDescent="0.25">
      <c r="A95" s="1">
        <v>95</v>
      </c>
      <c r="B95" s="1">
        <v>1095</v>
      </c>
      <c r="C95" s="1" t="s">
        <v>18</v>
      </c>
      <c r="D95" s="4">
        <f t="shared" ca="1" si="6"/>
        <v>55.8</v>
      </c>
      <c r="E95" s="4">
        <f t="shared" ca="1" si="4"/>
        <v>180</v>
      </c>
      <c r="F95" s="4">
        <f t="shared" ca="1" si="5"/>
        <v>82</v>
      </c>
      <c r="G95" s="5">
        <f ca="1">'расчетные данные'!F95/'расчетные данные'!E95</f>
        <v>0.45555555555555555</v>
      </c>
      <c r="H95" s="3">
        <f t="shared" ca="1" si="7"/>
        <v>23860</v>
      </c>
      <c r="I95" s="1"/>
      <c r="J95" s="4">
        <v>131.34236870508175</v>
      </c>
      <c r="K95" s="4">
        <v>131.47660557558993</v>
      </c>
      <c r="L95" s="4">
        <v>131.6108424460981</v>
      </c>
      <c r="M95" s="1">
        <v>1</v>
      </c>
      <c r="N95" s="1"/>
      <c r="O95" s="5">
        <v>2.9167198332841506</v>
      </c>
      <c r="P95" s="5">
        <v>3.0250797499262263</v>
      </c>
    </row>
    <row r="96" spans="1:16" hidden="1" x14ac:dyDescent="0.25">
      <c r="A96" s="1">
        <v>96</v>
      </c>
      <c r="B96" s="1">
        <v>1096</v>
      </c>
      <c r="C96" s="1" t="s">
        <v>18</v>
      </c>
      <c r="D96" s="4">
        <f t="shared" ca="1" si="6"/>
        <v>52.00277777777778</v>
      </c>
      <c r="E96" s="4">
        <f t="shared" ca="1" si="4"/>
        <v>175</v>
      </c>
      <c r="F96" s="4">
        <f t="shared" ca="1" si="5"/>
        <v>71</v>
      </c>
      <c r="G96" s="5">
        <f ca="1">'расчетные данные'!F96/'расчетные данные'!E96</f>
        <v>0.40571428571428569</v>
      </c>
      <c r="H96" s="3">
        <f t="shared" ca="1" si="7"/>
        <v>25249</v>
      </c>
      <c r="I96" s="1"/>
      <c r="J96" s="4">
        <v>136.3840616348898</v>
      </c>
      <c r="K96" s="4">
        <v>137.02246779837878</v>
      </c>
      <c r="L96" s="4">
        <v>137.66087396186776</v>
      </c>
      <c r="M96" s="1">
        <v>1</v>
      </c>
      <c r="N96" s="1"/>
      <c r="O96" s="5">
        <v>3.462050582730444</v>
      </c>
      <c r="P96" s="5">
        <v>3.8430758740956663</v>
      </c>
    </row>
    <row r="97" spans="1:16" hidden="1" x14ac:dyDescent="0.25">
      <c r="A97" s="1">
        <v>97</v>
      </c>
      <c r="B97" s="1">
        <v>1097</v>
      </c>
      <c r="C97" s="1" t="s">
        <v>18</v>
      </c>
      <c r="D97" s="4">
        <f t="shared" ca="1" si="6"/>
        <v>62.93333333333333</v>
      </c>
      <c r="E97" s="4">
        <f t="shared" ca="1" si="4"/>
        <v>170</v>
      </c>
      <c r="F97" s="4">
        <f t="shared" ca="1" si="5"/>
        <v>69</v>
      </c>
      <c r="G97" s="5">
        <f ca="1">'расчетные данные'!F97/'расчетные данные'!E97</f>
        <v>0.40588235294117647</v>
      </c>
      <c r="H97" s="3">
        <f t="shared" ca="1" si="7"/>
        <v>21254</v>
      </c>
      <c r="I97" s="1"/>
      <c r="J97" s="4">
        <v>136.66802861815086</v>
      </c>
      <c r="K97" s="4">
        <v>137.33483147996594</v>
      </c>
      <c r="L97" s="4">
        <v>138.00163434178103</v>
      </c>
      <c r="M97" s="1">
        <v>1</v>
      </c>
      <c r="N97" s="1"/>
      <c r="O97" s="5">
        <v>3.2918754838290623</v>
      </c>
      <c r="P97" s="5">
        <v>3.5878132257435937</v>
      </c>
    </row>
    <row r="98" spans="1:16" hidden="1" x14ac:dyDescent="0.25">
      <c r="A98" s="1">
        <v>98</v>
      </c>
      <c r="B98" s="1">
        <v>1098</v>
      </c>
      <c r="C98" s="1" t="s">
        <v>18</v>
      </c>
      <c r="D98" s="4">
        <f t="shared" ca="1" si="6"/>
        <v>63.266666666666666</v>
      </c>
      <c r="E98" s="4">
        <f t="shared" ca="1" si="4"/>
        <v>175</v>
      </c>
      <c r="F98" s="4">
        <f t="shared" ca="1" si="5"/>
        <v>68</v>
      </c>
      <c r="G98" s="5">
        <f ca="1">'расчетные данные'!F98/'расчетные данные'!E98</f>
        <v>0.38857142857142857</v>
      </c>
      <c r="H98" s="3">
        <f t="shared" ca="1" si="7"/>
        <v>21134</v>
      </c>
      <c r="I98" s="1"/>
      <c r="J98" s="4">
        <v>135.10154904986848</v>
      </c>
      <c r="K98" s="4">
        <v>135.61170395485533</v>
      </c>
      <c r="L98" s="4">
        <v>136.12185885984218</v>
      </c>
      <c r="M98" s="1">
        <v>1</v>
      </c>
      <c r="N98" s="1"/>
      <c r="O98" s="5">
        <v>2.6897108652163295</v>
      </c>
      <c r="P98" s="5">
        <v>2.6845662978244946</v>
      </c>
    </row>
    <row r="99" spans="1:16" hidden="1" x14ac:dyDescent="0.25">
      <c r="A99" s="1">
        <v>99</v>
      </c>
      <c r="B99" s="1">
        <v>1099</v>
      </c>
      <c r="C99" s="1" t="s">
        <v>18</v>
      </c>
      <c r="D99" s="4">
        <f t="shared" ca="1" si="6"/>
        <v>73.288888888888891</v>
      </c>
      <c r="E99" s="4">
        <f t="shared" ca="1" si="4"/>
        <v>175</v>
      </c>
      <c r="F99" s="4">
        <f t="shared" ca="1" si="5"/>
        <v>100</v>
      </c>
      <c r="G99" s="5">
        <f ca="1">'расчетные данные'!F99/'расчетные данные'!E99</f>
        <v>0.5714285714285714</v>
      </c>
      <c r="H99" s="3">
        <f t="shared" ca="1" si="7"/>
        <v>17473</v>
      </c>
      <c r="I99" s="1"/>
      <c r="J99" s="4">
        <v>128.11507223057561</v>
      </c>
      <c r="K99" s="4">
        <v>127.92657945363317</v>
      </c>
      <c r="L99" s="4">
        <v>127.73808667669073</v>
      </c>
      <c r="M99" s="1">
        <v>1</v>
      </c>
      <c r="N99" s="1"/>
      <c r="O99" s="5">
        <v>3.5094830051646566</v>
      </c>
      <c r="P99" s="5">
        <v>3.9142245077469853</v>
      </c>
    </row>
    <row r="100" spans="1:16" hidden="1" x14ac:dyDescent="0.25">
      <c r="A100" s="1">
        <v>100</v>
      </c>
      <c r="B100" s="1">
        <v>1100</v>
      </c>
      <c r="C100" s="1" t="s">
        <v>18</v>
      </c>
      <c r="D100" s="4">
        <f t="shared" ca="1" si="6"/>
        <v>60.458333333333336</v>
      </c>
      <c r="E100" s="4">
        <f t="shared" ca="1" si="4"/>
        <v>189</v>
      </c>
      <c r="F100" s="4">
        <f t="shared" ca="1" si="5"/>
        <v>100</v>
      </c>
      <c r="G100" s="5">
        <f ca="1">'расчетные данные'!F100/'расчетные данные'!E100</f>
        <v>0.52910052910052907</v>
      </c>
      <c r="H100" s="3">
        <f t="shared" ca="1" si="7"/>
        <v>22160</v>
      </c>
      <c r="I100" s="1"/>
      <c r="J100" s="4">
        <v>130.60279035096755</v>
      </c>
      <c r="K100" s="4">
        <v>130.66306938606431</v>
      </c>
      <c r="L100" s="4">
        <v>130.72334842116106</v>
      </c>
      <c r="M100" s="1">
        <v>1</v>
      </c>
      <c r="N100" s="1"/>
      <c r="O100" s="5">
        <v>3.3048194124246946</v>
      </c>
      <c r="P100" s="5">
        <v>3.6072291186370422</v>
      </c>
    </row>
  </sheetData>
  <autoFilter ref="C1:C100">
    <filterColumn colId="0">
      <filters>
        <filter val="Ж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workbookViewId="0">
      <selection activeCell="S3" sqref="S3"/>
    </sheetView>
  </sheetViews>
  <sheetFormatPr defaultRowHeight="15" outlineLevelRow="2" x14ac:dyDescent="0.25"/>
  <cols>
    <col min="8" max="8" width="10.140625" bestFit="1" customWidth="1"/>
    <col min="18" max="18" width="15.7109375" customWidth="1"/>
  </cols>
  <sheetData>
    <row r="1" spans="1:32" ht="6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S1" s="2" t="s">
        <v>20</v>
      </c>
    </row>
    <row r="2" spans="1:32" outlineLevel="2" x14ac:dyDescent="0.25">
      <c r="A2" s="1">
        <v>1</v>
      </c>
      <c r="B2" s="1">
        <v>1001</v>
      </c>
      <c r="C2" s="1" t="s">
        <v>17</v>
      </c>
      <c r="D2" s="4">
        <v>23.45</v>
      </c>
      <c r="E2" s="4">
        <v>166</v>
      </c>
      <c r="F2" s="4">
        <v>64</v>
      </c>
      <c r="G2" s="5">
        <v>0.38554216867469882</v>
      </c>
      <c r="H2" s="3">
        <v>35677</v>
      </c>
      <c r="I2" s="1"/>
      <c r="J2" s="4">
        <v>101.47169779054821</v>
      </c>
      <c r="K2" s="4">
        <v>98.618867569603026</v>
      </c>
      <c r="L2" s="4">
        <v>95.766037348657846</v>
      </c>
      <c r="M2" s="1">
        <v>0</v>
      </c>
      <c r="N2" s="1"/>
      <c r="O2" s="5">
        <v>2.0907940521836279</v>
      </c>
      <c r="P2" s="5">
        <v>1.7861910782754422</v>
      </c>
      <c r="S2" s="1">
        <f>IF((G2*100)&lt;=16,1, IF((G2*100)&lt;=18.5,2, IF((G2*100)&lt;=24.99,3, IF((G2*100)&lt;=30,4, IF((G2*100)&lt;=35,5, IF((G2*100)&lt;=40,6, IF((G2*100)&gt;40,7)))))))</f>
        <v>6</v>
      </c>
    </row>
    <row r="3" spans="1:32" outlineLevel="1" x14ac:dyDescent="0.25">
      <c r="A3" s="1"/>
      <c r="B3" s="1"/>
      <c r="C3" s="1"/>
      <c r="D3" s="4"/>
      <c r="E3" s="4"/>
      <c r="F3" s="4"/>
      <c r="G3" s="5"/>
      <c r="H3" s="3"/>
      <c r="I3" s="1"/>
      <c r="J3" s="4"/>
      <c r="K3" s="4"/>
      <c r="L3" s="4"/>
      <c r="M3" s="1"/>
      <c r="N3" s="1"/>
      <c r="O3" s="5"/>
      <c r="P3" s="5"/>
      <c r="R3" s="6" t="s">
        <v>21</v>
      </c>
      <c r="S3" s="1">
        <f>SUBTOTAL(3,S2:S2)</f>
        <v>1</v>
      </c>
    </row>
    <row r="4" spans="1:32" outlineLevel="2" x14ac:dyDescent="0.25">
      <c r="A4" s="1">
        <v>2</v>
      </c>
      <c r="B4" s="1">
        <v>1002</v>
      </c>
      <c r="C4" s="1" t="s">
        <v>17</v>
      </c>
      <c r="D4" s="4">
        <v>60.222222222222221</v>
      </c>
      <c r="E4" s="4">
        <v>161</v>
      </c>
      <c r="F4" s="4">
        <v>72</v>
      </c>
      <c r="G4" s="5">
        <v>0.44720496894409939</v>
      </c>
      <c r="H4" s="3">
        <v>22246</v>
      </c>
      <c r="I4" s="1"/>
      <c r="J4" s="4">
        <v>130.39444785215892</v>
      </c>
      <c r="K4" s="4">
        <v>130.43389263737481</v>
      </c>
      <c r="L4" s="4">
        <v>130.4733374225907</v>
      </c>
      <c r="M4" s="1">
        <v>0</v>
      </c>
      <c r="N4" s="1"/>
      <c r="O4" s="5">
        <v>3.3640261532680595</v>
      </c>
      <c r="P4" s="5">
        <v>3.6960392299020897</v>
      </c>
      <c r="S4" s="1">
        <f t="shared" ref="S4:S60" si="0">IF((G4*100)&lt;=16,1, IF((G4*100)&lt;=18.5,2, IF((G4*100)&lt;=24.99,3, IF((G4*100)&lt;=30,4, IF((G4*100)&lt;=35,5, IF((G4*100)&lt;=40,6, IF((G4*100)&gt;40,7)))))))</f>
        <v>7</v>
      </c>
      <c r="AF4" t="s">
        <v>19</v>
      </c>
    </row>
    <row r="5" spans="1:32" outlineLevel="2" x14ac:dyDescent="0.25">
      <c r="A5" s="1">
        <v>3</v>
      </c>
      <c r="B5" s="1">
        <v>1003</v>
      </c>
      <c r="C5" s="1" t="s">
        <v>17</v>
      </c>
      <c r="D5" s="4">
        <v>59.50277777777778</v>
      </c>
      <c r="E5" s="4">
        <v>166</v>
      </c>
      <c r="F5" s="4">
        <v>70</v>
      </c>
      <c r="G5" s="5">
        <v>0.42168674698795183</v>
      </c>
      <c r="H5" s="3">
        <v>22508</v>
      </c>
      <c r="I5" s="1"/>
      <c r="J5" s="4">
        <v>117.17630660394207</v>
      </c>
      <c r="K5" s="4">
        <v>115.89393726433627</v>
      </c>
      <c r="L5" s="4">
        <v>114.61156792473048</v>
      </c>
      <c r="M5" s="1">
        <v>0</v>
      </c>
      <c r="N5" s="1"/>
      <c r="O5" s="5">
        <v>2.9536862454377113</v>
      </c>
      <c r="P5" s="5">
        <v>3.0805293681565673</v>
      </c>
      <c r="S5" s="1">
        <f t="shared" si="0"/>
        <v>7</v>
      </c>
    </row>
    <row r="6" spans="1:32" outlineLevel="1" x14ac:dyDescent="0.25">
      <c r="A6" s="1"/>
      <c r="B6" s="1"/>
      <c r="C6" s="1"/>
      <c r="D6" s="4"/>
      <c r="E6" s="4"/>
      <c r="F6" s="4"/>
      <c r="G6" s="5"/>
      <c r="H6" s="3"/>
      <c r="I6" s="1"/>
      <c r="J6" s="4"/>
      <c r="K6" s="4"/>
      <c r="L6" s="4"/>
      <c r="M6" s="1"/>
      <c r="N6" s="1"/>
      <c r="O6" s="5"/>
      <c r="P6" s="5"/>
      <c r="R6" s="6" t="s">
        <v>22</v>
      </c>
      <c r="S6" s="1">
        <f>SUBTOTAL(3,S4:S5)</f>
        <v>2</v>
      </c>
    </row>
    <row r="7" spans="1:32" outlineLevel="2" x14ac:dyDescent="0.25">
      <c r="A7" s="1">
        <v>4</v>
      </c>
      <c r="B7" s="1">
        <v>1004</v>
      </c>
      <c r="C7" s="1" t="s">
        <v>17</v>
      </c>
      <c r="D7" s="4">
        <v>57.93611111111111</v>
      </c>
      <c r="E7" s="4">
        <v>165</v>
      </c>
      <c r="F7" s="4">
        <v>64</v>
      </c>
      <c r="G7" s="5">
        <v>0.38787878787878788</v>
      </c>
      <c r="H7" s="3">
        <v>23079</v>
      </c>
      <c r="I7" s="1"/>
      <c r="J7" s="4">
        <v>127.9278300088481</v>
      </c>
      <c r="K7" s="4">
        <v>127.72061300973292</v>
      </c>
      <c r="L7" s="4">
        <v>127.51339601061773</v>
      </c>
      <c r="M7" s="1">
        <v>0</v>
      </c>
      <c r="N7" s="1"/>
      <c r="O7" s="5">
        <v>3.6493059921311213</v>
      </c>
      <c r="P7" s="5">
        <v>4.1239589881966818</v>
      </c>
      <c r="S7" s="1">
        <f t="shared" si="0"/>
        <v>6</v>
      </c>
    </row>
    <row r="8" spans="1:32" outlineLevel="1" x14ac:dyDescent="0.25">
      <c r="A8" s="1"/>
      <c r="B8" s="1"/>
      <c r="C8" s="1"/>
      <c r="D8" s="4"/>
      <c r="E8" s="4"/>
      <c r="F8" s="4"/>
      <c r="G8" s="5"/>
      <c r="H8" s="3"/>
      <c r="I8" s="1"/>
      <c r="J8" s="4"/>
      <c r="K8" s="4"/>
      <c r="L8" s="4"/>
      <c r="M8" s="1"/>
      <c r="N8" s="1"/>
      <c r="O8" s="5"/>
      <c r="P8" s="5"/>
      <c r="R8" s="6" t="s">
        <v>21</v>
      </c>
      <c r="S8" s="1">
        <f>SUBTOTAL(3,S7:S7)</f>
        <v>1</v>
      </c>
    </row>
    <row r="9" spans="1:32" outlineLevel="2" x14ac:dyDescent="0.25">
      <c r="A9" s="1">
        <v>5</v>
      </c>
      <c r="B9" s="1">
        <v>1005</v>
      </c>
      <c r="C9" s="1" t="s">
        <v>17</v>
      </c>
      <c r="D9" s="4">
        <v>46.075000000000003</v>
      </c>
      <c r="E9" s="4">
        <v>166</v>
      </c>
      <c r="F9" s="4">
        <v>85</v>
      </c>
      <c r="G9" s="5">
        <v>0.51204819277108438</v>
      </c>
      <c r="H9" s="3">
        <v>27413</v>
      </c>
      <c r="I9" s="1"/>
      <c r="J9" s="4">
        <v>127.93018332638894</v>
      </c>
      <c r="K9" s="4">
        <v>127.72320165902784</v>
      </c>
      <c r="L9" s="4">
        <v>127.51621999166673</v>
      </c>
      <c r="M9" s="1">
        <v>0</v>
      </c>
      <c r="N9" s="1"/>
      <c r="O9" s="5">
        <v>3.3858899511513298</v>
      </c>
      <c r="P9" s="5">
        <v>3.7288349267269951</v>
      </c>
      <c r="S9" s="1">
        <f t="shared" si="0"/>
        <v>7</v>
      </c>
    </row>
    <row r="10" spans="1:32" outlineLevel="2" x14ac:dyDescent="0.25">
      <c r="A10" s="1">
        <v>6</v>
      </c>
      <c r="B10" s="1">
        <v>1006</v>
      </c>
      <c r="C10" s="1" t="s">
        <v>17</v>
      </c>
      <c r="D10" s="4">
        <v>82.047222222222217</v>
      </c>
      <c r="E10" s="4">
        <v>166</v>
      </c>
      <c r="F10" s="4">
        <v>70</v>
      </c>
      <c r="G10" s="5">
        <v>0.42168674698795183</v>
      </c>
      <c r="H10" s="3">
        <v>14274</v>
      </c>
      <c r="I10" s="1"/>
      <c r="J10" s="4">
        <v>131.46828824654222</v>
      </c>
      <c r="K10" s="4">
        <v>131.61511707119644</v>
      </c>
      <c r="L10" s="4">
        <v>131.76194589585066</v>
      </c>
      <c r="M10" s="1">
        <v>0</v>
      </c>
      <c r="N10" s="1"/>
      <c r="O10" s="5">
        <v>3.2798110366100444</v>
      </c>
      <c r="P10" s="5">
        <v>3.5697165549150669</v>
      </c>
      <c r="S10" s="1">
        <f t="shared" si="0"/>
        <v>7</v>
      </c>
    </row>
    <row r="11" spans="1:32" outlineLevel="2" x14ac:dyDescent="0.25">
      <c r="A11" s="1">
        <v>7</v>
      </c>
      <c r="B11" s="1">
        <v>1007</v>
      </c>
      <c r="C11" s="1" t="s">
        <v>17</v>
      </c>
      <c r="D11" s="4">
        <v>80.461111111111109</v>
      </c>
      <c r="E11" s="4">
        <v>160</v>
      </c>
      <c r="F11" s="4">
        <v>82</v>
      </c>
      <c r="G11" s="5">
        <v>0.51249999999999996</v>
      </c>
      <c r="H11" s="3">
        <v>14853</v>
      </c>
      <c r="I11" s="1"/>
      <c r="J11" s="4">
        <v>121.76618530327687</v>
      </c>
      <c r="K11" s="4">
        <v>120.94280383360456</v>
      </c>
      <c r="L11" s="4">
        <v>120.11942236393224</v>
      </c>
      <c r="M11" s="1">
        <v>0</v>
      </c>
      <c r="N11" s="1"/>
      <c r="O11" s="5">
        <v>3.1461862560361622</v>
      </c>
      <c r="P11" s="5">
        <v>3.3692793840542437</v>
      </c>
      <c r="S11" s="1">
        <f t="shared" si="0"/>
        <v>7</v>
      </c>
    </row>
    <row r="12" spans="1:32" outlineLevel="1" x14ac:dyDescent="0.25">
      <c r="A12" s="1"/>
      <c r="B12" s="1"/>
      <c r="C12" s="1"/>
      <c r="D12" s="4"/>
      <c r="E12" s="4"/>
      <c r="F12" s="4"/>
      <c r="G12" s="5"/>
      <c r="H12" s="3"/>
      <c r="I12" s="1"/>
      <c r="J12" s="4"/>
      <c r="K12" s="4"/>
      <c r="L12" s="4"/>
      <c r="M12" s="1"/>
      <c r="N12" s="1"/>
      <c r="O12" s="5"/>
      <c r="P12" s="5"/>
      <c r="R12" s="6" t="s">
        <v>22</v>
      </c>
      <c r="S12" s="1">
        <f>SUBTOTAL(3,S9:S11)</f>
        <v>3</v>
      </c>
    </row>
    <row r="13" spans="1:32" outlineLevel="2" x14ac:dyDescent="0.25">
      <c r="A13" s="1">
        <v>8</v>
      </c>
      <c r="B13" s="1">
        <v>1008</v>
      </c>
      <c r="C13" s="1" t="s">
        <v>17</v>
      </c>
      <c r="D13" s="4">
        <v>41.93333333333333</v>
      </c>
      <c r="E13" s="4">
        <v>160</v>
      </c>
      <c r="F13" s="4">
        <v>57</v>
      </c>
      <c r="G13" s="5">
        <v>0.35625000000000001</v>
      </c>
      <c r="H13" s="3">
        <v>28924</v>
      </c>
      <c r="I13" s="1"/>
      <c r="J13" s="4">
        <v>116.70987224613782</v>
      </c>
      <c r="K13" s="4">
        <v>115.3808594707516</v>
      </c>
      <c r="L13" s="4">
        <v>114.05184669536538</v>
      </c>
      <c r="M13" s="1">
        <v>0</v>
      </c>
      <c r="N13" s="1"/>
      <c r="O13" s="5">
        <v>3.8035508365835993</v>
      </c>
      <c r="P13" s="5">
        <v>4.3553262548753988</v>
      </c>
      <c r="S13" s="1">
        <f t="shared" si="0"/>
        <v>6</v>
      </c>
    </row>
    <row r="14" spans="1:32" outlineLevel="1" x14ac:dyDescent="0.25">
      <c r="A14" s="1"/>
      <c r="B14" s="1"/>
      <c r="C14" s="1"/>
      <c r="D14" s="4"/>
      <c r="E14" s="4"/>
      <c r="F14" s="4"/>
      <c r="G14" s="5"/>
      <c r="H14" s="3"/>
      <c r="I14" s="1"/>
      <c r="J14" s="4"/>
      <c r="K14" s="4"/>
      <c r="L14" s="4"/>
      <c r="M14" s="1"/>
      <c r="N14" s="1"/>
      <c r="O14" s="5"/>
      <c r="P14" s="5"/>
      <c r="R14" s="6" t="s">
        <v>21</v>
      </c>
      <c r="S14" s="1">
        <f>SUBTOTAL(3,S13:S13)</f>
        <v>1</v>
      </c>
    </row>
    <row r="15" spans="1:32" outlineLevel="2" x14ac:dyDescent="0.25">
      <c r="A15" s="1">
        <v>9</v>
      </c>
      <c r="B15" s="1">
        <v>1009</v>
      </c>
      <c r="C15" s="1" t="s">
        <v>17</v>
      </c>
      <c r="D15" s="4">
        <v>47.591666666666669</v>
      </c>
      <c r="E15" s="4">
        <v>158</v>
      </c>
      <c r="F15" s="4">
        <v>66</v>
      </c>
      <c r="G15" s="5">
        <v>0.41772151898734178</v>
      </c>
      <c r="H15" s="3">
        <v>26858</v>
      </c>
      <c r="I15" s="1"/>
      <c r="J15" s="4">
        <v>126.35815584042575</v>
      </c>
      <c r="K15" s="4">
        <v>125.99397142446833</v>
      </c>
      <c r="L15" s="4">
        <v>125.6297870085109</v>
      </c>
      <c r="M15" s="1">
        <v>0</v>
      </c>
      <c r="N15" s="1"/>
      <c r="O15" s="5">
        <v>3.6704972186824305</v>
      </c>
      <c r="P15" s="5">
        <v>4.1557458280236457</v>
      </c>
      <c r="S15" s="1">
        <f t="shared" si="0"/>
        <v>7</v>
      </c>
    </row>
    <row r="16" spans="1:32" outlineLevel="1" x14ac:dyDescent="0.25">
      <c r="A16" s="1"/>
      <c r="B16" s="1"/>
      <c r="C16" s="1"/>
      <c r="D16" s="4"/>
      <c r="E16" s="4"/>
      <c r="F16" s="4"/>
      <c r="G16" s="5"/>
      <c r="H16" s="3"/>
      <c r="I16" s="1"/>
      <c r="J16" s="4"/>
      <c r="K16" s="4"/>
      <c r="L16" s="4"/>
      <c r="M16" s="1"/>
      <c r="N16" s="1"/>
      <c r="O16" s="5"/>
      <c r="P16" s="5"/>
      <c r="R16" s="6" t="s">
        <v>22</v>
      </c>
      <c r="S16" s="1">
        <f>SUBTOTAL(3,S15:S15)</f>
        <v>1</v>
      </c>
    </row>
    <row r="17" spans="1:19" outlineLevel="2" x14ac:dyDescent="0.25">
      <c r="A17" s="1">
        <v>10</v>
      </c>
      <c r="B17" s="1">
        <v>1010</v>
      </c>
      <c r="C17" s="1" t="s">
        <v>17</v>
      </c>
      <c r="D17" s="4">
        <v>40.866666666666667</v>
      </c>
      <c r="E17" s="4">
        <v>166</v>
      </c>
      <c r="F17" s="4">
        <v>62</v>
      </c>
      <c r="G17" s="5">
        <v>0.37349397590361444</v>
      </c>
      <c r="H17" s="3">
        <v>29315</v>
      </c>
      <c r="I17" s="1"/>
      <c r="J17" s="4">
        <v>114.27820173674263</v>
      </c>
      <c r="K17" s="4">
        <v>112.70602191041689</v>
      </c>
      <c r="L17" s="4">
        <v>111.13384208409116</v>
      </c>
      <c r="M17" s="1">
        <v>0</v>
      </c>
      <c r="N17" s="1"/>
      <c r="O17" s="5">
        <v>3.5655374373716766</v>
      </c>
      <c r="P17" s="5">
        <v>3.9983061560575153</v>
      </c>
      <c r="S17" s="1">
        <f t="shared" si="0"/>
        <v>6</v>
      </c>
    </row>
    <row r="18" spans="1:19" outlineLevel="1" x14ac:dyDescent="0.25">
      <c r="A18" s="1"/>
      <c r="B18" s="1"/>
      <c r="C18" s="1"/>
      <c r="D18" s="4"/>
      <c r="E18" s="4"/>
      <c r="F18" s="4"/>
      <c r="G18" s="5"/>
      <c r="H18" s="3"/>
      <c r="I18" s="1"/>
      <c r="J18" s="4"/>
      <c r="K18" s="4"/>
      <c r="L18" s="4"/>
      <c r="M18" s="1"/>
      <c r="N18" s="1"/>
      <c r="O18" s="5"/>
      <c r="P18" s="5"/>
      <c r="R18" s="6" t="s">
        <v>21</v>
      </c>
      <c r="S18" s="1">
        <f>SUBTOTAL(3,S17:S17)</f>
        <v>1</v>
      </c>
    </row>
    <row r="19" spans="1:19" outlineLevel="2" x14ac:dyDescent="0.25">
      <c r="A19" s="1">
        <v>11</v>
      </c>
      <c r="B19" s="1">
        <v>1011</v>
      </c>
      <c r="C19" s="1" t="s">
        <v>17</v>
      </c>
      <c r="D19" s="4">
        <v>78.566666666666663</v>
      </c>
      <c r="E19" s="4">
        <v>159</v>
      </c>
      <c r="F19" s="4">
        <v>85</v>
      </c>
      <c r="G19" s="5">
        <v>0.53459119496855345</v>
      </c>
      <c r="H19" s="3">
        <v>15544</v>
      </c>
      <c r="I19" s="1"/>
      <c r="J19" s="4">
        <v>118.8994580032886</v>
      </c>
      <c r="K19" s="4">
        <v>117.78940380361746</v>
      </c>
      <c r="L19" s="4">
        <v>116.67934960394632</v>
      </c>
      <c r="M19" s="1">
        <v>0</v>
      </c>
      <c r="N19" s="1"/>
      <c r="O19" s="5">
        <v>2.9247779563418588</v>
      </c>
      <c r="P19" s="5">
        <v>3.0371669345127885</v>
      </c>
      <c r="S19" s="1">
        <f t="shared" si="0"/>
        <v>7</v>
      </c>
    </row>
    <row r="20" spans="1:19" outlineLevel="2" x14ac:dyDescent="0.25">
      <c r="A20" s="1">
        <v>12</v>
      </c>
      <c r="B20" s="1">
        <v>1012</v>
      </c>
      <c r="C20" s="1" t="s">
        <v>17</v>
      </c>
      <c r="D20" s="4">
        <v>82.644444444444446</v>
      </c>
      <c r="E20" s="4">
        <v>150</v>
      </c>
      <c r="F20" s="4">
        <v>82</v>
      </c>
      <c r="G20" s="5">
        <v>0.54666666666666663</v>
      </c>
      <c r="H20" s="3">
        <v>14055</v>
      </c>
      <c r="I20" s="1"/>
      <c r="J20" s="4">
        <v>141.31268163589993</v>
      </c>
      <c r="K20" s="4">
        <v>142.44394979948993</v>
      </c>
      <c r="L20" s="4">
        <v>143.57521796307992</v>
      </c>
      <c r="M20" s="1">
        <v>0</v>
      </c>
      <c r="N20" s="1"/>
      <c r="O20" s="5">
        <v>3.7302337401895782</v>
      </c>
      <c r="P20" s="5">
        <v>4.2453506102843672</v>
      </c>
      <c r="S20" s="1">
        <f t="shared" si="0"/>
        <v>7</v>
      </c>
    </row>
    <row r="21" spans="1:19" outlineLevel="2" x14ac:dyDescent="0.25">
      <c r="A21" s="1">
        <v>13</v>
      </c>
      <c r="B21" s="1">
        <v>1013</v>
      </c>
      <c r="C21" s="1" t="s">
        <v>17</v>
      </c>
      <c r="D21" s="4">
        <v>63.711111111111109</v>
      </c>
      <c r="E21" s="4">
        <v>155</v>
      </c>
      <c r="F21" s="4">
        <v>71</v>
      </c>
      <c r="G21" s="5">
        <v>0.45806451612903226</v>
      </c>
      <c r="H21" s="3">
        <v>20971</v>
      </c>
      <c r="I21" s="1"/>
      <c r="J21" s="4">
        <v>138.10352958069416</v>
      </c>
      <c r="K21" s="4">
        <v>138.91388253876357</v>
      </c>
      <c r="L21" s="4">
        <v>139.72423549683299</v>
      </c>
      <c r="M21" s="1">
        <v>0</v>
      </c>
      <c r="N21" s="1"/>
      <c r="O21" s="5">
        <v>3.5219403540948404</v>
      </c>
      <c r="P21" s="5">
        <v>3.932910531142261</v>
      </c>
      <c r="S21" s="1">
        <f t="shared" si="0"/>
        <v>7</v>
      </c>
    </row>
    <row r="22" spans="1:19" outlineLevel="2" x14ac:dyDescent="0.25">
      <c r="A22" s="1">
        <v>14</v>
      </c>
      <c r="B22" s="1">
        <v>1014</v>
      </c>
      <c r="C22" s="1" t="s">
        <v>17</v>
      </c>
      <c r="D22" s="4">
        <v>24.680555555555557</v>
      </c>
      <c r="E22" s="4">
        <v>168</v>
      </c>
      <c r="F22" s="4">
        <v>71</v>
      </c>
      <c r="G22" s="5">
        <v>0.42261904761904762</v>
      </c>
      <c r="H22" s="3">
        <v>35227</v>
      </c>
      <c r="I22" s="1"/>
      <c r="J22" s="4">
        <v>114.29138940991834</v>
      </c>
      <c r="K22" s="4">
        <v>112.72052835091017</v>
      </c>
      <c r="L22" s="4">
        <v>111.14966729190201</v>
      </c>
      <c r="M22" s="1">
        <v>0</v>
      </c>
      <c r="N22" s="1"/>
      <c r="O22" s="5">
        <v>3.313573298929259</v>
      </c>
      <c r="P22" s="5">
        <v>3.6203599483938889</v>
      </c>
      <c r="S22" s="1">
        <f t="shared" si="0"/>
        <v>7</v>
      </c>
    </row>
    <row r="23" spans="1:19" outlineLevel="2" x14ac:dyDescent="0.25">
      <c r="A23" s="1">
        <v>15</v>
      </c>
      <c r="B23" s="1">
        <v>1015</v>
      </c>
      <c r="C23" s="1" t="s">
        <v>17</v>
      </c>
      <c r="D23" s="4">
        <v>36.161111111111111</v>
      </c>
      <c r="E23" s="4">
        <v>151</v>
      </c>
      <c r="F23" s="4">
        <v>71</v>
      </c>
      <c r="G23" s="5">
        <v>0.47019867549668876</v>
      </c>
      <c r="H23" s="3">
        <v>31034</v>
      </c>
      <c r="I23" s="1"/>
      <c r="J23" s="4">
        <v>127.44771912446595</v>
      </c>
      <c r="K23" s="4">
        <v>127.19249103691254</v>
      </c>
      <c r="L23" s="4">
        <v>126.93726294935914</v>
      </c>
      <c r="M23" s="1">
        <v>0</v>
      </c>
      <c r="N23" s="1"/>
      <c r="O23" s="5">
        <v>3.0948220880061852</v>
      </c>
      <c r="P23" s="5">
        <v>3.2922331320092781</v>
      </c>
      <c r="S23" s="1">
        <f t="shared" si="0"/>
        <v>7</v>
      </c>
    </row>
    <row r="24" spans="1:19" outlineLevel="2" x14ac:dyDescent="0.25">
      <c r="A24" s="1">
        <v>16</v>
      </c>
      <c r="B24" s="1">
        <v>1016</v>
      </c>
      <c r="C24" s="1" t="s">
        <v>17</v>
      </c>
      <c r="D24" s="4">
        <v>34.755555555555553</v>
      </c>
      <c r="E24" s="4">
        <v>160</v>
      </c>
      <c r="F24" s="4">
        <v>75</v>
      </c>
      <c r="G24" s="5">
        <v>0.46875</v>
      </c>
      <c r="H24" s="3">
        <v>31546</v>
      </c>
      <c r="I24" s="1"/>
      <c r="J24" s="4">
        <v>137.62308900448261</v>
      </c>
      <c r="K24" s="4">
        <v>138.38539790493087</v>
      </c>
      <c r="L24" s="4">
        <v>139.14770680537913</v>
      </c>
      <c r="M24" s="1">
        <v>0</v>
      </c>
      <c r="N24" s="1"/>
      <c r="O24" s="5">
        <v>2.4318036336451767</v>
      </c>
      <c r="P24" s="5">
        <v>2.2977054504677654</v>
      </c>
      <c r="S24" s="1">
        <f t="shared" si="0"/>
        <v>7</v>
      </c>
    </row>
    <row r="25" spans="1:19" outlineLevel="2" x14ac:dyDescent="0.25">
      <c r="A25" s="1">
        <v>17</v>
      </c>
      <c r="B25" s="1">
        <v>1017</v>
      </c>
      <c r="C25" s="1" t="s">
        <v>17</v>
      </c>
      <c r="D25" s="4">
        <v>77.686111111111117</v>
      </c>
      <c r="E25" s="4">
        <v>161</v>
      </c>
      <c r="F25" s="4">
        <v>72</v>
      </c>
      <c r="G25" s="5">
        <v>0.44720496894409939</v>
      </c>
      <c r="H25" s="3">
        <v>15866</v>
      </c>
      <c r="I25" s="1"/>
      <c r="J25" s="4">
        <v>128.92504547460703</v>
      </c>
      <c r="K25" s="4">
        <v>128.81755002206773</v>
      </c>
      <c r="L25" s="4">
        <v>128.71005456952844</v>
      </c>
      <c r="M25" s="1">
        <v>0</v>
      </c>
      <c r="N25" s="1"/>
      <c r="O25" s="5">
        <v>2.7671343301888554</v>
      </c>
      <c r="P25" s="5">
        <v>2.8007014952832834</v>
      </c>
      <c r="S25" s="1">
        <f t="shared" si="0"/>
        <v>7</v>
      </c>
    </row>
    <row r="26" spans="1:19" outlineLevel="1" x14ac:dyDescent="0.25">
      <c r="A26" s="1"/>
      <c r="B26" s="1"/>
      <c r="C26" s="1"/>
      <c r="D26" s="4"/>
      <c r="E26" s="4"/>
      <c r="F26" s="4"/>
      <c r="G26" s="5"/>
      <c r="H26" s="3"/>
      <c r="I26" s="1"/>
      <c r="J26" s="4"/>
      <c r="K26" s="4"/>
      <c r="L26" s="4"/>
      <c r="M26" s="1"/>
      <c r="N26" s="1"/>
      <c r="O26" s="5"/>
      <c r="P26" s="5"/>
      <c r="R26" s="6" t="s">
        <v>22</v>
      </c>
      <c r="S26" s="1">
        <f>SUBTOTAL(3,S19:S25)</f>
        <v>7</v>
      </c>
    </row>
    <row r="27" spans="1:19" outlineLevel="2" x14ac:dyDescent="0.25">
      <c r="A27" s="1">
        <v>18</v>
      </c>
      <c r="B27" s="1">
        <v>1018</v>
      </c>
      <c r="C27" s="1" t="s">
        <v>17</v>
      </c>
      <c r="D27" s="4">
        <v>63.769444444444446</v>
      </c>
      <c r="E27" s="4">
        <v>153</v>
      </c>
      <c r="F27" s="4">
        <v>60</v>
      </c>
      <c r="G27" s="5">
        <v>0.39215686274509803</v>
      </c>
      <c r="H27" s="3">
        <v>20949</v>
      </c>
      <c r="I27" s="1"/>
      <c r="J27" s="4">
        <v>128.11117277204175</v>
      </c>
      <c r="K27" s="4">
        <v>127.92229004924593</v>
      </c>
      <c r="L27" s="4">
        <v>127.73340732645011</v>
      </c>
      <c r="M27" s="1">
        <v>0</v>
      </c>
      <c r="N27" s="1"/>
      <c r="O27" s="5">
        <v>3.1613666321034541</v>
      </c>
      <c r="P27" s="5">
        <v>3.3920499481551816</v>
      </c>
      <c r="S27" s="1">
        <f t="shared" si="0"/>
        <v>6</v>
      </c>
    </row>
    <row r="28" spans="1:19" outlineLevel="2" x14ac:dyDescent="0.25">
      <c r="A28" s="1">
        <v>19</v>
      </c>
      <c r="B28" s="1">
        <v>1019</v>
      </c>
      <c r="C28" s="1" t="s">
        <v>17</v>
      </c>
      <c r="D28" s="4">
        <v>62.863888888888887</v>
      </c>
      <c r="E28" s="4">
        <v>151</v>
      </c>
      <c r="F28" s="4">
        <v>55</v>
      </c>
      <c r="G28" s="5">
        <v>0.36423841059602646</v>
      </c>
      <c r="H28" s="3">
        <v>21280</v>
      </c>
      <c r="I28" s="1"/>
      <c r="J28" s="4">
        <v>133.85768998967251</v>
      </c>
      <c r="K28" s="4">
        <v>134.24345898863976</v>
      </c>
      <c r="L28" s="4">
        <v>134.62922798760701</v>
      </c>
      <c r="M28" s="1">
        <v>0</v>
      </c>
      <c r="N28" s="1"/>
      <c r="O28" s="5">
        <v>2.8807884261012076</v>
      </c>
      <c r="P28" s="5">
        <v>2.9711826391518117</v>
      </c>
      <c r="S28" s="1">
        <f t="shared" si="0"/>
        <v>6</v>
      </c>
    </row>
    <row r="29" spans="1:19" outlineLevel="1" x14ac:dyDescent="0.25">
      <c r="A29" s="1"/>
      <c r="B29" s="1"/>
      <c r="C29" s="1"/>
      <c r="D29" s="4"/>
      <c r="E29" s="4"/>
      <c r="F29" s="4"/>
      <c r="G29" s="5"/>
      <c r="H29" s="3"/>
      <c r="I29" s="1"/>
      <c r="J29" s="4"/>
      <c r="K29" s="4"/>
      <c r="L29" s="4"/>
      <c r="M29" s="1"/>
      <c r="N29" s="1"/>
      <c r="O29" s="5"/>
      <c r="P29" s="5"/>
      <c r="R29" s="6" t="s">
        <v>21</v>
      </c>
      <c r="S29" s="1">
        <f>SUBTOTAL(3,S27:S28)</f>
        <v>2</v>
      </c>
    </row>
    <row r="30" spans="1:19" outlineLevel="2" x14ac:dyDescent="0.25">
      <c r="A30" s="1">
        <v>20</v>
      </c>
      <c r="B30" s="1">
        <v>1020</v>
      </c>
      <c r="C30" s="1" t="s">
        <v>17</v>
      </c>
      <c r="D30" s="4">
        <v>53.408333333333331</v>
      </c>
      <c r="E30" s="4">
        <v>165</v>
      </c>
      <c r="F30" s="4">
        <v>85</v>
      </c>
      <c r="G30" s="5">
        <v>0.51515151515151514</v>
      </c>
      <c r="H30" s="3">
        <v>24734</v>
      </c>
      <c r="I30" s="1"/>
      <c r="J30" s="4">
        <v>133.24328084388981</v>
      </c>
      <c r="K30" s="4">
        <v>133.56760892827879</v>
      </c>
      <c r="L30" s="4">
        <v>133.89193701266777</v>
      </c>
      <c r="M30" s="1">
        <v>0</v>
      </c>
      <c r="N30" s="1"/>
      <c r="O30" s="5">
        <v>2.9118003764422609</v>
      </c>
      <c r="P30" s="5">
        <v>3.0177005646633916</v>
      </c>
      <c r="S30" s="1">
        <f t="shared" si="0"/>
        <v>7</v>
      </c>
    </row>
    <row r="31" spans="1:19" outlineLevel="2" x14ac:dyDescent="0.25">
      <c r="A31" s="1">
        <v>21</v>
      </c>
      <c r="B31" s="1">
        <v>1021</v>
      </c>
      <c r="C31" s="1" t="s">
        <v>17</v>
      </c>
      <c r="D31" s="4">
        <v>51.613888888888887</v>
      </c>
      <c r="E31" s="4">
        <v>165</v>
      </c>
      <c r="F31" s="4">
        <v>74</v>
      </c>
      <c r="G31" s="5">
        <v>0.44848484848484849</v>
      </c>
      <c r="H31" s="3">
        <v>25389</v>
      </c>
      <c r="I31" s="1"/>
      <c r="J31" s="4">
        <v>118.4416638451512</v>
      </c>
      <c r="K31" s="4">
        <v>117.28583022966632</v>
      </c>
      <c r="L31" s="4">
        <v>116.12999661418144</v>
      </c>
      <c r="M31" s="1">
        <v>0</v>
      </c>
      <c r="N31" s="1"/>
      <c r="O31" s="5">
        <v>4.2097057045437394</v>
      </c>
      <c r="P31" s="5">
        <v>4.964558556815609</v>
      </c>
      <c r="S31" s="1">
        <f t="shared" si="0"/>
        <v>7</v>
      </c>
    </row>
    <row r="32" spans="1:19" outlineLevel="2" x14ac:dyDescent="0.25">
      <c r="A32" s="1">
        <v>22</v>
      </c>
      <c r="B32" s="1">
        <v>1022</v>
      </c>
      <c r="C32" s="1" t="s">
        <v>17</v>
      </c>
      <c r="D32" s="4">
        <v>72.552777777777777</v>
      </c>
      <c r="E32" s="4">
        <v>154</v>
      </c>
      <c r="F32" s="4">
        <v>70</v>
      </c>
      <c r="G32" s="5">
        <v>0.45454545454545453</v>
      </c>
      <c r="H32" s="3">
        <v>17741</v>
      </c>
      <c r="I32" s="1"/>
      <c r="J32" s="4">
        <v>135.17661646881606</v>
      </c>
      <c r="K32" s="4">
        <v>135.69427811569767</v>
      </c>
      <c r="L32" s="4">
        <v>136.21193976257928</v>
      </c>
      <c r="M32" s="1">
        <v>0</v>
      </c>
      <c r="N32" s="1"/>
      <c r="O32" s="5">
        <v>3.2453793861903248</v>
      </c>
      <c r="P32" s="5">
        <v>3.5180690792854876</v>
      </c>
      <c r="S32" s="1">
        <f t="shared" si="0"/>
        <v>7</v>
      </c>
    </row>
    <row r="33" spans="1:19" outlineLevel="2" x14ac:dyDescent="0.25">
      <c r="A33" s="1">
        <v>23</v>
      </c>
      <c r="B33" s="1">
        <v>1023</v>
      </c>
      <c r="C33" s="1" t="s">
        <v>17</v>
      </c>
      <c r="D33" s="4">
        <v>27.894444444444446</v>
      </c>
      <c r="E33" s="4">
        <v>153</v>
      </c>
      <c r="F33" s="4">
        <v>80</v>
      </c>
      <c r="G33" s="5">
        <v>0.52287581699346408</v>
      </c>
      <c r="H33" s="3">
        <v>34052</v>
      </c>
      <c r="I33" s="1"/>
      <c r="J33" s="4">
        <v>123.0337480691378</v>
      </c>
      <c r="K33" s="4">
        <v>122.33712287605158</v>
      </c>
      <c r="L33" s="4">
        <v>121.64049768296536</v>
      </c>
      <c r="M33" s="1">
        <v>0</v>
      </c>
      <c r="N33" s="1"/>
      <c r="O33" s="5">
        <v>2.8281668816460295</v>
      </c>
      <c r="P33" s="5">
        <v>2.8922503224690446</v>
      </c>
      <c r="S33" s="1">
        <f t="shared" si="0"/>
        <v>7</v>
      </c>
    </row>
    <row r="34" spans="1:19" outlineLevel="1" x14ac:dyDescent="0.25">
      <c r="A34" s="1"/>
      <c r="B34" s="1"/>
      <c r="C34" s="1"/>
      <c r="D34" s="4"/>
      <c r="E34" s="4"/>
      <c r="F34" s="4"/>
      <c r="G34" s="5"/>
      <c r="H34" s="3"/>
      <c r="I34" s="1"/>
      <c r="J34" s="4"/>
      <c r="K34" s="4"/>
      <c r="L34" s="4"/>
      <c r="M34" s="1"/>
      <c r="N34" s="1"/>
      <c r="O34" s="5"/>
      <c r="P34" s="5"/>
      <c r="R34" s="6" t="s">
        <v>22</v>
      </c>
      <c r="S34" s="1">
        <f>SUBTOTAL(3,S30:S33)</f>
        <v>4</v>
      </c>
    </row>
    <row r="35" spans="1:19" outlineLevel="2" x14ac:dyDescent="0.25">
      <c r="A35" s="1">
        <v>24</v>
      </c>
      <c r="B35" s="1">
        <v>1024</v>
      </c>
      <c r="C35" s="1" t="s">
        <v>17</v>
      </c>
      <c r="D35" s="4">
        <v>74.802777777777777</v>
      </c>
      <c r="E35" s="4">
        <v>151</v>
      </c>
      <c r="F35" s="4">
        <v>57</v>
      </c>
      <c r="G35" s="5">
        <v>0.37748344370860926</v>
      </c>
      <c r="H35" s="3">
        <v>16919</v>
      </c>
      <c r="I35" s="1"/>
      <c r="J35" s="4">
        <v>144.85564098402392</v>
      </c>
      <c r="K35" s="4">
        <v>146.34120508242631</v>
      </c>
      <c r="L35" s="4">
        <v>147.82676918082871</v>
      </c>
      <c r="M35" s="1">
        <v>0</v>
      </c>
      <c r="N35" s="1"/>
      <c r="O35" s="5">
        <v>2.2602365531027315</v>
      </c>
      <c r="P35" s="5">
        <v>2.0403548296540976</v>
      </c>
      <c r="S35" s="1">
        <f t="shared" si="0"/>
        <v>6</v>
      </c>
    </row>
    <row r="36" spans="1:19" outlineLevel="2" x14ac:dyDescent="0.25">
      <c r="A36" s="1">
        <v>25</v>
      </c>
      <c r="B36" s="1">
        <v>1025</v>
      </c>
      <c r="C36" s="1" t="s">
        <v>17</v>
      </c>
      <c r="D36" s="4">
        <v>62.263888888888886</v>
      </c>
      <c r="E36" s="4">
        <v>158</v>
      </c>
      <c r="F36" s="4">
        <v>56</v>
      </c>
      <c r="G36" s="5">
        <v>0.35443037974683544</v>
      </c>
      <c r="H36" s="3">
        <v>21500</v>
      </c>
      <c r="I36" s="1"/>
      <c r="J36" s="4">
        <v>109.40967659815215</v>
      </c>
      <c r="K36" s="4">
        <v>107.35064425796736</v>
      </c>
      <c r="L36" s="4">
        <v>105.29161191778257</v>
      </c>
      <c r="M36" s="1">
        <v>0</v>
      </c>
      <c r="N36" s="1"/>
      <c r="O36" s="5">
        <v>2.3522919688373802</v>
      </c>
      <c r="P36" s="5">
        <v>2.1784379532560707</v>
      </c>
      <c r="S36" s="1">
        <f t="shared" si="0"/>
        <v>6</v>
      </c>
    </row>
    <row r="37" spans="1:19" outlineLevel="1" x14ac:dyDescent="0.25">
      <c r="A37" s="1"/>
      <c r="B37" s="1"/>
      <c r="C37" s="1"/>
      <c r="D37" s="4"/>
      <c r="E37" s="4"/>
      <c r="F37" s="4"/>
      <c r="G37" s="5"/>
      <c r="H37" s="3"/>
      <c r="I37" s="1"/>
      <c r="J37" s="4"/>
      <c r="K37" s="4"/>
      <c r="L37" s="4"/>
      <c r="M37" s="1"/>
      <c r="N37" s="1"/>
      <c r="O37" s="5"/>
      <c r="P37" s="5"/>
      <c r="R37" s="6" t="s">
        <v>21</v>
      </c>
      <c r="S37" s="1">
        <f>SUBTOTAL(3,S35:S36)</f>
        <v>2</v>
      </c>
    </row>
    <row r="38" spans="1:19" outlineLevel="2" x14ac:dyDescent="0.25">
      <c r="A38" s="1">
        <v>26</v>
      </c>
      <c r="B38" s="1">
        <v>1026</v>
      </c>
      <c r="C38" s="1" t="s">
        <v>17</v>
      </c>
      <c r="D38" s="4">
        <v>44.733333333333334</v>
      </c>
      <c r="E38" s="4">
        <v>158</v>
      </c>
      <c r="F38" s="4">
        <v>65</v>
      </c>
      <c r="G38" s="5">
        <v>0.41139240506329117</v>
      </c>
      <c r="H38" s="3">
        <v>27902</v>
      </c>
      <c r="I38" s="1"/>
      <c r="J38" s="4">
        <v>127.85978843647172</v>
      </c>
      <c r="K38" s="4">
        <v>127.64576728011889</v>
      </c>
      <c r="L38" s="4">
        <v>127.43174612376606</v>
      </c>
      <c r="M38" s="1">
        <v>0</v>
      </c>
      <c r="N38" s="1"/>
      <c r="O38" s="5">
        <v>3.1755788510607088</v>
      </c>
      <c r="P38" s="5">
        <v>3.4133682765910636</v>
      </c>
      <c r="S38" s="1">
        <f t="shared" si="0"/>
        <v>7</v>
      </c>
    </row>
    <row r="39" spans="1:19" outlineLevel="2" x14ac:dyDescent="0.25">
      <c r="A39" s="1">
        <v>27</v>
      </c>
      <c r="B39" s="1">
        <v>1027</v>
      </c>
      <c r="C39" s="1" t="s">
        <v>17</v>
      </c>
      <c r="D39" s="4">
        <v>73.313888888888883</v>
      </c>
      <c r="E39" s="4">
        <v>166</v>
      </c>
      <c r="F39" s="4">
        <v>69</v>
      </c>
      <c r="G39" s="5">
        <v>0.41566265060240964</v>
      </c>
      <c r="H39" s="3">
        <v>17463</v>
      </c>
      <c r="I39" s="1"/>
      <c r="J39" s="4">
        <v>127.05604523114744</v>
      </c>
      <c r="K39" s="4">
        <v>126.76164975426218</v>
      </c>
      <c r="L39" s="4">
        <v>126.46725427737692</v>
      </c>
      <c r="M39" s="1">
        <v>0</v>
      </c>
      <c r="N39" s="1"/>
      <c r="O39" s="5">
        <v>3.3317804733640513</v>
      </c>
      <c r="P39" s="5">
        <v>3.6476707100460772</v>
      </c>
      <c r="S39" s="1">
        <f t="shared" si="0"/>
        <v>7</v>
      </c>
    </row>
    <row r="40" spans="1:19" outlineLevel="1" x14ac:dyDescent="0.25">
      <c r="A40" s="1"/>
      <c r="B40" s="1"/>
      <c r="C40" s="1"/>
      <c r="D40" s="4"/>
      <c r="E40" s="4"/>
      <c r="F40" s="4"/>
      <c r="G40" s="5"/>
      <c r="H40" s="3"/>
      <c r="I40" s="1"/>
      <c r="J40" s="4"/>
      <c r="K40" s="4"/>
      <c r="L40" s="4"/>
      <c r="M40" s="1"/>
      <c r="N40" s="1"/>
      <c r="O40" s="5"/>
      <c r="P40" s="5"/>
      <c r="R40" s="6" t="s">
        <v>22</v>
      </c>
      <c r="S40" s="1">
        <f>SUBTOTAL(3,S38:S39)</f>
        <v>2</v>
      </c>
    </row>
    <row r="41" spans="1:19" outlineLevel="2" x14ac:dyDescent="0.25">
      <c r="A41" s="1">
        <v>28</v>
      </c>
      <c r="B41" s="1">
        <v>1028</v>
      </c>
      <c r="C41" s="1" t="s">
        <v>17</v>
      </c>
      <c r="D41" s="4">
        <v>39.597222222222221</v>
      </c>
      <c r="E41" s="4">
        <v>167</v>
      </c>
      <c r="F41" s="4">
        <v>60</v>
      </c>
      <c r="G41" s="5">
        <v>0.3592814371257485</v>
      </c>
      <c r="H41" s="3">
        <v>29778</v>
      </c>
      <c r="I41" s="1"/>
      <c r="J41" s="4">
        <v>116.9734892854467</v>
      </c>
      <c r="K41" s="4">
        <v>115.67083821399137</v>
      </c>
      <c r="L41" s="4">
        <v>114.36818714253604</v>
      </c>
      <c r="M41" s="1">
        <v>0</v>
      </c>
      <c r="N41" s="1"/>
      <c r="O41" s="5">
        <v>3.3717564034857785</v>
      </c>
      <c r="P41" s="5">
        <v>3.7076346052286682</v>
      </c>
      <c r="S41" s="1">
        <f t="shared" si="0"/>
        <v>6</v>
      </c>
    </row>
    <row r="42" spans="1:19" outlineLevel="2" x14ac:dyDescent="0.25">
      <c r="A42" s="1">
        <v>29</v>
      </c>
      <c r="B42" s="1">
        <v>1029</v>
      </c>
      <c r="C42" s="1" t="s">
        <v>17</v>
      </c>
      <c r="D42" s="4">
        <v>61.875</v>
      </c>
      <c r="E42" s="4">
        <v>160</v>
      </c>
      <c r="F42" s="4">
        <v>62</v>
      </c>
      <c r="G42" s="5">
        <v>0.38750000000000001</v>
      </c>
      <c r="H42" s="3">
        <v>21641</v>
      </c>
      <c r="I42" s="1"/>
      <c r="J42" s="4">
        <v>126.04983713652473</v>
      </c>
      <c r="K42" s="4">
        <v>125.6548208501772</v>
      </c>
      <c r="L42" s="4">
        <v>125.25980456382968</v>
      </c>
      <c r="M42" s="1">
        <v>0</v>
      </c>
      <c r="N42" s="1"/>
      <c r="O42" s="5">
        <v>3.4031662577588575</v>
      </c>
      <c r="P42" s="5">
        <v>3.7547493866382866</v>
      </c>
      <c r="S42" s="1">
        <f t="shared" si="0"/>
        <v>6</v>
      </c>
    </row>
    <row r="43" spans="1:19" outlineLevel="1" x14ac:dyDescent="0.25">
      <c r="A43" s="1"/>
      <c r="B43" s="1"/>
      <c r="C43" s="1"/>
      <c r="D43" s="4"/>
      <c r="E43" s="4"/>
      <c r="F43" s="4"/>
      <c r="G43" s="5"/>
      <c r="H43" s="3"/>
      <c r="I43" s="1"/>
      <c r="J43" s="4"/>
      <c r="K43" s="4"/>
      <c r="L43" s="4"/>
      <c r="M43" s="1"/>
      <c r="N43" s="1"/>
      <c r="O43" s="5"/>
      <c r="P43" s="5"/>
      <c r="R43" s="6" t="s">
        <v>21</v>
      </c>
      <c r="S43" s="1">
        <f>SUBTOTAL(3,S41:S42)</f>
        <v>2</v>
      </c>
    </row>
    <row r="44" spans="1:19" outlineLevel="2" x14ac:dyDescent="0.25">
      <c r="A44" s="1">
        <v>30</v>
      </c>
      <c r="B44" s="1">
        <v>1030</v>
      </c>
      <c r="C44" s="1" t="s">
        <v>17</v>
      </c>
      <c r="D44" s="4">
        <v>74.36666666666666</v>
      </c>
      <c r="E44" s="4">
        <v>162</v>
      </c>
      <c r="F44" s="4">
        <v>75</v>
      </c>
      <c r="G44" s="5">
        <v>0.46296296296296297</v>
      </c>
      <c r="H44" s="3">
        <v>17079</v>
      </c>
      <c r="I44" s="1"/>
      <c r="J44" s="4">
        <v>121.79942733462667</v>
      </c>
      <c r="K44" s="4">
        <v>120.97937006808934</v>
      </c>
      <c r="L44" s="4">
        <v>120.15931280155201</v>
      </c>
      <c r="M44" s="1">
        <v>0</v>
      </c>
      <c r="N44" s="1"/>
      <c r="O44" s="5">
        <v>3.408775566332042</v>
      </c>
      <c r="P44" s="5">
        <v>3.7631633494980634</v>
      </c>
      <c r="S44" s="1">
        <f t="shared" si="0"/>
        <v>7</v>
      </c>
    </row>
    <row r="45" spans="1:19" outlineLevel="2" x14ac:dyDescent="0.25">
      <c r="A45" s="1">
        <v>31</v>
      </c>
      <c r="B45" s="1">
        <v>1031</v>
      </c>
      <c r="C45" s="1" t="s">
        <v>17</v>
      </c>
      <c r="D45" s="4">
        <v>53.922222222222224</v>
      </c>
      <c r="E45" s="4">
        <v>160</v>
      </c>
      <c r="F45" s="4">
        <v>85</v>
      </c>
      <c r="G45" s="5">
        <v>0.53125</v>
      </c>
      <c r="H45" s="3">
        <v>24545</v>
      </c>
      <c r="I45" s="1"/>
      <c r="J45" s="4">
        <v>153.44677341170609</v>
      </c>
      <c r="K45" s="4">
        <v>155.7914507528767</v>
      </c>
      <c r="L45" s="4">
        <v>158.13612809404731</v>
      </c>
      <c r="M45" s="1">
        <v>0</v>
      </c>
      <c r="N45" s="1"/>
      <c r="O45" s="5">
        <v>2.9123387973057104</v>
      </c>
      <c r="P45" s="5">
        <v>3.018508195958566</v>
      </c>
      <c r="S45" s="1">
        <f t="shared" si="0"/>
        <v>7</v>
      </c>
    </row>
    <row r="46" spans="1:19" outlineLevel="2" x14ac:dyDescent="0.25">
      <c r="A46" s="1">
        <v>32</v>
      </c>
      <c r="B46" s="1">
        <v>1032</v>
      </c>
      <c r="C46" s="1" t="s">
        <v>17</v>
      </c>
      <c r="D46" s="4">
        <v>70.544444444444451</v>
      </c>
      <c r="E46" s="4">
        <v>159</v>
      </c>
      <c r="F46" s="4">
        <v>85</v>
      </c>
      <c r="G46" s="5">
        <v>0.53459119496855345</v>
      </c>
      <c r="H46" s="3">
        <v>18474</v>
      </c>
      <c r="I46" s="1"/>
      <c r="J46" s="4">
        <v>129.20779600870446</v>
      </c>
      <c r="K46" s="4">
        <v>129.12857560957491</v>
      </c>
      <c r="L46" s="4">
        <v>129.04935521044536</v>
      </c>
      <c r="M46" s="1">
        <v>0</v>
      </c>
      <c r="N46" s="1"/>
      <c r="O46" s="5">
        <v>3.4683156369836068</v>
      </c>
      <c r="P46" s="5">
        <v>3.8524734554754105</v>
      </c>
      <c r="S46" s="1">
        <f t="shared" si="0"/>
        <v>7</v>
      </c>
    </row>
    <row r="47" spans="1:19" outlineLevel="2" x14ac:dyDescent="0.25">
      <c r="A47" s="1">
        <v>33</v>
      </c>
      <c r="B47" s="1">
        <v>1033</v>
      </c>
      <c r="C47" s="1" t="s">
        <v>17</v>
      </c>
      <c r="D47" s="4">
        <v>30.577777777777779</v>
      </c>
      <c r="E47" s="4">
        <v>164</v>
      </c>
      <c r="F47" s="4">
        <v>81</v>
      </c>
      <c r="G47" s="5">
        <v>0.49390243902439024</v>
      </c>
      <c r="H47" s="3">
        <v>33072</v>
      </c>
      <c r="I47" s="1"/>
      <c r="J47" s="4">
        <v>124.0845555101987</v>
      </c>
      <c r="K47" s="4">
        <v>123.49301106121857</v>
      </c>
      <c r="L47" s="4">
        <v>122.90146661223844</v>
      </c>
      <c r="M47" s="1">
        <v>0</v>
      </c>
      <c r="N47" s="1"/>
      <c r="O47" s="5">
        <v>3.2505325831705703</v>
      </c>
      <c r="P47" s="5">
        <v>3.5257988747558557</v>
      </c>
      <c r="S47" s="1">
        <f t="shared" si="0"/>
        <v>7</v>
      </c>
    </row>
    <row r="48" spans="1:19" outlineLevel="1" x14ac:dyDescent="0.25">
      <c r="A48" s="1"/>
      <c r="B48" s="1"/>
      <c r="C48" s="1"/>
      <c r="D48" s="4"/>
      <c r="E48" s="4"/>
      <c r="F48" s="4"/>
      <c r="G48" s="5"/>
      <c r="H48" s="3"/>
      <c r="I48" s="1"/>
      <c r="J48" s="4"/>
      <c r="K48" s="4"/>
      <c r="L48" s="4"/>
      <c r="M48" s="1"/>
      <c r="N48" s="1"/>
      <c r="O48" s="5"/>
      <c r="P48" s="5"/>
      <c r="R48" s="6" t="s">
        <v>22</v>
      </c>
      <c r="S48" s="1">
        <f>SUBTOTAL(3,S44:S47)</f>
        <v>4</v>
      </c>
    </row>
    <row r="49" spans="1:19" outlineLevel="2" x14ac:dyDescent="0.25">
      <c r="A49" s="1">
        <v>34</v>
      </c>
      <c r="B49" s="1">
        <v>1034</v>
      </c>
      <c r="C49" s="1" t="s">
        <v>17</v>
      </c>
      <c r="D49" s="4">
        <v>24.766666666666666</v>
      </c>
      <c r="E49" s="4">
        <v>156</v>
      </c>
      <c r="F49" s="4">
        <v>62</v>
      </c>
      <c r="G49" s="5">
        <v>0.39743589743589741</v>
      </c>
      <c r="H49" s="3">
        <v>35195</v>
      </c>
      <c r="I49" s="1"/>
      <c r="J49" s="4">
        <v>127.88092281960417</v>
      </c>
      <c r="K49" s="4">
        <v>127.66901510156458</v>
      </c>
      <c r="L49" s="4">
        <v>127.457107383525</v>
      </c>
      <c r="M49" s="1">
        <v>0</v>
      </c>
      <c r="N49" s="1"/>
      <c r="O49" s="5">
        <v>3.148161678528413</v>
      </c>
      <c r="P49" s="5">
        <v>3.3722425177926199</v>
      </c>
      <c r="S49" s="1">
        <f t="shared" si="0"/>
        <v>6</v>
      </c>
    </row>
    <row r="50" spans="1:19" outlineLevel="1" x14ac:dyDescent="0.25">
      <c r="A50" s="1"/>
      <c r="B50" s="1"/>
      <c r="C50" s="1"/>
      <c r="D50" s="4"/>
      <c r="E50" s="4"/>
      <c r="F50" s="4"/>
      <c r="G50" s="5"/>
      <c r="H50" s="3"/>
      <c r="I50" s="1"/>
      <c r="J50" s="4"/>
      <c r="K50" s="4"/>
      <c r="L50" s="4"/>
      <c r="M50" s="1"/>
      <c r="N50" s="1"/>
      <c r="O50" s="5"/>
      <c r="P50" s="5"/>
      <c r="R50" s="6" t="s">
        <v>21</v>
      </c>
      <c r="S50" s="1">
        <f>SUBTOTAL(3,S49:S49)</f>
        <v>1</v>
      </c>
    </row>
    <row r="51" spans="1:19" outlineLevel="2" x14ac:dyDescent="0.25">
      <c r="A51" s="1">
        <v>35</v>
      </c>
      <c r="B51" s="1">
        <v>1035</v>
      </c>
      <c r="C51" s="1" t="s">
        <v>17</v>
      </c>
      <c r="D51" s="4">
        <v>51.130555555555553</v>
      </c>
      <c r="E51" s="4">
        <v>161</v>
      </c>
      <c r="F51" s="4">
        <v>76</v>
      </c>
      <c r="G51" s="5">
        <v>0.47204968944099379</v>
      </c>
      <c r="H51" s="3">
        <v>25566</v>
      </c>
      <c r="I51" s="1"/>
      <c r="J51" s="4">
        <v>144.52267497370485</v>
      </c>
      <c r="K51" s="4">
        <v>145.97494247107534</v>
      </c>
      <c r="L51" s="4">
        <v>147.42720996844582</v>
      </c>
      <c r="M51" s="1">
        <v>0</v>
      </c>
      <c r="N51" s="1"/>
      <c r="O51" s="5">
        <v>2.6679502949817104</v>
      </c>
      <c r="P51" s="5">
        <v>2.651925442472566</v>
      </c>
      <c r="S51" s="1">
        <f t="shared" si="0"/>
        <v>7</v>
      </c>
    </row>
    <row r="52" spans="1:19" outlineLevel="1" x14ac:dyDescent="0.25">
      <c r="A52" s="1"/>
      <c r="B52" s="1"/>
      <c r="C52" s="1"/>
      <c r="D52" s="4"/>
      <c r="E52" s="4"/>
      <c r="F52" s="4"/>
      <c r="G52" s="5"/>
      <c r="H52" s="3"/>
      <c r="I52" s="1"/>
      <c r="J52" s="4"/>
      <c r="K52" s="4"/>
      <c r="L52" s="4"/>
      <c r="M52" s="1"/>
      <c r="N52" s="1"/>
      <c r="O52" s="5"/>
      <c r="P52" s="5"/>
      <c r="R52" s="6" t="s">
        <v>22</v>
      </c>
      <c r="S52" s="1">
        <f>SUBTOTAL(3,S51:S51)</f>
        <v>1</v>
      </c>
    </row>
    <row r="53" spans="1:19" outlineLevel="2" x14ac:dyDescent="0.25">
      <c r="A53" s="1">
        <v>36</v>
      </c>
      <c r="B53" s="1">
        <v>1036</v>
      </c>
      <c r="C53" s="1" t="s">
        <v>17</v>
      </c>
      <c r="D53" s="4">
        <v>48.6</v>
      </c>
      <c r="E53" s="4">
        <v>168</v>
      </c>
      <c r="F53" s="4">
        <v>66</v>
      </c>
      <c r="G53" s="5">
        <v>0.39285714285714285</v>
      </c>
      <c r="H53" s="3">
        <v>26490</v>
      </c>
      <c r="I53" s="1"/>
      <c r="J53" s="4">
        <v>123.06201061699539</v>
      </c>
      <c r="K53" s="4">
        <v>122.36821167869493</v>
      </c>
      <c r="L53" s="4">
        <v>121.67441274039447</v>
      </c>
      <c r="M53" s="1">
        <v>0</v>
      </c>
      <c r="N53" s="1"/>
      <c r="O53" s="5">
        <v>3.4093158061848952</v>
      </c>
      <c r="P53" s="5">
        <v>3.7639737092773431</v>
      </c>
      <c r="S53" s="1">
        <f t="shared" si="0"/>
        <v>6</v>
      </c>
    </row>
    <row r="54" spans="1:19" outlineLevel="1" x14ac:dyDescent="0.25">
      <c r="A54" s="1"/>
      <c r="B54" s="1"/>
      <c r="C54" s="1"/>
      <c r="D54" s="4"/>
      <c r="E54" s="4"/>
      <c r="F54" s="4"/>
      <c r="G54" s="5"/>
      <c r="H54" s="3"/>
      <c r="I54" s="1"/>
      <c r="J54" s="4"/>
      <c r="K54" s="4"/>
      <c r="L54" s="4"/>
      <c r="M54" s="1"/>
      <c r="N54" s="1"/>
      <c r="O54" s="5"/>
      <c r="P54" s="5"/>
      <c r="R54" s="6" t="s">
        <v>21</v>
      </c>
      <c r="S54" s="1">
        <f>SUBTOTAL(3,S53:S53)</f>
        <v>1</v>
      </c>
    </row>
    <row r="55" spans="1:19" outlineLevel="2" x14ac:dyDescent="0.25">
      <c r="A55" s="1">
        <v>37</v>
      </c>
      <c r="B55" s="1">
        <v>1037</v>
      </c>
      <c r="C55" s="1" t="s">
        <v>17</v>
      </c>
      <c r="D55" s="4">
        <v>65.05</v>
      </c>
      <c r="E55" s="4">
        <v>159</v>
      </c>
      <c r="F55" s="4">
        <v>72</v>
      </c>
      <c r="G55" s="5">
        <v>0.45283018867924529</v>
      </c>
      <c r="H55" s="3">
        <v>20482</v>
      </c>
      <c r="I55" s="1"/>
      <c r="J55" s="4">
        <v>126.09116230203654</v>
      </c>
      <c r="K55" s="4">
        <v>125.70027853224019</v>
      </c>
      <c r="L55" s="4">
        <v>125.30939476244384</v>
      </c>
      <c r="M55" s="1">
        <v>0</v>
      </c>
      <c r="N55" s="1"/>
      <c r="O55" s="5">
        <v>3.6133800419163888</v>
      </c>
      <c r="P55" s="5">
        <v>4.0700700628745832</v>
      </c>
      <c r="S55" s="1">
        <f t="shared" si="0"/>
        <v>7</v>
      </c>
    </row>
    <row r="56" spans="1:19" outlineLevel="1" x14ac:dyDescent="0.25">
      <c r="A56" s="1"/>
      <c r="B56" s="1"/>
      <c r="C56" s="1"/>
      <c r="D56" s="4"/>
      <c r="E56" s="4"/>
      <c r="F56" s="4"/>
      <c r="G56" s="5"/>
      <c r="H56" s="3"/>
      <c r="I56" s="1"/>
      <c r="J56" s="4"/>
      <c r="K56" s="4"/>
      <c r="L56" s="4"/>
      <c r="M56" s="1"/>
      <c r="N56" s="1"/>
      <c r="O56" s="5"/>
      <c r="P56" s="5"/>
      <c r="R56" s="6" t="s">
        <v>22</v>
      </c>
      <c r="S56" s="1">
        <f>SUBTOTAL(3,S55:S55)</f>
        <v>1</v>
      </c>
    </row>
    <row r="57" spans="1:19" outlineLevel="2" x14ac:dyDescent="0.25">
      <c r="A57" s="1">
        <v>38</v>
      </c>
      <c r="B57" s="1">
        <v>1038</v>
      </c>
      <c r="C57" s="1" t="s">
        <v>17</v>
      </c>
      <c r="D57" s="4">
        <v>26.119444444444444</v>
      </c>
      <c r="E57" s="4">
        <v>170</v>
      </c>
      <c r="F57" s="4">
        <v>63</v>
      </c>
      <c r="G57" s="5">
        <v>0.37058823529411766</v>
      </c>
      <c r="H57" s="3">
        <v>34702</v>
      </c>
      <c r="I57" s="1"/>
      <c r="J57" s="4">
        <v>131.51547965288046</v>
      </c>
      <c r="K57" s="4">
        <v>131.6670276181685</v>
      </c>
      <c r="L57" s="4">
        <v>131.81857558345655</v>
      </c>
      <c r="M57" s="1">
        <v>0</v>
      </c>
      <c r="N57" s="1"/>
      <c r="O57" s="5">
        <v>3.6403865775908342</v>
      </c>
      <c r="P57" s="5">
        <v>4.1105798663862512</v>
      </c>
      <c r="S57" s="1">
        <f t="shared" si="0"/>
        <v>6</v>
      </c>
    </row>
    <row r="58" spans="1:19" outlineLevel="1" x14ac:dyDescent="0.25">
      <c r="A58" s="1"/>
      <c r="B58" s="1"/>
      <c r="C58" s="1"/>
      <c r="D58" s="4"/>
      <c r="E58" s="4"/>
      <c r="F58" s="4"/>
      <c r="G58" s="5"/>
      <c r="H58" s="3"/>
      <c r="I58" s="1"/>
      <c r="J58" s="4"/>
      <c r="K58" s="4"/>
      <c r="L58" s="4"/>
      <c r="M58" s="1"/>
      <c r="N58" s="1"/>
      <c r="O58" s="5"/>
      <c r="P58" s="5"/>
      <c r="R58" s="6" t="s">
        <v>21</v>
      </c>
      <c r="S58" s="1">
        <f>SUBTOTAL(3,S57:S57)</f>
        <v>1</v>
      </c>
    </row>
    <row r="59" spans="1:19" outlineLevel="2" x14ac:dyDescent="0.25">
      <c r="A59" s="1">
        <v>39</v>
      </c>
      <c r="B59" s="1">
        <v>1039</v>
      </c>
      <c r="C59" s="1" t="s">
        <v>17</v>
      </c>
      <c r="D59" s="4">
        <v>84.016666666666666</v>
      </c>
      <c r="E59" s="4">
        <v>160</v>
      </c>
      <c r="F59" s="4">
        <v>78</v>
      </c>
      <c r="G59" s="5">
        <v>0.48749999999999999</v>
      </c>
      <c r="H59" s="3">
        <v>13556</v>
      </c>
      <c r="I59" s="1"/>
      <c r="J59" s="4">
        <v>137.63945990911452</v>
      </c>
      <c r="K59" s="4">
        <v>138.40340590002597</v>
      </c>
      <c r="L59" s="4">
        <v>139.16735189093743</v>
      </c>
      <c r="M59" s="1">
        <v>0</v>
      </c>
      <c r="N59" s="1"/>
      <c r="O59" s="5">
        <v>3.3199438545678275</v>
      </c>
      <c r="P59" s="5">
        <v>3.6299157818517416</v>
      </c>
      <c r="S59" s="1">
        <f t="shared" si="0"/>
        <v>7</v>
      </c>
    </row>
    <row r="60" spans="1:19" outlineLevel="2" x14ac:dyDescent="0.25">
      <c r="A60" s="1">
        <v>40</v>
      </c>
      <c r="B60" s="1">
        <v>1040</v>
      </c>
      <c r="C60" s="1" t="s">
        <v>17</v>
      </c>
      <c r="D60" s="4">
        <v>70.5</v>
      </c>
      <c r="E60" s="4">
        <v>153</v>
      </c>
      <c r="F60" s="4">
        <v>77</v>
      </c>
      <c r="G60" s="5">
        <v>0.50326797385620914</v>
      </c>
      <c r="H60" s="3">
        <v>18491</v>
      </c>
      <c r="I60" s="1"/>
      <c r="J60" s="4">
        <v>137.76606157160131</v>
      </c>
      <c r="K60" s="4">
        <v>138.54266772876144</v>
      </c>
      <c r="L60" s="4">
        <v>139.31927388592158</v>
      </c>
      <c r="M60" s="1">
        <v>0</v>
      </c>
      <c r="N60" s="1"/>
      <c r="O60" s="5">
        <v>3.0924801391491199</v>
      </c>
      <c r="P60" s="5">
        <v>3.2887202087236802</v>
      </c>
      <c r="S60" s="1">
        <f t="shared" si="0"/>
        <v>7</v>
      </c>
    </row>
    <row r="61" spans="1:19" outlineLevel="1" x14ac:dyDescent="0.25">
      <c r="A61" s="1"/>
      <c r="B61" s="1"/>
      <c r="C61" s="1"/>
      <c r="D61" s="4"/>
      <c r="E61" s="4"/>
      <c r="F61" s="4"/>
      <c r="G61" s="5"/>
      <c r="H61" s="3"/>
      <c r="I61" s="1"/>
      <c r="J61" s="4"/>
      <c r="K61" s="4"/>
      <c r="L61" s="4"/>
      <c r="M61" s="1"/>
      <c r="N61" s="1"/>
      <c r="O61" s="5"/>
      <c r="P61" s="5"/>
      <c r="R61" s="6" t="s">
        <v>22</v>
      </c>
      <c r="S61" s="1">
        <f>SUBTOTAL(3,S59:S60)</f>
        <v>2</v>
      </c>
    </row>
    <row r="62" spans="1:19" x14ac:dyDescent="0.25">
      <c r="A62" s="1"/>
      <c r="B62" s="1"/>
      <c r="C62" s="1"/>
      <c r="D62" s="4"/>
      <c r="E62" s="4"/>
      <c r="F62" s="4"/>
      <c r="G62" s="5"/>
      <c r="H62" s="3"/>
      <c r="I62" s="1"/>
      <c r="J62" s="4"/>
      <c r="K62" s="4"/>
      <c r="L62" s="4"/>
      <c r="M62" s="1"/>
      <c r="N62" s="1"/>
      <c r="O62" s="5"/>
      <c r="P62" s="5"/>
      <c r="R62" s="6" t="s">
        <v>23</v>
      </c>
      <c r="S62" s="1">
        <f>SUBTOTAL(3,S2:S60)</f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I76" workbookViewId="0">
      <selection activeCell="S37" sqref="S37"/>
    </sheetView>
  </sheetViews>
  <sheetFormatPr defaultRowHeight="15" outlineLevelRow="2" x14ac:dyDescent="0.25"/>
  <cols>
    <col min="8" max="8" width="30.28515625" customWidth="1"/>
    <col min="18" max="18" width="15.140625" customWidth="1"/>
  </cols>
  <sheetData>
    <row r="1" spans="1:19" ht="60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S1" s="2" t="s">
        <v>20</v>
      </c>
    </row>
    <row r="2" spans="1:19" outlineLevel="2" x14ac:dyDescent="0.25">
      <c r="A2" s="1">
        <v>1</v>
      </c>
      <c r="B2" s="1">
        <v>1001</v>
      </c>
      <c r="C2" s="1" t="s">
        <v>17</v>
      </c>
      <c r="D2" s="4">
        <v>26.083333333333332</v>
      </c>
      <c r="E2" s="4">
        <v>165</v>
      </c>
      <c r="F2" s="4">
        <v>75</v>
      </c>
      <c r="G2" s="5">
        <v>0.45454545454545453</v>
      </c>
      <c r="H2" s="3">
        <v>34715</v>
      </c>
      <c r="I2" s="1"/>
      <c r="J2" s="4">
        <v>101.47169779054821</v>
      </c>
      <c r="K2" s="4">
        <v>98.618867569603026</v>
      </c>
      <c r="L2" s="4">
        <v>95.766037348657846</v>
      </c>
      <c r="M2" s="1">
        <v>0</v>
      </c>
      <c r="N2" s="1"/>
      <c r="O2" s="5">
        <v>2.0907940521836279</v>
      </c>
      <c r="P2" s="5">
        <v>1.7861910782754422</v>
      </c>
      <c r="S2" s="1">
        <f>IF((G2*100)&lt;=16,1, IF((G2*100)&lt;=18.5,2, IF((G2*100)&lt;=24.99,3, IF((G2*100)&lt;=30,4, IF((G2*100)&lt;=35,5, IF((G2*100)&lt;=40,6, IF((G2*100)&gt;40,7)))))))</f>
        <v>7</v>
      </c>
    </row>
    <row r="3" spans="1:19" outlineLevel="2" x14ac:dyDescent="0.25">
      <c r="A3" s="1">
        <v>41</v>
      </c>
      <c r="B3" s="1">
        <v>1041</v>
      </c>
      <c r="C3" s="1" t="s">
        <v>18</v>
      </c>
      <c r="D3" s="4">
        <v>40.024999999999999</v>
      </c>
      <c r="E3" s="4">
        <v>182</v>
      </c>
      <c r="F3" s="4">
        <v>84</v>
      </c>
      <c r="G3" s="5">
        <v>0.46153846153846156</v>
      </c>
      <c r="H3" s="3">
        <v>29624</v>
      </c>
      <c r="I3" s="1"/>
      <c r="J3" s="4">
        <v>133.80418896384072</v>
      </c>
      <c r="K3" s="4">
        <v>134.18460786022479</v>
      </c>
      <c r="L3" s="4">
        <v>134.56502675660886</v>
      </c>
      <c r="M3" s="1">
        <v>0</v>
      </c>
      <c r="N3" s="1"/>
      <c r="O3" s="5">
        <v>3.7620351319317704</v>
      </c>
      <c r="P3" s="5">
        <v>4.2930526978976555</v>
      </c>
      <c r="S3" s="1">
        <f t="shared" ref="S3:S94" si="0">IF((G3*100)&lt;=16,1, IF((G3*100)&lt;=18.5,2, IF((G3*100)&lt;=24.99,3, IF((G3*100)&lt;=30,4, IF((G3*100)&lt;=35,5, IF((G3*100)&lt;=40,6, IF((G3*100)&gt;40,7)))))))</f>
        <v>7</v>
      </c>
    </row>
    <row r="4" spans="1:19" outlineLevel="2" x14ac:dyDescent="0.25">
      <c r="A4" s="1">
        <v>42</v>
      </c>
      <c r="B4" s="1">
        <v>1042</v>
      </c>
      <c r="C4" s="1" t="s">
        <v>18</v>
      </c>
      <c r="D4" s="4">
        <v>45.174999999999997</v>
      </c>
      <c r="E4" s="4">
        <v>172</v>
      </c>
      <c r="F4" s="4">
        <v>96</v>
      </c>
      <c r="G4" s="5">
        <v>0.55813953488372092</v>
      </c>
      <c r="H4" s="3">
        <v>27741</v>
      </c>
      <c r="I4" s="1"/>
      <c r="J4" s="4">
        <v>126.87581748730736</v>
      </c>
      <c r="K4" s="4">
        <v>126.56339923603809</v>
      </c>
      <c r="L4" s="4">
        <v>126.25098098476883</v>
      </c>
      <c r="M4" s="1">
        <v>0</v>
      </c>
      <c r="N4" s="1"/>
      <c r="O4" s="5">
        <v>3.5411161403870208</v>
      </c>
      <c r="P4" s="5">
        <v>3.9616742105805316</v>
      </c>
      <c r="S4" s="1">
        <f t="shared" si="0"/>
        <v>7</v>
      </c>
    </row>
    <row r="5" spans="1:19" outlineLevel="1" x14ac:dyDescent="0.25">
      <c r="A5" s="1"/>
      <c r="B5" s="1"/>
      <c r="C5" s="1"/>
      <c r="D5" s="4"/>
      <c r="E5" s="4"/>
      <c r="F5" s="4"/>
      <c r="G5" s="5"/>
      <c r="H5" s="3"/>
      <c r="I5" s="1"/>
      <c r="J5" s="4"/>
      <c r="K5" s="4"/>
      <c r="L5" s="4"/>
      <c r="M5" s="1"/>
      <c r="N5" s="1"/>
      <c r="O5" s="5"/>
      <c r="P5" s="5"/>
      <c r="R5" s="6" t="s">
        <v>22</v>
      </c>
      <c r="S5" s="1">
        <f>SUBTOTAL(3,S2:S4)</f>
        <v>3</v>
      </c>
    </row>
    <row r="6" spans="1:19" outlineLevel="2" x14ac:dyDescent="0.25">
      <c r="A6" s="1">
        <v>43</v>
      </c>
      <c r="B6" s="1">
        <v>1043</v>
      </c>
      <c r="C6" s="1" t="s">
        <v>18</v>
      </c>
      <c r="D6" s="4">
        <v>71.202777777777783</v>
      </c>
      <c r="E6" s="4">
        <v>174</v>
      </c>
      <c r="F6" s="4">
        <v>60</v>
      </c>
      <c r="G6" s="5">
        <v>0.34482758620689657</v>
      </c>
      <c r="H6" s="3">
        <v>18235</v>
      </c>
      <c r="I6" s="1"/>
      <c r="J6" s="4">
        <v>138.68012648425065</v>
      </c>
      <c r="K6" s="4">
        <v>139.54813913267571</v>
      </c>
      <c r="L6" s="4">
        <v>140.41615178110078</v>
      </c>
      <c r="M6" s="1">
        <v>0</v>
      </c>
      <c r="N6" s="1"/>
      <c r="O6" s="5">
        <v>3.9819900590926407</v>
      </c>
      <c r="P6" s="5">
        <v>4.622985088638961</v>
      </c>
      <c r="S6" s="1">
        <f t="shared" si="0"/>
        <v>5</v>
      </c>
    </row>
    <row r="7" spans="1:19" outlineLevel="2" x14ac:dyDescent="0.25">
      <c r="A7" s="1">
        <v>44</v>
      </c>
      <c r="B7" s="1">
        <v>1044</v>
      </c>
      <c r="C7" s="1" t="s">
        <v>18</v>
      </c>
      <c r="D7" s="4">
        <v>25.125</v>
      </c>
      <c r="E7" s="4">
        <v>198</v>
      </c>
      <c r="F7" s="4">
        <v>60</v>
      </c>
      <c r="G7" s="5">
        <v>0.30303030303030304</v>
      </c>
      <c r="H7" s="3">
        <v>35065</v>
      </c>
      <c r="I7" s="1"/>
      <c r="J7" s="4">
        <v>125.99353941448499</v>
      </c>
      <c r="K7" s="4">
        <v>125.59289335593348</v>
      </c>
      <c r="L7" s="4">
        <v>125.19224729738198</v>
      </c>
      <c r="M7" s="1">
        <v>0</v>
      </c>
      <c r="N7" s="1"/>
      <c r="O7" s="5">
        <v>3.8778492777608333</v>
      </c>
      <c r="P7" s="5">
        <v>4.4667739166412499</v>
      </c>
      <c r="S7" s="1">
        <f t="shared" si="0"/>
        <v>5</v>
      </c>
    </row>
    <row r="8" spans="1:19" outlineLevel="1" x14ac:dyDescent="0.25">
      <c r="A8" s="1"/>
      <c r="B8" s="1"/>
      <c r="C8" s="1"/>
      <c r="D8" s="4"/>
      <c r="E8" s="4"/>
      <c r="F8" s="4"/>
      <c r="G8" s="5"/>
      <c r="H8" s="3"/>
      <c r="I8" s="1"/>
      <c r="J8" s="4"/>
      <c r="K8" s="4"/>
      <c r="L8" s="4"/>
      <c r="M8" s="1"/>
      <c r="N8" s="1"/>
      <c r="O8" s="5"/>
      <c r="P8" s="5"/>
      <c r="R8" s="6" t="s">
        <v>24</v>
      </c>
      <c r="S8" s="1">
        <f>SUBTOTAL(3,S6:S7)</f>
        <v>2</v>
      </c>
    </row>
    <row r="9" spans="1:19" outlineLevel="2" x14ac:dyDescent="0.25">
      <c r="A9" s="1">
        <v>45</v>
      </c>
      <c r="B9" s="1">
        <v>1045</v>
      </c>
      <c r="C9" s="1" t="s">
        <v>18</v>
      </c>
      <c r="D9" s="4">
        <v>66.222222222222229</v>
      </c>
      <c r="E9" s="4">
        <v>181</v>
      </c>
      <c r="F9" s="4">
        <v>90</v>
      </c>
      <c r="G9" s="5">
        <v>0.49723756906077349</v>
      </c>
      <c r="H9" s="3">
        <v>20054</v>
      </c>
      <c r="I9" s="1"/>
      <c r="J9" s="4">
        <v>135.68375071452465</v>
      </c>
      <c r="K9" s="4">
        <v>136.25212578597711</v>
      </c>
      <c r="L9" s="4">
        <v>136.82050085742958</v>
      </c>
      <c r="M9" s="1">
        <v>0</v>
      </c>
      <c r="N9" s="1"/>
      <c r="O9" s="5">
        <v>3.3395220922655424</v>
      </c>
      <c r="P9" s="5">
        <v>3.659283138398314</v>
      </c>
      <c r="S9" s="1">
        <f t="shared" si="0"/>
        <v>7</v>
      </c>
    </row>
    <row r="10" spans="1:19" outlineLevel="2" x14ac:dyDescent="0.25">
      <c r="A10" s="1">
        <v>46</v>
      </c>
      <c r="B10" s="1">
        <v>1046</v>
      </c>
      <c r="C10" s="1" t="s">
        <v>18</v>
      </c>
      <c r="D10" s="4">
        <v>66.230555555555554</v>
      </c>
      <c r="E10" s="4">
        <v>170</v>
      </c>
      <c r="F10" s="4">
        <v>93</v>
      </c>
      <c r="G10" s="5">
        <v>0.54705882352941182</v>
      </c>
      <c r="H10" s="3">
        <v>20051</v>
      </c>
      <c r="I10" s="1"/>
      <c r="J10" s="4">
        <v>137.38084509066539</v>
      </c>
      <c r="K10" s="4">
        <v>138.11892959973193</v>
      </c>
      <c r="L10" s="4">
        <v>138.85701410879847</v>
      </c>
      <c r="M10" s="1">
        <v>0</v>
      </c>
      <c r="N10" s="1"/>
      <c r="O10" s="5">
        <v>2.872050910501275</v>
      </c>
      <c r="P10" s="5">
        <v>2.9580763657519129</v>
      </c>
      <c r="S10" s="1">
        <f t="shared" si="0"/>
        <v>7</v>
      </c>
    </row>
    <row r="11" spans="1:19" outlineLevel="2" x14ac:dyDescent="0.25">
      <c r="A11" s="1">
        <v>47</v>
      </c>
      <c r="B11" s="1">
        <v>1047</v>
      </c>
      <c r="C11" s="1" t="s">
        <v>18</v>
      </c>
      <c r="D11" s="4">
        <v>32.705555555555556</v>
      </c>
      <c r="E11" s="4">
        <v>171</v>
      </c>
      <c r="F11" s="4">
        <v>73</v>
      </c>
      <c r="G11" s="5">
        <v>0.42690058479532161</v>
      </c>
      <c r="H11" s="3">
        <v>32296</v>
      </c>
      <c r="I11" s="1"/>
      <c r="J11" s="4">
        <v>123.77180301962653</v>
      </c>
      <c r="K11" s="4">
        <v>123.14898332158918</v>
      </c>
      <c r="L11" s="4">
        <v>122.52616362355184</v>
      </c>
      <c r="M11" s="1">
        <v>0</v>
      </c>
      <c r="N11" s="1"/>
      <c r="O11" s="5">
        <v>3.2619230948155744</v>
      </c>
      <c r="P11" s="5">
        <v>3.542884642223362</v>
      </c>
      <c r="S11" s="1">
        <f t="shared" si="0"/>
        <v>7</v>
      </c>
    </row>
    <row r="12" spans="1:19" outlineLevel="2" x14ac:dyDescent="0.25">
      <c r="A12" s="1">
        <v>48</v>
      </c>
      <c r="B12" s="1">
        <v>1048</v>
      </c>
      <c r="C12" s="1" t="s">
        <v>18</v>
      </c>
      <c r="D12" s="4">
        <v>36.969444444444441</v>
      </c>
      <c r="E12" s="4">
        <v>191</v>
      </c>
      <c r="F12" s="4">
        <v>84</v>
      </c>
      <c r="G12" s="5">
        <v>0.43979057591623039</v>
      </c>
      <c r="H12" s="3">
        <v>30739</v>
      </c>
      <c r="I12" s="1"/>
      <c r="J12" s="4">
        <v>138.71809788804967</v>
      </c>
      <c r="K12" s="4">
        <v>139.58990767685464</v>
      </c>
      <c r="L12" s="4">
        <v>140.4617174656596</v>
      </c>
      <c r="M12" s="1">
        <v>0</v>
      </c>
      <c r="N12" s="1"/>
      <c r="O12" s="5">
        <v>3.0114355210214852</v>
      </c>
      <c r="P12" s="5">
        <v>3.1671532815322281</v>
      </c>
      <c r="S12" s="1">
        <f t="shared" si="0"/>
        <v>7</v>
      </c>
    </row>
    <row r="13" spans="1:19" outlineLevel="1" x14ac:dyDescent="0.25">
      <c r="A13" s="1"/>
      <c r="B13" s="1"/>
      <c r="C13" s="1"/>
      <c r="D13" s="4"/>
      <c r="E13" s="4"/>
      <c r="F13" s="4"/>
      <c r="G13" s="5"/>
      <c r="H13" s="3"/>
      <c r="I13" s="1"/>
      <c r="J13" s="4"/>
      <c r="K13" s="4"/>
      <c r="L13" s="4"/>
      <c r="M13" s="1"/>
      <c r="N13" s="1"/>
      <c r="O13" s="5"/>
      <c r="P13" s="5"/>
      <c r="R13" s="6" t="s">
        <v>22</v>
      </c>
      <c r="S13" s="1">
        <f>SUBTOTAL(3,S9:S12)</f>
        <v>4</v>
      </c>
    </row>
    <row r="14" spans="1:19" outlineLevel="2" x14ac:dyDescent="0.25">
      <c r="A14" s="1">
        <v>49</v>
      </c>
      <c r="B14" s="1">
        <v>1049</v>
      </c>
      <c r="C14" s="1" t="s">
        <v>18</v>
      </c>
      <c r="D14" s="4">
        <v>38.155555555555559</v>
      </c>
      <c r="E14" s="4">
        <v>184</v>
      </c>
      <c r="F14" s="4">
        <v>63</v>
      </c>
      <c r="G14" s="5">
        <v>0.34239130434782611</v>
      </c>
      <c r="H14" s="3">
        <v>30305</v>
      </c>
      <c r="I14" s="1"/>
      <c r="J14" s="4">
        <v>131.01957766673877</v>
      </c>
      <c r="K14" s="4">
        <v>131.12153543341265</v>
      </c>
      <c r="L14" s="4">
        <v>131.22349320008652</v>
      </c>
      <c r="M14" s="1">
        <v>0</v>
      </c>
      <c r="N14" s="1"/>
      <c r="O14" s="5">
        <v>3.736174559581559</v>
      </c>
      <c r="P14" s="5">
        <v>4.2542618393723384</v>
      </c>
      <c r="S14" s="1">
        <f t="shared" si="0"/>
        <v>5</v>
      </c>
    </row>
    <row r="15" spans="1:19" outlineLevel="1" x14ac:dyDescent="0.25">
      <c r="A15" s="1"/>
      <c r="B15" s="1"/>
      <c r="C15" s="1"/>
      <c r="D15" s="4"/>
      <c r="E15" s="4"/>
      <c r="F15" s="4"/>
      <c r="G15" s="5"/>
      <c r="H15" s="3"/>
      <c r="I15" s="1"/>
      <c r="J15" s="4"/>
      <c r="K15" s="4"/>
      <c r="L15" s="4"/>
      <c r="M15" s="1"/>
      <c r="N15" s="1"/>
      <c r="O15" s="5"/>
      <c r="P15" s="5"/>
      <c r="R15" s="6" t="s">
        <v>24</v>
      </c>
      <c r="S15" s="1">
        <f>SUBTOTAL(3,S14:S14)</f>
        <v>1</v>
      </c>
    </row>
    <row r="16" spans="1:19" outlineLevel="2" x14ac:dyDescent="0.25">
      <c r="A16" s="1">
        <v>50</v>
      </c>
      <c r="B16" s="1">
        <v>1050</v>
      </c>
      <c r="C16" s="1" t="s">
        <v>18</v>
      </c>
      <c r="D16" s="4">
        <v>82.169444444444451</v>
      </c>
      <c r="E16" s="4">
        <v>189</v>
      </c>
      <c r="F16" s="4">
        <v>82</v>
      </c>
      <c r="G16" s="5">
        <v>0.43386243386243384</v>
      </c>
      <c r="H16" s="3">
        <v>14229</v>
      </c>
      <c r="I16" s="1"/>
      <c r="J16" s="4">
        <v>127.69040641695028</v>
      </c>
      <c r="K16" s="4">
        <v>127.45944705864531</v>
      </c>
      <c r="L16" s="4">
        <v>127.22848770034034</v>
      </c>
      <c r="M16" s="1">
        <v>0</v>
      </c>
      <c r="N16" s="1"/>
      <c r="O16" s="5">
        <v>2.9768774508382192</v>
      </c>
      <c r="P16" s="5">
        <v>3.1153161762573292</v>
      </c>
      <c r="S16" s="1">
        <f t="shared" si="0"/>
        <v>7</v>
      </c>
    </row>
    <row r="17" spans="1:19" outlineLevel="1" x14ac:dyDescent="0.25">
      <c r="A17" s="1"/>
      <c r="B17" s="1"/>
      <c r="C17" s="1"/>
      <c r="D17" s="4"/>
      <c r="E17" s="4"/>
      <c r="F17" s="4"/>
      <c r="G17" s="5"/>
      <c r="H17" s="3"/>
      <c r="I17" s="1"/>
      <c r="J17" s="4"/>
      <c r="K17" s="4"/>
      <c r="L17" s="4"/>
      <c r="M17" s="1"/>
      <c r="N17" s="1"/>
      <c r="O17" s="5"/>
      <c r="P17" s="5"/>
      <c r="R17" s="6" t="s">
        <v>22</v>
      </c>
      <c r="S17" s="1">
        <f>SUBTOTAL(3,S16:S16)</f>
        <v>1</v>
      </c>
    </row>
    <row r="18" spans="1:19" outlineLevel="2" x14ac:dyDescent="0.25">
      <c r="A18" s="1">
        <v>51</v>
      </c>
      <c r="B18" s="1">
        <v>1051</v>
      </c>
      <c r="C18" s="1" t="s">
        <v>18</v>
      </c>
      <c r="D18" s="4">
        <v>50.794444444444444</v>
      </c>
      <c r="E18" s="4">
        <v>172</v>
      </c>
      <c r="F18" s="4">
        <v>62</v>
      </c>
      <c r="G18" s="5">
        <v>0.36046511627906974</v>
      </c>
      <c r="H18" s="3">
        <v>25688</v>
      </c>
      <c r="I18" s="1"/>
      <c r="J18" s="4">
        <v>135.27484189660754</v>
      </c>
      <c r="K18" s="4">
        <v>135.80232608626829</v>
      </c>
      <c r="L18" s="4">
        <v>136.32981027592905</v>
      </c>
      <c r="M18" s="1">
        <v>0</v>
      </c>
      <c r="N18" s="1"/>
      <c r="O18" s="5">
        <v>3.6084132913500069</v>
      </c>
      <c r="P18" s="5">
        <v>4.0626199370250102</v>
      </c>
      <c r="S18" s="1">
        <f t="shared" si="0"/>
        <v>6</v>
      </c>
    </row>
    <row r="19" spans="1:19" outlineLevel="1" x14ac:dyDescent="0.25">
      <c r="A19" s="1"/>
      <c r="B19" s="1"/>
      <c r="C19" s="1"/>
      <c r="D19" s="4"/>
      <c r="E19" s="4"/>
      <c r="F19" s="4"/>
      <c r="G19" s="5"/>
      <c r="H19" s="3"/>
      <c r="I19" s="1"/>
      <c r="J19" s="4"/>
      <c r="K19" s="4"/>
      <c r="L19" s="4"/>
      <c r="M19" s="1"/>
      <c r="N19" s="1"/>
      <c r="O19" s="5"/>
      <c r="P19" s="5"/>
      <c r="R19" s="6" t="s">
        <v>21</v>
      </c>
      <c r="S19" s="1">
        <f>SUBTOTAL(3,S18:S18)</f>
        <v>1</v>
      </c>
    </row>
    <row r="20" spans="1:19" outlineLevel="2" x14ac:dyDescent="0.25">
      <c r="A20" s="1">
        <v>52</v>
      </c>
      <c r="B20" s="1">
        <v>1052</v>
      </c>
      <c r="C20" s="1" t="s">
        <v>18</v>
      </c>
      <c r="D20" s="4">
        <v>48.108333333333334</v>
      </c>
      <c r="E20" s="4">
        <v>189</v>
      </c>
      <c r="F20" s="4">
        <v>86</v>
      </c>
      <c r="G20" s="5">
        <v>0.455026455026455</v>
      </c>
      <c r="H20" s="3">
        <v>26671</v>
      </c>
      <c r="I20" s="1"/>
      <c r="J20" s="4">
        <v>126.42265038346522</v>
      </c>
      <c r="K20" s="4">
        <v>126.06491542181175</v>
      </c>
      <c r="L20" s="4">
        <v>125.70718046015827</v>
      </c>
      <c r="M20" s="1">
        <v>0</v>
      </c>
      <c r="N20" s="1"/>
      <c r="O20" s="5">
        <v>3.703835656470619</v>
      </c>
      <c r="P20" s="5">
        <v>4.2057534847059284</v>
      </c>
      <c r="S20" s="1">
        <f t="shared" si="0"/>
        <v>7</v>
      </c>
    </row>
    <row r="21" spans="1:19" outlineLevel="2" x14ac:dyDescent="0.25">
      <c r="A21" s="1">
        <v>53</v>
      </c>
      <c r="B21" s="1">
        <v>1053</v>
      </c>
      <c r="C21" s="1" t="s">
        <v>18</v>
      </c>
      <c r="D21" s="4">
        <v>81.194444444444443</v>
      </c>
      <c r="E21" s="4">
        <v>198</v>
      </c>
      <c r="F21" s="4">
        <v>99</v>
      </c>
      <c r="G21" s="5">
        <v>0.5</v>
      </c>
      <c r="H21" s="3">
        <v>14585</v>
      </c>
      <c r="I21" s="1"/>
      <c r="J21" s="4">
        <v>132.41027464653598</v>
      </c>
      <c r="K21" s="4">
        <v>132.65130211118958</v>
      </c>
      <c r="L21" s="4">
        <v>132.89232957584318</v>
      </c>
      <c r="M21" s="1">
        <v>0</v>
      </c>
      <c r="N21" s="1"/>
      <c r="O21" s="5">
        <v>4.3904332157224415</v>
      </c>
      <c r="P21" s="5">
        <v>5.2356498235836622</v>
      </c>
      <c r="S21" s="1">
        <f t="shared" si="0"/>
        <v>7</v>
      </c>
    </row>
    <row r="22" spans="1:19" outlineLevel="1" x14ac:dyDescent="0.25">
      <c r="A22" s="1"/>
      <c r="B22" s="1"/>
      <c r="C22" s="1"/>
      <c r="D22" s="4"/>
      <c r="E22" s="4"/>
      <c r="F22" s="4"/>
      <c r="G22" s="5"/>
      <c r="H22" s="3"/>
      <c r="I22" s="1"/>
      <c r="J22" s="4"/>
      <c r="K22" s="4"/>
      <c r="L22" s="4"/>
      <c r="M22" s="1"/>
      <c r="N22" s="1"/>
      <c r="O22" s="5"/>
      <c r="P22" s="5"/>
      <c r="R22" s="6" t="s">
        <v>22</v>
      </c>
      <c r="S22" s="1">
        <f>SUBTOTAL(3,S20:S21)</f>
        <v>2</v>
      </c>
    </row>
    <row r="23" spans="1:19" outlineLevel="2" x14ac:dyDescent="0.25">
      <c r="A23" s="1">
        <v>54</v>
      </c>
      <c r="B23" s="1">
        <v>1054</v>
      </c>
      <c r="C23" s="1" t="s">
        <v>18</v>
      </c>
      <c r="D23" s="4">
        <v>50.461111111111109</v>
      </c>
      <c r="E23" s="4">
        <v>169</v>
      </c>
      <c r="F23" s="4">
        <v>62</v>
      </c>
      <c r="G23" s="5">
        <v>0.36686390532544377</v>
      </c>
      <c r="H23" s="3">
        <v>25810</v>
      </c>
      <c r="I23" s="1"/>
      <c r="J23" s="4">
        <v>124.38624627146055</v>
      </c>
      <c r="K23" s="4">
        <v>123.8248708986066</v>
      </c>
      <c r="L23" s="4">
        <v>123.26349552575266</v>
      </c>
      <c r="M23" s="1">
        <v>0</v>
      </c>
      <c r="N23" s="1"/>
      <c r="O23" s="5">
        <v>4.6709068298339842</v>
      </c>
      <c r="P23" s="5">
        <v>5.6563602447509762</v>
      </c>
      <c r="S23" s="1">
        <f t="shared" si="0"/>
        <v>6</v>
      </c>
    </row>
    <row r="24" spans="1:19" outlineLevel="1" x14ac:dyDescent="0.25">
      <c r="A24" s="1"/>
      <c r="B24" s="1"/>
      <c r="C24" s="1"/>
      <c r="D24" s="4"/>
      <c r="E24" s="4"/>
      <c r="F24" s="4"/>
      <c r="G24" s="5"/>
      <c r="H24" s="3"/>
      <c r="I24" s="1"/>
      <c r="J24" s="4"/>
      <c r="K24" s="4"/>
      <c r="L24" s="4"/>
      <c r="M24" s="1"/>
      <c r="N24" s="1"/>
      <c r="O24" s="5"/>
      <c r="P24" s="5"/>
      <c r="R24" s="6" t="s">
        <v>21</v>
      </c>
      <c r="S24" s="1">
        <f>SUBTOTAL(3,S23:S23)</f>
        <v>1</v>
      </c>
    </row>
    <row r="25" spans="1:19" outlineLevel="2" x14ac:dyDescent="0.25">
      <c r="A25" s="1">
        <v>55</v>
      </c>
      <c r="B25" s="1">
        <v>1055</v>
      </c>
      <c r="C25" s="1" t="s">
        <v>18</v>
      </c>
      <c r="D25" s="4">
        <v>54.288888888888891</v>
      </c>
      <c r="E25" s="4">
        <v>200</v>
      </c>
      <c r="F25" s="4">
        <v>94</v>
      </c>
      <c r="G25" s="5">
        <v>0.47</v>
      </c>
      <c r="H25" s="3">
        <v>24413</v>
      </c>
      <c r="I25" s="1"/>
      <c r="J25" s="4">
        <v>127.89108642289648</v>
      </c>
      <c r="K25" s="4">
        <v>127.68019506518613</v>
      </c>
      <c r="L25" s="4">
        <v>127.46930370747577</v>
      </c>
      <c r="M25" s="1">
        <v>0</v>
      </c>
      <c r="N25" s="1"/>
      <c r="O25" s="5">
        <v>3.4132916622736955</v>
      </c>
      <c r="P25" s="5">
        <v>3.7699374934105436</v>
      </c>
      <c r="S25" s="1">
        <f t="shared" si="0"/>
        <v>7</v>
      </c>
    </row>
    <row r="26" spans="1:19" outlineLevel="2" x14ac:dyDescent="0.25">
      <c r="A26" s="1">
        <v>56</v>
      </c>
      <c r="B26" s="1">
        <v>1056</v>
      </c>
      <c r="C26" s="1" t="s">
        <v>18</v>
      </c>
      <c r="D26" s="4">
        <v>34.883333333333333</v>
      </c>
      <c r="E26" s="4">
        <v>198</v>
      </c>
      <c r="F26" s="4">
        <v>94</v>
      </c>
      <c r="G26" s="5">
        <v>0.47474747474747475</v>
      </c>
      <c r="H26" s="3">
        <v>31499</v>
      </c>
      <c r="I26" s="1"/>
      <c r="J26" s="4">
        <v>135.97203779761912</v>
      </c>
      <c r="K26" s="4">
        <v>136.56924157738104</v>
      </c>
      <c r="L26" s="4">
        <v>137.16644535714295</v>
      </c>
      <c r="M26" s="1">
        <v>0</v>
      </c>
      <c r="N26" s="1"/>
      <c r="O26" s="5">
        <v>3.1908115230733527</v>
      </c>
      <c r="P26" s="5">
        <v>3.4362172846100294</v>
      </c>
      <c r="S26" s="1">
        <f t="shared" si="0"/>
        <v>7</v>
      </c>
    </row>
    <row r="27" spans="1:19" outlineLevel="2" x14ac:dyDescent="0.25">
      <c r="A27" s="1">
        <v>57</v>
      </c>
      <c r="B27" s="1">
        <v>1057</v>
      </c>
      <c r="C27" s="1" t="s">
        <v>18</v>
      </c>
      <c r="D27" s="4">
        <v>50.819444444444443</v>
      </c>
      <c r="E27" s="4">
        <v>186</v>
      </c>
      <c r="F27" s="4">
        <v>95</v>
      </c>
      <c r="G27" s="5">
        <v>0.510752688172043</v>
      </c>
      <c r="H27" s="3">
        <v>25679</v>
      </c>
      <c r="I27" s="1"/>
      <c r="J27" s="4">
        <v>124.05263224616647</v>
      </c>
      <c r="K27" s="4">
        <v>123.45789547078311</v>
      </c>
      <c r="L27" s="4">
        <v>122.86315869539976</v>
      </c>
      <c r="M27" s="1">
        <v>0</v>
      </c>
      <c r="N27" s="1"/>
      <c r="O27" s="5">
        <v>3.0502773112501016</v>
      </c>
      <c r="P27" s="5">
        <v>3.2254159668751528</v>
      </c>
      <c r="S27" s="1">
        <f t="shared" si="0"/>
        <v>7</v>
      </c>
    </row>
    <row r="28" spans="1:19" outlineLevel="2" x14ac:dyDescent="0.25">
      <c r="A28" s="1">
        <v>58</v>
      </c>
      <c r="B28" s="1">
        <v>1058</v>
      </c>
      <c r="C28" s="1" t="s">
        <v>18</v>
      </c>
      <c r="D28" s="4">
        <v>83.666666666666671</v>
      </c>
      <c r="E28" s="4">
        <v>170</v>
      </c>
      <c r="F28" s="4">
        <v>98</v>
      </c>
      <c r="G28" s="5">
        <v>0.57647058823529407</v>
      </c>
      <c r="H28" s="3">
        <v>13682</v>
      </c>
      <c r="I28" s="1"/>
      <c r="J28" s="4">
        <v>101.14355210214853</v>
      </c>
      <c r="K28" s="4">
        <v>98.257907312363386</v>
      </c>
      <c r="L28" s="4">
        <v>95.372262522578239</v>
      </c>
      <c r="M28" s="1">
        <v>0</v>
      </c>
      <c r="N28" s="1"/>
      <c r="O28" s="5">
        <v>3.0871050254616419</v>
      </c>
      <c r="P28" s="5">
        <v>3.2806575381924632</v>
      </c>
      <c r="S28" s="1">
        <f t="shared" si="0"/>
        <v>7</v>
      </c>
    </row>
    <row r="29" spans="1:19" outlineLevel="2" x14ac:dyDescent="0.25">
      <c r="A29" s="1">
        <v>59</v>
      </c>
      <c r="B29" s="1">
        <v>1059</v>
      </c>
      <c r="C29" s="1" t="s">
        <v>18</v>
      </c>
      <c r="D29" s="4">
        <v>63.986111111111114</v>
      </c>
      <c r="E29" s="4">
        <v>190</v>
      </c>
      <c r="F29" s="4">
        <v>95</v>
      </c>
      <c r="G29" s="5">
        <v>0.5</v>
      </c>
      <c r="H29" s="3">
        <v>20872</v>
      </c>
      <c r="I29" s="1"/>
      <c r="J29" s="4">
        <v>137.09355845174287</v>
      </c>
      <c r="K29" s="4">
        <v>137.80291429691715</v>
      </c>
      <c r="L29" s="4">
        <v>138.51227014209144</v>
      </c>
      <c r="M29" s="1">
        <v>0</v>
      </c>
      <c r="N29" s="1"/>
      <c r="O29" s="5">
        <v>3.6980203473474829</v>
      </c>
      <c r="P29" s="5">
        <v>4.1970305210212242</v>
      </c>
      <c r="S29" s="1">
        <f t="shared" si="0"/>
        <v>7</v>
      </c>
    </row>
    <row r="30" spans="1:19" outlineLevel="1" x14ac:dyDescent="0.25">
      <c r="A30" s="1"/>
      <c r="B30" s="1"/>
      <c r="C30" s="1"/>
      <c r="D30" s="4"/>
      <c r="E30" s="4"/>
      <c r="F30" s="4"/>
      <c r="G30" s="5"/>
      <c r="H30" s="3"/>
      <c r="I30" s="1"/>
      <c r="J30" s="4"/>
      <c r="K30" s="4"/>
      <c r="L30" s="4"/>
      <c r="M30" s="1"/>
      <c r="N30" s="1"/>
      <c r="O30" s="5"/>
      <c r="P30" s="5"/>
      <c r="R30" s="6" t="s">
        <v>22</v>
      </c>
      <c r="S30" s="1">
        <f>SUBTOTAL(3,S25:S29)</f>
        <v>5</v>
      </c>
    </row>
    <row r="31" spans="1:19" outlineLevel="2" x14ac:dyDescent="0.25">
      <c r="A31" s="1">
        <v>60</v>
      </c>
      <c r="B31" s="1">
        <v>1060</v>
      </c>
      <c r="C31" s="1" t="s">
        <v>18</v>
      </c>
      <c r="D31" s="4">
        <v>55.466666666666669</v>
      </c>
      <c r="E31" s="4">
        <v>177</v>
      </c>
      <c r="F31" s="4">
        <v>65</v>
      </c>
      <c r="G31" s="5">
        <v>0.3672316384180791</v>
      </c>
      <c r="H31" s="3">
        <v>23982</v>
      </c>
      <c r="I31" s="1"/>
      <c r="J31" s="4">
        <v>146.10155777598266</v>
      </c>
      <c r="K31" s="4">
        <v>147.71171355358092</v>
      </c>
      <c r="L31" s="4">
        <v>149.32186933117919</v>
      </c>
      <c r="M31" s="1">
        <v>0</v>
      </c>
      <c r="N31" s="1"/>
      <c r="O31" s="5">
        <v>2.5072262102738021</v>
      </c>
      <c r="P31" s="5">
        <v>2.4108393154107035</v>
      </c>
      <c r="S31" s="1">
        <f t="shared" si="0"/>
        <v>6</v>
      </c>
    </row>
    <row r="32" spans="1:19" outlineLevel="2" x14ac:dyDescent="0.25">
      <c r="A32" s="1">
        <v>61</v>
      </c>
      <c r="B32" s="1">
        <v>1061</v>
      </c>
      <c r="C32" s="1" t="s">
        <v>18</v>
      </c>
      <c r="D32" s="4">
        <v>66.844444444444449</v>
      </c>
      <c r="E32" s="4">
        <v>187</v>
      </c>
      <c r="F32" s="4">
        <v>67</v>
      </c>
      <c r="G32" s="5">
        <v>0.35828877005347592</v>
      </c>
      <c r="H32" s="3">
        <v>19826</v>
      </c>
      <c r="I32" s="1"/>
      <c r="J32" s="4">
        <v>134.80318931295187</v>
      </c>
      <c r="K32" s="4">
        <v>135.28350824424706</v>
      </c>
      <c r="L32" s="4">
        <v>135.76382717554225</v>
      </c>
      <c r="M32" s="1">
        <v>0</v>
      </c>
      <c r="N32" s="1"/>
      <c r="O32" s="5">
        <v>3.1734574546688235</v>
      </c>
      <c r="P32" s="5">
        <v>3.4101861820032355</v>
      </c>
      <c r="S32" s="1">
        <f t="shared" si="0"/>
        <v>6</v>
      </c>
    </row>
    <row r="33" spans="1:19" outlineLevel="1" x14ac:dyDescent="0.25">
      <c r="A33" s="1"/>
      <c r="B33" s="1"/>
      <c r="C33" s="1"/>
      <c r="D33" s="4"/>
      <c r="E33" s="4"/>
      <c r="F33" s="4"/>
      <c r="G33" s="5"/>
      <c r="H33" s="3"/>
      <c r="I33" s="1"/>
      <c r="J33" s="4"/>
      <c r="K33" s="4"/>
      <c r="L33" s="4"/>
      <c r="M33" s="1"/>
      <c r="N33" s="1"/>
      <c r="O33" s="5"/>
      <c r="P33" s="5"/>
      <c r="R33" s="6" t="s">
        <v>21</v>
      </c>
      <c r="S33" s="1">
        <f>SUBTOTAL(3,S31:S32)</f>
        <v>2</v>
      </c>
    </row>
    <row r="34" spans="1:19" outlineLevel="2" x14ac:dyDescent="0.25">
      <c r="A34" s="1">
        <v>62</v>
      </c>
      <c r="B34" s="1">
        <v>1062</v>
      </c>
      <c r="C34" s="1" t="s">
        <v>18</v>
      </c>
      <c r="D34" s="4">
        <v>25.055555555555557</v>
      </c>
      <c r="E34" s="4">
        <v>178</v>
      </c>
      <c r="F34" s="4">
        <v>92</v>
      </c>
      <c r="G34" s="5">
        <v>0.5168539325842697</v>
      </c>
      <c r="H34" s="3">
        <v>35090</v>
      </c>
      <c r="I34" s="1"/>
      <c r="J34" s="4">
        <v>112.89104041759856</v>
      </c>
      <c r="K34" s="4">
        <v>111.18014445935842</v>
      </c>
      <c r="L34" s="4">
        <v>109.46924850111827</v>
      </c>
      <c r="M34" s="1">
        <v>0</v>
      </c>
      <c r="N34" s="1"/>
      <c r="O34" s="5">
        <v>2.7700920069590209</v>
      </c>
      <c r="P34" s="5">
        <v>2.8051380104385317</v>
      </c>
      <c r="S34" s="1">
        <f t="shared" si="0"/>
        <v>7</v>
      </c>
    </row>
    <row r="35" spans="1:19" outlineLevel="1" x14ac:dyDescent="0.25">
      <c r="A35" s="1"/>
      <c r="B35" s="1"/>
      <c r="C35" s="1"/>
      <c r="D35" s="4"/>
      <c r="E35" s="4"/>
      <c r="F35" s="4"/>
      <c r="G35" s="5"/>
      <c r="H35" s="3"/>
      <c r="I35" s="1"/>
      <c r="J35" s="4"/>
      <c r="K35" s="4"/>
      <c r="L35" s="4"/>
      <c r="M35" s="1"/>
      <c r="N35" s="1"/>
      <c r="O35" s="5"/>
      <c r="P35" s="5"/>
      <c r="R35" s="6" t="s">
        <v>22</v>
      </c>
      <c r="S35" s="1">
        <f>SUBTOTAL(3,S34:S34)</f>
        <v>1</v>
      </c>
    </row>
    <row r="36" spans="1:19" outlineLevel="2" x14ac:dyDescent="0.25">
      <c r="A36" s="1">
        <v>63</v>
      </c>
      <c r="B36" s="1">
        <v>1063</v>
      </c>
      <c r="C36" s="1" t="s">
        <v>18</v>
      </c>
      <c r="D36" s="4">
        <v>63.18611111111111</v>
      </c>
      <c r="E36" s="4">
        <v>186</v>
      </c>
      <c r="F36" s="4">
        <v>63</v>
      </c>
      <c r="G36" s="5">
        <v>0.33870967741935482</v>
      </c>
      <c r="H36" s="3">
        <v>21163</v>
      </c>
      <c r="I36" s="1"/>
      <c r="J36" s="4">
        <v>126.83562919017277</v>
      </c>
      <c r="K36" s="4">
        <v>126.51919210919004</v>
      </c>
      <c r="L36" s="4">
        <v>126.20275502820732</v>
      </c>
      <c r="M36" s="1">
        <v>0</v>
      </c>
      <c r="N36" s="1"/>
      <c r="O36" s="5">
        <v>3.4839598553488029</v>
      </c>
      <c r="P36" s="5">
        <v>3.8759397830232047</v>
      </c>
      <c r="S36" s="1">
        <f t="shared" si="0"/>
        <v>5</v>
      </c>
    </row>
    <row r="37" spans="1:19" outlineLevel="1" x14ac:dyDescent="0.25">
      <c r="A37" s="1"/>
      <c r="B37" s="1"/>
      <c r="C37" s="1"/>
      <c r="D37" s="4"/>
      <c r="E37" s="4"/>
      <c r="F37" s="4"/>
      <c r="G37" s="5"/>
      <c r="H37" s="3"/>
      <c r="I37" s="1"/>
      <c r="J37" s="4"/>
      <c r="K37" s="4"/>
      <c r="L37" s="4"/>
      <c r="M37" s="1"/>
      <c r="N37" s="1"/>
      <c r="O37" s="5"/>
      <c r="P37" s="5"/>
      <c r="R37" s="6" t="s">
        <v>24</v>
      </c>
      <c r="S37" s="1">
        <f>SUBTOTAL(3,S36:S36)</f>
        <v>1</v>
      </c>
    </row>
    <row r="38" spans="1:19" outlineLevel="2" x14ac:dyDescent="0.25">
      <c r="A38" s="1">
        <v>64</v>
      </c>
      <c r="B38" s="1">
        <v>1064</v>
      </c>
      <c r="C38" s="1" t="s">
        <v>18</v>
      </c>
      <c r="D38" s="4">
        <v>50.861111111111114</v>
      </c>
      <c r="E38" s="4">
        <v>187</v>
      </c>
      <c r="F38" s="4">
        <v>86</v>
      </c>
      <c r="G38" s="5">
        <v>0.45989304812834225</v>
      </c>
      <c r="H38" s="3">
        <v>25664</v>
      </c>
      <c r="I38" s="1"/>
      <c r="J38" s="4">
        <v>123.54731698986143</v>
      </c>
      <c r="K38" s="4">
        <v>122.90204868884757</v>
      </c>
      <c r="L38" s="4">
        <v>122.25678038783371</v>
      </c>
      <c r="M38" s="1">
        <v>0</v>
      </c>
      <c r="N38" s="1"/>
      <c r="O38" s="5">
        <v>2.6650544638512654</v>
      </c>
      <c r="P38" s="5">
        <v>2.6475816957768985</v>
      </c>
      <c r="S38" s="1">
        <f t="shared" si="0"/>
        <v>7</v>
      </c>
    </row>
    <row r="39" spans="1:19" outlineLevel="2" x14ac:dyDescent="0.25">
      <c r="A39" s="1">
        <v>65</v>
      </c>
      <c r="B39" s="1">
        <v>1065</v>
      </c>
      <c r="C39" s="1" t="s">
        <v>18</v>
      </c>
      <c r="D39" s="4">
        <v>44.12222222222222</v>
      </c>
      <c r="E39" s="4">
        <v>200</v>
      </c>
      <c r="F39" s="4">
        <v>85</v>
      </c>
      <c r="G39" s="5">
        <v>0.42499999999999999</v>
      </c>
      <c r="H39" s="3">
        <v>28127</v>
      </c>
      <c r="I39" s="1"/>
      <c r="J39" s="4">
        <v>119.24142801115522</v>
      </c>
      <c r="K39" s="4">
        <v>118.16557081227074</v>
      </c>
      <c r="L39" s="4">
        <v>117.08971361338627</v>
      </c>
      <c r="M39" s="1">
        <v>0</v>
      </c>
      <c r="N39" s="1"/>
      <c r="O39" s="5">
        <v>2.3502547007054089</v>
      </c>
      <c r="P39" s="5">
        <v>2.1753820510581137</v>
      </c>
      <c r="S39" s="1">
        <f t="shared" si="0"/>
        <v>7</v>
      </c>
    </row>
    <row r="40" spans="1:19" outlineLevel="1" x14ac:dyDescent="0.25">
      <c r="A40" s="1"/>
      <c r="B40" s="1"/>
      <c r="C40" s="1"/>
      <c r="D40" s="4"/>
      <c r="E40" s="4"/>
      <c r="F40" s="4"/>
      <c r="G40" s="5"/>
      <c r="H40" s="3"/>
      <c r="I40" s="1"/>
      <c r="J40" s="4"/>
      <c r="K40" s="4"/>
      <c r="L40" s="4"/>
      <c r="M40" s="1"/>
      <c r="N40" s="1"/>
      <c r="O40" s="5"/>
      <c r="P40" s="5"/>
      <c r="R40" s="6" t="s">
        <v>22</v>
      </c>
      <c r="S40" s="1">
        <f>SUBTOTAL(3,S38:S39)</f>
        <v>2</v>
      </c>
    </row>
    <row r="41" spans="1:19" outlineLevel="2" x14ac:dyDescent="0.25">
      <c r="A41" s="1">
        <v>66</v>
      </c>
      <c r="B41" s="1">
        <v>1066</v>
      </c>
      <c r="C41" s="1" t="s">
        <v>18</v>
      </c>
      <c r="D41" s="4">
        <v>59.180555555555557</v>
      </c>
      <c r="E41" s="4">
        <v>199</v>
      </c>
      <c r="F41" s="4">
        <v>72</v>
      </c>
      <c r="G41" s="5">
        <v>0.36180904522613067</v>
      </c>
      <c r="H41" s="3">
        <v>22626</v>
      </c>
      <c r="I41" s="1"/>
      <c r="J41" s="4">
        <v>141.72099928226089</v>
      </c>
      <c r="K41" s="4">
        <v>142.89309921048698</v>
      </c>
      <c r="L41" s="4">
        <v>144.06519913871307</v>
      </c>
      <c r="M41" s="1">
        <v>0</v>
      </c>
      <c r="N41" s="1"/>
      <c r="O41" s="5">
        <v>3.8587917257798834</v>
      </c>
      <c r="P41" s="5">
        <v>4.438187588669825</v>
      </c>
      <c r="S41" s="1">
        <f t="shared" si="0"/>
        <v>6</v>
      </c>
    </row>
    <row r="42" spans="1:19" outlineLevel="1" x14ac:dyDescent="0.25">
      <c r="A42" s="1"/>
      <c r="B42" s="1"/>
      <c r="C42" s="1"/>
      <c r="D42" s="4"/>
      <c r="E42" s="4"/>
      <c r="F42" s="4"/>
      <c r="G42" s="5"/>
      <c r="H42" s="3"/>
      <c r="I42" s="1"/>
      <c r="J42" s="4"/>
      <c r="K42" s="4"/>
      <c r="L42" s="4"/>
      <c r="M42" s="1"/>
      <c r="N42" s="1"/>
      <c r="O42" s="5"/>
      <c r="P42" s="5"/>
      <c r="R42" s="6" t="s">
        <v>21</v>
      </c>
      <c r="S42" s="1">
        <f>SUBTOTAL(3,S41:S41)</f>
        <v>1</v>
      </c>
    </row>
    <row r="43" spans="1:19" outlineLevel="2" x14ac:dyDescent="0.25">
      <c r="A43" s="1">
        <v>67</v>
      </c>
      <c r="B43" s="1">
        <v>1067</v>
      </c>
      <c r="C43" s="1" t="s">
        <v>18</v>
      </c>
      <c r="D43" s="4">
        <v>34.31666666666667</v>
      </c>
      <c r="E43" s="4">
        <v>179</v>
      </c>
      <c r="F43" s="4">
        <v>100</v>
      </c>
      <c r="G43" s="5">
        <v>0.55865921787709494</v>
      </c>
      <c r="H43" s="3">
        <v>31707</v>
      </c>
      <c r="I43" s="1"/>
      <c r="J43" s="4">
        <v>115.56895661749877</v>
      </c>
      <c r="K43" s="4">
        <v>114.12585227924865</v>
      </c>
      <c r="L43" s="4">
        <v>112.68274794099852</v>
      </c>
      <c r="M43" s="1">
        <v>0</v>
      </c>
      <c r="N43" s="1"/>
      <c r="O43" s="5">
        <v>3.0619588611996731</v>
      </c>
      <c r="P43" s="5">
        <v>3.24293829179951</v>
      </c>
      <c r="S43" s="1">
        <f t="shared" si="0"/>
        <v>7</v>
      </c>
    </row>
    <row r="44" spans="1:19" outlineLevel="2" x14ac:dyDescent="0.25">
      <c r="A44" s="1">
        <v>68</v>
      </c>
      <c r="B44" s="1">
        <v>1068</v>
      </c>
      <c r="C44" s="1" t="s">
        <v>18</v>
      </c>
      <c r="D44" s="4">
        <v>41.516666666666666</v>
      </c>
      <c r="E44" s="4">
        <v>192</v>
      </c>
      <c r="F44" s="4">
        <v>97</v>
      </c>
      <c r="G44" s="5">
        <v>0.50520833333333337</v>
      </c>
      <c r="H44" s="3">
        <v>29077</v>
      </c>
      <c r="I44" s="1"/>
      <c r="J44" s="4">
        <v>115.81592990376521</v>
      </c>
      <c r="K44" s="4">
        <v>114.39752289414173</v>
      </c>
      <c r="L44" s="4">
        <v>112.97911588451825</v>
      </c>
      <c r="M44" s="1">
        <v>0</v>
      </c>
      <c r="N44" s="1"/>
      <c r="O44" s="5">
        <v>3.0583695403591262</v>
      </c>
      <c r="P44" s="5">
        <v>3.2375543105386897</v>
      </c>
      <c r="S44" s="1">
        <f t="shared" si="0"/>
        <v>7</v>
      </c>
    </row>
    <row r="45" spans="1:19" outlineLevel="1" x14ac:dyDescent="0.25">
      <c r="A45" s="1"/>
      <c r="B45" s="1"/>
      <c r="C45" s="1"/>
      <c r="D45" s="4"/>
      <c r="E45" s="4"/>
      <c r="F45" s="4"/>
      <c r="G45" s="5"/>
      <c r="H45" s="3"/>
      <c r="I45" s="1"/>
      <c r="J45" s="4"/>
      <c r="K45" s="4"/>
      <c r="L45" s="4"/>
      <c r="M45" s="1"/>
      <c r="N45" s="1"/>
      <c r="O45" s="5"/>
      <c r="P45" s="5"/>
      <c r="R45" s="6" t="s">
        <v>22</v>
      </c>
      <c r="S45" s="1">
        <f>SUBTOTAL(3,S43:S44)</f>
        <v>2</v>
      </c>
    </row>
    <row r="46" spans="1:19" outlineLevel="2" x14ac:dyDescent="0.25">
      <c r="A46" s="1">
        <v>69</v>
      </c>
      <c r="B46" s="1">
        <v>1069</v>
      </c>
      <c r="C46" s="1" t="s">
        <v>18</v>
      </c>
      <c r="D46" s="4">
        <v>57.161111111111111</v>
      </c>
      <c r="E46" s="4">
        <v>180</v>
      </c>
      <c r="F46" s="4">
        <v>61</v>
      </c>
      <c r="G46" s="5">
        <v>0.33888888888888891</v>
      </c>
      <c r="H46" s="3">
        <v>23363</v>
      </c>
      <c r="I46" s="1"/>
      <c r="J46" s="4">
        <v>125.91466348647373</v>
      </c>
      <c r="K46" s="4">
        <v>125.5061298351211</v>
      </c>
      <c r="L46" s="4">
        <v>125.09759618376847</v>
      </c>
      <c r="M46" s="1">
        <v>0</v>
      </c>
      <c r="N46" s="1"/>
      <c r="O46" s="5">
        <v>3.3888676368049344</v>
      </c>
      <c r="P46" s="5">
        <v>3.733301455207402</v>
      </c>
      <c r="S46" s="1">
        <f t="shared" si="0"/>
        <v>5</v>
      </c>
    </row>
    <row r="47" spans="1:19" outlineLevel="1" x14ac:dyDescent="0.25">
      <c r="A47" s="1"/>
      <c r="B47" s="1"/>
      <c r="C47" s="1"/>
      <c r="D47" s="4"/>
      <c r="E47" s="4"/>
      <c r="F47" s="4"/>
      <c r="G47" s="5"/>
      <c r="H47" s="3"/>
      <c r="I47" s="1"/>
      <c r="J47" s="4"/>
      <c r="K47" s="4"/>
      <c r="L47" s="4"/>
      <c r="M47" s="1"/>
      <c r="N47" s="1"/>
      <c r="O47" s="5"/>
      <c r="P47" s="5"/>
      <c r="R47" s="6" t="s">
        <v>24</v>
      </c>
      <c r="S47" s="1">
        <f>SUBTOTAL(3,S46:S46)</f>
        <v>1</v>
      </c>
    </row>
    <row r="48" spans="1:19" outlineLevel="2" x14ac:dyDescent="0.25">
      <c r="A48" s="1">
        <v>70</v>
      </c>
      <c r="B48" s="1">
        <v>1070</v>
      </c>
      <c r="C48" s="1" t="s">
        <v>18</v>
      </c>
      <c r="D48" s="4">
        <v>44.56666666666667</v>
      </c>
      <c r="E48" s="4">
        <v>176</v>
      </c>
      <c r="F48" s="4">
        <v>62</v>
      </c>
      <c r="G48" s="5">
        <v>0.35227272727272729</v>
      </c>
      <c r="H48" s="3">
        <v>27963</v>
      </c>
      <c r="I48" s="1"/>
      <c r="J48" s="4">
        <v>117.61475126229925</v>
      </c>
      <c r="K48" s="4">
        <v>116.37622638852918</v>
      </c>
      <c r="L48" s="4">
        <v>115.1377015147591</v>
      </c>
      <c r="M48" s="1">
        <v>0</v>
      </c>
      <c r="N48" s="1"/>
      <c r="O48" s="5">
        <v>3.4996827450057024</v>
      </c>
      <c r="P48" s="5">
        <v>3.899524117508554</v>
      </c>
      <c r="S48" s="1">
        <f t="shared" si="0"/>
        <v>6</v>
      </c>
    </row>
    <row r="49" spans="1:19" outlineLevel="2" x14ac:dyDescent="0.25">
      <c r="A49" s="1">
        <v>71</v>
      </c>
      <c r="B49" s="1">
        <v>1071</v>
      </c>
      <c r="C49" s="1" t="s">
        <v>18</v>
      </c>
      <c r="D49" s="4">
        <v>31.625</v>
      </c>
      <c r="E49" s="4">
        <v>197</v>
      </c>
      <c r="F49" s="4">
        <v>69</v>
      </c>
      <c r="G49" s="5">
        <v>0.35025380710659898</v>
      </c>
      <c r="H49" s="3">
        <v>32690</v>
      </c>
      <c r="I49" s="1"/>
      <c r="J49" s="4">
        <v>130.09982841220335</v>
      </c>
      <c r="K49" s="4">
        <v>130.10981125342369</v>
      </c>
      <c r="L49" s="4">
        <v>130.11979409464402</v>
      </c>
      <c r="M49" s="1">
        <v>1</v>
      </c>
      <c r="N49" s="1"/>
      <c r="O49" s="5">
        <v>3.6938748704968019</v>
      </c>
      <c r="P49" s="5">
        <v>4.1908123057452027</v>
      </c>
      <c r="S49" s="1">
        <f t="shared" si="0"/>
        <v>6</v>
      </c>
    </row>
    <row r="50" spans="1:19" outlineLevel="2" x14ac:dyDescent="0.25">
      <c r="A50" s="1">
        <v>72</v>
      </c>
      <c r="B50" s="1">
        <v>1072</v>
      </c>
      <c r="C50" s="1" t="s">
        <v>18</v>
      </c>
      <c r="D50" s="4">
        <v>32.827777777777776</v>
      </c>
      <c r="E50" s="4">
        <v>184</v>
      </c>
      <c r="F50" s="4">
        <v>73</v>
      </c>
      <c r="G50" s="5">
        <v>0.39673913043478259</v>
      </c>
      <c r="H50" s="3">
        <v>32251</v>
      </c>
      <c r="I50" s="1"/>
      <c r="J50" s="4">
        <v>133.46583419741364</v>
      </c>
      <c r="K50" s="4">
        <v>133.81241761715501</v>
      </c>
      <c r="L50" s="4">
        <v>134.15900103689637</v>
      </c>
      <c r="M50" s="1">
        <v>1</v>
      </c>
      <c r="N50" s="1"/>
      <c r="O50" s="5">
        <v>3.5408960426691918</v>
      </c>
      <c r="P50" s="5">
        <v>3.961344064003788</v>
      </c>
      <c r="S50" s="1">
        <f t="shared" si="0"/>
        <v>6</v>
      </c>
    </row>
    <row r="51" spans="1:19" outlineLevel="1" x14ac:dyDescent="0.25">
      <c r="A51" s="1"/>
      <c r="B51" s="1"/>
      <c r="C51" s="1"/>
      <c r="D51" s="4"/>
      <c r="E51" s="4"/>
      <c r="F51" s="4"/>
      <c r="G51" s="5"/>
      <c r="H51" s="3"/>
      <c r="I51" s="1"/>
      <c r="J51" s="4"/>
      <c r="K51" s="4"/>
      <c r="L51" s="4"/>
      <c r="M51" s="1"/>
      <c r="N51" s="1"/>
      <c r="O51" s="5"/>
      <c r="P51" s="5"/>
      <c r="R51" s="6" t="s">
        <v>21</v>
      </c>
      <c r="S51" s="1">
        <f>SUBTOTAL(3,S48:S50)</f>
        <v>3</v>
      </c>
    </row>
    <row r="52" spans="1:19" outlineLevel="2" x14ac:dyDescent="0.25">
      <c r="A52" s="1">
        <v>73</v>
      </c>
      <c r="B52" s="1">
        <v>1073</v>
      </c>
      <c r="C52" s="1" t="s">
        <v>18</v>
      </c>
      <c r="D52" s="4">
        <v>39.50277777777778</v>
      </c>
      <c r="E52" s="4">
        <v>169</v>
      </c>
      <c r="F52" s="4">
        <v>69</v>
      </c>
      <c r="G52" s="5">
        <v>0.40828402366863903</v>
      </c>
      <c r="H52" s="3">
        <v>29813</v>
      </c>
      <c r="I52" s="1"/>
      <c r="J52" s="4">
        <v>131.58670445671305</v>
      </c>
      <c r="K52" s="4">
        <v>131.74537490238436</v>
      </c>
      <c r="L52" s="4">
        <v>131.90404534805566</v>
      </c>
      <c r="M52" s="1">
        <v>1</v>
      </c>
      <c r="N52" s="1"/>
      <c r="O52" s="5">
        <v>3.2848955667403059</v>
      </c>
      <c r="P52" s="5">
        <v>3.5773433501104592</v>
      </c>
      <c r="S52" s="1">
        <f t="shared" si="0"/>
        <v>7</v>
      </c>
    </row>
    <row r="53" spans="1:19" outlineLevel="1" x14ac:dyDescent="0.25">
      <c r="A53" s="1"/>
      <c r="B53" s="1"/>
      <c r="C53" s="1"/>
      <c r="D53" s="4"/>
      <c r="E53" s="4"/>
      <c r="F53" s="4"/>
      <c r="G53" s="5"/>
      <c r="H53" s="3"/>
      <c r="I53" s="1"/>
      <c r="J53" s="4"/>
      <c r="K53" s="4"/>
      <c r="L53" s="4"/>
      <c r="M53" s="1"/>
      <c r="N53" s="1"/>
      <c r="O53" s="5"/>
      <c r="P53" s="5"/>
      <c r="R53" s="6" t="s">
        <v>22</v>
      </c>
      <c r="S53" s="1">
        <f>SUBTOTAL(3,S52:S52)</f>
        <v>1</v>
      </c>
    </row>
    <row r="54" spans="1:19" outlineLevel="2" x14ac:dyDescent="0.25">
      <c r="A54" s="1">
        <v>74</v>
      </c>
      <c r="B54" s="1">
        <v>1074</v>
      </c>
      <c r="C54" s="1" t="s">
        <v>18</v>
      </c>
      <c r="D54" s="4">
        <v>26.661111111111111</v>
      </c>
      <c r="E54" s="4">
        <v>189</v>
      </c>
      <c r="F54" s="4">
        <v>67</v>
      </c>
      <c r="G54" s="5">
        <v>0.35449735449735448</v>
      </c>
      <c r="H54" s="3">
        <v>34503</v>
      </c>
      <c r="I54" s="1"/>
      <c r="J54" s="4">
        <v>129.14332420303253</v>
      </c>
      <c r="K54" s="4">
        <v>129.05765662333579</v>
      </c>
      <c r="L54" s="4">
        <v>128.97198904363904</v>
      </c>
      <c r="M54" s="1">
        <v>1</v>
      </c>
      <c r="N54" s="1"/>
      <c r="O54" s="5">
        <v>2.9709475453826597</v>
      </c>
      <c r="P54" s="5">
        <v>3.1064213180739899</v>
      </c>
      <c r="S54" s="1">
        <f t="shared" si="0"/>
        <v>6</v>
      </c>
    </row>
    <row r="55" spans="1:19" outlineLevel="1" x14ac:dyDescent="0.25">
      <c r="A55" s="1"/>
      <c r="B55" s="1"/>
      <c r="C55" s="1"/>
      <c r="D55" s="4"/>
      <c r="E55" s="4"/>
      <c r="F55" s="4"/>
      <c r="G55" s="5"/>
      <c r="H55" s="3"/>
      <c r="I55" s="1"/>
      <c r="J55" s="4"/>
      <c r="K55" s="4"/>
      <c r="L55" s="4"/>
      <c r="M55" s="1"/>
      <c r="N55" s="1"/>
      <c r="O55" s="5"/>
      <c r="P55" s="5"/>
      <c r="R55" s="6" t="s">
        <v>21</v>
      </c>
      <c r="S55" s="1">
        <f>SUBTOTAL(3,S54:S54)</f>
        <v>1</v>
      </c>
    </row>
    <row r="56" spans="1:19" outlineLevel="2" x14ac:dyDescent="0.25">
      <c r="A56" s="1">
        <v>75</v>
      </c>
      <c r="B56" s="1">
        <v>1075</v>
      </c>
      <c r="C56" s="1" t="s">
        <v>18</v>
      </c>
      <c r="D56" s="4">
        <v>74.844444444444449</v>
      </c>
      <c r="E56" s="4">
        <v>181</v>
      </c>
      <c r="F56" s="4">
        <v>75</v>
      </c>
      <c r="G56" s="5">
        <v>0.4143646408839779</v>
      </c>
      <c r="H56" s="3">
        <v>16904</v>
      </c>
      <c r="I56" s="1"/>
      <c r="J56" s="4">
        <v>123.13190528482664</v>
      </c>
      <c r="K56" s="4">
        <v>122.44509581330931</v>
      </c>
      <c r="L56" s="4">
        <v>121.75828634179197</v>
      </c>
      <c r="M56" s="1">
        <v>1</v>
      </c>
      <c r="N56" s="1"/>
      <c r="O56" s="5">
        <v>3.5619626684463581</v>
      </c>
      <c r="P56" s="5">
        <v>3.9929440026695375</v>
      </c>
      <c r="S56" s="1">
        <f t="shared" si="0"/>
        <v>7</v>
      </c>
    </row>
    <row r="57" spans="1:19" outlineLevel="1" x14ac:dyDescent="0.25">
      <c r="A57" s="1"/>
      <c r="B57" s="1"/>
      <c r="C57" s="1"/>
      <c r="D57" s="4"/>
      <c r="E57" s="4"/>
      <c r="F57" s="4"/>
      <c r="G57" s="5"/>
      <c r="H57" s="3"/>
      <c r="I57" s="1"/>
      <c r="J57" s="4"/>
      <c r="K57" s="4"/>
      <c r="L57" s="4"/>
      <c r="M57" s="1"/>
      <c r="N57" s="1"/>
      <c r="O57" s="5"/>
      <c r="P57" s="5"/>
      <c r="R57" s="6" t="s">
        <v>22</v>
      </c>
      <c r="S57" s="1">
        <f>SUBTOTAL(3,S56:S56)</f>
        <v>1</v>
      </c>
    </row>
    <row r="58" spans="1:19" outlineLevel="2" x14ac:dyDescent="0.25">
      <c r="A58" s="1">
        <v>76</v>
      </c>
      <c r="B58" s="1">
        <v>1076</v>
      </c>
      <c r="C58" s="1" t="s">
        <v>18</v>
      </c>
      <c r="D58" s="4">
        <v>38.702777777777776</v>
      </c>
      <c r="E58" s="4">
        <v>200</v>
      </c>
      <c r="F58" s="4">
        <v>80</v>
      </c>
      <c r="G58" s="5">
        <v>0.4</v>
      </c>
      <c r="H58" s="3">
        <v>30105</v>
      </c>
      <c r="I58" s="1"/>
      <c r="J58" s="4">
        <v>124.92370079678949</v>
      </c>
      <c r="K58" s="4">
        <v>124.41607087646844</v>
      </c>
      <c r="L58" s="4">
        <v>123.90844095614739</v>
      </c>
      <c r="M58" s="1">
        <v>1</v>
      </c>
      <c r="N58" s="1"/>
      <c r="O58" s="5">
        <v>3.2683423084206877</v>
      </c>
      <c r="P58" s="5">
        <v>3.552513462631032</v>
      </c>
      <c r="S58" s="1">
        <f t="shared" si="0"/>
        <v>6</v>
      </c>
    </row>
    <row r="59" spans="1:19" outlineLevel="1" x14ac:dyDescent="0.25">
      <c r="A59" s="1"/>
      <c r="B59" s="1"/>
      <c r="C59" s="1"/>
      <c r="D59" s="4"/>
      <c r="E59" s="4"/>
      <c r="F59" s="4"/>
      <c r="G59" s="5"/>
      <c r="H59" s="3"/>
      <c r="I59" s="1"/>
      <c r="J59" s="4"/>
      <c r="K59" s="4"/>
      <c r="L59" s="4"/>
      <c r="M59" s="1"/>
      <c r="N59" s="1"/>
      <c r="O59" s="5"/>
      <c r="P59" s="5"/>
      <c r="R59" s="6" t="s">
        <v>21</v>
      </c>
      <c r="S59" s="1">
        <f>SUBTOTAL(3,S58:S58)</f>
        <v>1</v>
      </c>
    </row>
    <row r="60" spans="1:19" outlineLevel="2" x14ac:dyDescent="0.25">
      <c r="A60" s="1">
        <v>77</v>
      </c>
      <c r="B60" s="1">
        <v>1077</v>
      </c>
      <c r="C60" s="1" t="s">
        <v>18</v>
      </c>
      <c r="D60" s="4">
        <v>57.805555555555557</v>
      </c>
      <c r="E60" s="4">
        <v>171</v>
      </c>
      <c r="F60" s="4">
        <v>92</v>
      </c>
      <c r="G60" s="5">
        <v>0.53801169590643272</v>
      </c>
      <c r="H60" s="3">
        <v>23127</v>
      </c>
      <c r="I60" s="1"/>
      <c r="J60" s="4">
        <v>139.34733179747127</v>
      </c>
      <c r="K60" s="4">
        <v>140.2820649772184</v>
      </c>
      <c r="L60" s="4">
        <v>141.21679815696552</v>
      </c>
      <c r="M60" s="1">
        <v>1</v>
      </c>
      <c r="N60" s="1"/>
      <c r="O60" s="5">
        <v>3.257771251501981</v>
      </c>
      <c r="P60" s="5">
        <v>3.5366568772529718</v>
      </c>
      <c r="S60" s="1">
        <f t="shared" si="0"/>
        <v>7</v>
      </c>
    </row>
    <row r="61" spans="1:19" outlineLevel="2" x14ac:dyDescent="0.25">
      <c r="A61" s="1">
        <v>78</v>
      </c>
      <c r="B61" s="1">
        <v>1078</v>
      </c>
      <c r="C61" s="1" t="s">
        <v>18</v>
      </c>
      <c r="D61" s="4">
        <v>71.708333333333329</v>
      </c>
      <c r="E61" s="4">
        <v>174</v>
      </c>
      <c r="F61" s="4">
        <v>81</v>
      </c>
      <c r="G61" s="5">
        <v>0.46551724137931033</v>
      </c>
      <c r="H61" s="3">
        <v>18050</v>
      </c>
      <c r="I61" s="1"/>
      <c r="J61" s="4">
        <v>149.17960616992787</v>
      </c>
      <c r="K61" s="4">
        <v>151.09756678692065</v>
      </c>
      <c r="L61" s="4">
        <v>153.01552740391344</v>
      </c>
      <c r="M61" s="1">
        <v>1</v>
      </c>
      <c r="N61" s="1"/>
      <c r="O61" s="5">
        <v>3.9546906661242245</v>
      </c>
      <c r="P61" s="5">
        <v>4.5820359991863366</v>
      </c>
      <c r="S61" s="1">
        <f t="shared" si="0"/>
        <v>7</v>
      </c>
    </row>
    <row r="62" spans="1:19" outlineLevel="2" x14ac:dyDescent="0.25">
      <c r="A62" s="1">
        <v>79</v>
      </c>
      <c r="B62" s="1">
        <v>1079</v>
      </c>
      <c r="C62" s="1" t="s">
        <v>18</v>
      </c>
      <c r="D62" s="4">
        <v>56.06111111111111</v>
      </c>
      <c r="E62" s="4">
        <v>193</v>
      </c>
      <c r="F62" s="4">
        <v>79</v>
      </c>
      <c r="G62" s="5">
        <v>0.40932642487046633</v>
      </c>
      <c r="H62" s="3">
        <v>23766</v>
      </c>
      <c r="I62" s="1"/>
      <c r="J62" s="4">
        <v>130.36536675906973</v>
      </c>
      <c r="K62" s="4">
        <v>130.4019034349767</v>
      </c>
      <c r="L62" s="4">
        <v>130.43844011088368</v>
      </c>
      <c r="M62" s="1">
        <v>1</v>
      </c>
      <c r="N62" s="1"/>
      <c r="O62" s="5">
        <v>3.5628353286127092</v>
      </c>
      <c r="P62" s="5">
        <v>3.9942529929190642</v>
      </c>
      <c r="S62" s="1">
        <f t="shared" si="0"/>
        <v>7</v>
      </c>
    </row>
    <row r="63" spans="1:19" outlineLevel="2" x14ac:dyDescent="0.25">
      <c r="A63" s="1">
        <v>80</v>
      </c>
      <c r="B63" s="1">
        <v>1080</v>
      </c>
      <c r="C63" s="1" t="s">
        <v>18</v>
      </c>
      <c r="D63" s="4">
        <v>47.344444444444441</v>
      </c>
      <c r="E63" s="4">
        <v>176</v>
      </c>
      <c r="F63" s="4">
        <v>84</v>
      </c>
      <c r="G63" s="5">
        <v>0.47727272727272729</v>
      </c>
      <c r="H63" s="3">
        <v>26949</v>
      </c>
      <c r="I63" s="1"/>
      <c r="J63" s="4">
        <v>119.09840996930143</v>
      </c>
      <c r="K63" s="4">
        <v>118.00825096623157</v>
      </c>
      <c r="L63" s="4">
        <v>116.91809196316171</v>
      </c>
      <c r="M63" s="1">
        <v>1</v>
      </c>
      <c r="N63" s="1"/>
      <c r="O63" s="5">
        <v>2.8057078194804488</v>
      </c>
      <c r="P63" s="5">
        <v>2.8585617292206735</v>
      </c>
      <c r="S63" s="1">
        <f t="shared" si="0"/>
        <v>7</v>
      </c>
    </row>
    <row r="64" spans="1:19" outlineLevel="1" x14ac:dyDescent="0.25">
      <c r="A64" s="1"/>
      <c r="B64" s="1"/>
      <c r="C64" s="1"/>
      <c r="D64" s="4"/>
      <c r="E64" s="4"/>
      <c r="F64" s="4"/>
      <c r="G64" s="5"/>
      <c r="H64" s="3"/>
      <c r="I64" s="1"/>
      <c r="J64" s="4"/>
      <c r="K64" s="4"/>
      <c r="L64" s="4"/>
      <c r="M64" s="1"/>
      <c r="N64" s="1"/>
      <c r="O64" s="5"/>
      <c r="P64" s="5"/>
      <c r="R64" s="6" t="s">
        <v>22</v>
      </c>
      <c r="S64" s="1">
        <f>SUBTOTAL(3,S60:S63)</f>
        <v>4</v>
      </c>
    </row>
    <row r="65" spans="1:19" outlineLevel="2" x14ac:dyDescent="0.25">
      <c r="A65" s="1">
        <v>81</v>
      </c>
      <c r="B65" s="1">
        <v>1081</v>
      </c>
      <c r="C65" s="1" t="s">
        <v>18</v>
      </c>
      <c r="D65" s="4">
        <v>63.3</v>
      </c>
      <c r="E65" s="4">
        <v>179</v>
      </c>
      <c r="F65" s="4">
        <v>66</v>
      </c>
      <c r="G65" s="5">
        <v>0.36871508379888268</v>
      </c>
      <c r="H65" s="3">
        <v>21121</v>
      </c>
      <c r="I65" s="1"/>
      <c r="J65" s="4">
        <v>127.7485117597098</v>
      </c>
      <c r="K65" s="4">
        <v>127.52336293568078</v>
      </c>
      <c r="L65" s="4">
        <v>127.29821411165176</v>
      </c>
      <c r="M65" s="1">
        <v>1</v>
      </c>
      <c r="N65" s="1"/>
      <c r="O65" s="5">
        <v>3.4003536453936247</v>
      </c>
      <c r="P65" s="5">
        <v>3.7505304680904374</v>
      </c>
      <c r="S65" s="1">
        <f t="shared" si="0"/>
        <v>6</v>
      </c>
    </row>
    <row r="66" spans="1:19" outlineLevel="1" x14ac:dyDescent="0.25">
      <c r="A66" s="1"/>
      <c r="B66" s="1"/>
      <c r="C66" s="1"/>
      <c r="D66" s="4"/>
      <c r="E66" s="4"/>
      <c r="F66" s="4"/>
      <c r="G66" s="5"/>
      <c r="H66" s="3"/>
      <c r="I66" s="1"/>
      <c r="J66" s="4"/>
      <c r="K66" s="4"/>
      <c r="L66" s="4"/>
      <c r="M66" s="1"/>
      <c r="N66" s="1"/>
      <c r="O66" s="5"/>
      <c r="P66" s="5"/>
      <c r="R66" s="6" t="s">
        <v>21</v>
      </c>
      <c r="S66" s="1">
        <f>SUBTOTAL(3,S65:S65)</f>
        <v>1</v>
      </c>
    </row>
    <row r="67" spans="1:19" outlineLevel="2" x14ac:dyDescent="0.25">
      <c r="A67" s="1">
        <v>82</v>
      </c>
      <c r="B67" s="1">
        <v>1082</v>
      </c>
      <c r="C67" s="1" t="s">
        <v>18</v>
      </c>
      <c r="D67" s="4">
        <v>44.166666666666664</v>
      </c>
      <c r="E67" s="4">
        <v>180</v>
      </c>
      <c r="F67" s="4">
        <v>96</v>
      </c>
      <c r="G67" s="5">
        <v>0.53333333333333333</v>
      </c>
      <c r="H67" s="3">
        <v>28110</v>
      </c>
      <c r="I67" s="1"/>
      <c r="J67" s="4">
        <v>152.13600964751095</v>
      </c>
      <c r="K67" s="4">
        <v>154.34961061226204</v>
      </c>
      <c r="L67" s="4">
        <v>156.56321157701313</v>
      </c>
      <c r="M67" s="1">
        <v>1</v>
      </c>
      <c r="N67" s="1"/>
      <c r="O67" s="5">
        <v>3.1832959136052521</v>
      </c>
      <c r="P67" s="5">
        <v>3.4249438704078785</v>
      </c>
      <c r="S67" s="1">
        <f t="shared" si="0"/>
        <v>7</v>
      </c>
    </row>
    <row r="68" spans="1:19" outlineLevel="1" x14ac:dyDescent="0.25">
      <c r="A68" s="1"/>
      <c r="B68" s="1"/>
      <c r="C68" s="1"/>
      <c r="D68" s="4"/>
      <c r="E68" s="4"/>
      <c r="F68" s="4"/>
      <c r="G68" s="5"/>
      <c r="H68" s="3"/>
      <c r="I68" s="1"/>
      <c r="J68" s="4"/>
      <c r="K68" s="4"/>
      <c r="L68" s="4"/>
      <c r="M68" s="1"/>
      <c r="N68" s="1"/>
      <c r="O68" s="5"/>
      <c r="P68" s="5"/>
      <c r="R68" s="6" t="s">
        <v>22</v>
      </c>
      <c r="S68" s="1">
        <f>SUBTOTAL(3,S67:S67)</f>
        <v>1</v>
      </c>
    </row>
    <row r="69" spans="1:19" outlineLevel="2" x14ac:dyDescent="0.25">
      <c r="A69" s="1">
        <v>83</v>
      </c>
      <c r="B69" s="1">
        <v>1083</v>
      </c>
      <c r="C69" s="1" t="s">
        <v>18</v>
      </c>
      <c r="D69" s="4">
        <v>80.027777777777771</v>
      </c>
      <c r="E69" s="4">
        <v>177</v>
      </c>
      <c r="F69" s="4">
        <v>64</v>
      </c>
      <c r="G69" s="5">
        <v>0.3615819209039548</v>
      </c>
      <c r="H69" s="3">
        <v>15013</v>
      </c>
      <c r="I69" s="1"/>
      <c r="J69" s="4">
        <v>117.39262991875876</v>
      </c>
      <c r="K69" s="4">
        <v>116.13189291063463</v>
      </c>
      <c r="L69" s="4">
        <v>114.87115590251051</v>
      </c>
      <c r="M69" s="1">
        <v>1</v>
      </c>
      <c r="N69" s="1"/>
      <c r="O69" s="5">
        <v>3.5512115315767003</v>
      </c>
      <c r="P69" s="5">
        <v>3.9768172973650509</v>
      </c>
      <c r="S69" s="1">
        <f t="shared" si="0"/>
        <v>6</v>
      </c>
    </row>
    <row r="70" spans="1:19" outlineLevel="1" x14ac:dyDescent="0.25">
      <c r="A70" s="1"/>
      <c r="B70" s="1"/>
      <c r="C70" s="1"/>
      <c r="D70" s="4"/>
      <c r="E70" s="4"/>
      <c r="F70" s="4"/>
      <c r="G70" s="5"/>
      <c r="H70" s="3"/>
      <c r="I70" s="1"/>
      <c r="J70" s="4"/>
      <c r="K70" s="4"/>
      <c r="L70" s="4"/>
      <c r="M70" s="1"/>
      <c r="N70" s="1"/>
      <c r="O70" s="5"/>
      <c r="P70" s="5"/>
      <c r="R70" s="6" t="s">
        <v>21</v>
      </c>
      <c r="S70" s="1">
        <f>SUBTOTAL(3,S69:S69)</f>
        <v>1</v>
      </c>
    </row>
    <row r="71" spans="1:19" outlineLevel="2" x14ac:dyDescent="0.25">
      <c r="A71" s="1">
        <v>84</v>
      </c>
      <c r="B71" s="1">
        <v>1084</v>
      </c>
      <c r="C71" s="1" t="s">
        <v>18</v>
      </c>
      <c r="D71" s="4">
        <v>70.861111111111114</v>
      </c>
      <c r="E71" s="4">
        <v>191</v>
      </c>
      <c r="F71" s="4">
        <v>84</v>
      </c>
      <c r="G71" s="5">
        <v>0.43979057591623039</v>
      </c>
      <c r="H71" s="3">
        <v>18359</v>
      </c>
      <c r="I71" s="1"/>
      <c r="J71" s="4">
        <v>133.42038219969254</v>
      </c>
      <c r="K71" s="4">
        <v>133.76242041966179</v>
      </c>
      <c r="L71" s="4">
        <v>134.10445863963105</v>
      </c>
      <c r="M71" s="1">
        <v>1</v>
      </c>
      <c r="N71" s="1"/>
      <c r="O71" s="5">
        <v>3.4106504896597469</v>
      </c>
      <c r="P71" s="5">
        <v>3.7659757344896208</v>
      </c>
      <c r="S71" s="1">
        <f t="shared" si="0"/>
        <v>7</v>
      </c>
    </row>
    <row r="72" spans="1:19" outlineLevel="2" x14ac:dyDescent="0.25">
      <c r="A72" s="1">
        <v>85</v>
      </c>
      <c r="B72" s="1">
        <v>1085</v>
      </c>
      <c r="C72" s="1" t="s">
        <v>18</v>
      </c>
      <c r="D72" s="4">
        <v>43.261111111111113</v>
      </c>
      <c r="E72" s="4">
        <v>175</v>
      </c>
      <c r="F72" s="4">
        <v>100</v>
      </c>
      <c r="G72" s="5">
        <v>0.5714285714285714</v>
      </c>
      <c r="H72" s="3">
        <v>28441</v>
      </c>
      <c r="I72" s="1"/>
      <c r="J72" s="4">
        <v>134.07203515351284</v>
      </c>
      <c r="K72" s="4">
        <v>134.47923866886413</v>
      </c>
      <c r="L72" s="4">
        <v>134.88644218421541</v>
      </c>
      <c r="M72" s="1">
        <v>1</v>
      </c>
      <c r="N72" s="1"/>
      <c r="O72" s="5">
        <v>3.3730005922378039</v>
      </c>
      <c r="P72" s="5">
        <v>3.7095008883567062</v>
      </c>
      <c r="S72" s="1">
        <f t="shared" si="0"/>
        <v>7</v>
      </c>
    </row>
    <row r="73" spans="1:19" outlineLevel="2" x14ac:dyDescent="0.25">
      <c r="A73" s="1">
        <v>86</v>
      </c>
      <c r="B73" s="1">
        <v>1086</v>
      </c>
      <c r="C73" s="1" t="s">
        <v>18</v>
      </c>
      <c r="D73" s="4">
        <v>39.81666666666667</v>
      </c>
      <c r="E73" s="4">
        <v>179</v>
      </c>
      <c r="F73" s="4">
        <v>100</v>
      </c>
      <c r="G73" s="5">
        <v>0.55865921787709494</v>
      </c>
      <c r="H73" s="3">
        <v>29698</v>
      </c>
      <c r="I73" s="1"/>
      <c r="J73" s="4">
        <v>129.08878862697748</v>
      </c>
      <c r="K73" s="4">
        <v>128.99766748967522</v>
      </c>
      <c r="L73" s="4">
        <v>128.90654635237297</v>
      </c>
      <c r="M73" s="1">
        <v>1</v>
      </c>
      <c r="N73" s="1"/>
      <c r="O73" s="5">
        <v>3.1580474311893338</v>
      </c>
      <c r="P73" s="5">
        <v>3.3870711467840011</v>
      </c>
      <c r="S73" s="1">
        <f t="shared" si="0"/>
        <v>7</v>
      </c>
    </row>
    <row r="74" spans="1:19" outlineLevel="2" x14ac:dyDescent="0.25">
      <c r="A74" s="1">
        <v>87</v>
      </c>
      <c r="B74" s="1">
        <v>1087</v>
      </c>
      <c r="C74" s="1" t="s">
        <v>18</v>
      </c>
      <c r="D74" s="4">
        <v>53.37222222222222</v>
      </c>
      <c r="E74" s="4">
        <v>191</v>
      </c>
      <c r="F74" s="4">
        <v>89</v>
      </c>
      <c r="G74" s="5">
        <v>0.46596858638743455</v>
      </c>
      <c r="H74" s="3">
        <v>24747</v>
      </c>
      <c r="I74" s="1"/>
      <c r="J74" s="4">
        <v>136.60509158478817</v>
      </c>
      <c r="K74" s="4">
        <v>137.26560074326699</v>
      </c>
      <c r="L74" s="4">
        <v>137.9261099017458</v>
      </c>
      <c r="M74" s="1">
        <v>1</v>
      </c>
      <c r="N74" s="1"/>
      <c r="O74" s="5">
        <v>2.8880853020935318</v>
      </c>
      <c r="P74" s="5">
        <v>2.982127953140298</v>
      </c>
      <c r="S74" s="1">
        <f t="shared" si="0"/>
        <v>7</v>
      </c>
    </row>
    <row r="75" spans="1:19" outlineLevel="2" x14ac:dyDescent="0.25">
      <c r="A75" s="1">
        <v>88</v>
      </c>
      <c r="B75" s="1">
        <v>1088</v>
      </c>
      <c r="C75" s="1" t="s">
        <v>18</v>
      </c>
      <c r="D75" s="4">
        <v>56.663888888888891</v>
      </c>
      <c r="E75" s="4">
        <v>168</v>
      </c>
      <c r="F75" s="4">
        <v>72</v>
      </c>
      <c r="G75" s="5">
        <v>0.42857142857142855</v>
      </c>
      <c r="H75" s="3">
        <v>23545</v>
      </c>
      <c r="I75" s="1"/>
      <c r="J75" s="4">
        <v>124.85396529053105</v>
      </c>
      <c r="K75" s="4">
        <v>124.33936181958416</v>
      </c>
      <c r="L75" s="4">
        <v>123.82475834863726</v>
      </c>
      <c r="M75" s="1">
        <v>1</v>
      </c>
      <c r="N75" s="1"/>
      <c r="O75" s="5">
        <v>2.9979731804458423</v>
      </c>
      <c r="P75" s="5">
        <v>3.1469597706687638</v>
      </c>
      <c r="S75" s="1">
        <f t="shared" si="0"/>
        <v>7</v>
      </c>
    </row>
    <row r="76" spans="1:19" outlineLevel="1" x14ac:dyDescent="0.25">
      <c r="A76" s="1"/>
      <c r="B76" s="1"/>
      <c r="C76" s="1"/>
      <c r="D76" s="4"/>
      <c r="E76" s="4"/>
      <c r="F76" s="4"/>
      <c r="G76" s="5"/>
      <c r="H76" s="3"/>
      <c r="I76" s="1"/>
      <c r="J76" s="4"/>
      <c r="K76" s="4"/>
      <c r="L76" s="4"/>
      <c r="M76" s="1"/>
      <c r="N76" s="1"/>
      <c r="O76" s="5"/>
      <c r="P76" s="5"/>
      <c r="R76" s="6" t="s">
        <v>22</v>
      </c>
      <c r="S76" s="1">
        <f>SUBTOTAL(3,S71:S75)</f>
        <v>5</v>
      </c>
    </row>
    <row r="77" spans="1:19" outlineLevel="2" x14ac:dyDescent="0.25">
      <c r="A77" s="1">
        <v>89</v>
      </c>
      <c r="B77" s="1">
        <v>1089</v>
      </c>
      <c r="C77" s="1" t="s">
        <v>18</v>
      </c>
      <c r="D77" s="4">
        <v>64.322222222222223</v>
      </c>
      <c r="E77" s="4">
        <v>193</v>
      </c>
      <c r="F77" s="4">
        <v>76</v>
      </c>
      <c r="G77" s="5">
        <v>0.39378238341968913</v>
      </c>
      <c r="H77" s="3">
        <v>20748</v>
      </c>
      <c r="I77" s="1"/>
      <c r="J77" s="4">
        <v>128.00670593685936</v>
      </c>
      <c r="K77" s="4">
        <v>127.8073765305453</v>
      </c>
      <c r="L77" s="4">
        <v>127.60804712423123</v>
      </c>
      <c r="M77" s="1">
        <v>1</v>
      </c>
      <c r="N77" s="1"/>
      <c r="O77" s="5">
        <v>3.2245092112687415</v>
      </c>
      <c r="P77" s="5">
        <v>3.4867638169031125</v>
      </c>
      <c r="S77" s="1">
        <f t="shared" si="0"/>
        <v>6</v>
      </c>
    </row>
    <row r="78" spans="1:19" outlineLevel="1" x14ac:dyDescent="0.25">
      <c r="A78" s="1"/>
      <c r="B78" s="1"/>
      <c r="C78" s="1"/>
      <c r="D78" s="4"/>
      <c r="E78" s="4"/>
      <c r="F78" s="4"/>
      <c r="G78" s="5"/>
      <c r="H78" s="3"/>
      <c r="I78" s="1"/>
      <c r="J78" s="4"/>
      <c r="K78" s="4"/>
      <c r="L78" s="4"/>
      <c r="M78" s="1"/>
      <c r="N78" s="1"/>
      <c r="O78" s="5"/>
      <c r="P78" s="5"/>
      <c r="R78" s="6" t="s">
        <v>21</v>
      </c>
      <c r="S78" s="1">
        <f>SUBTOTAL(3,S77:S77)</f>
        <v>1</v>
      </c>
    </row>
    <row r="79" spans="1:19" outlineLevel="2" x14ac:dyDescent="0.25">
      <c r="A79" s="1">
        <v>90</v>
      </c>
      <c r="B79" s="1">
        <v>1090</v>
      </c>
      <c r="C79" s="1" t="s">
        <v>18</v>
      </c>
      <c r="D79" s="4">
        <v>23.911111111111111</v>
      </c>
      <c r="E79" s="4">
        <v>198</v>
      </c>
      <c r="F79" s="4">
        <v>63</v>
      </c>
      <c r="G79" s="5">
        <v>0.31818181818181818</v>
      </c>
      <c r="H79" s="3">
        <v>35507</v>
      </c>
      <c r="I79" s="1"/>
      <c r="J79" s="4">
        <v>121.21796463441569</v>
      </c>
      <c r="K79" s="4">
        <v>120.33976109785726</v>
      </c>
      <c r="L79" s="4">
        <v>119.46155756129883</v>
      </c>
      <c r="M79" s="1">
        <v>1</v>
      </c>
      <c r="N79" s="1"/>
      <c r="O79" s="5">
        <v>3.6407822077861054</v>
      </c>
      <c r="P79" s="5">
        <v>4.111173311679158</v>
      </c>
      <c r="S79" s="1">
        <f t="shared" si="0"/>
        <v>5</v>
      </c>
    </row>
    <row r="80" spans="1:19" outlineLevel="1" x14ac:dyDescent="0.25">
      <c r="A80" s="1"/>
      <c r="B80" s="1"/>
      <c r="C80" s="1"/>
      <c r="D80" s="4"/>
      <c r="E80" s="4"/>
      <c r="F80" s="4"/>
      <c r="G80" s="5"/>
      <c r="H80" s="3"/>
      <c r="I80" s="1"/>
      <c r="J80" s="4"/>
      <c r="K80" s="4"/>
      <c r="L80" s="4"/>
      <c r="M80" s="1"/>
      <c r="N80" s="1"/>
      <c r="O80" s="5"/>
      <c r="P80" s="5"/>
      <c r="R80" s="6" t="s">
        <v>24</v>
      </c>
      <c r="S80" s="1">
        <f>SUBTOTAL(3,S79:S79)</f>
        <v>1</v>
      </c>
    </row>
    <row r="81" spans="1:19" outlineLevel="2" x14ac:dyDescent="0.25">
      <c r="A81" s="1">
        <v>91</v>
      </c>
      <c r="B81" s="1">
        <v>1091</v>
      </c>
      <c r="C81" s="1" t="s">
        <v>18</v>
      </c>
      <c r="D81" s="4">
        <v>53.419444444444444</v>
      </c>
      <c r="E81" s="4">
        <v>184</v>
      </c>
      <c r="F81" s="4">
        <v>84</v>
      </c>
      <c r="G81" s="5">
        <v>0.45652173913043476</v>
      </c>
      <c r="H81" s="3">
        <v>24730</v>
      </c>
      <c r="I81" s="1"/>
      <c r="J81" s="4">
        <v>130.78299535744009</v>
      </c>
      <c r="K81" s="4">
        <v>130.86129489318409</v>
      </c>
      <c r="L81" s="4">
        <v>130.9395944289281</v>
      </c>
      <c r="M81" s="1">
        <v>1</v>
      </c>
      <c r="N81" s="1"/>
      <c r="O81" s="5">
        <v>3.3171562533068935</v>
      </c>
      <c r="P81" s="5">
        <v>3.6257343799603405</v>
      </c>
      <c r="S81" s="1">
        <f t="shared" si="0"/>
        <v>7</v>
      </c>
    </row>
    <row r="82" spans="1:19" outlineLevel="2" x14ac:dyDescent="0.25">
      <c r="A82" s="1">
        <v>92</v>
      </c>
      <c r="B82" s="1">
        <v>1092</v>
      </c>
      <c r="C82" s="1" t="s">
        <v>18</v>
      </c>
      <c r="D82" s="4">
        <v>32.516666666666666</v>
      </c>
      <c r="E82" s="4">
        <v>185</v>
      </c>
      <c r="F82" s="4">
        <v>95</v>
      </c>
      <c r="G82" s="5">
        <v>0.51351351351351349</v>
      </c>
      <c r="H82" s="3">
        <v>32365</v>
      </c>
      <c r="I82" s="1"/>
      <c r="J82" s="4">
        <v>110.19156919326633</v>
      </c>
      <c r="K82" s="4">
        <v>108.21072611259297</v>
      </c>
      <c r="L82" s="4">
        <v>106.2298830319196</v>
      </c>
      <c r="M82" s="1">
        <v>1</v>
      </c>
      <c r="N82" s="1"/>
      <c r="O82" s="5">
        <v>4.2303912520408629</v>
      </c>
      <c r="P82" s="5">
        <v>4.9955868780612942</v>
      </c>
      <c r="S82" s="1">
        <f t="shared" si="0"/>
        <v>7</v>
      </c>
    </row>
    <row r="83" spans="1:19" outlineLevel="2" x14ac:dyDescent="0.25">
      <c r="A83" s="1">
        <v>93</v>
      </c>
      <c r="B83" s="1">
        <v>1093</v>
      </c>
      <c r="C83" s="1" t="s">
        <v>18</v>
      </c>
      <c r="D83" s="4">
        <v>49.6</v>
      </c>
      <c r="E83" s="4">
        <v>174</v>
      </c>
      <c r="F83" s="4">
        <v>78</v>
      </c>
      <c r="G83" s="5">
        <v>0.44827586206896552</v>
      </c>
      <c r="H83" s="3">
        <v>26124</v>
      </c>
      <c r="I83" s="1"/>
      <c r="J83" s="4">
        <v>118.01492893107934</v>
      </c>
      <c r="K83" s="4">
        <v>116.81642182418727</v>
      </c>
      <c r="L83" s="4">
        <v>115.61791471729521</v>
      </c>
      <c r="M83" s="1">
        <v>1</v>
      </c>
      <c r="N83" s="1"/>
      <c r="O83" s="5">
        <v>3.5717488314374348</v>
      </c>
      <c r="P83" s="5">
        <v>4.0076232471561521</v>
      </c>
      <c r="S83" s="1">
        <f t="shared" si="0"/>
        <v>7</v>
      </c>
    </row>
    <row r="84" spans="1:19" outlineLevel="2" x14ac:dyDescent="0.25">
      <c r="A84" s="1">
        <v>94</v>
      </c>
      <c r="B84" s="1">
        <v>1094</v>
      </c>
      <c r="C84" s="1" t="s">
        <v>18</v>
      </c>
      <c r="D84" s="4">
        <v>47.927777777777777</v>
      </c>
      <c r="E84" s="4">
        <v>196</v>
      </c>
      <c r="F84" s="4">
        <v>91</v>
      </c>
      <c r="G84" s="5">
        <v>0.4642857142857143</v>
      </c>
      <c r="H84" s="3">
        <v>26735</v>
      </c>
      <c r="I84" s="1"/>
      <c r="J84" s="4">
        <v>124.0681391308317</v>
      </c>
      <c r="K84" s="4">
        <v>123.47495304391487</v>
      </c>
      <c r="L84" s="4">
        <v>122.88176695699804</v>
      </c>
      <c r="M84" s="1">
        <v>1</v>
      </c>
      <c r="N84" s="1"/>
      <c r="O84" s="5">
        <v>3.1410667103598824</v>
      </c>
      <c r="P84" s="5">
        <v>3.3616000655398239</v>
      </c>
      <c r="S84" s="1">
        <f t="shared" si="0"/>
        <v>7</v>
      </c>
    </row>
    <row r="85" spans="1:19" outlineLevel="2" x14ac:dyDescent="0.25">
      <c r="A85" s="1">
        <v>95</v>
      </c>
      <c r="B85" s="1">
        <v>1095</v>
      </c>
      <c r="C85" s="1" t="s">
        <v>18</v>
      </c>
      <c r="D85" s="4">
        <v>77.152777777777771</v>
      </c>
      <c r="E85" s="4">
        <v>194</v>
      </c>
      <c r="F85" s="4">
        <v>86</v>
      </c>
      <c r="G85" s="5">
        <v>0.44329896907216493</v>
      </c>
      <c r="H85" s="3">
        <v>16061</v>
      </c>
      <c r="I85" s="1"/>
      <c r="J85" s="4">
        <v>131.34236870508175</v>
      </c>
      <c r="K85" s="4">
        <v>131.47660557558993</v>
      </c>
      <c r="L85" s="4">
        <v>131.6108424460981</v>
      </c>
      <c r="M85" s="1">
        <v>1</v>
      </c>
      <c r="N85" s="1"/>
      <c r="O85" s="5">
        <v>2.9167198332841506</v>
      </c>
      <c r="P85" s="5">
        <v>3.0250797499262263</v>
      </c>
      <c r="S85" s="1">
        <f t="shared" si="0"/>
        <v>7</v>
      </c>
    </row>
    <row r="86" spans="1:19" outlineLevel="1" x14ac:dyDescent="0.25">
      <c r="A86" s="1"/>
      <c r="B86" s="1"/>
      <c r="C86" s="1"/>
      <c r="D86" s="4"/>
      <c r="E86" s="4"/>
      <c r="F86" s="4"/>
      <c r="G86" s="5"/>
      <c r="H86" s="3"/>
      <c r="I86" s="1"/>
      <c r="J86" s="4"/>
      <c r="K86" s="4"/>
      <c r="L86" s="4"/>
      <c r="M86" s="1"/>
      <c r="N86" s="1"/>
      <c r="O86" s="5"/>
      <c r="P86" s="5"/>
      <c r="R86" s="6" t="s">
        <v>22</v>
      </c>
      <c r="S86" s="1">
        <f>SUBTOTAL(3,S81:S85)</f>
        <v>5</v>
      </c>
    </row>
    <row r="87" spans="1:19" outlineLevel="2" x14ac:dyDescent="0.25">
      <c r="A87" s="1">
        <v>96</v>
      </c>
      <c r="B87" s="1">
        <v>1096</v>
      </c>
      <c r="C87" s="1" t="s">
        <v>18</v>
      </c>
      <c r="D87" s="4">
        <v>40.636111111111113</v>
      </c>
      <c r="E87" s="4">
        <v>172</v>
      </c>
      <c r="F87" s="4">
        <v>63</v>
      </c>
      <c r="G87" s="5">
        <v>0.36627906976744184</v>
      </c>
      <c r="H87" s="3">
        <v>29399</v>
      </c>
      <c r="I87" s="1"/>
      <c r="J87" s="4">
        <v>136.3840616348898</v>
      </c>
      <c r="K87" s="4">
        <v>137.02246779837878</v>
      </c>
      <c r="L87" s="4">
        <v>137.66087396186776</v>
      </c>
      <c r="M87" s="1">
        <v>1</v>
      </c>
      <c r="N87" s="1"/>
      <c r="O87" s="5">
        <v>3.462050582730444</v>
      </c>
      <c r="P87" s="5">
        <v>3.8430758740956663</v>
      </c>
      <c r="S87" s="1">
        <f t="shared" si="0"/>
        <v>6</v>
      </c>
    </row>
    <row r="88" spans="1:19" outlineLevel="1" x14ac:dyDescent="0.25">
      <c r="A88" s="1"/>
      <c r="B88" s="1"/>
      <c r="C88" s="1"/>
      <c r="D88" s="4"/>
      <c r="E88" s="4"/>
      <c r="F88" s="4"/>
      <c r="G88" s="5"/>
      <c r="H88" s="3"/>
      <c r="I88" s="1"/>
      <c r="J88" s="4"/>
      <c r="K88" s="4"/>
      <c r="L88" s="4"/>
      <c r="M88" s="1"/>
      <c r="N88" s="1"/>
      <c r="O88" s="5"/>
      <c r="P88" s="5"/>
      <c r="R88" s="6" t="s">
        <v>21</v>
      </c>
      <c r="S88" s="1">
        <f>SUBTOTAL(3,S87:S87)</f>
        <v>1</v>
      </c>
    </row>
    <row r="89" spans="1:19" outlineLevel="2" x14ac:dyDescent="0.25">
      <c r="A89" s="1">
        <v>97</v>
      </c>
      <c r="B89" s="1">
        <v>1097</v>
      </c>
      <c r="C89" s="1" t="s">
        <v>18</v>
      </c>
      <c r="D89" s="4">
        <v>35.694444444444443</v>
      </c>
      <c r="E89" s="4">
        <v>180</v>
      </c>
      <c r="F89" s="4">
        <v>98</v>
      </c>
      <c r="G89" s="5">
        <v>0.5444444444444444</v>
      </c>
      <c r="H89" s="3">
        <v>31204</v>
      </c>
      <c r="I89" s="1"/>
      <c r="J89" s="4">
        <v>136.66802861815086</v>
      </c>
      <c r="K89" s="4">
        <v>137.33483147996594</v>
      </c>
      <c r="L89" s="4">
        <v>138.00163434178103</v>
      </c>
      <c r="M89" s="1">
        <v>1</v>
      </c>
      <c r="N89" s="1"/>
      <c r="O89" s="5">
        <v>3.2918754838290623</v>
      </c>
      <c r="P89" s="5">
        <v>3.5878132257435937</v>
      </c>
      <c r="S89" s="1">
        <f t="shared" si="0"/>
        <v>7</v>
      </c>
    </row>
    <row r="90" spans="1:19" outlineLevel="2" x14ac:dyDescent="0.25">
      <c r="A90" s="1">
        <v>98</v>
      </c>
      <c r="B90" s="1">
        <v>1098</v>
      </c>
      <c r="C90" s="1" t="s">
        <v>18</v>
      </c>
      <c r="D90" s="4">
        <v>37.616666666666667</v>
      </c>
      <c r="E90" s="4">
        <v>174</v>
      </c>
      <c r="F90" s="4">
        <v>73</v>
      </c>
      <c r="G90" s="5">
        <v>0.41954022988505746</v>
      </c>
      <c r="H90" s="3">
        <v>30501</v>
      </c>
      <c r="I90" s="1"/>
      <c r="J90" s="4">
        <v>135.10154904986848</v>
      </c>
      <c r="K90" s="4">
        <v>135.61170395485533</v>
      </c>
      <c r="L90" s="4">
        <v>136.12185885984218</v>
      </c>
      <c r="M90" s="1">
        <v>1</v>
      </c>
      <c r="N90" s="1"/>
      <c r="O90" s="5">
        <v>2.6897108652163295</v>
      </c>
      <c r="P90" s="5">
        <v>2.6845662978244946</v>
      </c>
      <c r="S90" s="1">
        <f t="shared" si="0"/>
        <v>7</v>
      </c>
    </row>
    <row r="91" spans="1:19" outlineLevel="1" x14ac:dyDescent="0.25">
      <c r="A91" s="1"/>
      <c r="B91" s="1"/>
      <c r="C91" s="1"/>
      <c r="D91" s="4"/>
      <c r="E91" s="4"/>
      <c r="F91" s="4"/>
      <c r="G91" s="5"/>
      <c r="H91" s="3"/>
      <c r="I91" s="1"/>
      <c r="J91" s="4"/>
      <c r="K91" s="4"/>
      <c r="L91" s="4"/>
      <c r="M91" s="1"/>
      <c r="N91" s="1"/>
      <c r="O91" s="5"/>
      <c r="P91" s="5"/>
      <c r="R91" s="6" t="s">
        <v>22</v>
      </c>
      <c r="S91" s="1">
        <f>SUBTOTAL(3,S89:S90)</f>
        <v>2</v>
      </c>
    </row>
    <row r="92" spans="1:19" outlineLevel="2" x14ac:dyDescent="0.25">
      <c r="A92" s="1">
        <v>99</v>
      </c>
      <c r="B92" s="1">
        <v>1099</v>
      </c>
      <c r="C92" s="1" t="s">
        <v>18</v>
      </c>
      <c r="D92" s="4">
        <v>80.333333333333329</v>
      </c>
      <c r="E92" s="4">
        <v>193</v>
      </c>
      <c r="F92" s="4">
        <v>64</v>
      </c>
      <c r="G92" s="5">
        <v>0.33160621761658032</v>
      </c>
      <c r="H92" s="3">
        <v>14900</v>
      </c>
      <c r="I92" s="1"/>
      <c r="J92" s="4">
        <v>128.11507223057561</v>
      </c>
      <c r="K92" s="4">
        <v>127.92657945363317</v>
      </c>
      <c r="L92" s="4">
        <v>127.73808667669073</v>
      </c>
      <c r="M92" s="1">
        <v>1</v>
      </c>
      <c r="N92" s="1"/>
      <c r="O92" s="5">
        <v>3.5094830051646566</v>
      </c>
      <c r="P92" s="5">
        <v>3.9142245077469853</v>
      </c>
      <c r="S92" s="1">
        <f t="shared" si="0"/>
        <v>5</v>
      </c>
    </row>
    <row r="93" spans="1:19" outlineLevel="1" x14ac:dyDescent="0.25">
      <c r="A93" s="1"/>
      <c r="B93" s="1"/>
      <c r="C93" s="1"/>
      <c r="D93" s="4"/>
      <c r="E93" s="4"/>
      <c r="F93" s="4"/>
      <c r="G93" s="5"/>
      <c r="H93" s="3"/>
      <c r="I93" s="1"/>
      <c r="J93" s="4"/>
      <c r="K93" s="4"/>
      <c r="L93" s="4"/>
      <c r="M93" s="1"/>
      <c r="N93" s="1"/>
      <c r="O93" s="5"/>
      <c r="P93" s="5"/>
      <c r="R93" s="6" t="s">
        <v>24</v>
      </c>
      <c r="S93" s="1">
        <f>SUBTOTAL(3,S92:S92)</f>
        <v>1</v>
      </c>
    </row>
    <row r="94" spans="1:19" outlineLevel="2" x14ac:dyDescent="0.25">
      <c r="A94" s="1">
        <v>100</v>
      </c>
      <c r="B94" s="1">
        <v>1100</v>
      </c>
      <c r="C94" s="1" t="s">
        <v>18</v>
      </c>
      <c r="D94" s="4">
        <v>76.569444444444443</v>
      </c>
      <c r="E94" s="4">
        <v>174</v>
      </c>
      <c r="F94" s="4">
        <v>76</v>
      </c>
      <c r="G94" s="5">
        <v>0.43678160919540232</v>
      </c>
      <c r="H94" s="3">
        <v>16274</v>
      </c>
      <c r="I94" s="1"/>
      <c r="J94" s="4">
        <v>130.60279035096755</v>
      </c>
      <c r="K94" s="4">
        <v>130.66306938606431</v>
      </c>
      <c r="L94" s="4">
        <v>130.72334842116106</v>
      </c>
      <c r="M94" s="1">
        <v>1</v>
      </c>
      <c r="N94" s="1"/>
      <c r="O94" s="5">
        <v>3.3048194124246946</v>
      </c>
      <c r="P94" s="5">
        <v>3.6072291186370422</v>
      </c>
      <c r="S94" s="1">
        <f t="shared" si="0"/>
        <v>7</v>
      </c>
    </row>
    <row r="95" spans="1:19" outlineLevel="1" x14ac:dyDescent="0.25">
      <c r="A95" s="1"/>
      <c r="B95" s="1"/>
      <c r="C95" s="1"/>
      <c r="D95" s="4"/>
      <c r="E95" s="4"/>
      <c r="F95" s="4"/>
      <c r="G95" s="5"/>
      <c r="H95" s="3"/>
      <c r="I95" s="1"/>
      <c r="J95" s="4"/>
      <c r="K95" s="4"/>
      <c r="L95" s="4"/>
      <c r="M95" s="1"/>
      <c r="N95" s="1"/>
      <c r="O95" s="5"/>
      <c r="P95" s="5"/>
      <c r="R95" s="6" t="s">
        <v>22</v>
      </c>
      <c r="S95" s="1">
        <f>SUBTOTAL(3,S94:S94)</f>
        <v>1</v>
      </c>
    </row>
    <row r="96" spans="1:19" x14ac:dyDescent="0.25">
      <c r="A96" s="1"/>
      <c r="B96" s="1"/>
      <c r="C96" s="1"/>
      <c r="D96" s="4"/>
      <c r="E96" s="4"/>
      <c r="F96" s="4"/>
      <c r="G96" s="5"/>
      <c r="H96" s="3"/>
      <c r="I96" s="1"/>
      <c r="J96" s="4"/>
      <c r="K96" s="4"/>
      <c r="L96" s="4"/>
      <c r="M96" s="1"/>
      <c r="N96" s="1"/>
      <c r="O96" s="5"/>
      <c r="P96" s="5"/>
      <c r="R96" s="6" t="s">
        <v>23</v>
      </c>
      <c r="S96" s="1">
        <f>SUBTOTAL(3,S2:S94)</f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2" sqref="G2"/>
    </sheetView>
  </sheetViews>
  <sheetFormatPr defaultRowHeight="15" x14ac:dyDescent="0.25"/>
  <cols>
    <col min="1" max="1" width="19.85546875" customWidth="1"/>
  </cols>
  <sheetData>
    <row r="1" spans="1:3" ht="15.75" thickBot="1" x14ac:dyDescent="0.3">
      <c r="A1" s="7"/>
      <c r="B1" s="8" t="s">
        <v>17</v>
      </c>
      <c r="C1" s="8" t="s">
        <v>18</v>
      </c>
    </row>
    <row r="2" spans="1:3" ht="47.25" customHeight="1" thickBot="1" x14ac:dyDescent="0.3">
      <c r="A2" s="9" t="s">
        <v>25</v>
      </c>
      <c r="B2" s="10">
        <v>0</v>
      </c>
      <c r="C2" s="10">
        <v>0</v>
      </c>
    </row>
    <row r="3" spans="1:3" ht="15.75" thickBot="1" x14ac:dyDescent="0.3">
      <c r="A3" s="11" t="s">
        <v>26</v>
      </c>
      <c r="B3" s="10">
        <v>0</v>
      </c>
      <c r="C3" s="10">
        <v>0</v>
      </c>
    </row>
    <row r="4" spans="1:3" ht="15.75" thickBot="1" x14ac:dyDescent="0.3">
      <c r="A4" s="11" t="s">
        <v>27</v>
      </c>
      <c r="B4" s="10">
        <v>0</v>
      </c>
      <c r="C4" s="10">
        <v>0</v>
      </c>
    </row>
    <row r="5" spans="1:3" ht="15.75" thickBot="1" x14ac:dyDescent="0.3">
      <c r="A5" s="11" t="s">
        <v>28</v>
      </c>
      <c r="B5" s="10">
        <v>0</v>
      </c>
      <c r="C5" s="10">
        <v>0</v>
      </c>
    </row>
    <row r="6" spans="1:3" ht="15.75" thickBot="1" x14ac:dyDescent="0.3">
      <c r="A6" s="11" t="s">
        <v>29</v>
      </c>
      <c r="B6" s="10">
        <v>0</v>
      </c>
      <c r="C6" s="10">
        <v>7</v>
      </c>
    </row>
    <row r="7" spans="1:3" ht="15.75" thickBot="1" x14ac:dyDescent="0.3">
      <c r="A7" s="11" t="s">
        <v>30</v>
      </c>
      <c r="B7" s="10">
        <v>13</v>
      </c>
      <c r="C7" s="10">
        <v>14</v>
      </c>
    </row>
    <row r="8" spans="1:3" ht="15.75" thickBot="1" x14ac:dyDescent="0.3">
      <c r="A8" s="11" t="s">
        <v>31</v>
      </c>
      <c r="B8" s="10">
        <v>27</v>
      </c>
      <c r="C8" s="10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исходные данные</vt:lpstr>
      <vt:lpstr>расчетные данные</vt:lpstr>
      <vt:lpstr>ж</vt:lpstr>
      <vt:lpstr>м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2021-02-16T06:57:26Z</dcterms:modified>
</cp:coreProperties>
</file>