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HW\3_course\OptimizationMethods\Lab4\"/>
    </mc:Choice>
  </mc:AlternateContent>
  <xr:revisionPtr revIDLastSave="0" documentId="13_ncr:1_{62C5E074-6E1F-4B80-A282-5B64FEADC9D4}" xr6:coauthVersionLast="47" xr6:coauthVersionMax="47" xr10:uidLastSave="{00000000-0000-0000-0000-000000000000}"/>
  <bookViews>
    <workbookView xWindow="19125" yWindow="2775" windowWidth="17520" windowHeight="169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1" l="1"/>
  <c r="F76" i="1"/>
  <c r="F77" i="1"/>
  <c r="F78" i="1"/>
  <c r="E67" i="1" l="1"/>
  <c r="C69" i="1"/>
  <c r="C67" i="1"/>
  <c r="C68" i="1"/>
  <c r="C15" i="1"/>
  <c r="D15" i="1"/>
  <c r="E15" i="1"/>
  <c r="F15" i="1"/>
  <c r="G15" i="1"/>
  <c r="H15" i="1"/>
  <c r="I15" i="1"/>
  <c r="J15" i="1"/>
  <c r="K15" i="1"/>
  <c r="B15" i="1"/>
  <c r="C63" i="1" s="1"/>
  <c r="E66" i="1" l="1"/>
  <c r="E65" i="1"/>
  <c r="E63" i="1"/>
  <c r="E62" i="1"/>
  <c r="E64" i="1"/>
  <c r="E61" i="1"/>
  <c r="G60" i="1" s="1"/>
  <c r="C66" i="1"/>
  <c r="C65" i="1"/>
  <c r="C64" i="1"/>
  <c r="E60" i="1"/>
  <c r="C62" i="1"/>
  <c r="C61" i="1"/>
  <c r="C60" i="1"/>
  <c r="E68" i="1"/>
  <c r="G62" i="1" l="1"/>
  <c r="G63" i="1"/>
  <c r="G64" i="1"/>
  <c r="G65" i="1"/>
  <c r="G61" i="1"/>
  <c r="I60" i="1" s="1"/>
  <c r="G67" i="1"/>
  <c r="I66" i="1" s="1"/>
  <c r="G66" i="1"/>
  <c r="I65" i="1" s="1"/>
  <c r="I64" i="1" l="1"/>
  <c r="I63" i="1"/>
  <c r="I62" i="1"/>
  <c r="I61" i="1"/>
  <c r="K60" i="1" s="1"/>
  <c r="K61" i="1" l="1"/>
  <c r="M60" i="1" s="1"/>
  <c r="K62" i="1"/>
  <c r="K65" i="1"/>
  <c r="K64" i="1"/>
  <c r="K63" i="1"/>
  <c r="M62" i="1" l="1"/>
  <c r="O61" i="1" s="1"/>
  <c r="Q60" i="1" s="1"/>
  <c r="M63" i="1"/>
  <c r="M64" i="1"/>
  <c r="M61" i="1"/>
  <c r="O60" i="1" s="1"/>
  <c r="O62" i="1"/>
  <c r="O63" i="1"/>
  <c r="Q61" i="1" l="1"/>
  <c r="S60" i="1" s="1"/>
  <c r="Q62" i="1"/>
  <c r="S61" i="1" l="1"/>
</calcChain>
</file>

<file path=xl/sharedStrings.xml><?xml version="1.0" encoding="utf-8"?>
<sst xmlns="http://schemas.openxmlformats.org/spreadsheetml/2006/main" count="192" uniqueCount="72">
  <si>
    <t>Задача о замене оборудования</t>
  </si>
  <si>
    <t>Вариант 15</t>
  </si>
  <si>
    <t>№</t>
  </si>
  <si>
    <t>Варианта</t>
  </si>
  <si>
    <t>n</t>
  </si>
  <si>
    <t>лет</t>
  </si>
  <si>
    <t>С</t>
  </si>
  <si>
    <t>ден.</t>
  </si>
  <si>
    <t>ед.</t>
  </si>
  <si>
    <r>
      <t xml:space="preserve">Доход за год </t>
    </r>
    <r>
      <rPr>
        <i/>
        <sz val="14"/>
        <color rgb="FF000000"/>
        <rFont val="Times New Roman"/>
        <family val="1"/>
        <charset val="204"/>
      </rPr>
      <t>φ(t)</t>
    </r>
    <r>
      <rPr>
        <sz val="14"/>
        <color rgb="FF000000"/>
        <rFont val="Times New Roman"/>
        <family val="1"/>
        <charset val="204"/>
      </rPr>
      <t xml:space="preserve">    (ден. ед.)</t>
    </r>
  </si>
  <si>
    <r>
      <t>j</t>
    </r>
    <r>
      <rPr>
        <sz val="11"/>
        <color rgb="FF000000"/>
        <rFont val="Times New Roman"/>
        <family val="1"/>
        <charset val="204"/>
      </rPr>
      <t>(0)</t>
    </r>
  </si>
  <si>
    <r>
      <t>j</t>
    </r>
    <r>
      <rPr>
        <sz val="11"/>
        <color rgb="FF000000"/>
        <rFont val="Times New Roman"/>
        <family val="1"/>
        <charset val="204"/>
      </rPr>
      <t>(1)</t>
    </r>
  </si>
  <si>
    <r>
      <t>j</t>
    </r>
    <r>
      <rPr>
        <sz val="11"/>
        <color rgb="FF000000"/>
        <rFont val="Times New Roman"/>
        <family val="1"/>
        <charset val="204"/>
      </rPr>
      <t>(2)</t>
    </r>
  </si>
  <si>
    <r>
      <t>j</t>
    </r>
    <r>
      <rPr>
        <sz val="11"/>
        <color rgb="FF000000"/>
        <rFont val="Times New Roman"/>
        <family val="1"/>
        <charset val="204"/>
      </rPr>
      <t>(3)</t>
    </r>
  </si>
  <si>
    <r>
      <t>j</t>
    </r>
    <r>
      <rPr>
        <sz val="11"/>
        <color rgb="FF000000"/>
        <rFont val="Times New Roman"/>
        <family val="1"/>
        <charset val="204"/>
      </rPr>
      <t>(4)</t>
    </r>
  </si>
  <si>
    <r>
      <t>j</t>
    </r>
    <r>
      <rPr>
        <sz val="11"/>
        <color rgb="FF000000"/>
        <rFont val="Times New Roman"/>
        <family val="1"/>
        <charset val="204"/>
      </rPr>
      <t>(5)</t>
    </r>
  </si>
  <si>
    <r>
      <t>j</t>
    </r>
    <r>
      <rPr>
        <sz val="11"/>
        <color rgb="FF000000"/>
        <rFont val="Times New Roman"/>
        <family val="1"/>
        <charset val="204"/>
      </rPr>
      <t>(6)</t>
    </r>
  </si>
  <si>
    <r>
      <t>j</t>
    </r>
    <r>
      <rPr>
        <sz val="11"/>
        <color rgb="FF000000"/>
        <rFont val="Times New Roman"/>
        <family val="1"/>
        <charset val="204"/>
      </rPr>
      <t>(7)</t>
    </r>
  </si>
  <si>
    <r>
      <t>j</t>
    </r>
    <r>
      <rPr>
        <sz val="11"/>
        <color rgb="FF000000"/>
        <rFont val="Times New Roman"/>
        <family val="1"/>
        <charset val="204"/>
      </rPr>
      <t>(8)</t>
    </r>
  </si>
  <si>
    <r>
      <t>j</t>
    </r>
    <r>
      <rPr>
        <sz val="11"/>
        <color rgb="FF000000"/>
        <rFont val="Times New Roman"/>
        <family val="1"/>
        <charset val="204"/>
      </rPr>
      <t>(9)</t>
    </r>
  </si>
  <si>
    <r>
      <t>j</t>
    </r>
    <r>
      <rPr>
        <sz val="11"/>
        <color rgb="FF000000"/>
        <rFont val="Times New Roman"/>
        <family val="1"/>
        <charset val="204"/>
      </rPr>
      <t>(10)</t>
    </r>
  </si>
  <si>
    <r>
      <t>j</t>
    </r>
    <r>
      <rPr>
        <sz val="11"/>
        <color rgb="FF000000"/>
        <rFont val="Times New Roman"/>
        <family val="1"/>
        <charset val="204"/>
      </rPr>
      <t>(11)</t>
    </r>
  </si>
  <si>
    <r>
      <t>j</t>
    </r>
    <r>
      <rPr>
        <sz val="11"/>
        <color rgb="FF000000"/>
        <rFont val="Times New Roman"/>
        <family val="1"/>
        <charset val="204"/>
      </rPr>
      <t>(12)</t>
    </r>
  </si>
  <si>
    <r>
      <t>j</t>
    </r>
    <r>
      <rPr>
        <sz val="11"/>
        <color rgb="FF000000"/>
        <rFont val="Times New Roman"/>
        <family val="1"/>
        <charset val="204"/>
      </rPr>
      <t>(13)</t>
    </r>
  </si>
  <si>
    <r>
      <t>j</t>
    </r>
    <r>
      <rPr>
        <sz val="11"/>
        <color rgb="FF000000"/>
        <rFont val="Times New Roman"/>
        <family val="1"/>
        <charset val="204"/>
      </rPr>
      <t>(14)</t>
    </r>
  </si>
  <si>
    <r>
      <t>j</t>
    </r>
    <r>
      <rPr>
        <sz val="11"/>
        <color rgb="FF000000"/>
        <rFont val="Times New Roman"/>
        <family val="1"/>
        <charset val="204"/>
      </rPr>
      <t>(15)</t>
    </r>
  </si>
  <si>
    <t>Известна стоимость нового оборудования С =24 денежных единиц. Эксплуатация оборудования возраста t лет в течение одного года приносит доход ϕ(t) денежных единиц. (Табл.2). Требуется определить оптимальную политику замены оборудования таким образом, чтобы доход, полученный при эксплуатации нового оборудования в течение n=9 лет, был максимальным.</t>
  </si>
  <si>
    <t>Возраст оборудования (лет)</t>
  </si>
  <si>
    <t>Доход за год (ден.ед)</t>
  </si>
  <si>
    <t>Предположим, что решение – заменить или оставить оборудование – принимаем в начале каждого года. 
Введем функцию Беллмана fk (t) – максимальный доход, который может быть получен при эксплуатации нового оборудования возраста t в течение k лет при оптимальной политике замены. 
Составим первое уравнение Беллмана. 
Пусть f1(t) – максимальный доход, который может быть получен при эксплуатации нового оборудования возраста t в течение 1 года. 
Если в начале года примем решение сохранить оборудование, то доход будет равен φ(t).</t>
  </si>
  <si>
    <t>Если в начале года примем решение заменить оборудование, то должны потратить на покупку нового оборудования С = 24 рублей, а доход, который принесет эксплуатация нового оборудования в течении года, равен φ(0). Таким образом, доход, полученный в случае замены нового оборудования в течение года, равен:</t>
  </si>
  <si>
    <t>Уравнение Беллмана
Так как в условии задачи требуется определить максимальный доход за 12 лет эксплуатации оборудования, то составим расчетную таблицу и запишем в нее расчет по уравнению Беллмана</t>
  </si>
  <si>
    <t>Выведем функциональное уравнение Беллмана для функции fk+1(t).
Предположим, что в начале первого года эксплуатации нового оборудование было принято решение сохранить его, тогда доход за 1 год эксплуатации составит ϕ(t).
По прошествии года возраст оборудования будет равен t+1 год, а срок оставшейся эксплуатации нового оборудования равен k-лет. В соответствии с принципом оптимальности, необходимо получить за оставшиеся k-лет максимальный доход, т.е. fk(t+1)
Если вначале срока эксплуатации сохранить новое оборудование, то доход за k+1 год составит сумму ϕ(t)+f_k (t+1).
Если же вначале рассматриваемого года принято решение заменить оборудование, тогда тратится С = 26 усл.ед. на покупку нового оборудования и получим за год эксплуатации доход φ(0). Через год возраст оборудования будет равен 1 год, срок оставшейся эксплуатации k-лет и максимальный доход, который можно получить за оставшиеся k-лет составит fk(1). Следовательно, за k+1год в случае «замены» доход будет равен -С+ϕ(0)+f_k
Для определения функции fk(t+1) необходимо выбрать наибольшее из чисел:</t>
  </si>
  <si>
    <t>Расчет по уравнению Беллмана</t>
  </si>
  <si>
    <t>Исходная информация</t>
  </si>
  <si>
    <t>решение</t>
  </si>
  <si>
    <t>C</t>
  </si>
  <si>
    <t>-</t>
  </si>
  <si>
    <t>С/З</t>
  </si>
  <si>
    <t>З</t>
  </si>
  <si>
    <t>С/3</t>
  </si>
  <si>
    <t>Результаты вычислений по уравнениям Беллмана Fk(t) приведены в таблице, в которой k - год эксплуатации, а t - возраст оборудования.</t>
  </si>
  <si>
    <t>Год эксплуатации</t>
  </si>
  <si>
    <t>Возраст оборудования, t</t>
  </si>
  <si>
    <t>Прибыль</t>
  </si>
  <si>
    <t>Первый</t>
  </si>
  <si>
    <t>Второй</t>
  </si>
  <si>
    <t>Третий</t>
  </si>
  <si>
    <t>Четвертый</t>
  </si>
  <si>
    <t>Пятый</t>
  </si>
  <si>
    <t>Шестой</t>
  </si>
  <si>
    <t>Седьмой</t>
  </si>
  <si>
    <t>Восьмой</t>
  </si>
  <si>
    <t>Девятый</t>
  </si>
  <si>
    <t>Год оставшейся эксплуатации рассматриваемого срока (10 лет)</t>
  </si>
  <si>
    <r>
      <t>f</t>
    </r>
    <r>
      <rPr>
        <vertAlign val="subscript"/>
        <sz val="11"/>
        <color rgb="FF333333"/>
        <rFont val="Times New Roman"/>
        <family val="1"/>
        <charset val="204"/>
      </rPr>
      <t>9</t>
    </r>
    <r>
      <rPr>
        <sz val="11"/>
        <color rgb="FF333333"/>
        <rFont val="Times New Roman"/>
        <family val="1"/>
        <charset val="204"/>
      </rPr>
      <t>(2)</t>
    </r>
  </si>
  <si>
    <r>
      <t>f</t>
    </r>
    <r>
      <rPr>
        <vertAlign val="subscript"/>
        <sz val="11"/>
        <color rgb="FF333333"/>
        <rFont val="Times New Roman"/>
        <family val="1"/>
        <charset val="204"/>
      </rPr>
      <t>8</t>
    </r>
    <r>
      <rPr>
        <sz val="11"/>
        <color rgb="FF333333"/>
        <rFont val="Times New Roman"/>
        <family val="1"/>
        <charset val="204"/>
      </rPr>
      <t>(3)</t>
    </r>
  </si>
  <si>
    <r>
      <t>f</t>
    </r>
    <r>
      <rPr>
        <vertAlign val="subscript"/>
        <sz val="11"/>
        <color rgb="FF333333"/>
        <rFont val="Times New Roman"/>
        <family val="1"/>
        <charset val="204"/>
      </rPr>
      <t>7</t>
    </r>
    <r>
      <rPr>
        <sz val="11"/>
        <color rgb="FF333333"/>
        <rFont val="Times New Roman"/>
        <family val="1"/>
        <charset val="204"/>
      </rPr>
      <t>(4)</t>
    </r>
  </si>
  <si>
    <r>
      <t>f</t>
    </r>
    <r>
      <rPr>
        <vertAlign val="subscript"/>
        <sz val="11"/>
        <color rgb="FF333333"/>
        <rFont val="Times New Roman"/>
        <family val="1"/>
        <charset val="204"/>
      </rPr>
      <t>6</t>
    </r>
    <r>
      <rPr>
        <sz val="11"/>
        <color rgb="FF333333"/>
        <rFont val="Times New Roman"/>
        <family val="1"/>
        <charset val="204"/>
      </rPr>
      <t>(5)</t>
    </r>
  </si>
  <si>
    <r>
      <t>f</t>
    </r>
    <r>
      <rPr>
        <vertAlign val="subscript"/>
        <sz val="11"/>
        <color rgb="FF333333"/>
        <rFont val="Times New Roman"/>
        <family val="1"/>
        <charset val="204"/>
      </rPr>
      <t>5</t>
    </r>
    <r>
      <rPr>
        <sz val="11"/>
        <color rgb="FF333333"/>
        <rFont val="Times New Roman"/>
        <family val="1"/>
        <charset val="204"/>
      </rPr>
      <t>(1)</t>
    </r>
  </si>
  <si>
    <r>
      <t>f</t>
    </r>
    <r>
      <rPr>
        <vertAlign val="subscript"/>
        <sz val="11"/>
        <color rgb="FF333333"/>
        <rFont val="Times New Roman"/>
        <family val="1"/>
        <charset val="204"/>
      </rPr>
      <t>4</t>
    </r>
    <r>
      <rPr>
        <sz val="11"/>
        <color rgb="FF333333"/>
        <rFont val="Times New Roman"/>
        <family val="1"/>
        <charset val="204"/>
      </rPr>
      <t>(2)</t>
    </r>
  </si>
  <si>
    <r>
      <t>f</t>
    </r>
    <r>
      <rPr>
        <vertAlign val="subscript"/>
        <sz val="11"/>
        <color rgb="FF333333"/>
        <rFont val="Times New Roman"/>
        <family val="1"/>
        <charset val="204"/>
      </rPr>
      <t>3</t>
    </r>
    <r>
      <rPr>
        <sz val="11"/>
        <color rgb="FF333333"/>
        <rFont val="Times New Roman"/>
        <family val="1"/>
        <charset val="204"/>
      </rPr>
      <t>(3)</t>
    </r>
  </si>
  <si>
    <t>Матрица максимальных прибылей</t>
  </si>
  <si>
    <t>В таблице выделено значение функции, соответствующее состоянию (З) - замена оборудования.</t>
  </si>
  <si>
    <t>Функция Беллмана</t>
  </si>
  <si>
    <t>Решение</t>
  </si>
  <si>
    <t>сохранить</t>
  </si>
  <si>
    <t>с/з=сохранить</t>
  </si>
  <si>
    <t>заменить</t>
  </si>
  <si>
    <r>
      <t>f</t>
    </r>
    <r>
      <rPr>
        <vertAlign val="subscript"/>
        <sz val="11"/>
        <color rgb="FF333333"/>
        <rFont val="Times New Roman"/>
        <family val="1"/>
        <charset val="204"/>
      </rPr>
      <t>2</t>
    </r>
    <r>
      <rPr>
        <sz val="11"/>
        <color rgb="FF333333"/>
        <rFont val="Times New Roman"/>
        <family val="1"/>
        <charset val="204"/>
      </rPr>
      <t>(1)</t>
    </r>
  </si>
  <si>
    <r>
      <t>f</t>
    </r>
    <r>
      <rPr>
        <vertAlign val="subscript"/>
        <sz val="11"/>
        <color rgb="FF333333"/>
        <rFont val="Times New Roman"/>
        <family val="1"/>
        <charset val="204"/>
      </rPr>
      <t>1</t>
    </r>
    <r>
      <rPr>
        <sz val="11"/>
        <color rgb="FF333333"/>
        <rFont val="Times New Roman"/>
        <family val="1"/>
        <charset val="204"/>
      </rPr>
      <t>(2)</t>
    </r>
  </si>
  <si>
    <r>
      <t>Безусловная оптимизация.
По условию задачи возраст оборудования равен t1=1 годам. Плановый период N=9 лет.
К началу 1-го года эксплуатации возраст оборудования увеличится на единицу и составит: t1 = t0 + 1 = 0 + 1 = 1. Прибыль составит F1(1)=340.
Оптимальное управление при k = 1, x1(1) = (C), т.е. максимум дохода за годы с 1-го по 9-й достигается, если оборудование сохраняется, т.е. не заменяется.
К началу 2-го года эксплуатации возраст оборудования увеличится на единицу и составит: t2 = t1 + 1 = 1 + 1 = 2. Прибыль составит F2(2)=296.
Оптимальное управление при k = 2, x2(2) = (C), т.е. максимум дохода за годы с 2-го по 9-й достигается, если оборудование сохраняется, т.е. не заменяется.
К началу 3-го года эксплуатации возраст оборудования увеличится на единицу и составит: t3 = t2 + 1 = 2 + 1 = 3. Прибыль составит F3(3)=256.
Оптимальное управление при k = 3, x3(3) = (C), т.е. максимум дохода за годы с 3-го по 9-й достигается, если оборудование сохраняется, т.е. не заменяется.
К началу 4-го года эксплуатации возраст оборудования увеличится на единицу и составит: t4 = t3 + 1 = 3 + 1 = 4. Прибыль составит F4(4)=220.
Безусловное оптимальное управление при k = 4, x4(4)=(З), т.е. для получения максимума прибыли за оставшиеся годы необходимо в этом году провести замену оборудования.
К началу 5-го года эксплуатации возраст оборудования увеличится на единицу и составит: t5 = t4 + 1 = 0 + 1 = 1. Прибыль составит F5(1)=194.
Оптимальное управление при k = 5, x5(1) = (C), т.е. максимум дохода за годы с 1-го по 9-й достигается, если оборудование сохраняется, т.е. не заменяется.
К началу 6-го года эксплуатации возраст оборудования увеличится на единицу и составит: t6 = t5 + 1 = 1 + 1 = 2. Прибыль составит F6(2)=150.
Оптимальное управление при k = 6, x6(2) = (C), т.е. максимум дохода за годы с 2-го по 9-й достигается, если оборудование сохраняется, т.е. не заменяется.
К началу 7-го года эксплуатации возраст оборудования увеличится на единицу и составит: t7 = t6 + 1 = 2 + 1 = 3. Прибыль составит F7(3)=110.
Безусловное оптимальное управление при k = 7, x7(3)=(З), т.е. для получения максимума прибыли за оставшиеся годы необходимо в этом году провести замену оборудования.
К началу 8-го года эксплуатации возраст оборудования увеличится на единицу и составит: t8 = t7 + 1 = 0 + 1 = 1. Прибыль составит F8(1)=84.
Оптимальное управление при k = 8, x8(1) = (C), т.е. максимум дохода за годы с 1-го по 9-й достигается, если оборудование сохраняется, т.е. не заменяется.
К началу 9-го года эксплуатации возраст оборудования увеличится на единицу и составит: t9 = t8 + 1 = 1 + 1 = 2. Прибыль составит F9(2)=40.
Оптимальное управление при k = 9, x9(2) = (C), т.е. максимум дохода за годы с 2-го по 9-й достигается, если оборудование сохраняется, т.е. не заменяется.
ОТВЕТ: За 9 лет эксплуатации оборудования замену надо произвести два раза:
1.	в начале 4-го года эксплуатации
2.	в начале 7-го года эксплуатации
f1(1) → (C) → f2(2) → (C) → f3(3) → (C) → f4(4) →</t>
    </r>
    <r>
      <rPr>
        <b/>
        <sz val="11"/>
        <color theme="1"/>
        <rFont val="Calibri"/>
        <family val="2"/>
        <charset val="204"/>
        <scheme val="minor"/>
      </rPr>
      <t xml:space="preserve"> (З)</t>
    </r>
    <r>
      <rPr>
        <sz val="11"/>
        <color theme="1"/>
        <rFont val="Calibri"/>
        <family val="2"/>
        <scheme val="minor"/>
      </rPr>
      <t xml:space="preserve"> → f5(1) → (C) → f6(2) → (C) → f7</t>
    </r>
    <r>
      <rPr>
        <b/>
        <sz val="11"/>
        <color theme="1"/>
        <rFont val="Calibri"/>
        <family val="2"/>
        <charset val="204"/>
        <scheme val="minor"/>
      </rPr>
      <t>(3)</t>
    </r>
    <r>
      <rPr>
        <sz val="11"/>
        <color theme="1"/>
        <rFont val="Calibri"/>
        <family val="2"/>
        <scheme val="minor"/>
      </rPr>
      <t xml:space="preserve"> → (З) → f8(1) → (C) → f9(2) → (C)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</si>
</sst>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1"/>
      <color rgb="FF000000"/>
      <name val="Symbol"/>
      <family val="1"/>
      <charset val="2"/>
    </font>
    <font>
      <sz val="12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vertAlign val="subscript"/>
      <sz val="11"/>
      <color rgb="FF333333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0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top" textRotation="90" wrapText="1"/>
    </xf>
    <xf numFmtId="0" fontId="9" fillId="0" borderId="4" xfId="0" applyFont="1" applyBorder="1" applyAlignment="1">
      <alignment horizontal="center" vertical="top" textRotation="90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/>
    <xf numFmtId="0" fontId="10" fillId="0" borderId="0" xfId="0" applyFont="1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10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0" fillId="0" borderId="0" xfId="0" applyBorder="1" applyAlignment="1"/>
    <xf numFmtId="0" fontId="0" fillId="4" borderId="1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28</xdr:row>
      <xdr:rowOff>161925</xdr:rowOff>
    </xdr:from>
    <xdr:to>
      <xdr:col>6</xdr:col>
      <xdr:colOff>95250</xdr:colOff>
      <xdr:row>29</xdr:row>
      <xdr:rowOff>190500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6886575"/>
          <a:ext cx="18478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104775</xdr:colOff>
      <xdr:row>45</xdr:row>
      <xdr:rowOff>19050</xdr:rowOff>
    </xdr:from>
    <xdr:to>
      <xdr:col>1</xdr:col>
      <xdr:colOff>476250</xdr:colOff>
      <xdr:row>46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0067925"/>
          <a:ext cx="981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504825</xdr:colOff>
      <xdr:row>45</xdr:row>
      <xdr:rowOff>19050</xdr:rowOff>
    </xdr:from>
    <xdr:to>
      <xdr:col>7</xdr:col>
      <xdr:colOff>409575</xdr:colOff>
      <xdr:row>46</xdr:row>
      <xdr:rowOff>9525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0067925"/>
          <a:ext cx="1123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47</xdr:row>
          <xdr:rowOff>57150</xdr:rowOff>
        </xdr:from>
        <xdr:to>
          <xdr:col>7</xdr:col>
          <xdr:colOff>9525</xdr:colOff>
          <xdr:row>48</xdr:row>
          <xdr:rowOff>180975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0</xdr:colOff>
      <xdr:row>57</xdr:row>
      <xdr:rowOff>0</xdr:rowOff>
    </xdr:from>
    <xdr:to>
      <xdr:col>2</xdr:col>
      <xdr:colOff>285750</xdr:colOff>
      <xdr:row>57</xdr:row>
      <xdr:rowOff>152400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444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57</xdr:row>
      <xdr:rowOff>0</xdr:rowOff>
    </xdr:from>
    <xdr:to>
      <xdr:col>4</xdr:col>
      <xdr:colOff>285750</xdr:colOff>
      <xdr:row>57</xdr:row>
      <xdr:rowOff>152400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123444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57</xdr:row>
      <xdr:rowOff>0</xdr:rowOff>
    </xdr:from>
    <xdr:to>
      <xdr:col>6</xdr:col>
      <xdr:colOff>285750</xdr:colOff>
      <xdr:row>57</xdr:row>
      <xdr:rowOff>152400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123444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57</xdr:row>
      <xdr:rowOff>0</xdr:rowOff>
    </xdr:from>
    <xdr:to>
      <xdr:col>8</xdr:col>
      <xdr:colOff>285750</xdr:colOff>
      <xdr:row>57</xdr:row>
      <xdr:rowOff>152400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23444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57</xdr:row>
      <xdr:rowOff>0</xdr:rowOff>
    </xdr:from>
    <xdr:to>
      <xdr:col>10</xdr:col>
      <xdr:colOff>285750</xdr:colOff>
      <xdr:row>57</xdr:row>
      <xdr:rowOff>152400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123444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57</xdr:row>
      <xdr:rowOff>0</xdr:rowOff>
    </xdr:from>
    <xdr:to>
      <xdr:col>12</xdr:col>
      <xdr:colOff>285750</xdr:colOff>
      <xdr:row>57</xdr:row>
      <xdr:rowOff>152400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123444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57</xdr:row>
      <xdr:rowOff>0</xdr:rowOff>
    </xdr:from>
    <xdr:to>
      <xdr:col>14</xdr:col>
      <xdr:colOff>285750</xdr:colOff>
      <xdr:row>57</xdr:row>
      <xdr:rowOff>152400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123444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57</xdr:row>
      <xdr:rowOff>0</xdr:rowOff>
    </xdr:from>
    <xdr:to>
      <xdr:col>16</xdr:col>
      <xdr:colOff>285750</xdr:colOff>
      <xdr:row>57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123444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57</xdr:row>
      <xdr:rowOff>0</xdr:rowOff>
    </xdr:from>
    <xdr:to>
      <xdr:col>18</xdr:col>
      <xdr:colOff>285750</xdr:colOff>
      <xdr:row>57</xdr:row>
      <xdr:rowOff>152400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12344400"/>
          <a:ext cx="2857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57150</xdr:colOff>
      <xdr:row>58</xdr:row>
      <xdr:rowOff>152400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8250"/>
          <a:ext cx="571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1</xdr:col>
      <xdr:colOff>257175</xdr:colOff>
      <xdr:row>58</xdr:row>
      <xdr:rowOff>152400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82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9"/>
  <sheetViews>
    <sheetView tabSelected="1" topLeftCell="A116" workbookViewId="0">
      <selection activeCell="Q143" sqref="Q143"/>
    </sheetView>
  </sheetViews>
  <sheetFormatPr defaultRowHeight="15" x14ac:dyDescent="0.25"/>
  <cols>
    <col min="3" max="3" width="6.7109375" customWidth="1"/>
    <col min="4" max="4" width="5.42578125" customWidth="1"/>
    <col min="8" max="9" width="10.5703125" customWidth="1"/>
    <col min="10" max="10" width="10.28515625" customWidth="1"/>
    <col min="11" max="11" width="13.7109375" bestFit="1" customWidth="1"/>
  </cols>
  <sheetData>
    <row r="1" spans="1:20" x14ac:dyDescent="0.25">
      <c r="A1" s="32" t="s">
        <v>0</v>
      </c>
      <c r="B1" s="32"/>
      <c r="C1" s="32"/>
      <c r="D1" s="32"/>
      <c r="E1" s="32"/>
    </row>
    <row r="2" spans="1:20" x14ac:dyDescent="0.25">
      <c r="A2" s="32" t="s">
        <v>1</v>
      </c>
      <c r="B2" s="32"/>
      <c r="C2" s="32"/>
      <c r="D2" s="32"/>
      <c r="E2" s="32"/>
    </row>
    <row r="3" spans="1:20" ht="15.75" thickBot="1" x14ac:dyDescent="0.3"/>
    <row r="4" spans="1:20" ht="15" customHeight="1" x14ac:dyDescent="0.25">
      <c r="A4" s="1" t="s">
        <v>2</v>
      </c>
      <c r="B4" s="3" t="s">
        <v>4</v>
      </c>
      <c r="C4" s="38" t="s">
        <v>6</v>
      </c>
      <c r="D4" s="39"/>
      <c r="E4" s="44" t="s">
        <v>9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6"/>
    </row>
    <row r="5" spans="1:20" ht="30.75" thickBot="1" x14ac:dyDescent="0.3">
      <c r="A5" s="2" t="s">
        <v>3</v>
      </c>
      <c r="B5" s="4" t="s">
        <v>5</v>
      </c>
      <c r="C5" s="40" t="s">
        <v>7</v>
      </c>
      <c r="D5" s="41"/>
      <c r="E5" s="47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9"/>
    </row>
    <row r="6" spans="1:20" ht="15.75" thickBot="1" x14ac:dyDescent="0.3">
      <c r="A6" s="8"/>
      <c r="B6" s="9"/>
      <c r="C6" s="42" t="s">
        <v>8</v>
      </c>
      <c r="D6" s="43"/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5" t="s">
        <v>16</v>
      </c>
      <c r="L6" s="5" t="s">
        <v>17</v>
      </c>
      <c r="M6" s="5" t="s">
        <v>18</v>
      </c>
      <c r="N6" s="5" t="s">
        <v>19</v>
      </c>
      <c r="O6" s="5" t="s">
        <v>20</v>
      </c>
      <c r="P6" s="5" t="s">
        <v>21</v>
      </c>
      <c r="Q6" s="5" t="s">
        <v>22</v>
      </c>
      <c r="R6" s="5" t="s">
        <v>23</v>
      </c>
      <c r="S6" s="5" t="s">
        <v>24</v>
      </c>
      <c r="T6" s="5" t="s">
        <v>25</v>
      </c>
    </row>
    <row r="7" spans="1:20" ht="16.5" thickBot="1" x14ac:dyDescent="0.3">
      <c r="A7" s="6">
        <v>15</v>
      </c>
      <c r="B7" s="6">
        <v>9</v>
      </c>
      <c r="C7" s="36">
        <v>24</v>
      </c>
      <c r="D7" s="37"/>
      <c r="E7" s="7">
        <v>50</v>
      </c>
      <c r="F7" s="7">
        <v>44</v>
      </c>
      <c r="G7" s="7">
        <v>40</v>
      </c>
      <c r="H7" s="7">
        <v>36</v>
      </c>
      <c r="I7" s="7">
        <v>33</v>
      </c>
      <c r="J7" s="7">
        <v>30</v>
      </c>
      <c r="K7" s="7">
        <v>27</v>
      </c>
      <c r="L7" s="7">
        <v>24</v>
      </c>
      <c r="M7" s="7">
        <v>21</v>
      </c>
      <c r="N7" s="7">
        <v>19</v>
      </c>
      <c r="O7" s="7">
        <v>17</v>
      </c>
      <c r="P7" s="7">
        <v>15</v>
      </c>
      <c r="Q7" s="7">
        <v>13</v>
      </c>
      <c r="R7" s="7">
        <v>12</v>
      </c>
      <c r="S7" s="7">
        <v>11</v>
      </c>
      <c r="T7" s="7">
        <v>10</v>
      </c>
    </row>
    <row r="8" spans="1:20" ht="15.75" customHeight="1" x14ac:dyDescent="0.25"/>
    <row r="9" spans="1:20" ht="15.75" customHeight="1" x14ac:dyDescent="0.25">
      <c r="A9" s="35" t="s">
        <v>26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20" ht="15.75" customHeight="1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20" ht="15.75" customHeight="1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0" ht="15.75" customHeight="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</row>
    <row r="13" spans="1:20" ht="15.75" customHeight="1" thickBot="1" x14ac:dyDescent="0.3"/>
    <row r="14" spans="1:20" ht="60.75" thickBot="1" x14ac:dyDescent="0.3">
      <c r="A14" s="10" t="s">
        <v>27</v>
      </c>
      <c r="B14" s="12">
        <v>0</v>
      </c>
      <c r="C14" s="12">
        <v>1</v>
      </c>
      <c r="D14" s="12">
        <v>2</v>
      </c>
      <c r="E14" s="12">
        <v>3</v>
      </c>
      <c r="F14" s="12">
        <v>4</v>
      </c>
      <c r="G14" s="12">
        <v>5</v>
      </c>
      <c r="H14" s="12">
        <v>6</v>
      </c>
      <c r="I14" s="12">
        <v>7</v>
      </c>
      <c r="J14" s="12">
        <v>8</v>
      </c>
      <c r="K14" s="12">
        <v>9</v>
      </c>
    </row>
    <row r="15" spans="1:20" ht="45.75" thickBot="1" x14ac:dyDescent="0.3">
      <c r="A15" s="11" t="s">
        <v>28</v>
      </c>
      <c r="B15" s="13">
        <f>E7</f>
        <v>50</v>
      </c>
      <c r="C15" s="13">
        <f t="shared" ref="C15:K15" si="0">F7</f>
        <v>44</v>
      </c>
      <c r="D15" s="13">
        <f t="shared" si="0"/>
        <v>40</v>
      </c>
      <c r="E15" s="13">
        <f t="shared" si="0"/>
        <v>36</v>
      </c>
      <c r="F15" s="13">
        <f t="shared" si="0"/>
        <v>33</v>
      </c>
      <c r="G15" s="13">
        <f t="shared" si="0"/>
        <v>30</v>
      </c>
      <c r="H15" s="13">
        <f t="shared" si="0"/>
        <v>27</v>
      </c>
      <c r="I15" s="13">
        <f t="shared" si="0"/>
        <v>24</v>
      </c>
      <c r="J15" s="13">
        <f t="shared" si="0"/>
        <v>21</v>
      </c>
      <c r="K15" s="13">
        <f t="shared" si="0"/>
        <v>19</v>
      </c>
    </row>
    <row r="16" spans="1:20" ht="15.75" customHeight="1" x14ac:dyDescent="0.25"/>
    <row r="17" spans="1:11" ht="15.75" customHeight="1" x14ac:dyDescent="0.25">
      <c r="A17" s="26" t="s">
        <v>29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5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5.75" customHeight="1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5.75" customHeight="1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5.75" customHeight="1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5.75" customHeight="1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5.75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5.7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5.7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5.75" customHeight="1" x14ac:dyDescent="0.25"/>
    <row r="27" spans="1:11" ht="15.75" customHeight="1" x14ac:dyDescent="0.25">
      <c r="A27" s="26" t="s">
        <v>30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5.75" customHeight="1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5.7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5.7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5.75" customHeight="1" x14ac:dyDescent="0.25"/>
    <row r="32" spans="1:11" ht="15.75" customHeight="1" x14ac:dyDescent="0.25">
      <c r="A32" s="26" t="s">
        <v>32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5.75" customHeight="1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5.75" customHeight="1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5.75" customHeight="1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5.75" customHeight="1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5.75" customHeigh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1:1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1:1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 spans="1:1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spans="1:1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 spans="1:1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spans="1:1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 spans="1:1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 spans="1:1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 spans="1:1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 spans="1:1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 spans="1:11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22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1" spans="1:22" x14ac:dyDescent="0.25">
      <c r="A51" s="26" t="s">
        <v>31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</row>
    <row r="52" spans="1:22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</row>
    <row r="53" spans="1:22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</row>
    <row r="54" spans="1:22" x14ac:dyDescent="0.25">
      <c r="A54" s="14"/>
    </row>
    <row r="56" spans="1:22" x14ac:dyDescent="0.25">
      <c r="A56" s="32" t="s">
        <v>33</v>
      </c>
      <c r="B56" s="32"/>
      <c r="C56" s="32"/>
      <c r="D56" s="32"/>
      <c r="E56" s="32"/>
      <c r="F56" s="32"/>
    </row>
    <row r="57" spans="1:22" ht="21" customHeight="1" thickBot="1" x14ac:dyDescent="0.3">
      <c r="U57" s="50"/>
      <c r="V57" s="50"/>
    </row>
    <row r="58" spans="1:22" ht="25.5" customHeight="1" thickBot="1" x14ac:dyDescent="0.3">
      <c r="A58" s="33" t="s">
        <v>34</v>
      </c>
      <c r="B58" s="34"/>
      <c r="C58" s="29"/>
      <c r="D58" s="27" t="s">
        <v>35</v>
      </c>
      <c r="E58" s="29"/>
      <c r="F58" s="27" t="s">
        <v>35</v>
      </c>
      <c r="G58" s="29"/>
      <c r="H58" s="27" t="s">
        <v>35</v>
      </c>
      <c r="I58" s="29"/>
      <c r="J58" s="27" t="s">
        <v>35</v>
      </c>
      <c r="K58" s="29"/>
      <c r="L58" s="27" t="s">
        <v>35</v>
      </c>
      <c r="M58" s="29"/>
      <c r="N58" s="27" t="s">
        <v>35</v>
      </c>
      <c r="O58" s="29"/>
      <c r="P58" s="27" t="s">
        <v>35</v>
      </c>
      <c r="Q58" s="29"/>
      <c r="R58" s="27" t="s">
        <v>35</v>
      </c>
      <c r="S58" s="29"/>
      <c r="T58" s="27" t="s">
        <v>35</v>
      </c>
      <c r="U58" s="50"/>
      <c r="V58" s="50"/>
    </row>
    <row r="59" spans="1:22" ht="15.75" thickBot="1" x14ac:dyDescent="0.3">
      <c r="A59" s="16"/>
      <c r="B59" s="17"/>
      <c r="C59" s="30"/>
      <c r="D59" s="28"/>
      <c r="E59" s="30"/>
      <c r="F59" s="28"/>
      <c r="G59" s="30"/>
      <c r="H59" s="28"/>
      <c r="I59" s="30"/>
      <c r="J59" s="28"/>
      <c r="K59" s="30"/>
      <c r="L59" s="28"/>
      <c r="M59" s="30"/>
      <c r="N59" s="28"/>
      <c r="O59" s="30"/>
      <c r="P59" s="28"/>
      <c r="Q59" s="30"/>
      <c r="R59" s="28"/>
      <c r="S59" s="30"/>
      <c r="T59" s="28"/>
      <c r="U59" s="50"/>
      <c r="V59" s="50"/>
    </row>
    <row r="60" spans="1:22" ht="15.75" thickBot="1" x14ac:dyDescent="0.3">
      <c r="A60" s="15">
        <v>0</v>
      </c>
      <c r="B60" s="15">
        <v>50</v>
      </c>
      <c r="C60" s="18">
        <f>MAX(B60,-$C$7+$B$15)</f>
        <v>50</v>
      </c>
      <c r="D60" s="18" t="s">
        <v>6</v>
      </c>
      <c r="E60" s="18">
        <f>MAX(B60+B61,-$C$7+$B$15+$B$61)</f>
        <v>94</v>
      </c>
      <c r="F60" s="18" t="s">
        <v>6</v>
      </c>
      <c r="G60" s="18">
        <f>MAX(B60+E61,-$C$7+$B$15+$E$61)</f>
        <v>134</v>
      </c>
      <c r="H60" s="18" t="s">
        <v>6</v>
      </c>
      <c r="I60" s="18">
        <f>MAX(B60+G61,-$C$7+$B$15+$G$61)</f>
        <v>170</v>
      </c>
      <c r="J60" s="18" t="s">
        <v>6</v>
      </c>
      <c r="K60" s="18">
        <f>MAX(B60+I61,-$C$7+$B$15+$I$61)</f>
        <v>204</v>
      </c>
      <c r="L60" s="18" t="s">
        <v>6</v>
      </c>
      <c r="M60" s="18">
        <f>MAX(B60+K61,-$C$7+$B$15+$K$61)</f>
        <v>244</v>
      </c>
      <c r="N60" s="18" t="s">
        <v>6</v>
      </c>
      <c r="O60" s="18">
        <f>MAX(B60+M61,-$C$7+$B$15+$M$61)</f>
        <v>280</v>
      </c>
      <c r="P60" s="18" t="s">
        <v>6</v>
      </c>
      <c r="Q60" s="18">
        <f>MAX(B60+O61,-$C$7+$B$15+$O$61)</f>
        <v>316</v>
      </c>
      <c r="R60" s="18" t="s">
        <v>6</v>
      </c>
      <c r="S60" s="18">
        <f>MAX(B60+Q61,-$C$7+$B$15+$Q$61)</f>
        <v>354</v>
      </c>
      <c r="T60" s="18" t="s">
        <v>36</v>
      </c>
      <c r="U60" s="50"/>
      <c r="V60" s="50"/>
    </row>
    <row r="61" spans="1:22" ht="15.75" thickBot="1" x14ac:dyDescent="0.3">
      <c r="A61" s="15">
        <v>1</v>
      </c>
      <c r="B61" s="15">
        <v>44</v>
      </c>
      <c r="C61" s="18">
        <f>MAX(B61,-$C$7+$B$15)</f>
        <v>44</v>
      </c>
      <c r="D61" s="18" t="s">
        <v>6</v>
      </c>
      <c r="E61" s="18">
        <f t="shared" ref="E61:E68" si="1">MAX(B61+B62,-$C$7+$B$15+$B$61)</f>
        <v>84</v>
      </c>
      <c r="F61" s="18" t="s">
        <v>6</v>
      </c>
      <c r="G61" s="18">
        <f t="shared" ref="G61:G67" si="2">MAX(B61+E62,-$C$7+$B$15+$E$61)</f>
        <v>120</v>
      </c>
      <c r="H61" s="18" t="s">
        <v>6</v>
      </c>
      <c r="I61" s="18">
        <f t="shared" ref="I61:I65" si="3">MAX(B61+G62,-$C$7+$B$15+$G$61)</f>
        <v>154</v>
      </c>
      <c r="J61" s="18" t="s">
        <v>6</v>
      </c>
      <c r="K61" s="18">
        <f t="shared" ref="K61:K65" si="4">MAX(B61+I62,-$C$7+$B$15+$I$61)</f>
        <v>194</v>
      </c>
      <c r="L61" s="18" t="s">
        <v>6</v>
      </c>
      <c r="M61" s="18">
        <f t="shared" ref="M61:M64" si="5">MAX(B61+K62,-$C$7+$B$15+$K$61)</f>
        <v>230</v>
      </c>
      <c r="N61" s="18" t="s">
        <v>6</v>
      </c>
      <c r="O61" s="18">
        <f t="shared" ref="O61:O63" si="6">MAX(B61+M62,-$C$7+$B$15+$M$61)</f>
        <v>266</v>
      </c>
      <c r="P61" s="18" t="s">
        <v>6</v>
      </c>
      <c r="Q61" s="18">
        <f t="shared" ref="Q61:Q62" si="7">MAX(B61+O62,-$C$7+$B$15+$O$61)</f>
        <v>304</v>
      </c>
      <c r="R61" s="18" t="s">
        <v>6</v>
      </c>
      <c r="S61" s="18">
        <f t="shared" ref="S61" si="8">MAX(B61+Q62,-$C$7+$B$15+$Q$61)</f>
        <v>340</v>
      </c>
      <c r="T61" s="18" t="s">
        <v>36</v>
      </c>
      <c r="U61" s="50"/>
      <c r="V61" s="50"/>
    </row>
    <row r="62" spans="1:22" ht="15.75" thickBot="1" x14ac:dyDescent="0.3">
      <c r="A62" s="15">
        <v>2</v>
      </c>
      <c r="B62" s="15">
        <v>40</v>
      </c>
      <c r="C62" s="18">
        <f>MAX(B62,-$C$7+$B$15)</f>
        <v>40</v>
      </c>
      <c r="D62" s="18" t="s">
        <v>6</v>
      </c>
      <c r="E62" s="18">
        <f t="shared" si="1"/>
        <v>76</v>
      </c>
      <c r="F62" s="18" t="s">
        <v>6</v>
      </c>
      <c r="G62" s="18">
        <f t="shared" si="2"/>
        <v>110</v>
      </c>
      <c r="H62" s="18" t="s">
        <v>40</v>
      </c>
      <c r="I62" s="18">
        <f t="shared" si="3"/>
        <v>150</v>
      </c>
      <c r="J62" s="18" t="s">
        <v>6</v>
      </c>
      <c r="K62" s="18">
        <f t="shared" si="4"/>
        <v>186</v>
      </c>
      <c r="L62" s="18" t="s">
        <v>6</v>
      </c>
      <c r="M62" s="18">
        <f t="shared" si="5"/>
        <v>222</v>
      </c>
      <c r="N62" s="18" t="s">
        <v>6</v>
      </c>
      <c r="O62" s="18">
        <f t="shared" si="6"/>
        <v>260</v>
      </c>
      <c r="P62" s="18" t="s">
        <v>6</v>
      </c>
      <c r="Q62" s="18">
        <f t="shared" si="7"/>
        <v>296</v>
      </c>
      <c r="R62" s="18" t="s">
        <v>6</v>
      </c>
      <c r="S62" s="18" t="s">
        <v>37</v>
      </c>
      <c r="T62" s="18" t="s">
        <v>37</v>
      </c>
      <c r="U62" s="50"/>
      <c r="V62" s="50"/>
    </row>
    <row r="63" spans="1:22" ht="15.75" thickBot="1" x14ac:dyDescent="0.3">
      <c r="A63" s="15">
        <v>3</v>
      </c>
      <c r="B63" s="15">
        <v>36</v>
      </c>
      <c r="C63" s="18">
        <f t="shared" ref="C63:C68" si="9">MAX(B63,-$C$7+$B$15)</f>
        <v>36</v>
      </c>
      <c r="D63" s="18" t="s">
        <v>6</v>
      </c>
      <c r="E63" s="18">
        <f t="shared" si="1"/>
        <v>70</v>
      </c>
      <c r="F63" s="18">
        <v>3</v>
      </c>
      <c r="G63" s="18">
        <f t="shared" si="2"/>
        <v>110</v>
      </c>
      <c r="H63" s="18">
        <v>3</v>
      </c>
      <c r="I63" s="18">
        <f t="shared" si="3"/>
        <v>146</v>
      </c>
      <c r="J63" s="18" t="s">
        <v>39</v>
      </c>
      <c r="K63" s="18">
        <f t="shared" si="4"/>
        <v>182</v>
      </c>
      <c r="L63" s="18" t="s">
        <v>6</v>
      </c>
      <c r="M63" s="18">
        <f t="shared" si="5"/>
        <v>220</v>
      </c>
      <c r="N63" s="18" t="s">
        <v>40</v>
      </c>
      <c r="O63" s="18">
        <f t="shared" si="6"/>
        <v>256</v>
      </c>
      <c r="P63" s="18" t="s">
        <v>40</v>
      </c>
      <c r="Q63" s="18" t="s">
        <v>37</v>
      </c>
      <c r="R63" s="18" t="s">
        <v>37</v>
      </c>
      <c r="S63" s="18" t="s">
        <v>37</v>
      </c>
      <c r="T63" s="18" t="s">
        <v>37</v>
      </c>
      <c r="U63" s="50"/>
      <c r="V63" s="50"/>
    </row>
    <row r="64" spans="1:22" ht="15.75" thickBot="1" x14ac:dyDescent="0.3">
      <c r="A64" s="15">
        <v>4</v>
      </c>
      <c r="B64" s="15">
        <v>33</v>
      </c>
      <c r="C64" s="18">
        <f t="shared" si="9"/>
        <v>33</v>
      </c>
      <c r="D64" s="18" t="s">
        <v>6</v>
      </c>
      <c r="E64" s="18">
        <f t="shared" si="1"/>
        <v>70</v>
      </c>
      <c r="F64" s="18">
        <v>3</v>
      </c>
      <c r="G64" s="18">
        <f>MAX(B64+E65,-$C$7+$B$15+$E$61)</f>
        <v>110</v>
      </c>
      <c r="H64" s="18">
        <v>3</v>
      </c>
      <c r="I64" s="18">
        <f t="shared" si="3"/>
        <v>146</v>
      </c>
      <c r="J64" s="18" t="s">
        <v>39</v>
      </c>
      <c r="K64" s="18">
        <f t="shared" si="4"/>
        <v>180</v>
      </c>
      <c r="L64" s="18" t="s">
        <v>38</v>
      </c>
      <c r="M64" s="18">
        <f t="shared" si="5"/>
        <v>220</v>
      </c>
      <c r="N64" s="18">
        <v>3</v>
      </c>
      <c r="O64" s="18" t="s">
        <v>37</v>
      </c>
      <c r="P64" s="18" t="s">
        <v>37</v>
      </c>
      <c r="Q64" s="18" t="s">
        <v>37</v>
      </c>
      <c r="R64" s="18" t="s">
        <v>37</v>
      </c>
      <c r="S64" s="18" t="s">
        <v>37</v>
      </c>
      <c r="T64" s="18" t="s">
        <v>37</v>
      </c>
      <c r="U64" s="50"/>
      <c r="V64" s="50"/>
    </row>
    <row r="65" spans="1:22" ht="15.75" thickBot="1" x14ac:dyDescent="0.3">
      <c r="A65" s="15">
        <v>5</v>
      </c>
      <c r="B65" s="15">
        <v>30</v>
      </c>
      <c r="C65" s="18">
        <f t="shared" si="9"/>
        <v>30</v>
      </c>
      <c r="D65" s="18" t="s">
        <v>6</v>
      </c>
      <c r="E65" s="18">
        <f t="shared" si="1"/>
        <v>70</v>
      </c>
      <c r="F65" s="18">
        <v>3</v>
      </c>
      <c r="G65" s="18">
        <f t="shared" si="2"/>
        <v>110</v>
      </c>
      <c r="H65" s="18">
        <v>3</v>
      </c>
      <c r="I65" s="18">
        <f t="shared" si="3"/>
        <v>146</v>
      </c>
      <c r="J65" s="18" t="s">
        <v>39</v>
      </c>
      <c r="K65" s="18">
        <f t="shared" si="4"/>
        <v>180</v>
      </c>
      <c r="L65" s="18" t="s">
        <v>39</v>
      </c>
      <c r="M65" s="18" t="s">
        <v>37</v>
      </c>
      <c r="N65" s="18" t="s">
        <v>37</v>
      </c>
      <c r="O65" s="18" t="s">
        <v>37</v>
      </c>
      <c r="P65" s="18" t="s">
        <v>37</v>
      </c>
      <c r="Q65" s="18" t="s">
        <v>37</v>
      </c>
      <c r="R65" s="18" t="s">
        <v>37</v>
      </c>
      <c r="S65" s="18" t="s">
        <v>37</v>
      </c>
      <c r="T65" s="18" t="s">
        <v>37</v>
      </c>
      <c r="U65" s="50"/>
      <c r="V65" s="50"/>
    </row>
    <row r="66" spans="1:22" ht="15.75" thickBot="1" x14ac:dyDescent="0.3">
      <c r="A66" s="15">
        <v>6</v>
      </c>
      <c r="B66" s="15">
        <v>27</v>
      </c>
      <c r="C66" s="18">
        <f t="shared" si="9"/>
        <v>27</v>
      </c>
      <c r="D66" s="18" t="s">
        <v>6</v>
      </c>
      <c r="E66" s="18">
        <f t="shared" si="1"/>
        <v>70</v>
      </c>
      <c r="F66" s="18">
        <v>3</v>
      </c>
      <c r="G66" s="18">
        <f t="shared" si="2"/>
        <v>110</v>
      </c>
      <c r="H66" s="18">
        <v>3</v>
      </c>
      <c r="I66" s="18">
        <f>MAX(B66+G67,-$C$7+$B$15+$G$61)</f>
        <v>146</v>
      </c>
      <c r="J66" s="18" t="s">
        <v>39</v>
      </c>
      <c r="K66" s="18" t="s">
        <v>37</v>
      </c>
      <c r="L66" s="18" t="s">
        <v>37</v>
      </c>
      <c r="M66" s="18" t="s">
        <v>37</v>
      </c>
      <c r="N66" s="18" t="s">
        <v>37</v>
      </c>
      <c r="O66" s="18" t="s">
        <v>37</v>
      </c>
      <c r="P66" s="18" t="s">
        <v>37</v>
      </c>
      <c r="Q66" s="18" t="s">
        <v>37</v>
      </c>
      <c r="R66" s="18" t="s">
        <v>37</v>
      </c>
      <c r="S66" s="18" t="s">
        <v>37</v>
      </c>
      <c r="T66" s="18" t="s">
        <v>37</v>
      </c>
      <c r="U66" s="50"/>
      <c r="V66" s="50"/>
    </row>
    <row r="67" spans="1:22" ht="15.75" thickBot="1" x14ac:dyDescent="0.3">
      <c r="A67" s="15">
        <v>7</v>
      </c>
      <c r="B67" s="15">
        <v>24</v>
      </c>
      <c r="C67" s="18">
        <f t="shared" si="9"/>
        <v>26</v>
      </c>
      <c r="D67" s="18">
        <v>3</v>
      </c>
      <c r="E67" s="18">
        <f t="shared" si="1"/>
        <v>70</v>
      </c>
      <c r="F67" s="18">
        <v>3</v>
      </c>
      <c r="G67" s="18">
        <f t="shared" si="2"/>
        <v>110</v>
      </c>
      <c r="H67" s="18">
        <v>3</v>
      </c>
      <c r="I67" s="18" t="s">
        <v>37</v>
      </c>
      <c r="J67" s="18" t="s">
        <v>37</v>
      </c>
      <c r="K67" s="18" t="s">
        <v>37</v>
      </c>
      <c r="L67" s="18" t="s">
        <v>37</v>
      </c>
      <c r="M67" s="18" t="s">
        <v>37</v>
      </c>
      <c r="N67" s="18" t="s">
        <v>37</v>
      </c>
      <c r="O67" s="18" t="s">
        <v>37</v>
      </c>
      <c r="P67" s="18" t="s">
        <v>37</v>
      </c>
      <c r="Q67" s="18" t="s">
        <v>37</v>
      </c>
      <c r="R67" s="18" t="s">
        <v>37</v>
      </c>
      <c r="S67" s="18" t="s">
        <v>37</v>
      </c>
      <c r="T67" s="18" t="s">
        <v>37</v>
      </c>
      <c r="U67" s="50"/>
      <c r="V67" s="50"/>
    </row>
    <row r="68" spans="1:22" ht="15.75" thickBot="1" x14ac:dyDescent="0.3">
      <c r="A68" s="15">
        <v>8</v>
      </c>
      <c r="B68" s="15">
        <v>21</v>
      </c>
      <c r="C68" s="18">
        <f t="shared" si="9"/>
        <v>26</v>
      </c>
      <c r="D68" s="18">
        <v>3</v>
      </c>
      <c r="E68" s="18">
        <f t="shared" si="1"/>
        <v>70</v>
      </c>
      <c r="F68" s="18">
        <v>3</v>
      </c>
      <c r="G68" s="18" t="s">
        <v>37</v>
      </c>
      <c r="H68" s="18" t="s">
        <v>37</v>
      </c>
      <c r="I68" s="18" t="s">
        <v>37</v>
      </c>
      <c r="J68" s="18" t="s">
        <v>37</v>
      </c>
      <c r="K68" s="18" t="s">
        <v>37</v>
      </c>
      <c r="L68" s="18" t="s">
        <v>37</v>
      </c>
      <c r="M68" s="18" t="s">
        <v>37</v>
      </c>
      <c r="N68" s="18" t="s">
        <v>37</v>
      </c>
      <c r="O68" s="18" t="s">
        <v>37</v>
      </c>
      <c r="P68" s="18" t="s">
        <v>37</v>
      </c>
      <c r="Q68" s="18" t="s">
        <v>37</v>
      </c>
      <c r="R68" s="18" t="s">
        <v>37</v>
      </c>
      <c r="S68" s="18" t="s">
        <v>37</v>
      </c>
      <c r="T68" s="18" t="s">
        <v>37</v>
      </c>
      <c r="U68" s="50"/>
      <c r="V68" s="50"/>
    </row>
    <row r="69" spans="1:22" ht="15.75" thickBot="1" x14ac:dyDescent="0.3">
      <c r="A69" s="15">
        <v>9</v>
      </c>
      <c r="B69" s="15">
        <v>19</v>
      </c>
      <c r="C69" s="18">
        <f>MAX(B69,-$C$7+$B$15)</f>
        <v>26</v>
      </c>
      <c r="D69" s="18">
        <v>3</v>
      </c>
      <c r="E69" s="18" t="s">
        <v>37</v>
      </c>
      <c r="F69" s="18" t="s">
        <v>37</v>
      </c>
      <c r="G69" s="18" t="s">
        <v>37</v>
      </c>
      <c r="H69" s="18" t="s">
        <v>37</v>
      </c>
      <c r="I69" s="18" t="s">
        <v>37</v>
      </c>
      <c r="J69" s="18" t="s">
        <v>37</v>
      </c>
      <c r="K69" s="18" t="s">
        <v>37</v>
      </c>
      <c r="L69" s="18" t="s">
        <v>37</v>
      </c>
      <c r="M69" s="18" t="s">
        <v>37</v>
      </c>
      <c r="N69" s="18" t="s">
        <v>37</v>
      </c>
      <c r="O69" s="18" t="s">
        <v>37</v>
      </c>
      <c r="P69" s="18" t="s">
        <v>37</v>
      </c>
      <c r="Q69" s="18" t="s">
        <v>37</v>
      </c>
      <c r="R69" s="18" t="s">
        <v>37</v>
      </c>
      <c r="S69" s="18" t="s">
        <v>37</v>
      </c>
      <c r="T69" s="18" t="s">
        <v>37</v>
      </c>
      <c r="U69" s="50"/>
      <c r="V69" s="50"/>
    </row>
    <row r="70" spans="1:22" x14ac:dyDescent="0.25">
      <c r="U70" s="50"/>
      <c r="V70" s="50"/>
    </row>
    <row r="71" spans="1:22" x14ac:dyDescent="0.25">
      <c r="A71" s="26" t="s">
        <v>41</v>
      </c>
      <c r="B71" s="26"/>
      <c r="C71" s="26"/>
      <c r="D71" s="26"/>
      <c r="E71" s="26"/>
      <c r="F71" s="26"/>
      <c r="G71" s="26"/>
      <c r="H71" s="26"/>
      <c r="I71" s="26"/>
      <c r="J71" s="26"/>
    </row>
    <row r="72" spans="1:22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</row>
    <row r="74" spans="1:22" ht="45.75" customHeight="1" x14ac:dyDescent="0.25">
      <c r="A74" s="25" t="s">
        <v>42</v>
      </c>
      <c r="B74" s="25"/>
      <c r="C74" s="52" t="s">
        <v>43</v>
      </c>
      <c r="D74" s="52"/>
      <c r="E74" s="52"/>
      <c r="F74" s="53" t="s">
        <v>44</v>
      </c>
      <c r="G74" s="52" t="s">
        <v>54</v>
      </c>
      <c r="H74" s="52"/>
      <c r="I74" s="52"/>
      <c r="J74" s="19" t="s">
        <v>64</v>
      </c>
      <c r="K74" s="53" t="s">
        <v>65</v>
      </c>
    </row>
    <row r="75" spans="1:22" ht="16.5" x14ac:dyDescent="0.25">
      <c r="A75" s="25" t="s">
        <v>45</v>
      </c>
      <c r="B75" s="25"/>
      <c r="C75" s="54">
        <v>1</v>
      </c>
      <c r="D75" s="54"/>
      <c r="E75" s="54"/>
      <c r="F75" s="55">
        <f>S61</f>
        <v>340</v>
      </c>
      <c r="G75" s="54">
        <v>9</v>
      </c>
      <c r="H75" s="54"/>
      <c r="I75" s="54"/>
      <c r="J75" s="19" t="s">
        <v>55</v>
      </c>
      <c r="K75" s="56" t="s">
        <v>66</v>
      </c>
    </row>
    <row r="76" spans="1:22" ht="16.5" x14ac:dyDescent="0.25">
      <c r="A76" s="25" t="s">
        <v>46</v>
      </c>
      <c r="B76" s="25"/>
      <c r="C76" s="54">
        <v>2</v>
      </c>
      <c r="D76" s="54"/>
      <c r="E76" s="54"/>
      <c r="F76" s="55">
        <f>Q62</f>
        <v>296</v>
      </c>
      <c r="G76" s="54">
        <v>8</v>
      </c>
      <c r="H76" s="54"/>
      <c r="I76" s="54"/>
      <c r="J76" s="19" t="s">
        <v>56</v>
      </c>
      <c r="K76" s="56" t="s">
        <v>66</v>
      </c>
    </row>
    <row r="77" spans="1:22" ht="16.5" x14ac:dyDescent="0.25">
      <c r="A77" s="25" t="s">
        <v>47</v>
      </c>
      <c r="B77" s="25"/>
      <c r="C77" s="54">
        <v>3</v>
      </c>
      <c r="D77" s="54"/>
      <c r="E77" s="54"/>
      <c r="F77" s="55">
        <f>O63</f>
        <v>256</v>
      </c>
      <c r="G77" s="54">
        <v>7</v>
      </c>
      <c r="H77" s="54"/>
      <c r="I77" s="54"/>
      <c r="J77" s="19" t="s">
        <v>57</v>
      </c>
      <c r="K77" s="56" t="s">
        <v>67</v>
      </c>
    </row>
    <row r="78" spans="1:22" ht="15" customHeight="1" x14ac:dyDescent="0.25">
      <c r="A78" s="25" t="s">
        <v>48</v>
      </c>
      <c r="B78" s="25"/>
      <c r="C78" s="54">
        <v>4</v>
      </c>
      <c r="D78" s="54"/>
      <c r="E78" s="54"/>
      <c r="F78" s="55">
        <f>M64</f>
        <v>220</v>
      </c>
      <c r="G78" s="54">
        <v>6</v>
      </c>
      <c r="H78" s="54"/>
      <c r="I78" s="54"/>
      <c r="J78" s="19" t="s">
        <v>58</v>
      </c>
      <c r="K78" s="56" t="s">
        <v>68</v>
      </c>
    </row>
    <row r="79" spans="1:22" ht="16.5" x14ac:dyDescent="0.25">
      <c r="A79" s="25" t="s">
        <v>49</v>
      </c>
      <c r="B79" s="25"/>
      <c r="C79" s="54">
        <v>1</v>
      </c>
      <c r="D79" s="54"/>
      <c r="E79" s="54"/>
      <c r="F79" s="55">
        <v>194</v>
      </c>
      <c r="G79" s="54">
        <v>5</v>
      </c>
      <c r="H79" s="54"/>
      <c r="I79" s="54"/>
      <c r="J79" s="19" t="s">
        <v>59</v>
      </c>
      <c r="K79" s="56" t="s">
        <v>66</v>
      </c>
    </row>
    <row r="80" spans="1:22" ht="16.5" x14ac:dyDescent="0.25">
      <c r="A80" s="25" t="s">
        <v>50</v>
      </c>
      <c r="B80" s="25"/>
      <c r="C80" s="54">
        <v>2</v>
      </c>
      <c r="D80" s="54"/>
      <c r="E80" s="54"/>
      <c r="F80" s="55">
        <v>150</v>
      </c>
      <c r="G80" s="54">
        <v>4</v>
      </c>
      <c r="H80" s="54"/>
      <c r="I80" s="54"/>
      <c r="J80" s="19" t="s">
        <v>60</v>
      </c>
      <c r="K80" s="56" t="s">
        <v>66</v>
      </c>
    </row>
    <row r="81" spans="1:11" ht="16.5" x14ac:dyDescent="0.25">
      <c r="A81" s="25" t="s">
        <v>51</v>
      </c>
      <c r="B81" s="25"/>
      <c r="C81" s="54">
        <v>3</v>
      </c>
      <c r="D81" s="54"/>
      <c r="E81" s="54"/>
      <c r="F81" s="55">
        <v>110</v>
      </c>
      <c r="G81" s="54">
        <v>3</v>
      </c>
      <c r="H81" s="54"/>
      <c r="I81" s="54"/>
      <c r="J81" s="19" t="s">
        <v>61</v>
      </c>
      <c r="K81" s="56" t="s">
        <v>68</v>
      </c>
    </row>
    <row r="82" spans="1:11" ht="16.5" x14ac:dyDescent="0.25">
      <c r="A82" s="25" t="s">
        <v>52</v>
      </c>
      <c r="B82" s="25"/>
      <c r="C82" s="54">
        <v>1</v>
      </c>
      <c r="D82" s="54"/>
      <c r="E82" s="54"/>
      <c r="F82" s="55">
        <v>84</v>
      </c>
      <c r="G82" s="54">
        <v>2</v>
      </c>
      <c r="H82" s="54"/>
      <c r="I82" s="54"/>
      <c r="J82" s="19" t="s">
        <v>69</v>
      </c>
      <c r="K82" s="56" t="s">
        <v>66</v>
      </c>
    </row>
    <row r="83" spans="1:11" ht="16.5" x14ac:dyDescent="0.25">
      <c r="A83" s="25" t="s">
        <v>53</v>
      </c>
      <c r="B83" s="25"/>
      <c r="C83" s="54">
        <v>2</v>
      </c>
      <c r="D83" s="54"/>
      <c r="E83" s="54"/>
      <c r="F83" s="55">
        <v>40</v>
      </c>
      <c r="G83" s="54">
        <v>1</v>
      </c>
      <c r="H83" s="54"/>
      <c r="I83" s="54"/>
      <c r="J83" s="19" t="s">
        <v>70</v>
      </c>
      <c r="K83" s="56" t="s">
        <v>66</v>
      </c>
    </row>
    <row r="84" spans="1:11" x14ac:dyDescent="0.25">
      <c r="A84" s="51"/>
      <c r="B84" s="51"/>
      <c r="C84" s="57"/>
      <c r="D84" s="57"/>
      <c r="E84" s="57"/>
      <c r="F84" s="57"/>
      <c r="G84" s="57"/>
      <c r="H84" s="57"/>
      <c r="I84" s="57"/>
      <c r="J84" s="57"/>
      <c r="K84" s="57"/>
    </row>
    <row r="85" spans="1:11" ht="15" customHeight="1" x14ac:dyDescent="0.25"/>
    <row r="86" spans="1:11" ht="15" customHeight="1" x14ac:dyDescent="0.25"/>
    <row r="87" spans="1:11" x14ac:dyDescent="0.25">
      <c r="A87" s="23" t="s">
        <v>62</v>
      </c>
      <c r="B87" s="23"/>
      <c r="C87" s="23"/>
      <c r="D87" s="23"/>
      <c r="E87" s="23"/>
      <c r="F87" s="23"/>
      <c r="G87" s="23"/>
      <c r="H87" s="23"/>
    </row>
    <row r="89" spans="1:11" x14ac:dyDescent="0.25">
      <c r="A89" s="20"/>
      <c r="B89" s="20">
        <v>1</v>
      </c>
      <c r="C89" s="20">
        <v>2</v>
      </c>
      <c r="D89" s="20">
        <v>3</v>
      </c>
      <c r="E89" s="20">
        <v>4</v>
      </c>
      <c r="F89" s="20">
        <v>5</v>
      </c>
      <c r="G89" s="20">
        <v>6</v>
      </c>
      <c r="H89" s="20">
        <v>7</v>
      </c>
      <c r="I89" s="20">
        <v>8</v>
      </c>
      <c r="J89" s="20">
        <v>9</v>
      </c>
    </row>
    <row r="90" spans="1:11" x14ac:dyDescent="0.25">
      <c r="A90" s="20">
        <v>1</v>
      </c>
      <c r="B90" s="21">
        <v>340</v>
      </c>
      <c r="C90" s="20"/>
      <c r="D90" s="20"/>
      <c r="E90" s="20"/>
      <c r="F90" s="20"/>
      <c r="G90" s="20"/>
      <c r="H90" s="20"/>
      <c r="I90" s="20"/>
      <c r="J90" s="20"/>
    </row>
    <row r="91" spans="1:11" x14ac:dyDescent="0.25">
      <c r="A91" s="20">
        <v>2</v>
      </c>
      <c r="B91" s="20">
        <v>304</v>
      </c>
      <c r="C91" s="21">
        <v>296</v>
      </c>
      <c r="D91" s="20"/>
      <c r="E91" s="20"/>
      <c r="F91" s="20"/>
      <c r="G91" s="20"/>
      <c r="H91" s="20"/>
      <c r="I91" s="20"/>
      <c r="J91" s="20"/>
    </row>
    <row r="92" spans="1:11" x14ac:dyDescent="0.25">
      <c r="A92" s="20">
        <v>3</v>
      </c>
      <c r="B92" s="20">
        <v>266</v>
      </c>
      <c r="C92" s="20">
        <v>260</v>
      </c>
      <c r="D92" s="21">
        <v>256</v>
      </c>
      <c r="E92" s="20"/>
      <c r="F92" s="20"/>
      <c r="G92" s="20"/>
      <c r="H92" s="20"/>
      <c r="I92" s="20"/>
      <c r="J92" s="20"/>
    </row>
    <row r="93" spans="1:11" x14ac:dyDescent="0.25">
      <c r="A93" s="20">
        <v>4</v>
      </c>
      <c r="B93" s="20">
        <v>230</v>
      </c>
      <c r="C93" s="20">
        <v>222</v>
      </c>
      <c r="D93" s="20">
        <v>220</v>
      </c>
      <c r="E93" s="21">
        <v>220</v>
      </c>
      <c r="F93" s="20"/>
      <c r="G93" s="20"/>
      <c r="H93" s="20"/>
      <c r="I93" s="20"/>
      <c r="J93" s="20"/>
    </row>
    <row r="94" spans="1:11" x14ac:dyDescent="0.25">
      <c r="A94" s="20">
        <v>5</v>
      </c>
      <c r="B94" s="22">
        <v>194</v>
      </c>
      <c r="C94" s="20">
        <v>186</v>
      </c>
      <c r="D94" s="20">
        <v>182</v>
      </c>
      <c r="E94" s="20">
        <v>180</v>
      </c>
      <c r="F94" s="20">
        <v>180</v>
      </c>
      <c r="G94" s="20"/>
      <c r="H94" s="20"/>
      <c r="I94" s="20"/>
      <c r="J94" s="20"/>
    </row>
    <row r="95" spans="1:11" x14ac:dyDescent="0.25">
      <c r="A95" s="20">
        <v>6</v>
      </c>
      <c r="B95" s="20">
        <v>154</v>
      </c>
      <c r="C95" s="22">
        <v>150</v>
      </c>
      <c r="D95" s="20">
        <v>146</v>
      </c>
      <c r="E95" s="20">
        <v>146</v>
      </c>
      <c r="F95" s="20">
        <v>146</v>
      </c>
      <c r="G95" s="20">
        <v>146</v>
      </c>
      <c r="H95" s="20"/>
      <c r="I95" s="20"/>
      <c r="J95" s="20"/>
    </row>
    <row r="96" spans="1:11" x14ac:dyDescent="0.25">
      <c r="A96" s="20">
        <v>7</v>
      </c>
      <c r="B96" s="20">
        <v>120</v>
      </c>
      <c r="C96" s="20">
        <v>110</v>
      </c>
      <c r="D96" s="22">
        <v>110</v>
      </c>
      <c r="E96" s="20">
        <v>110</v>
      </c>
      <c r="F96" s="20">
        <v>110</v>
      </c>
      <c r="G96" s="20">
        <v>110</v>
      </c>
      <c r="H96" s="20">
        <v>110</v>
      </c>
      <c r="I96" s="20"/>
      <c r="J96" s="20"/>
    </row>
    <row r="97" spans="1:10" x14ac:dyDescent="0.25">
      <c r="A97" s="20">
        <v>8</v>
      </c>
      <c r="B97" s="22">
        <v>84</v>
      </c>
      <c r="C97" s="58">
        <v>76</v>
      </c>
      <c r="D97" s="20">
        <v>70</v>
      </c>
      <c r="E97" s="20">
        <v>70</v>
      </c>
      <c r="F97" s="20">
        <v>70</v>
      </c>
      <c r="G97" s="20">
        <v>70</v>
      </c>
      <c r="H97" s="20">
        <v>70</v>
      </c>
      <c r="I97" s="20">
        <v>70</v>
      </c>
      <c r="J97" s="20"/>
    </row>
    <row r="98" spans="1:10" x14ac:dyDescent="0.25">
      <c r="A98" s="20">
        <v>9</v>
      </c>
      <c r="B98" s="20">
        <v>44</v>
      </c>
      <c r="C98" s="22">
        <v>40</v>
      </c>
      <c r="D98" s="20">
        <v>36</v>
      </c>
      <c r="E98" s="20">
        <v>33</v>
      </c>
      <c r="F98" s="58">
        <v>30</v>
      </c>
      <c r="G98" s="20">
        <v>27</v>
      </c>
      <c r="H98" s="20">
        <v>26</v>
      </c>
      <c r="I98" s="20">
        <v>26</v>
      </c>
      <c r="J98" s="20">
        <v>26</v>
      </c>
    </row>
    <row r="100" spans="1:10" x14ac:dyDescent="0.25">
      <c r="A100" s="24" t="s">
        <v>63</v>
      </c>
      <c r="B100" s="24"/>
      <c r="C100" s="24"/>
      <c r="D100" s="24"/>
      <c r="E100" s="24"/>
      <c r="F100" s="24"/>
      <c r="G100" s="24"/>
      <c r="H100" s="24"/>
      <c r="I100" s="24"/>
      <c r="J100" s="24"/>
    </row>
    <row r="101" spans="1:10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16" spans="1:13" ht="15" customHeight="1" x14ac:dyDescent="0.25">
      <c r="A116" s="26" t="s">
        <v>71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</row>
    <row r="117" spans="1:13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1:13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1:13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1:13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spans="1:13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1:13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1:13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1:13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3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1:13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1:13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spans="1:13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1:13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spans="1:13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1:13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1:13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spans="1:13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spans="1:13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spans="1:13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</row>
    <row r="139" spans="1:13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3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1:13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</row>
    <row r="143" spans="1:13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spans="1:13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spans="1:13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pans="1:13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spans="1:13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</row>
    <row r="148" spans="1:13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</row>
    <row r="149" spans="1:13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1:13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spans="1:13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1:13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spans="1:13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spans="1:13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1:13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3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spans="1:13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</row>
    <row r="159" spans="1:13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</sheetData>
  <sortState xmlns:xlrd2="http://schemas.microsoft.com/office/spreadsheetml/2017/richdata2" ref="K78:K86">
    <sortCondition descending="1" ref="K78:K86"/>
  </sortState>
  <mergeCells count="67">
    <mergeCell ref="C76:E76"/>
    <mergeCell ref="C75:E75"/>
    <mergeCell ref="A116:M159"/>
    <mergeCell ref="C77:E77"/>
    <mergeCell ref="A1:E1"/>
    <mergeCell ref="A2:E2"/>
    <mergeCell ref="C4:D4"/>
    <mergeCell ref="C5:D5"/>
    <mergeCell ref="C6:D6"/>
    <mergeCell ref="E4:T5"/>
    <mergeCell ref="A32:K47"/>
    <mergeCell ref="A9:O12"/>
    <mergeCell ref="C7:D7"/>
    <mergeCell ref="A17:K25"/>
    <mergeCell ref="A27:K30"/>
    <mergeCell ref="A48:K49"/>
    <mergeCell ref="A51:K53"/>
    <mergeCell ref="A56:F56"/>
    <mergeCell ref="A58:B58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T58:T59"/>
    <mergeCell ref="A71:J72"/>
    <mergeCell ref="A74:B74"/>
    <mergeCell ref="A75:B75"/>
    <mergeCell ref="A76:B76"/>
    <mergeCell ref="G74:I74"/>
    <mergeCell ref="G75:I75"/>
    <mergeCell ref="G76:I76"/>
    <mergeCell ref="A77:B77"/>
    <mergeCell ref="A78:B78"/>
    <mergeCell ref="A79:B79"/>
    <mergeCell ref="A80:B80"/>
    <mergeCell ref="A81:B81"/>
    <mergeCell ref="C78:E78"/>
    <mergeCell ref="C79:E79"/>
    <mergeCell ref="C80:E80"/>
    <mergeCell ref="C81:E81"/>
    <mergeCell ref="C82:E82"/>
    <mergeCell ref="C74:E74"/>
    <mergeCell ref="G77:I77"/>
    <mergeCell ref="G78:I78"/>
    <mergeCell ref="G79:I79"/>
    <mergeCell ref="G80:I80"/>
    <mergeCell ref="G81:I81"/>
    <mergeCell ref="G82:I82"/>
    <mergeCell ref="G83:I83"/>
    <mergeCell ref="A87:H87"/>
    <mergeCell ref="A100:J101"/>
    <mergeCell ref="C83:E83"/>
    <mergeCell ref="A82:B82"/>
    <mergeCell ref="A83:B83"/>
  </mergeCells>
  <phoneticPr fontId="1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8" r:id="rId4">
          <objectPr defaultSize="0" autoPict="0" r:id="rId5">
            <anchor moveWithCells="1" sizeWithCells="1">
              <from>
                <xdr:col>1</xdr:col>
                <xdr:colOff>257175</xdr:colOff>
                <xdr:row>47</xdr:row>
                <xdr:rowOff>57150</xdr:rowOff>
              </from>
              <to>
                <xdr:col>7</xdr:col>
                <xdr:colOff>9525</xdr:colOff>
                <xdr:row>48</xdr:row>
                <xdr:rowOff>180975</xdr:rowOff>
              </to>
            </anchor>
          </objectPr>
        </oleObject>
      </mc:Choice>
      <mc:Fallback>
        <oleObject progId="Equation.3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 Edmon</dc:creator>
  <cp:lastModifiedBy>Tunyan Edmon</cp:lastModifiedBy>
  <dcterms:created xsi:type="dcterms:W3CDTF">2015-06-05T18:19:34Z</dcterms:created>
  <dcterms:modified xsi:type="dcterms:W3CDTF">2022-02-07T14:50:28Z</dcterms:modified>
</cp:coreProperties>
</file>