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E:\HW\3_course\OptimizationMethods\Lab5\"/>
    </mc:Choice>
  </mc:AlternateContent>
  <xr:revisionPtr revIDLastSave="0" documentId="13_ncr:1_{85B0D19A-F728-4116-AD52-E80A490ABC16}" xr6:coauthVersionLast="47" xr6:coauthVersionMax="47" xr10:uidLastSave="{00000000-0000-0000-0000-000000000000}"/>
  <bookViews>
    <workbookView xWindow="6645" yWindow="5325" windowWidth="17520" windowHeight="11895" xr2:uid="{00000000-000D-0000-FFFF-FFFF00000000}"/>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06" i="1" l="1"/>
  <c r="D207" i="1"/>
  <c r="D208" i="1"/>
  <c r="D209" i="1"/>
  <c r="D210" i="1"/>
  <c r="D211" i="1"/>
  <c r="D212" i="1"/>
  <c r="D213" i="1"/>
  <c r="D214" i="1"/>
  <c r="D215" i="1"/>
  <c r="D216" i="1"/>
  <c r="D217" i="1"/>
  <c r="D218" i="1"/>
  <c r="D219" i="1"/>
  <c r="D220" i="1"/>
  <c r="D221" i="1"/>
  <c r="D222" i="1"/>
  <c r="D223" i="1"/>
  <c r="D224" i="1"/>
  <c r="D225" i="1"/>
  <c r="D226" i="1"/>
  <c r="D227" i="1"/>
  <c r="D228" i="1"/>
  <c r="D229" i="1"/>
  <c r="D230" i="1"/>
  <c r="D205" i="1"/>
  <c r="F206" i="1"/>
  <c r="G206" i="1"/>
  <c r="H206" i="1"/>
  <c r="I206" i="1"/>
  <c r="F207" i="1"/>
  <c r="G207" i="1"/>
  <c r="H207" i="1"/>
  <c r="I207" i="1"/>
  <c r="F208" i="1"/>
  <c r="G208" i="1"/>
  <c r="H208" i="1"/>
  <c r="I208" i="1"/>
  <c r="F209" i="1"/>
  <c r="G209" i="1"/>
  <c r="H209" i="1"/>
  <c r="I209" i="1"/>
  <c r="F210" i="1"/>
  <c r="G210" i="1"/>
  <c r="H210" i="1"/>
  <c r="I210" i="1"/>
  <c r="F211" i="1"/>
  <c r="G211" i="1"/>
  <c r="H211" i="1"/>
  <c r="I211" i="1"/>
  <c r="F212" i="1"/>
  <c r="G212" i="1"/>
  <c r="H212" i="1"/>
  <c r="I212" i="1"/>
  <c r="F213" i="1"/>
  <c r="G213" i="1"/>
  <c r="H213" i="1"/>
  <c r="I213" i="1"/>
  <c r="F214" i="1"/>
  <c r="G214" i="1"/>
  <c r="H214" i="1"/>
  <c r="I214" i="1"/>
  <c r="F215" i="1"/>
  <c r="G215" i="1"/>
  <c r="H215" i="1"/>
  <c r="I215" i="1"/>
  <c r="F216" i="1"/>
  <c r="G216" i="1"/>
  <c r="H216" i="1"/>
  <c r="I216" i="1"/>
  <c r="F217" i="1"/>
  <c r="G217" i="1"/>
  <c r="H217" i="1"/>
  <c r="I217" i="1"/>
  <c r="F218" i="1"/>
  <c r="G218" i="1"/>
  <c r="H218" i="1"/>
  <c r="I218" i="1"/>
  <c r="F219" i="1"/>
  <c r="G219" i="1"/>
  <c r="H219" i="1"/>
  <c r="I219" i="1"/>
  <c r="F220" i="1"/>
  <c r="G220" i="1"/>
  <c r="H220" i="1"/>
  <c r="I220" i="1"/>
  <c r="F221" i="1"/>
  <c r="G221" i="1"/>
  <c r="H221" i="1"/>
  <c r="I221" i="1"/>
  <c r="F222" i="1"/>
  <c r="G222" i="1"/>
  <c r="H222" i="1"/>
  <c r="I222" i="1"/>
  <c r="F223" i="1"/>
  <c r="G223" i="1"/>
  <c r="H223" i="1"/>
  <c r="I223" i="1"/>
  <c r="F224" i="1"/>
  <c r="G224" i="1"/>
  <c r="H224" i="1"/>
  <c r="I224" i="1"/>
  <c r="F225" i="1"/>
  <c r="G225" i="1"/>
  <c r="H225" i="1"/>
  <c r="I225" i="1"/>
  <c r="F226" i="1"/>
  <c r="G226" i="1"/>
  <c r="H226" i="1"/>
  <c r="I226" i="1"/>
  <c r="F227" i="1"/>
  <c r="G227" i="1"/>
  <c r="H227" i="1"/>
  <c r="I227" i="1"/>
  <c r="F228" i="1"/>
  <c r="G228" i="1"/>
  <c r="H228" i="1"/>
  <c r="I228" i="1"/>
  <c r="F229" i="1"/>
  <c r="G229" i="1"/>
  <c r="H229" i="1"/>
  <c r="I229" i="1"/>
  <c r="F230" i="1"/>
  <c r="G230" i="1"/>
  <c r="H230" i="1"/>
  <c r="I230" i="1"/>
  <c r="F205" i="1"/>
  <c r="I205" i="1"/>
  <c r="G205" i="1"/>
  <c r="H205" i="1"/>
  <c r="K230" i="1"/>
  <c r="K206" i="1"/>
  <c r="K207" i="1"/>
  <c r="K208" i="1"/>
  <c r="K209" i="1"/>
  <c r="K210" i="1"/>
  <c r="K211" i="1"/>
  <c r="K212" i="1"/>
  <c r="K213" i="1"/>
  <c r="K214" i="1"/>
  <c r="K215" i="1"/>
  <c r="K216" i="1"/>
  <c r="K217" i="1"/>
  <c r="K218" i="1"/>
  <c r="K219" i="1"/>
  <c r="K220" i="1"/>
  <c r="K221" i="1"/>
  <c r="K222" i="1"/>
  <c r="K223" i="1"/>
  <c r="K224" i="1"/>
  <c r="K225" i="1"/>
  <c r="K226" i="1"/>
  <c r="K227" i="1"/>
  <c r="K228" i="1"/>
  <c r="K229" i="1"/>
  <c r="K205" i="1"/>
  <c r="M230"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05"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68" i="1"/>
  <c r="D197"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68" i="1"/>
  <c r="W169" i="1"/>
  <c r="W170" i="1"/>
  <c r="W171" i="1"/>
  <c r="W172" i="1"/>
  <c r="W173" i="1"/>
  <c r="W174" i="1"/>
  <c r="W175" i="1"/>
  <c r="W176" i="1"/>
  <c r="W177" i="1"/>
  <c r="W178" i="1"/>
  <c r="W179" i="1"/>
  <c r="W180" i="1"/>
  <c r="W181" i="1"/>
  <c r="W182" i="1"/>
  <c r="W183" i="1"/>
  <c r="W184" i="1"/>
  <c r="W185" i="1"/>
  <c r="W186" i="1"/>
  <c r="W187" i="1"/>
  <c r="W188" i="1"/>
  <c r="W168" i="1"/>
  <c r="Q174" i="1"/>
  <c r="Q168" i="1"/>
  <c r="E169" i="1"/>
  <c r="E170" i="1"/>
  <c r="E168" i="1"/>
  <c r="D173" i="1"/>
  <c r="D175" i="1" s="1"/>
  <c r="D178" i="1" s="1"/>
  <c r="E178" i="1" s="1"/>
  <c r="D172" i="1"/>
  <c r="Q170" i="1" s="1"/>
  <c r="D171" i="1"/>
  <c r="Q169" i="1" s="1"/>
  <c r="E175" i="1" l="1"/>
  <c r="E173" i="1"/>
  <c r="E172" i="1"/>
  <c r="E171" i="1"/>
  <c r="Q171" i="1"/>
  <c r="Q173" i="1"/>
  <c r="D174" i="1"/>
  <c r="D181" i="1"/>
  <c r="D180" i="1"/>
  <c r="D179" i="1"/>
  <c r="D177" i="1"/>
  <c r="D176" i="1"/>
  <c r="D183" i="1" l="1"/>
  <c r="E180" i="1"/>
  <c r="D187" i="1"/>
  <c r="E176" i="1"/>
  <c r="D188" i="1"/>
  <c r="E177" i="1"/>
  <c r="D182" i="1"/>
  <c r="E179" i="1"/>
  <c r="Q175" i="1"/>
  <c r="D184" i="1"/>
  <c r="E181" i="1"/>
  <c r="E174" i="1"/>
  <c r="Q172" i="1"/>
  <c r="D191" i="1"/>
  <c r="D192" i="1" l="1"/>
  <c r="Q185" i="1"/>
  <c r="E191" i="1"/>
  <c r="E184" i="1"/>
  <c r="Q178" i="1"/>
  <c r="D185" i="1"/>
  <c r="E182" i="1"/>
  <c r="Q176" i="1"/>
  <c r="D193" i="1"/>
  <c r="Q182" i="1"/>
  <c r="E188" i="1"/>
  <c r="E187" i="1"/>
  <c r="Q181" i="1"/>
  <c r="Q177" i="1"/>
  <c r="E183" i="1"/>
  <c r="Q187" i="1" l="1"/>
  <c r="E193" i="1"/>
  <c r="D186" i="1"/>
  <c r="Q179" i="1"/>
  <c r="E185" i="1"/>
  <c r="Q186" i="1"/>
  <c r="E192" i="1"/>
  <c r="D189" i="1" l="1"/>
  <c r="E186" i="1"/>
  <c r="Q180" i="1"/>
  <c r="D190" i="1" l="1"/>
  <c r="E189" i="1"/>
  <c r="Q183" i="1"/>
  <c r="Q184" i="1" l="1"/>
  <c r="D194" i="1"/>
  <c r="E190" i="1"/>
  <c r="D196" i="1" s="1"/>
  <c r="F193" i="1" l="1"/>
  <c r="F188" i="1" s="1"/>
  <c r="T188" i="1"/>
  <c r="Q188" i="1"/>
  <c r="F190" i="1"/>
  <c r="F192" i="1"/>
  <c r="F191" i="1" l="1"/>
  <c r="G192" i="1"/>
  <c r="T186" i="1"/>
  <c r="F177" i="1"/>
  <c r="G177" i="1" s="1"/>
  <c r="T182" i="1"/>
  <c r="G188" i="1"/>
  <c r="F189" i="1"/>
  <c r="T184" i="1"/>
  <c r="G190" i="1"/>
  <c r="T187" i="1"/>
  <c r="G193" i="1"/>
  <c r="F184" i="1"/>
  <c r="F187" i="1"/>
  <c r="F186" i="1"/>
  <c r="F183" i="1"/>
  <c r="F185" i="1" l="1"/>
  <c r="F174" i="1" s="1"/>
  <c r="T180" i="1"/>
  <c r="G186" i="1"/>
  <c r="F180" i="1"/>
  <c r="G180" i="1" s="1"/>
  <c r="T177" i="1"/>
  <c r="G183" i="1"/>
  <c r="F176" i="1"/>
  <c r="G176" i="1" s="1"/>
  <c r="T181" i="1"/>
  <c r="G187" i="1"/>
  <c r="F181" i="1"/>
  <c r="G181" i="1" s="1"/>
  <c r="T178" i="1"/>
  <c r="G184" i="1"/>
  <c r="T183" i="1"/>
  <c r="G189" i="1"/>
  <c r="T185" i="1"/>
  <c r="G191" i="1"/>
  <c r="F182" i="1" l="1"/>
  <c r="F179" i="1" s="1"/>
  <c r="F171" i="1"/>
  <c r="T172" i="1"/>
  <c r="G174" i="1"/>
  <c r="T179" i="1"/>
  <c r="G185" i="1"/>
  <c r="F172" i="1" l="1"/>
  <c r="F169" i="1" s="1"/>
  <c r="G169" i="1" s="1"/>
  <c r="F178" i="1"/>
  <c r="F175" i="1" s="1"/>
  <c r="T176" i="1"/>
  <c r="G182" i="1"/>
  <c r="T175" i="1"/>
  <c r="G179" i="1"/>
  <c r="F168" i="1"/>
  <c r="G171" i="1"/>
  <c r="T169" i="1"/>
  <c r="G178" i="1" l="1"/>
  <c r="T170" i="1"/>
  <c r="T174" i="1"/>
  <c r="G172" i="1"/>
  <c r="G168" i="1"/>
  <c r="F173" i="1"/>
  <c r="G175" i="1"/>
  <c r="T173" i="1"/>
  <c r="F170" i="1" l="1"/>
  <c r="T171" i="1"/>
  <c r="G173" i="1"/>
  <c r="G170" i="1" l="1"/>
  <c r="D195" i="1"/>
  <c r="T168" i="1"/>
</calcChain>
</file>

<file path=xl/sharedStrings.xml><?xml version="1.0" encoding="utf-8"?>
<sst xmlns="http://schemas.openxmlformats.org/spreadsheetml/2006/main" count="161" uniqueCount="103">
  <si>
    <t>Детерминированная сетевая модель</t>
  </si>
  <si>
    <t>Вариант 15</t>
  </si>
  <si>
    <r>
      <t xml:space="preserve">      </t>
    </r>
    <r>
      <rPr>
        <sz val="12"/>
        <color rgb="FF000000"/>
        <rFont val="Times New Roman"/>
        <family val="1"/>
        <charset val="204"/>
      </rPr>
      <t>Работы,  дни</t>
    </r>
  </si>
  <si>
    <t>№ варианта</t>
  </si>
  <si>
    <t>А</t>
  </si>
  <si>
    <t>Б</t>
  </si>
  <si>
    <t>В</t>
  </si>
  <si>
    <t>Г</t>
  </si>
  <si>
    <t>Д</t>
  </si>
  <si>
    <t>Е</t>
  </si>
  <si>
    <t>Ж</t>
  </si>
  <si>
    <t>З</t>
  </si>
  <si>
    <t>И</t>
  </si>
  <si>
    <t>К</t>
  </si>
  <si>
    <t>Л</t>
  </si>
  <si>
    <t>М</t>
  </si>
  <si>
    <t>Н</t>
  </si>
  <si>
    <t>О</t>
  </si>
  <si>
    <t>П</t>
  </si>
  <si>
    <t xml:space="preserve">Работы: А, Б, Г могут производиться одновременно. Работа В выполняется после окончания работы А, Д - после Г, Е - после Д, Ж - после Б и Е, З - после В и Ж, И - после Б и Е, К - после Б и Е, Л и М - после Д, Н - после З и И, О после К и Л, П - после М. </t>
  </si>
  <si>
    <t>Требуется:
1.	Составить сетевой график выполнения всего комплекса работ.
2.	С помощью алгоритма вычеркивания пронумеровать события.
3.	Сделать расчет по графу раннего, позднего времени наступления событий, критического пути.
4.	Рассчитать ранние и поздние сроки выполнения работ табличным методом, сверить результаты с расчетом, выполненным по графу.
5.	Известно, что работы Б, Ж, З, М, П выполняют 20 человек, работы  А, Г, И - 15 человек, остальные работы - 10 человек. Составить диаграммы занятости по ранним и поздним срокам.
6.	Найти график выполнения работ, при котором общая потребность в трудовых ресурсах снижается на 10%. Составить календарный график.
7.	Осуществить перераспределение трудовых ресурсов так, чтобы общая продолжительность выполнения комплекса работ уменьшилась на 15%.</t>
  </si>
  <si>
    <t>№</t>
  </si>
  <si>
    <t>Операция</t>
  </si>
  <si>
    <t>Количество человек, выполняющих работу</t>
  </si>
  <si>
    <t>Непосредственно предшествующая операция</t>
  </si>
  <si>
    <t>Продолжительность</t>
  </si>
  <si>
    <t>-</t>
  </si>
  <si>
    <t>Б, Е</t>
  </si>
  <si>
    <t>В, Ж</t>
  </si>
  <si>
    <t>З,И</t>
  </si>
  <si>
    <t>К, Л</t>
  </si>
  <si>
    <t>Сетевая модель графа с фиктивными событиями и фиктивными работами</t>
  </si>
  <si>
    <t>Граф для выполнения расчетов</t>
  </si>
  <si>
    <t>Основные параметры сетевого графа 
Важнейшим показателем сетевого графика являются резервы времени. Резервы времени каждого пути показывают, на сколько может быть увеличена продолжительность данного пути без ущерба для наступления завершающего события. Поскольку каждый некритический путь сетевого графика имеет свой полный резерв времени, то и каждое событие этого пути имеет свой резерв времени.
Исходная информация - продолжительность работ tij (tij - нормативное время или tij - наиболее вероятное). 
tн.в. = tд (1+p) / Q · q · f · kв 			(1)
где
tд - трудоемкость данной работы, норма - час; 
p - доля дополнительных работ, порученных данной группе работников попутно с работой, вошедшей в сетевой график, p = 0,1 - 0,3; 
Q - количество работников, участвующих в данной работе, чел.; 
q - продолжительность рабочего дня, час.; 
f - коэффициент перевода рабочих дней в календарные с учетом отпусков работников, f = 0,66; 
kв - коэффициент выполнения норм, kв = 1 - 1,3; 
Путь - последовательность работ от исходного до завершающего события (полный путь) или от заданного начального до заданного конечного (неполный путь, подпуть). 
Максимальный по продолжительности путь от исходного до завершающего события называют критическим путем. Он показывает минимальное время, которое требуется для выполнения всего комплекса работ. Работы и события, лежащие на критическом пути, называются критическими. 
Ранний срок наступления события - длина максимального пути, соединяющего исходное событие с данным.   
Раннее время наступления события показывает, какое минимальное время должно пройти от начала выполнения всего комплекса работ до завершения всех работ, входящих в данное событие. 
  			(2)
Для исходного события принимается .  =0
Поздний срок наступления события равен разности между длиной критического пути и длиной максимального пути, соединяющего данное событие с завершающим событием. 
  				(3)
При этом для завершающего события k ранний и поздний сроки равны:  
Начав от завершающего события, можно найти поздние сроки для всех некритических событий. 
Резерв времени наступления события i определяется разностью между поздним и ранним сроками, т. е. Ri 
 				(4)
Свободный резерв времени работы i - j рассчитывается по формуле R cij
  			(5)
Полный резерв времени работы i - j определяется по формуле R пij
  				(6) .
Резерв времени события показывает, на какой допустимый период времени можно задержать наступление этого события, не вызывая при этом увеличения срока выполнения комплекса работ.
Критические события резервов времени не имеют, так как любая задержка в свершении события, лежащего на критическом пути, вызовет такую же задержку в свершении завершающего события. Таким образом, определив ранний срок наступления завершающего события сети, мы тем самым определяем длину критического пути.</t>
  </si>
  <si>
    <t>i</t>
  </si>
  <si>
    <t>j</t>
  </si>
  <si>
    <r>
      <t>t</t>
    </r>
    <r>
      <rPr>
        <b/>
        <vertAlign val="subscript"/>
        <sz val="14"/>
        <color rgb="FF000000"/>
        <rFont val="Times New Roman"/>
        <family val="1"/>
        <charset val="204"/>
      </rPr>
      <t>ij</t>
    </r>
  </si>
  <si>
    <r>
      <t>t</t>
    </r>
    <r>
      <rPr>
        <b/>
        <vertAlign val="subscript"/>
        <sz val="14"/>
        <color rgb="FF000000"/>
        <rFont val="Times New Roman"/>
        <family val="1"/>
        <charset val="204"/>
      </rPr>
      <t xml:space="preserve">ij </t>
    </r>
    <r>
      <rPr>
        <b/>
        <vertAlign val="superscript"/>
        <sz val="14"/>
        <color rgb="FF000000"/>
        <rFont val="Times New Roman"/>
        <family val="1"/>
        <charset val="204"/>
      </rPr>
      <t>р.н.</t>
    </r>
  </si>
  <si>
    <r>
      <t>t</t>
    </r>
    <r>
      <rPr>
        <b/>
        <vertAlign val="subscript"/>
        <sz val="14"/>
        <color rgb="FF000000"/>
        <rFont val="Times New Roman"/>
        <family val="1"/>
        <charset val="204"/>
      </rPr>
      <t xml:space="preserve">ij </t>
    </r>
    <r>
      <rPr>
        <b/>
        <vertAlign val="superscript"/>
        <sz val="14"/>
        <color rgb="FF000000"/>
        <rFont val="Times New Roman"/>
        <family val="1"/>
        <charset val="204"/>
      </rPr>
      <t>р.о.</t>
    </r>
  </si>
  <si>
    <r>
      <t>t</t>
    </r>
    <r>
      <rPr>
        <b/>
        <vertAlign val="subscript"/>
        <sz val="14"/>
        <color rgb="FF000000"/>
        <rFont val="Times New Roman"/>
        <family val="1"/>
        <charset val="204"/>
      </rPr>
      <t xml:space="preserve">ij </t>
    </r>
    <r>
      <rPr>
        <b/>
        <vertAlign val="superscript"/>
        <sz val="14"/>
        <color rgb="FF000000"/>
        <rFont val="Times New Roman"/>
        <family val="1"/>
        <charset val="204"/>
      </rPr>
      <t>п.н.</t>
    </r>
  </si>
  <si>
    <r>
      <t>t</t>
    </r>
    <r>
      <rPr>
        <b/>
        <vertAlign val="subscript"/>
        <sz val="14"/>
        <color rgb="FF000000"/>
        <rFont val="Times New Roman"/>
        <family val="1"/>
        <charset val="204"/>
      </rPr>
      <t xml:space="preserve">ij </t>
    </r>
    <r>
      <rPr>
        <b/>
        <vertAlign val="superscript"/>
        <sz val="14"/>
        <color rgb="FF000000"/>
        <rFont val="Times New Roman"/>
        <family val="1"/>
        <charset val="204"/>
      </rPr>
      <t>п.о.</t>
    </r>
  </si>
  <si>
    <r>
      <t>R</t>
    </r>
    <r>
      <rPr>
        <b/>
        <vertAlign val="subscript"/>
        <sz val="14"/>
        <color rgb="FF000000"/>
        <rFont val="Times New Roman"/>
        <family val="1"/>
        <charset val="204"/>
      </rPr>
      <t xml:space="preserve">ij </t>
    </r>
    <r>
      <rPr>
        <b/>
        <vertAlign val="superscript"/>
        <sz val="14"/>
        <color rgb="FF000000"/>
        <rFont val="Times New Roman"/>
        <family val="1"/>
        <charset val="204"/>
      </rPr>
      <t>.</t>
    </r>
  </si>
  <si>
    <t>Критический путь</t>
  </si>
  <si>
    <r>
      <t>R</t>
    </r>
    <r>
      <rPr>
        <b/>
        <vertAlign val="subscript"/>
        <sz val="14"/>
        <color rgb="FF000000"/>
        <rFont val="Times New Roman"/>
        <family val="1"/>
        <charset val="204"/>
      </rPr>
      <t xml:space="preserve">ij </t>
    </r>
    <r>
      <rPr>
        <b/>
        <vertAlign val="superscript"/>
        <sz val="14"/>
        <color rgb="FF000000"/>
        <rFont val="Times New Roman"/>
        <family val="1"/>
        <charset val="204"/>
      </rPr>
      <t>.п</t>
    </r>
  </si>
  <si>
    <t xml:space="preserve"> 1-4</t>
  </si>
  <si>
    <t xml:space="preserve"> 4-6</t>
  </si>
  <si>
    <t xml:space="preserve"> 6-7</t>
  </si>
  <si>
    <t xml:space="preserve"> 7-8</t>
  </si>
  <si>
    <t xml:space="preserve"> 8-9</t>
  </si>
  <si>
    <t xml:space="preserve"> 9-12</t>
  </si>
  <si>
    <t xml:space="preserve"> 12-13</t>
  </si>
  <si>
    <t xml:space="preserve"> 13-16</t>
  </si>
  <si>
    <t xml:space="preserve"> 16-17</t>
  </si>
  <si>
    <t xml:space="preserve"> 17-21</t>
  </si>
  <si>
    <t>max</t>
  </si>
  <si>
    <t>min</t>
  </si>
  <si>
    <t>Номер события</t>
  </si>
  <si>
    <t>Сроки свершения события: ранний tij р.о. (i)</t>
  </si>
  <si>
    <t>Сроки свершения события: поздний tij п.н. (i)</t>
  </si>
  <si>
    <t>Резерв времени, Rij .</t>
  </si>
  <si>
    <t>Работа (i,j)</t>
  </si>
  <si>
    <t>Количество предшествующих работ</t>
  </si>
  <si>
    <t>Ранние сроки</t>
  </si>
  <si>
    <t>начало tij р.н</t>
  </si>
  <si>
    <t>Поздние сроки</t>
  </si>
  <si>
    <t>начало tij п.н.</t>
  </si>
  <si>
    <t>окончание tij п.о.</t>
  </si>
  <si>
    <t>Резервы времени</t>
  </si>
  <si>
    <t>Полный, RijП</t>
  </si>
  <si>
    <t>Независимый, RijН</t>
  </si>
  <si>
    <t>Частный I рода, Rij1</t>
  </si>
  <si>
    <t>Частный II рода, RijC</t>
  </si>
  <si>
    <t>Продолжительность tij</t>
  </si>
  <si>
    <t>(1,2)</t>
  </si>
  <si>
    <t>(1,3)</t>
  </si>
  <si>
    <t>(1,4)</t>
  </si>
  <si>
    <t>(2,5)</t>
  </si>
  <si>
    <t>(3,8)</t>
  </si>
  <si>
    <t>(4,6)</t>
  </si>
  <si>
    <t>(5,12)</t>
  </si>
  <si>
    <t>(6,7)</t>
  </si>
  <si>
    <t>(6,14)</t>
  </si>
  <si>
    <t>(6,15)</t>
  </si>
  <si>
    <t>(7,8)</t>
  </si>
  <si>
    <t>(8,9)</t>
  </si>
  <si>
    <t>(8,10)</t>
  </si>
  <si>
    <t>(8,11)</t>
  </si>
  <si>
    <t>(9,12)</t>
  </si>
  <si>
    <t>(10,16)</t>
  </si>
  <si>
    <t>(11,18)</t>
  </si>
  <si>
    <t>(12,13)</t>
  </si>
  <si>
    <t>(13,16)</t>
  </si>
  <si>
    <t>(14,18)</t>
  </si>
  <si>
    <t>(15,20)</t>
  </si>
  <si>
    <t>(16,17)</t>
  </si>
  <si>
    <t>(17,21)</t>
  </si>
  <si>
    <t>(18,19)</t>
  </si>
  <si>
    <t>(19,21)</t>
  </si>
  <si>
    <t>(20,21)</t>
  </si>
  <si>
    <t>окончание tij р.о.</t>
  </si>
  <si>
    <t xml:space="preserve">Следует отметить, что кроме полного резерва времени работы, выделяют еще три разновидности резервов. Частный резерв времени первого вида R1 - часть полного резерва времени, на которую можно увеличить продолжительность работы, не изменив при этом позднего срока ее начального события. R1 находится по формуле:
R(i,j)= Rп(i,j) - R(i)
Частный резерв времени второго вида, или свободный резерв времени Rc работы (i,j) представляет собой часть полного резерва времени, на которую можно увеличить продолжительность работы, не изменив при этом раннего срока ее конечного события. Rc находится по формуле:
R(i,j)= Rп(i,j) - R(j)
Значение свободного резерва времени работы указывает на расположение резервов, необходимых для оптимизации.
Независимый резерв времени Rн работы (i,j) - часть полного резерва, получаемая для случая, когда все предшествующие работы заканчиваются в поздние сроки, а все последующие начинаются в ранние сроки. Rн находится по формуле:
R(i,j)= Rп(i,j)- R(i) - R(j)
В данном случае имеются несколько критических путей </t>
  </si>
  <si>
    <t>1-&gt;4-&gt;6-&gt;7-&gt;8-&gt;9-12-&gt;13-&gt;16-&gt;17-&gt;21</t>
  </si>
  <si>
    <t>Продолжительность критического пути 20 дней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</si>
</sst>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charset val="204"/>
      <scheme val="minor"/>
    </font>
    <font>
      <sz val="14"/>
      <color rgb="FF000000"/>
      <name val="Times New Roman"/>
      <family val="1"/>
      <charset val="204"/>
    </font>
    <font>
      <sz val="12"/>
      <color rgb="FF000000"/>
      <name val="Times New Roman"/>
      <family val="1"/>
      <charset val="204"/>
    </font>
    <font>
      <b/>
      <sz val="14"/>
      <name val="Times New Roman"/>
      <family val="1"/>
      <charset val="204"/>
    </font>
    <font>
      <sz val="14"/>
      <name val="Times New Roman"/>
      <family val="1"/>
      <charset val="204"/>
    </font>
    <font>
      <b/>
      <sz val="14"/>
      <color rgb="FF000000"/>
      <name val="Times New Roman"/>
      <family val="1"/>
      <charset val="204"/>
    </font>
    <font>
      <b/>
      <vertAlign val="subscript"/>
      <sz val="14"/>
      <color rgb="FF000000"/>
      <name val="Times New Roman"/>
      <family val="1"/>
      <charset val="204"/>
    </font>
    <font>
      <b/>
      <vertAlign val="superscript"/>
      <sz val="14"/>
      <color rgb="FF000000"/>
      <name val="Times New Roman"/>
      <family val="1"/>
      <charset val="204"/>
    </font>
    <font>
      <b/>
      <sz val="11"/>
      <color rgb="FF000000"/>
      <name val="Times New Roman"/>
      <family val="1"/>
      <charset val="204"/>
    </font>
    <font>
      <sz val="14"/>
      <color rgb="FFFF0000"/>
      <name val="Times New Roman"/>
      <family val="1"/>
      <charset val="204"/>
    </font>
    <font>
      <b/>
      <sz val="12"/>
      <color theme="1"/>
      <name val="Times New Roman"/>
      <family val="1"/>
      <charset val="204"/>
    </font>
    <font>
      <sz val="12"/>
      <color theme="1"/>
      <name val="Calibri"/>
      <family val="2"/>
      <scheme val="minor"/>
    </font>
    <font>
      <b/>
      <sz val="14"/>
      <color theme="1"/>
      <name val="Calibri"/>
      <family val="2"/>
      <charset val="204"/>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39997558519241921"/>
        <bgColor indexed="64"/>
      </patternFill>
    </fill>
  </fills>
  <borders count="19">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right/>
      <top style="medium">
        <color indexed="64"/>
      </top>
      <bottom/>
      <diagonal/>
    </border>
  </borders>
  <cellStyleXfs count="1">
    <xf numFmtId="0" fontId="0" fillId="0" borderId="0"/>
  </cellStyleXfs>
  <cellXfs count="62">
    <xf numFmtId="0" fontId="0" fillId="0" borderId="0" xfId="0"/>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4" fillId="0" borderId="5" xfId="0" applyFont="1" applyBorder="1" applyAlignment="1">
      <alignment horizontal="justify" vertical="center" wrapText="1"/>
    </xf>
    <xf numFmtId="0" fontId="5" fillId="0" borderId="3" xfId="0" applyFont="1" applyBorder="1" applyAlignment="1">
      <alignment horizontal="justify" vertical="center" wrapText="1"/>
    </xf>
    <xf numFmtId="0" fontId="2" fillId="0" borderId="3" xfId="0" applyFont="1" applyBorder="1" applyAlignment="1">
      <alignment horizontal="center" vertical="center" wrapText="1"/>
    </xf>
    <xf numFmtId="0" fontId="4" fillId="0" borderId="0" xfId="0" applyFont="1" applyBorder="1" applyAlignment="1">
      <alignment vertical="center" wrapText="1"/>
    </xf>
    <xf numFmtId="0" fontId="6" fillId="0" borderId="5" xfId="0" applyFont="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2" xfId="0" applyFont="1" applyBorder="1" applyAlignment="1">
      <alignment horizontal="center" vertical="center" wrapText="1"/>
    </xf>
    <xf numFmtId="0" fontId="3"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6"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0" fillId="0" borderId="8" xfId="0" applyBorder="1" applyAlignment="1">
      <alignment horizontal="center"/>
    </xf>
    <xf numFmtId="0" fontId="11" fillId="0" borderId="8" xfId="0" applyFont="1" applyBorder="1" applyAlignment="1">
      <alignment horizontal="center" vertical="top" wrapText="1"/>
    </xf>
    <xf numFmtId="0" fontId="11" fillId="0" borderId="8" xfId="0" applyFont="1" applyBorder="1" applyAlignment="1">
      <alignment horizontal="center" vertical="top"/>
    </xf>
    <xf numFmtId="0" fontId="0" fillId="0" borderId="0" xfId="0" applyAlignment="1">
      <alignment horizontal="left" vertical="center" wrapText="1"/>
    </xf>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5" borderId="5"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2" fillId="0" borderId="4" xfId="0" applyFont="1" applyBorder="1" applyAlignment="1">
      <alignment horizontal="center" vertical="center"/>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6"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center" vertical="center"/>
    </xf>
    <xf numFmtId="0" fontId="12" fillId="0" borderId="17" xfId="0" applyFont="1" applyBorder="1" applyAlignment="1">
      <alignment horizontal="center" vertical="center"/>
    </xf>
    <xf numFmtId="0" fontId="12" fillId="0" borderId="15"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xf>
    <xf numFmtId="0" fontId="12" fillId="0" borderId="16"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xf>
    <xf numFmtId="0" fontId="12" fillId="0" borderId="18" xfId="0" applyFont="1" applyBorder="1" applyAlignment="1">
      <alignment horizontal="center"/>
    </xf>
    <xf numFmtId="0" fontId="12" fillId="0" borderId="14" xfId="0" applyFont="1" applyBorder="1" applyAlignment="1">
      <alignment horizontal="center"/>
    </xf>
    <xf numFmtId="0" fontId="12" fillId="0" borderId="6" xfId="0" applyFont="1" applyBorder="1" applyAlignment="1">
      <alignment horizontal="center"/>
    </xf>
    <xf numFmtId="0" fontId="12" fillId="0" borderId="1" xfId="0" applyFont="1" applyBorder="1" applyAlignment="1">
      <alignment horizontal="center"/>
    </xf>
    <xf numFmtId="0" fontId="13" fillId="0" borderId="0" xfId="0" applyFont="1" applyAlignment="1">
      <alignment horizontal="center"/>
    </xf>
    <xf numFmtId="0" fontId="13" fillId="0" borderId="0" xfId="0" applyFont="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88</xdr:row>
          <xdr:rowOff>114300</xdr:rowOff>
        </xdr:from>
        <xdr:to>
          <xdr:col>17</xdr:col>
          <xdr:colOff>390525</xdr:colOff>
          <xdr:row>125</xdr:row>
          <xdr:rowOff>142875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142875</xdr:rowOff>
        </xdr:from>
        <xdr:to>
          <xdr:col>17</xdr:col>
          <xdr:colOff>462243</xdr:colOff>
          <xdr:row>85</xdr:row>
          <xdr:rowOff>114300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7"/>
  <sheetViews>
    <sheetView tabSelected="1" topLeftCell="A204" zoomScale="85" zoomScaleNormal="85" workbookViewId="0">
      <selection activeCell="A256" sqref="A256:J257"/>
    </sheetView>
  </sheetViews>
  <sheetFormatPr defaultRowHeight="15" x14ac:dyDescent="0.25"/>
  <cols>
    <col min="1" max="1" width="15.42578125" customWidth="1"/>
    <col min="2" max="2" width="14.7109375" customWidth="1"/>
    <col min="4" max="4" width="9.85546875" bestFit="1" customWidth="1"/>
    <col min="9" max="9" width="11.85546875" customWidth="1"/>
  </cols>
  <sheetData>
    <row r="1" spans="1:16" x14ac:dyDescent="0.25">
      <c r="A1" s="33" t="s">
        <v>0</v>
      </c>
      <c r="B1" s="33"/>
      <c r="C1" s="33"/>
      <c r="D1" s="33"/>
      <c r="E1" s="33"/>
    </row>
    <row r="2" spans="1:16" x14ac:dyDescent="0.25">
      <c r="A2" s="33" t="s">
        <v>1</v>
      </c>
      <c r="B2" s="33"/>
      <c r="C2" s="33"/>
      <c r="D2" s="33"/>
      <c r="E2" s="33"/>
    </row>
    <row r="3" spans="1:16" ht="15.75" thickBot="1" x14ac:dyDescent="0.3"/>
    <row r="4" spans="1:16" ht="35.25" thickBot="1" x14ac:dyDescent="0.3">
      <c r="A4" s="3" t="s">
        <v>2</v>
      </c>
      <c r="B4" s="34" t="s">
        <v>4</v>
      </c>
      <c r="C4" s="34" t="s">
        <v>5</v>
      </c>
      <c r="D4" s="34" t="s">
        <v>6</v>
      </c>
      <c r="E4" s="34" t="s">
        <v>7</v>
      </c>
      <c r="F4" s="34" t="s">
        <v>8</v>
      </c>
      <c r="G4" s="34" t="s">
        <v>9</v>
      </c>
      <c r="H4" s="34" t="s">
        <v>10</v>
      </c>
      <c r="I4" s="34" t="s">
        <v>11</v>
      </c>
      <c r="J4" s="34" t="s">
        <v>12</v>
      </c>
      <c r="K4" s="34" t="s">
        <v>13</v>
      </c>
      <c r="L4" s="34" t="s">
        <v>14</v>
      </c>
      <c r="M4" s="34" t="s">
        <v>15</v>
      </c>
      <c r="N4" s="34" t="s">
        <v>16</v>
      </c>
      <c r="O4" s="34" t="s">
        <v>17</v>
      </c>
      <c r="P4" s="34" t="s">
        <v>18</v>
      </c>
    </row>
    <row r="5" spans="1:16" ht="19.5" thickBot="1" x14ac:dyDescent="0.3">
      <c r="A5" s="1" t="s">
        <v>3</v>
      </c>
      <c r="B5" s="35"/>
      <c r="C5" s="35"/>
      <c r="D5" s="35"/>
      <c r="E5" s="35"/>
      <c r="F5" s="35"/>
      <c r="G5" s="35"/>
      <c r="H5" s="35"/>
      <c r="I5" s="35"/>
      <c r="J5" s="35"/>
      <c r="K5" s="35"/>
      <c r="L5" s="35"/>
      <c r="M5" s="35"/>
      <c r="N5" s="35"/>
      <c r="O5" s="35"/>
      <c r="P5" s="35"/>
    </row>
    <row r="6" spans="1:16" ht="19.5" thickBot="1" x14ac:dyDescent="0.3">
      <c r="A6" s="1">
        <v>15</v>
      </c>
      <c r="B6" s="2">
        <v>7</v>
      </c>
      <c r="C6" s="2">
        <v>2</v>
      </c>
      <c r="D6" s="2">
        <v>3</v>
      </c>
      <c r="E6" s="2">
        <v>4</v>
      </c>
      <c r="F6" s="2">
        <v>5</v>
      </c>
      <c r="G6" s="2">
        <v>3</v>
      </c>
      <c r="H6" s="2">
        <v>2</v>
      </c>
      <c r="I6" s="2">
        <v>2</v>
      </c>
      <c r="J6" s="2">
        <v>1</v>
      </c>
      <c r="K6" s="2">
        <v>1</v>
      </c>
      <c r="L6" s="2">
        <v>3</v>
      </c>
      <c r="M6" s="2">
        <v>2</v>
      </c>
      <c r="N6" s="2">
        <v>5</v>
      </c>
      <c r="O6" s="2">
        <v>4</v>
      </c>
      <c r="P6" s="2">
        <v>3</v>
      </c>
    </row>
    <row r="8" spans="1:16" x14ac:dyDescent="0.25">
      <c r="A8" s="32" t="s">
        <v>19</v>
      </c>
      <c r="B8" s="32"/>
      <c r="C8" s="32"/>
      <c r="D8" s="32"/>
      <c r="E8" s="32"/>
      <c r="F8" s="32"/>
      <c r="G8" s="32"/>
      <c r="H8" s="32"/>
      <c r="I8" s="32"/>
      <c r="J8" s="32"/>
      <c r="K8" s="32"/>
      <c r="L8" s="32"/>
      <c r="M8" s="32"/>
      <c r="N8" s="32"/>
      <c r="O8" s="32"/>
      <c r="P8" s="32"/>
    </row>
    <row r="9" spans="1:16" x14ac:dyDescent="0.25">
      <c r="A9" s="32"/>
      <c r="B9" s="32"/>
      <c r="C9" s="32"/>
      <c r="D9" s="32"/>
      <c r="E9" s="32"/>
      <c r="F9" s="32"/>
      <c r="G9" s="32"/>
      <c r="H9" s="32"/>
      <c r="I9" s="32"/>
      <c r="J9" s="32"/>
      <c r="K9" s="32"/>
      <c r="L9" s="32"/>
      <c r="M9" s="32"/>
      <c r="N9" s="32"/>
      <c r="O9" s="32"/>
      <c r="P9" s="32"/>
    </row>
    <row r="10" spans="1:16" x14ac:dyDescent="0.25">
      <c r="A10" s="32"/>
      <c r="B10" s="32"/>
      <c r="C10" s="32"/>
      <c r="D10" s="32"/>
      <c r="E10" s="32"/>
      <c r="F10" s="32"/>
      <c r="G10" s="32"/>
      <c r="H10" s="32"/>
      <c r="I10" s="32"/>
      <c r="J10" s="32"/>
      <c r="K10" s="32"/>
      <c r="L10" s="32"/>
      <c r="M10" s="32"/>
      <c r="N10" s="32"/>
      <c r="O10" s="32"/>
      <c r="P10" s="32"/>
    </row>
    <row r="12" spans="1:16" ht="15" customHeight="1" x14ac:dyDescent="0.25">
      <c r="A12" s="32" t="s">
        <v>20</v>
      </c>
      <c r="B12" s="32"/>
      <c r="C12" s="32"/>
      <c r="D12" s="32"/>
      <c r="E12" s="32"/>
      <c r="F12" s="32"/>
      <c r="G12" s="32"/>
      <c r="H12" s="32"/>
      <c r="I12" s="32"/>
      <c r="J12" s="32"/>
    </row>
    <row r="13" spans="1:16" x14ac:dyDescent="0.25">
      <c r="A13" s="32"/>
      <c r="B13" s="32"/>
      <c r="C13" s="32"/>
      <c r="D13" s="32"/>
      <c r="E13" s="32"/>
      <c r="F13" s="32"/>
      <c r="G13" s="32"/>
      <c r="H13" s="32"/>
      <c r="I13" s="32"/>
      <c r="J13" s="32"/>
    </row>
    <row r="14" spans="1:16" x14ac:dyDescent="0.25">
      <c r="A14" s="32"/>
      <c r="B14" s="32"/>
      <c r="C14" s="32"/>
      <c r="D14" s="32"/>
      <c r="E14" s="32"/>
      <c r="F14" s="32"/>
      <c r="G14" s="32"/>
      <c r="H14" s="32"/>
      <c r="I14" s="32"/>
      <c r="J14" s="32"/>
    </row>
    <row r="15" spans="1:16" x14ac:dyDescent="0.25">
      <c r="A15" s="32"/>
      <c r="B15" s="32"/>
      <c r="C15" s="32"/>
      <c r="D15" s="32"/>
      <c r="E15" s="32"/>
      <c r="F15" s="32"/>
      <c r="G15" s="32"/>
      <c r="H15" s="32"/>
      <c r="I15" s="32"/>
      <c r="J15" s="32"/>
    </row>
    <row r="16" spans="1:16" x14ac:dyDescent="0.25">
      <c r="A16" s="32"/>
      <c r="B16" s="32"/>
      <c r="C16" s="32"/>
      <c r="D16" s="32"/>
      <c r="E16" s="32"/>
      <c r="F16" s="32"/>
      <c r="G16" s="32"/>
      <c r="H16" s="32"/>
      <c r="I16" s="32"/>
      <c r="J16" s="32"/>
    </row>
    <row r="17" spans="1:11" x14ac:dyDescent="0.25">
      <c r="A17" s="32"/>
      <c r="B17" s="32"/>
      <c r="C17" s="32"/>
      <c r="D17" s="32"/>
      <c r="E17" s="32"/>
      <c r="F17" s="32"/>
      <c r="G17" s="32"/>
      <c r="H17" s="32"/>
      <c r="I17" s="32"/>
      <c r="J17" s="32"/>
    </row>
    <row r="18" spans="1:11" x14ac:dyDescent="0.25">
      <c r="A18" s="32"/>
      <c r="B18" s="32"/>
      <c r="C18" s="32"/>
      <c r="D18" s="32"/>
      <c r="E18" s="32"/>
      <c r="F18" s="32"/>
      <c r="G18" s="32"/>
      <c r="H18" s="32"/>
      <c r="I18" s="32"/>
      <c r="J18" s="32"/>
    </row>
    <row r="19" spans="1:11" x14ac:dyDescent="0.25">
      <c r="A19" s="32"/>
      <c r="B19" s="32"/>
      <c r="C19" s="32"/>
      <c r="D19" s="32"/>
      <c r="E19" s="32"/>
      <c r="F19" s="32"/>
      <c r="G19" s="32"/>
      <c r="H19" s="32"/>
      <c r="I19" s="32"/>
      <c r="J19" s="32"/>
    </row>
    <row r="20" spans="1:11" x14ac:dyDescent="0.25">
      <c r="A20" s="32"/>
      <c r="B20" s="32"/>
      <c r="C20" s="32"/>
      <c r="D20" s="32"/>
      <c r="E20" s="32"/>
      <c r="F20" s="32"/>
      <c r="G20" s="32"/>
      <c r="H20" s="32"/>
      <c r="I20" s="32"/>
      <c r="J20" s="32"/>
    </row>
    <row r="21" spans="1:11" x14ac:dyDescent="0.25">
      <c r="A21" s="32"/>
      <c r="B21" s="32"/>
      <c r="C21" s="32"/>
      <c r="D21" s="32"/>
      <c r="E21" s="32"/>
      <c r="F21" s="32"/>
      <c r="G21" s="32"/>
      <c r="H21" s="32"/>
      <c r="I21" s="32"/>
      <c r="J21" s="32"/>
    </row>
    <row r="22" spans="1:11" x14ac:dyDescent="0.25">
      <c r="A22" s="32"/>
      <c r="B22" s="32"/>
      <c r="C22" s="32"/>
      <c r="D22" s="32"/>
      <c r="E22" s="32"/>
      <c r="F22" s="32"/>
      <c r="G22" s="32"/>
      <c r="H22" s="32"/>
      <c r="I22" s="32"/>
      <c r="J22" s="32"/>
    </row>
    <row r="23" spans="1:11" x14ac:dyDescent="0.25">
      <c r="A23" s="32"/>
      <c r="B23" s="32"/>
      <c r="C23" s="32"/>
      <c r="D23" s="32"/>
      <c r="E23" s="32"/>
      <c r="F23" s="32"/>
      <c r="G23" s="32"/>
      <c r="H23" s="32"/>
      <c r="I23" s="32"/>
      <c r="J23" s="32"/>
    </row>
    <row r="24" spans="1:11" x14ac:dyDescent="0.25">
      <c r="A24" s="32"/>
      <c r="B24" s="32"/>
      <c r="C24" s="32"/>
      <c r="D24" s="32"/>
      <c r="E24" s="32"/>
      <c r="F24" s="32"/>
      <c r="G24" s="32"/>
      <c r="H24" s="32"/>
      <c r="I24" s="32"/>
      <c r="J24" s="32"/>
    </row>
    <row r="25" spans="1:11" x14ac:dyDescent="0.25">
      <c r="A25" s="32"/>
      <c r="B25" s="32"/>
      <c r="C25" s="32"/>
      <c r="D25" s="32"/>
      <c r="E25" s="32"/>
      <c r="F25" s="32"/>
      <c r="G25" s="32"/>
      <c r="H25" s="32"/>
      <c r="I25" s="32"/>
      <c r="J25" s="32"/>
    </row>
    <row r="26" spans="1:11" x14ac:dyDescent="0.25">
      <c r="A26" s="32"/>
      <c r="B26" s="32"/>
      <c r="C26" s="32"/>
      <c r="D26" s="32"/>
      <c r="E26" s="32"/>
      <c r="F26" s="32"/>
      <c r="G26" s="32"/>
      <c r="H26" s="32"/>
      <c r="I26" s="32"/>
      <c r="J26" s="32"/>
    </row>
    <row r="27" spans="1:11" x14ac:dyDescent="0.25">
      <c r="A27" s="32"/>
      <c r="B27" s="32"/>
      <c r="C27" s="32"/>
      <c r="D27" s="32"/>
      <c r="E27" s="32"/>
      <c r="F27" s="32"/>
      <c r="G27" s="32"/>
      <c r="H27" s="32"/>
      <c r="I27" s="32"/>
      <c r="J27" s="32"/>
    </row>
    <row r="28" spans="1:11" x14ac:dyDescent="0.25">
      <c r="A28" s="32"/>
      <c r="B28" s="32"/>
      <c r="C28" s="32"/>
      <c r="D28" s="32"/>
      <c r="E28" s="32"/>
      <c r="F28" s="32"/>
      <c r="G28" s="32"/>
      <c r="H28" s="32"/>
      <c r="I28" s="32"/>
      <c r="J28" s="32"/>
    </row>
    <row r="29" spans="1:11" x14ac:dyDescent="0.25">
      <c r="A29" s="32"/>
      <c r="B29" s="32"/>
      <c r="C29" s="32"/>
      <c r="D29" s="32"/>
      <c r="E29" s="32"/>
      <c r="F29" s="32"/>
      <c r="G29" s="32"/>
      <c r="H29" s="32"/>
      <c r="I29" s="32"/>
      <c r="J29" s="32"/>
    </row>
    <row r="30" spans="1:11" ht="15.75" thickBot="1" x14ac:dyDescent="0.3"/>
    <row r="31" spans="1:11" ht="60" customHeight="1" thickBot="1" x14ac:dyDescent="0.3">
      <c r="A31" s="4" t="s">
        <v>21</v>
      </c>
      <c r="B31" s="4" t="s">
        <v>22</v>
      </c>
      <c r="C31" s="26" t="s">
        <v>23</v>
      </c>
      <c r="D31" s="27"/>
      <c r="E31" s="28"/>
      <c r="F31" s="26" t="s">
        <v>24</v>
      </c>
      <c r="G31" s="27"/>
      <c r="H31" s="28"/>
      <c r="I31" s="26" t="s">
        <v>25</v>
      </c>
      <c r="J31" s="27"/>
      <c r="K31" s="28"/>
    </row>
    <row r="32" spans="1:11" ht="19.5" thickBot="1" x14ac:dyDescent="0.3">
      <c r="A32" s="5">
        <v>1</v>
      </c>
      <c r="B32" s="5" t="s">
        <v>4</v>
      </c>
      <c r="C32" s="29">
        <v>15</v>
      </c>
      <c r="D32" s="30"/>
      <c r="E32" s="31"/>
      <c r="F32" s="29" t="s">
        <v>26</v>
      </c>
      <c r="G32" s="30" t="s">
        <v>26</v>
      </c>
      <c r="H32" s="31" t="s">
        <v>26</v>
      </c>
      <c r="I32" s="29">
        <v>7</v>
      </c>
      <c r="J32" s="30">
        <v>7</v>
      </c>
      <c r="K32" s="31">
        <v>7</v>
      </c>
    </row>
    <row r="33" spans="1:12" ht="19.5" thickBot="1" x14ac:dyDescent="0.3">
      <c r="A33" s="5">
        <v>2</v>
      </c>
      <c r="B33" s="5" t="s">
        <v>5</v>
      </c>
      <c r="C33" s="29">
        <v>20</v>
      </c>
      <c r="D33" s="30">
        <v>20</v>
      </c>
      <c r="E33" s="31">
        <v>20</v>
      </c>
      <c r="F33" s="29" t="s">
        <v>26</v>
      </c>
      <c r="G33" s="30" t="s">
        <v>26</v>
      </c>
      <c r="H33" s="31" t="s">
        <v>26</v>
      </c>
      <c r="I33" s="29">
        <v>2</v>
      </c>
      <c r="J33" s="30">
        <v>2</v>
      </c>
      <c r="K33" s="31">
        <v>2</v>
      </c>
    </row>
    <row r="34" spans="1:12" ht="19.5" thickBot="1" x14ac:dyDescent="0.3">
      <c r="A34" s="5">
        <v>3</v>
      </c>
      <c r="B34" s="5" t="s">
        <v>7</v>
      </c>
      <c r="C34" s="29">
        <v>15</v>
      </c>
      <c r="D34" s="30">
        <v>15</v>
      </c>
      <c r="E34" s="31">
        <v>15</v>
      </c>
      <c r="F34" s="29" t="s">
        <v>26</v>
      </c>
      <c r="G34" s="30" t="s">
        <v>26</v>
      </c>
      <c r="H34" s="31" t="s">
        <v>26</v>
      </c>
      <c r="I34" s="29">
        <v>3</v>
      </c>
      <c r="J34" s="30">
        <v>3</v>
      </c>
      <c r="K34" s="31">
        <v>3</v>
      </c>
    </row>
    <row r="35" spans="1:12" ht="19.5" thickBot="1" x14ac:dyDescent="0.3">
      <c r="A35" s="5">
        <v>4</v>
      </c>
      <c r="B35" s="5" t="s">
        <v>6</v>
      </c>
      <c r="C35" s="29">
        <v>10</v>
      </c>
      <c r="D35" s="30">
        <v>10</v>
      </c>
      <c r="E35" s="31">
        <v>10</v>
      </c>
      <c r="F35" s="29" t="s">
        <v>4</v>
      </c>
      <c r="G35" s="30" t="s">
        <v>4</v>
      </c>
      <c r="H35" s="31" t="s">
        <v>4</v>
      </c>
      <c r="I35" s="29">
        <v>4</v>
      </c>
      <c r="J35" s="30">
        <v>4</v>
      </c>
      <c r="K35" s="31">
        <v>4</v>
      </c>
    </row>
    <row r="36" spans="1:12" ht="19.5" thickBot="1" x14ac:dyDescent="0.3">
      <c r="A36" s="5">
        <v>5</v>
      </c>
      <c r="B36" s="5" t="s">
        <v>8</v>
      </c>
      <c r="C36" s="29">
        <v>10</v>
      </c>
      <c r="D36" s="30">
        <v>10</v>
      </c>
      <c r="E36" s="31">
        <v>10</v>
      </c>
      <c r="F36" s="29" t="s">
        <v>7</v>
      </c>
      <c r="G36" s="30" t="s">
        <v>7</v>
      </c>
      <c r="H36" s="31" t="s">
        <v>7</v>
      </c>
      <c r="I36" s="29">
        <v>5</v>
      </c>
      <c r="J36" s="30">
        <v>5</v>
      </c>
      <c r="K36" s="31">
        <v>5</v>
      </c>
    </row>
    <row r="37" spans="1:12" ht="19.5" thickBot="1" x14ac:dyDescent="0.3">
      <c r="A37" s="5">
        <v>6</v>
      </c>
      <c r="B37" s="5" t="s">
        <v>9</v>
      </c>
      <c r="C37" s="29">
        <v>10</v>
      </c>
      <c r="D37" s="30">
        <v>10</v>
      </c>
      <c r="E37" s="31">
        <v>10</v>
      </c>
      <c r="F37" s="29" t="s">
        <v>8</v>
      </c>
      <c r="G37" s="30" t="s">
        <v>8</v>
      </c>
      <c r="H37" s="31" t="s">
        <v>8</v>
      </c>
      <c r="I37" s="29">
        <v>3</v>
      </c>
      <c r="J37" s="30">
        <v>3</v>
      </c>
      <c r="K37" s="31">
        <v>3</v>
      </c>
    </row>
    <row r="38" spans="1:12" ht="19.5" thickBot="1" x14ac:dyDescent="0.3">
      <c r="A38" s="5">
        <v>7</v>
      </c>
      <c r="B38" s="5" t="s">
        <v>10</v>
      </c>
      <c r="C38" s="29">
        <v>20</v>
      </c>
      <c r="D38" s="30">
        <v>20</v>
      </c>
      <c r="E38" s="31">
        <v>20</v>
      </c>
      <c r="F38" s="29" t="s">
        <v>27</v>
      </c>
      <c r="G38" s="30" t="s">
        <v>27</v>
      </c>
      <c r="H38" s="31" t="s">
        <v>27</v>
      </c>
      <c r="I38" s="29">
        <v>2</v>
      </c>
      <c r="J38" s="30">
        <v>2</v>
      </c>
      <c r="K38" s="31">
        <v>2</v>
      </c>
    </row>
    <row r="39" spans="1:12" ht="19.5" thickBot="1" x14ac:dyDescent="0.3">
      <c r="A39" s="5">
        <v>8</v>
      </c>
      <c r="B39" s="5" t="s">
        <v>11</v>
      </c>
      <c r="C39" s="29">
        <v>20</v>
      </c>
      <c r="D39" s="30">
        <v>20</v>
      </c>
      <c r="E39" s="31">
        <v>20</v>
      </c>
      <c r="F39" s="29" t="s">
        <v>28</v>
      </c>
      <c r="G39" s="30" t="s">
        <v>28</v>
      </c>
      <c r="H39" s="31" t="s">
        <v>28</v>
      </c>
      <c r="I39" s="29">
        <v>2</v>
      </c>
      <c r="J39" s="30">
        <v>2</v>
      </c>
      <c r="K39" s="31">
        <v>2</v>
      </c>
    </row>
    <row r="40" spans="1:12" ht="19.5" thickBot="1" x14ac:dyDescent="0.3">
      <c r="A40" s="5">
        <v>9</v>
      </c>
      <c r="B40" s="5" t="s">
        <v>12</v>
      </c>
      <c r="C40" s="29">
        <v>15</v>
      </c>
      <c r="D40" s="30">
        <v>15</v>
      </c>
      <c r="E40" s="31">
        <v>15</v>
      </c>
      <c r="F40" s="29" t="s">
        <v>27</v>
      </c>
      <c r="G40" s="30" t="s">
        <v>27</v>
      </c>
      <c r="H40" s="31" t="s">
        <v>27</v>
      </c>
      <c r="I40" s="29">
        <v>1</v>
      </c>
      <c r="J40" s="30">
        <v>1</v>
      </c>
      <c r="K40" s="31">
        <v>1</v>
      </c>
    </row>
    <row r="41" spans="1:12" ht="19.5" thickBot="1" x14ac:dyDescent="0.3">
      <c r="A41" s="5">
        <v>10</v>
      </c>
      <c r="B41" s="5" t="s">
        <v>13</v>
      </c>
      <c r="C41" s="29">
        <v>10</v>
      </c>
      <c r="D41" s="30">
        <v>10</v>
      </c>
      <c r="E41" s="31">
        <v>10</v>
      </c>
      <c r="F41" s="29" t="s">
        <v>27</v>
      </c>
      <c r="G41" s="30" t="s">
        <v>27</v>
      </c>
      <c r="H41" s="31" t="s">
        <v>27</v>
      </c>
      <c r="I41" s="29">
        <v>1</v>
      </c>
      <c r="J41" s="30">
        <v>1</v>
      </c>
      <c r="K41" s="31">
        <v>1</v>
      </c>
    </row>
    <row r="42" spans="1:12" ht="19.5" thickBot="1" x14ac:dyDescent="0.3">
      <c r="A42" s="5">
        <v>11</v>
      </c>
      <c r="B42" s="5" t="s">
        <v>14</v>
      </c>
      <c r="C42" s="29">
        <v>10</v>
      </c>
      <c r="D42" s="30">
        <v>10</v>
      </c>
      <c r="E42" s="31">
        <v>10</v>
      </c>
      <c r="F42" s="29" t="s">
        <v>8</v>
      </c>
      <c r="G42" s="30" t="s">
        <v>8</v>
      </c>
      <c r="H42" s="31" t="s">
        <v>8</v>
      </c>
      <c r="I42" s="29">
        <v>3</v>
      </c>
      <c r="J42" s="30">
        <v>3</v>
      </c>
      <c r="K42" s="31">
        <v>3</v>
      </c>
    </row>
    <row r="43" spans="1:12" ht="19.5" thickBot="1" x14ac:dyDescent="0.3">
      <c r="A43" s="5">
        <v>12</v>
      </c>
      <c r="B43" s="5" t="s">
        <v>15</v>
      </c>
      <c r="C43" s="29">
        <v>20</v>
      </c>
      <c r="D43" s="30">
        <v>20</v>
      </c>
      <c r="E43" s="31">
        <v>20</v>
      </c>
      <c r="F43" s="29" t="s">
        <v>8</v>
      </c>
      <c r="G43" s="30" t="s">
        <v>8</v>
      </c>
      <c r="H43" s="31" t="s">
        <v>8</v>
      </c>
      <c r="I43" s="29">
        <v>2</v>
      </c>
      <c r="J43" s="30">
        <v>2</v>
      </c>
      <c r="K43" s="31">
        <v>2</v>
      </c>
    </row>
    <row r="44" spans="1:12" ht="19.5" thickBot="1" x14ac:dyDescent="0.3">
      <c r="A44" s="5">
        <v>13</v>
      </c>
      <c r="B44" s="5" t="s">
        <v>16</v>
      </c>
      <c r="C44" s="29">
        <v>10</v>
      </c>
      <c r="D44" s="30">
        <v>10</v>
      </c>
      <c r="E44" s="31">
        <v>10</v>
      </c>
      <c r="F44" s="29" t="s">
        <v>29</v>
      </c>
      <c r="G44" s="30" t="s">
        <v>29</v>
      </c>
      <c r="H44" s="31" t="s">
        <v>29</v>
      </c>
      <c r="I44" s="29">
        <v>5</v>
      </c>
      <c r="J44" s="30">
        <v>5</v>
      </c>
      <c r="K44" s="31">
        <v>5</v>
      </c>
    </row>
    <row r="45" spans="1:12" ht="19.5" thickBot="1" x14ac:dyDescent="0.3">
      <c r="A45" s="5">
        <v>14</v>
      </c>
      <c r="B45" s="5" t="s">
        <v>17</v>
      </c>
      <c r="C45" s="29">
        <v>10</v>
      </c>
      <c r="D45" s="30">
        <v>10</v>
      </c>
      <c r="E45" s="31">
        <v>10</v>
      </c>
      <c r="F45" s="29" t="s">
        <v>30</v>
      </c>
      <c r="G45" s="30" t="s">
        <v>30</v>
      </c>
      <c r="H45" s="31" t="s">
        <v>30</v>
      </c>
      <c r="I45" s="29">
        <v>4</v>
      </c>
      <c r="J45" s="30">
        <v>4</v>
      </c>
      <c r="K45" s="31">
        <v>4</v>
      </c>
    </row>
    <row r="46" spans="1:12" ht="19.5" thickBot="1" x14ac:dyDescent="0.3">
      <c r="A46" s="5">
        <v>15</v>
      </c>
      <c r="B46" s="5" t="s">
        <v>18</v>
      </c>
      <c r="C46" s="29">
        <v>20</v>
      </c>
      <c r="D46" s="30">
        <v>20</v>
      </c>
      <c r="E46" s="31">
        <v>20</v>
      </c>
      <c r="F46" s="29" t="s">
        <v>15</v>
      </c>
      <c r="G46" s="30" t="s">
        <v>15</v>
      </c>
      <c r="H46" s="31" t="s">
        <v>15</v>
      </c>
      <c r="I46" s="29">
        <v>3</v>
      </c>
      <c r="J46" s="30">
        <v>3</v>
      </c>
      <c r="K46" s="31">
        <v>3</v>
      </c>
    </row>
    <row r="48" spans="1:12" ht="19.5" customHeight="1" x14ac:dyDescent="0.25">
      <c r="A48" s="25" t="s">
        <v>31</v>
      </c>
      <c r="B48" s="25"/>
      <c r="C48" s="25"/>
      <c r="D48" s="25"/>
      <c r="E48" s="25"/>
      <c r="F48" s="25"/>
      <c r="G48" s="25"/>
      <c r="H48" s="25"/>
      <c r="I48" s="25"/>
      <c r="J48" s="25"/>
      <c r="K48" s="25"/>
      <c r="L48" s="25"/>
    </row>
    <row r="49" spans="1:6" ht="15" customHeight="1" x14ac:dyDescent="0.25">
      <c r="A49" s="7"/>
      <c r="B49" s="7"/>
      <c r="C49" s="7"/>
      <c r="D49" s="7"/>
      <c r="E49" s="7"/>
      <c r="F49" s="7"/>
    </row>
    <row r="50" spans="1:6" ht="19.5" customHeight="1" x14ac:dyDescent="0.25">
      <c r="A50" s="7"/>
      <c r="B50" s="7"/>
      <c r="C50" s="7"/>
      <c r="D50" s="7"/>
      <c r="E50" s="7"/>
      <c r="F50" s="7"/>
    </row>
    <row r="51" spans="1:6" ht="19.5" customHeight="1" x14ac:dyDescent="0.25">
      <c r="A51" s="7"/>
      <c r="B51" s="7"/>
      <c r="C51" s="7"/>
      <c r="D51" s="7"/>
      <c r="E51" s="7"/>
      <c r="F51" s="7"/>
    </row>
    <row r="52" spans="1:6" ht="15" customHeight="1" x14ac:dyDescent="0.25">
      <c r="A52" s="7"/>
      <c r="B52" s="7"/>
      <c r="C52" s="7"/>
      <c r="D52" s="7"/>
      <c r="E52" s="7"/>
      <c r="F52" s="7"/>
    </row>
    <row r="53" spans="1:6" ht="15" customHeight="1" x14ac:dyDescent="0.25">
      <c r="A53" s="7"/>
      <c r="B53" s="7"/>
      <c r="C53" s="7"/>
      <c r="D53" s="7"/>
      <c r="E53" s="7"/>
      <c r="F53" s="7"/>
    </row>
    <row r="54" spans="1:6" ht="15" customHeight="1" x14ac:dyDescent="0.25">
      <c r="A54" s="7"/>
      <c r="B54" s="7"/>
      <c r="C54" s="7"/>
      <c r="D54" s="7"/>
      <c r="E54" s="7"/>
      <c r="F54" s="7"/>
    </row>
    <row r="55" spans="1:6" ht="15" customHeight="1" x14ac:dyDescent="0.25">
      <c r="A55" s="7"/>
      <c r="B55" s="7"/>
      <c r="C55" s="7"/>
      <c r="D55" s="7"/>
      <c r="E55" s="7"/>
      <c r="F55" s="7"/>
    </row>
    <row r="56" spans="1:6" ht="15" customHeight="1" x14ac:dyDescent="0.25">
      <c r="A56" s="7"/>
      <c r="B56" s="7"/>
      <c r="C56" s="7"/>
      <c r="D56" s="7"/>
      <c r="E56" s="7"/>
      <c r="F56" s="7"/>
    </row>
    <row r="57" spans="1:6" ht="15" customHeight="1" x14ac:dyDescent="0.25">
      <c r="A57" s="7"/>
      <c r="B57" s="7"/>
      <c r="C57" s="7"/>
      <c r="D57" s="7"/>
      <c r="E57" s="7"/>
      <c r="F57" s="7"/>
    </row>
    <row r="58" spans="1:6" ht="15" customHeight="1" x14ac:dyDescent="0.25">
      <c r="A58" s="7"/>
      <c r="B58" s="7"/>
      <c r="C58" s="7"/>
      <c r="D58" s="7"/>
      <c r="E58" s="7"/>
      <c r="F58" s="7"/>
    </row>
    <row r="59" spans="1:6" ht="15" customHeight="1" x14ac:dyDescent="0.25">
      <c r="A59" s="7"/>
      <c r="B59" s="7"/>
      <c r="C59" s="7"/>
      <c r="D59" s="7"/>
      <c r="E59" s="7"/>
      <c r="F59" s="7"/>
    </row>
    <row r="60" spans="1:6" ht="15" customHeight="1" x14ac:dyDescent="0.25">
      <c r="A60" s="7"/>
      <c r="B60" s="7"/>
      <c r="C60" s="7"/>
      <c r="D60" s="7"/>
      <c r="E60" s="7"/>
      <c r="F60" s="7"/>
    </row>
    <row r="61" spans="1:6" ht="15" customHeight="1" x14ac:dyDescent="0.25">
      <c r="A61" s="7"/>
      <c r="B61" s="7"/>
      <c r="C61" s="7"/>
      <c r="D61" s="7"/>
      <c r="E61" s="7"/>
      <c r="F61" s="7"/>
    </row>
    <row r="62" spans="1:6" ht="15" customHeight="1" x14ac:dyDescent="0.25">
      <c r="A62" s="7"/>
      <c r="B62" s="7"/>
      <c r="C62" s="7"/>
      <c r="D62" s="7"/>
      <c r="E62" s="7"/>
      <c r="F62" s="7"/>
    </row>
    <row r="63" spans="1:6" ht="15" customHeight="1" x14ac:dyDescent="0.25">
      <c r="A63" s="7"/>
      <c r="B63" s="7"/>
      <c r="C63" s="7"/>
      <c r="D63" s="7"/>
      <c r="E63" s="7"/>
      <c r="F63" s="7"/>
    </row>
    <row r="64" spans="1:6" ht="15" customHeight="1" x14ac:dyDescent="0.25">
      <c r="A64" s="7"/>
      <c r="B64" s="7"/>
      <c r="C64" s="7"/>
      <c r="D64" s="7"/>
      <c r="E64" s="7"/>
      <c r="F64" s="7"/>
    </row>
    <row r="65" spans="1:6" ht="15" customHeight="1" x14ac:dyDescent="0.25">
      <c r="A65" s="7"/>
      <c r="B65" s="7"/>
      <c r="C65" s="7"/>
      <c r="D65" s="7"/>
      <c r="E65" s="7"/>
      <c r="F65" s="7"/>
    </row>
    <row r="66" spans="1:6" ht="15" customHeight="1" x14ac:dyDescent="0.25">
      <c r="A66" s="7"/>
      <c r="B66" s="7"/>
      <c r="C66" s="7"/>
      <c r="D66" s="7"/>
      <c r="E66" s="7"/>
      <c r="F66" s="7"/>
    </row>
    <row r="67" spans="1:6" ht="15" customHeight="1" x14ac:dyDescent="0.25">
      <c r="A67" s="7"/>
      <c r="B67" s="7"/>
      <c r="C67" s="7"/>
      <c r="D67" s="7"/>
      <c r="E67" s="7"/>
      <c r="F67" s="7"/>
    </row>
    <row r="68" spans="1:6" ht="15" customHeight="1" x14ac:dyDescent="0.25">
      <c r="A68" s="7"/>
      <c r="B68" s="7"/>
      <c r="C68" s="7"/>
      <c r="D68" s="7"/>
      <c r="E68" s="7"/>
      <c r="F68" s="7"/>
    </row>
    <row r="69" spans="1:6" ht="15" customHeight="1" x14ac:dyDescent="0.25">
      <c r="A69" s="7"/>
      <c r="B69" s="7"/>
      <c r="C69" s="7"/>
      <c r="D69" s="7"/>
      <c r="E69" s="7"/>
      <c r="F69" s="7"/>
    </row>
    <row r="70" spans="1:6" ht="15" customHeight="1" x14ac:dyDescent="0.25">
      <c r="A70" s="7"/>
      <c r="B70" s="7"/>
      <c r="C70" s="7"/>
      <c r="D70" s="7"/>
      <c r="E70" s="7"/>
      <c r="F70" s="7"/>
    </row>
    <row r="71" spans="1:6" ht="15" customHeight="1" x14ac:dyDescent="0.25">
      <c r="A71" s="7"/>
      <c r="B71" s="7"/>
      <c r="C71" s="7"/>
      <c r="D71" s="7"/>
      <c r="E71" s="7"/>
      <c r="F71" s="7"/>
    </row>
    <row r="72" spans="1:6" ht="15" customHeight="1" x14ac:dyDescent="0.25">
      <c r="A72" s="7"/>
      <c r="B72" s="7"/>
      <c r="C72" s="7"/>
      <c r="D72" s="7"/>
      <c r="E72" s="7"/>
      <c r="F72" s="7"/>
    </row>
    <row r="73" spans="1:6" ht="15" customHeight="1" x14ac:dyDescent="0.25">
      <c r="A73" s="7"/>
      <c r="B73" s="7"/>
      <c r="C73" s="7"/>
      <c r="D73" s="7"/>
      <c r="E73" s="7"/>
      <c r="F73" s="7"/>
    </row>
    <row r="74" spans="1:6" ht="15" customHeight="1" x14ac:dyDescent="0.25">
      <c r="A74" s="7"/>
      <c r="B74" s="7"/>
      <c r="C74" s="7"/>
      <c r="D74" s="7"/>
      <c r="E74" s="7"/>
      <c r="F74" s="7"/>
    </row>
    <row r="87" spans="1:11" ht="18.75" x14ac:dyDescent="0.25">
      <c r="A87" s="25" t="s">
        <v>32</v>
      </c>
      <c r="B87" s="25"/>
      <c r="C87" s="25"/>
      <c r="D87" s="25"/>
      <c r="E87" s="25"/>
      <c r="F87" s="25"/>
      <c r="G87" s="25"/>
      <c r="H87" s="25"/>
      <c r="I87" s="25"/>
      <c r="J87" s="25"/>
      <c r="K87" s="25"/>
    </row>
    <row r="128" spans="1:18" ht="15" customHeight="1" x14ac:dyDescent="0.25">
      <c r="A128" s="24" t="s">
        <v>33</v>
      </c>
      <c r="B128" s="24"/>
      <c r="C128" s="24"/>
      <c r="D128" s="24"/>
      <c r="E128" s="24"/>
      <c r="F128" s="24"/>
      <c r="G128" s="24"/>
      <c r="H128" s="24"/>
      <c r="I128" s="24"/>
      <c r="J128" s="24"/>
      <c r="K128" s="24"/>
      <c r="L128" s="24"/>
      <c r="M128" s="24"/>
      <c r="N128" s="24"/>
      <c r="O128" s="24"/>
      <c r="P128" s="24"/>
      <c r="Q128" s="24"/>
      <c r="R128" s="24"/>
    </row>
    <row r="129" spans="1:18" x14ac:dyDescent="0.25">
      <c r="A129" s="24"/>
      <c r="B129" s="24"/>
      <c r="C129" s="24"/>
      <c r="D129" s="24"/>
      <c r="E129" s="24"/>
      <c r="F129" s="24"/>
      <c r="G129" s="24"/>
      <c r="H129" s="24"/>
      <c r="I129" s="24"/>
      <c r="J129" s="24"/>
      <c r="K129" s="24"/>
      <c r="L129" s="24"/>
      <c r="M129" s="24"/>
      <c r="N129" s="24"/>
      <c r="O129" s="24"/>
      <c r="P129" s="24"/>
      <c r="Q129" s="24"/>
      <c r="R129" s="24"/>
    </row>
    <row r="130" spans="1:18" x14ac:dyDescent="0.25">
      <c r="A130" s="24"/>
      <c r="B130" s="24"/>
      <c r="C130" s="24"/>
      <c r="D130" s="24"/>
      <c r="E130" s="24"/>
      <c r="F130" s="24"/>
      <c r="G130" s="24"/>
      <c r="H130" s="24"/>
      <c r="I130" s="24"/>
      <c r="J130" s="24"/>
      <c r="K130" s="24"/>
      <c r="L130" s="24"/>
      <c r="M130" s="24"/>
      <c r="N130" s="24"/>
      <c r="O130" s="24"/>
      <c r="P130" s="24"/>
      <c r="Q130" s="24"/>
      <c r="R130" s="24"/>
    </row>
    <row r="131" spans="1:18" x14ac:dyDescent="0.25">
      <c r="A131" s="24"/>
      <c r="B131" s="24"/>
      <c r="C131" s="24"/>
      <c r="D131" s="24"/>
      <c r="E131" s="24"/>
      <c r="F131" s="24"/>
      <c r="G131" s="24"/>
      <c r="H131" s="24"/>
      <c r="I131" s="24"/>
      <c r="J131" s="24"/>
      <c r="K131" s="24"/>
      <c r="L131" s="24"/>
      <c r="M131" s="24"/>
      <c r="N131" s="24"/>
      <c r="O131" s="24"/>
      <c r="P131" s="24"/>
      <c r="Q131" s="24"/>
      <c r="R131" s="24"/>
    </row>
    <row r="132" spans="1:18" x14ac:dyDescent="0.25">
      <c r="A132" s="24"/>
      <c r="B132" s="24"/>
      <c r="C132" s="24"/>
      <c r="D132" s="24"/>
      <c r="E132" s="24"/>
      <c r="F132" s="24"/>
      <c r="G132" s="24"/>
      <c r="H132" s="24"/>
      <c r="I132" s="24"/>
      <c r="J132" s="24"/>
      <c r="K132" s="24"/>
      <c r="L132" s="24"/>
      <c r="M132" s="24"/>
      <c r="N132" s="24"/>
      <c r="O132" s="24"/>
      <c r="P132" s="24"/>
      <c r="Q132" s="24"/>
      <c r="R132" s="24"/>
    </row>
    <row r="133" spans="1:18" x14ac:dyDescent="0.25">
      <c r="A133" s="24"/>
      <c r="B133" s="24"/>
      <c r="C133" s="24"/>
      <c r="D133" s="24"/>
      <c r="E133" s="24"/>
      <c r="F133" s="24"/>
      <c r="G133" s="24"/>
      <c r="H133" s="24"/>
      <c r="I133" s="24"/>
      <c r="J133" s="24"/>
      <c r="K133" s="24"/>
      <c r="L133" s="24"/>
      <c r="M133" s="24"/>
      <c r="N133" s="24"/>
      <c r="O133" s="24"/>
      <c r="P133" s="24"/>
      <c r="Q133" s="24"/>
      <c r="R133" s="24"/>
    </row>
    <row r="134" spans="1:18" x14ac:dyDescent="0.25">
      <c r="A134" s="24"/>
      <c r="B134" s="24"/>
      <c r="C134" s="24"/>
      <c r="D134" s="24"/>
      <c r="E134" s="24"/>
      <c r="F134" s="24"/>
      <c r="G134" s="24"/>
      <c r="H134" s="24"/>
      <c r="I134" s="24"/>
      <c r="J134" s="24"/>
      <c r="K134" s="24"/>
      <c r="L134" s="24"/>
      <c r="M134" s="24"/>
      <c r="N134" s="24"/>
      <c r="O134" s="24"/>
      <c r="P134" s="24"/>
      <c r="Q134" s="24"/>
      <c r="R134" s="24"/>
    </row>
    <row r="135" spans="1:18" x14ac:dyDescent="0.25">
      <c r="A135" s="24"/>
      <c r="B135" s="24"/>
      <c r="C135" s="24"/>
      <c r="D135" s="24"/>
      <c r="E135" s="24"/>
      <c r="F135" s="24"/>
      <c r="G135" s="24"/>
      <c r="H135" s="24"/>
      <c r="I135" s="24"/>
      <c r="J135" s="24"/>
      <c r="K135" s="24"/>
      <c r="L135" s="24"/>
      <c r="M135" s="24"/>
      <c r="N135" s="24"/>
      <c r="O135" s="24"/>
      <c r="P135" s="24"/>
      <c r="Q135" s="24"/>
      <c r="R135" s="24"/>
    </row>
    <row r="136" spans="1:18" x14ac:dyDescent="0.25">
      <c r="A136" s="24"/>
      <c r="B136" s="24"/>
      <c r="C136" s="24"/>
      <c r="D136" s="24"/>
      <c r="E136" s="24"/>
      <c r="F136" s="24"/>
      <c r="G136" s="24"/>
      <c r="H136" s="24"/>
      <c r="I136" s="24"/>
      <c r="J136" s="24"/>
      <c r="K136" s="24"/>
      <c r="L136" s="24"/>
      <c r="M136" s="24"/>
      <c r="N136" s="24"/>
      <c r="O136" s="24"/>
      <c r="P136" s="24"/>
      <c r="Q136" s="24"/>
      <c r="R136" s="24"/>
    </row>
    <row r="137" spans="1:18" x14ac:dyDescent="0.25">
      <c r="A137" s="24"/>
      <c r="B137" s="24"/>
      <c r="C137" s="24"/>
      <c r="D137" s="24"/>
      <c r="E137" s="24"/>
      <c r="F137" s="24"/>
      <c r="G137" s="24"/>
      <c r="H137" s="24"/>
      <c r="I137" s="24"/>
      <c r="J137" s="24"/>
      <c r="K137" s="24"/>
      <c r="L137" s="24"/>
      <c r="M137" s="24"/>
      <c r="N137" s="24"/>
      <c r="O137" s="24"/>
      <c r="P137" s="24"/>
      <c r="Q137" s="24"/>
      <c r="R137" s="24"/>
    </row>
    <row r="138" spans="1:18" x14ac:dyDescent="0.25">
      <c r="A138" s="24"/>
      <c r="B138" s="24"/>
      <c r="C138" s="24"/>
      <c r="D138" s="24"/>
      <c r="E138" s="24"/>
      <c r="F138" s="24"/>
      <c r="G138" s="24"/>
      <c r="H138" s="24"/>
      <c r="I138" s="24"/>
      <c r="J138" s="24"/>
      <c r="K138" s="24"/>
      <c r="L138" s="24"/>
      <c r="M138" s="24"/>
      <c r="N138" s="24"/>
      <c r="O138" s="24"/>
      <c r="P138" s="24"/>
      <c r="Q138" s="24"/>
      <c r="R138" s="24"/>
    </row>
    <row r="139" spans="1:18" x14ac:dyDescent="0.25">
      <c r="A139" s="24"/>
      <c r="B139" s="24"/>
      <c r="C139" s="24"/>
      <c r="D139" s="24"/>
      <c r="E139" s="24"/>
      <c r="F139" s="24"/>
      <c r="G139" s="24"/>
      <c r="H139" s="24"/>
      <c r="I139" s="24"/>
      <c r="J139" s="24"/>
      <c r="K139" s="24"/>
      <c r="L139" s="24"/>
      <c r="M139" s="24"/>
      <c r="N139" s="24"/>
      <c r="O139" s="24"/>
      <c r="P139" s="24"/>
      <c r="Q139" s="24"/>
      <c r="R139" s="24"/>
    </row>
    <row r="140" spans="1:18" x14ac:dyDescent="0.25">
      <c r="A140" s="24"/>
      <c r="B140" s="24"/>
      <c r="C140" s="24"/>
      <c r="D140" s="24"/>
      <c r="E140" s="24"/>
      <c r="F140" s="24"/>
      <c r="G140" s="24"/>
      <c r="H140" s="24"/>
      <c r="I140" s="24"/>
      <c r="J140" s="24"/>
      <c r="K140" s="24"/>
      <c r="L140" s="24"/>
      <c r="M140" s="24"/>
      <c r="N140" s="24"/>
      <c r="O140" s="24"/>
      <c r="P140" s="24"/>
      <c r="Q140" s="24"/>
      <c r="R140" s="24"/>
    </row>
    <row r="141" spans="1:18" x14ac:dyDescent="0.25">
      <c r="A141" s="24"/>
      <c r="B141" s="24"/>
      <c r="C141" s="24"/>
      <c r="D141" s="24"/>
      <c r="E141" s="24"/>
      <c r="F141" s="24"/>
      <c r="G141" s="24"/>
      <c r="H141" s="24"/>
      <c r="I141" s="24"/>
      <c r="J141" s="24"/>
      <c r="K141" s="24"/>
      <c r="L141" s="24"/>
      <c r="M141" s="24"/>
      <c r="N141" s="24"/>
      <c r="O141" s="24"/>
      <c r="P141" s="24"/>
      <c r="Q141" s="24"/>
      <c r="R141" s="24"/>
    </row>
    <row r="142" spans="1:18" x14ac:dyDescent="0.25">
      <c r="A142" s="24"/>
      <c r="B142" s="24"/>
      <c r="C142" s="24"/>
      <c r="D142" s="24"/>
      <c r="E142" s="24"/>
      <c r="F142" s="24"/>
      <c r="G142" s="24"/>
      <c r="H142" s="24"/>
      <c r="I142" s="24"/>
      <c r="J142" s="24"/>
      <c r="K142" s="24"/>
      <c r="L142" s="24"/>
      <c r="M142" s="24"/>
      <c r="N142" s="24"/>
      <c r="O142" s="24"/>
      <c r="P142" s="24"/>
      <c r="Q142" s="24"/>
      <c r="R142" s="24"/>
    </row>
    <row r="143" spans="1:18" x14ac:dyDescent="0.25">
      <c r="A143" s="24"/>
      <c r="B143" s="24"/>
      <c r="C143" s="24"/>
      <c r="D143" s="24"/>
      <c r="E143" s="24"/>
      <c r="F143" s="24"/>
      <c r="G143" s="24"/>
      <c r="H143" s="24"/>
      <c r="I143" s="24"/>
      <c r="J143" s="24"/>
      <c r="K143" s="24"/>
      <c r="L143" s="24"/>
      <c r="M143" s="24"/>
      <c r="N143" s="24"/>
      <c r="O143" s="24"/>
      <c r="P143" s="24"/>
      <c r="Q143" s="24"/>
      <c r="R143" s="24"/>
    </row>
    <row r="144" spans="1:18" x14ac:dyDescent="0.25">
      <c r="A144" s="24"/>
      <c r="B144" s="24"/>
      <c r="C144" s="24"/>
      <c r="D144" s="24"/>
      <c r="E144" s="24"/>
      <c r="F144" s="24"/>
      <c r="G144" s="24"/>
      <c r="H144" s="24"/>
      <c r="I144" s="24"/>
      <c r="J144" s="24"/>
      <c r="K144" s="24"/>
      <c r="L144" s="24"/>
      <c r="M144" s="24"/>
      <c r="N144" s="24"/>
      <c r="O144" s="24"/>
      <c r="P144" s="24"/>
      <c r="Q144" s="24"/>
      <c r="R144" s="24"/>
    </row>
    <row r="145" spans="1:18" x14ac:dyDescent="0.25">
      <c r="A145" s="24"/>
      <c r="B145" s="24"/>
      <c r="C145" s="24"/>
      <c r="D145" s="24"/>
      <c r="E145" s="24"/>
      <c r="F145" s="24"/>
      <c r="G145" s="24"/>
      <c r="H145" s="24"/>
      <c r="I145" s="24"/>
      <c r="J145" s="24"/>
      <c r="K145" s="24"/>
      <c r="L145" s="24"/>
      <c r="M145" s="24"/>
      <c r="N145" s="24"/>
      <c r="O145" s="24"/>
      <c r="P145" s="24"/>
      <c r="Q145" s="24"/>
      <c r="R145" s="24"/>
    </row>
    <row r="146" spans="1:18" x14ac:dyDescent="0.25">
      <c r="A146" s="24"/>
      <c r="B146" s="24"/>
      <c r="C146" s="24"/>
      <c r="D146" s="24"/>
      <c r="E146" s="24"/>
      <c r="F146" s="24"/>
      <c r="G146" s="24"/>
      <c r="H146" s="24"/>
      <c r="I146" s="24"/>
      <c r="J146" s="24"/>
      <c r="K146" s="24"/>
      <c r="L146" s="24"/>
      <c r="M146" s="24"/>
      <c r="N146" s="24"/>
      <c r="O146" s="24"/>
      <c r="P146" s="24"/>
      <c r="Q146" s="24"/>
      <c r="R146" s="24"/>
    </row>
    <row r="147" spans="1:18" x14ac:dyDescent="0.25">
      <c r="A147" s="24"/>
      <c r="B147" s="24"/>
      <c r="C147" s="24"/>
      <c r="D147" s="24"/>
      <c r="E147" s="24"/>
      <c r="F147" s="24"/>
      <c r="G147" s="24"/>
      <c r="H147" s="24"/>
      <c r="I147" s="24"/>
      <c r="J147" s="24"/>
      <c r="K147" s="24"/>
      <c r="L147" s="24"/>
      <c r="M147" s="24"/>
      <c r="N147" s="24"/>
      <c r="O147" s="24"/>
      <c r="P147" s="24"/>
      <c r="Q147" s="24"/>
      <c r="R147" s="24"/>
    </row>
    <row r="148" spans="1:18" x14ac:dyDescent="0.25">
      <c r="A148" s="24"/>
      <c r="B148" s="24"/>
      <c r="C148" s="24"/>
      <c r="D148" s="24"/>
      <c r="E148" s="24"/>
      <c r="F148" s="24"/>
      <c r="G148" s="24"/>
      <c r="H148" s="24"/>
      <c r="I148" s="24"/>
      <c r="J148" s="24"/>
      <c r="K148" s="24"/>
      <c r="L148" s="24"/>
      <c r="M148" s="24"/>
      <c r="N148" s="24"/>
      <c r="O148" s="24"/>
      <c r="P148" s="24"/>
      <c r="Q148" s="24"/>
      <c r="R148" s="24"/>
    </row>
    <row r="149" spans="1:18" x14ac:dyDescent="0.25">
      <c r="A149" s="24"/>
      <c r="B149" s="24"/>
      <c r="C149" s="24"/>
      <c r="D149" s="24"/>
      <c r="E149" s="24"/>
      <c r="F149" s="24"/>
      <c r="G149" s="24"/>
      <c r="H149" s="24"/>
      <c r="I149" s="24"/>
      <c r="J149" s="24"/>
      <c r="K149" s="24"/>
      <c r="L149" s="24"/>
      <c r="M149" s="24"/>
      <c r="N149" s="24"/>
      <c r="O149" s="24"/>
      <c r="P149" s="24"/>
      <c r="Q149" s="24"/>
      <c r="R149" s="24"/>
    </row>
    <row r="150" spans="1:18" x14ac:dyDescent="0.25">
      <c r="A150" s="24"/>
      <c r="B150" s="24"/>
      <c r="C150" s="24"/>
      <c r="D150" s="24"/>
      <c r="E150" s="24"/>
      <c r="F150" s="24"/>
      <c r="G150" s="24"/>
      <c r="H150" s="24"/>
      <c r="I150" s="24"/>
      <c r="J150" s="24"/>
      <c r="K150" s="24"/>
      <c r="L150" s="24"/>
      <c r="M150" s="24"/>
      <c r="N150" s="24"/>
      <c r="O150" s="24"/>
      <c r="P150" s="24"/>
      <c r="Q150" s="24"/>
      <c r="R150" s="24"/>
    </row>
    <row r="151" spans="1:18" x14ac:dyDescent="0.25">
      <c r="A151" s="24"/>
      <c r="B151" s="24"/>
      <c r="C151" s="24"/>
      <c r="D151" s="24"/>
      <c r="E151" s="24"/>
      <c r="F151" s="24"/>
      <c r="G151" s="24"/>
      <c r="H151" s="24"/>
      <c r="I151" s="24"/>
      <c r="J151" s="24"/>
      <c r="K151" s="24"/>
      <c r="L151" s="24"/>
      <c r="M151" s="24"/>
      <c r="N151" s="24"/>
      <c r="O151" s="24"/>
      <c r="P151" s="24"/>
      <c r="Q151" s="24"/>
      <c r="R151" s="24"/>
    </row>
    <row r="152" spans="1:18" x14ac:dyDescent="0.25">
      <c r="A152" s="24"/>
      <c r="B152" s="24"/>
      <c r="C152" s="24"/>
      <c r="D152" s="24"/>
      <c r="E152" s="24"/>
      <c r="F152" s="24"/>
      <c r="G152" s="24"/>
      <c r="H152" s="24"/>
      <c r="I152" s="24"/>
      <c r="J152" s="24"/>
      <c r="K152" s="24"/>
      <c r="L152" s="24"/>
      <c r="M152" s="24"/>
      <c r="N152" s="24"/>
      <c r="O152" s="24"/>
      <c r="P152" s="24"/>
      <c r="Q152" s="24"/>
      <c r="R152" s="24"/>
    </row>
    <row r="153" spans="1:18" x14ac:dyDescent="0.25">
      <c r="A153" s="24"/>
      <c r="B153" s="24"/>
      <c r="C153" s="24"/>
      <c r="D153" s="24"/>
      <c r="E153" s="24"/>
      <c r="F153" s="24"/>
      <c r="G153" s="24"/>
      <c r="H153" s="24"/>
      <c r="I153" s="24"/>
      <c r="J153" s="24"/>
      <c r="K153" s="24"/>
      <c r="L153" s="24"/>
      <c r="M153" s="24"/>
      <c r="N153" s="24"/>
      <c r="O153" s="24"/>
      <c r="P153" s="24"/>
      <c r="Q153" s="24"/>
      <c r="R153" s="24"/>
    </row>
    <row r="154" spans="1:18" x14ac:dyDescent="0.25">
      <c r="A154" s="24"/>
      <c r="B154" s="24"/>
      <c r="C154" s="24"/>
      <c r="D154" s="24"/>
      <c r="E154" s="24"/>
      <c r="F154" s="24"/>
      <c r="G154" s="24"/>
      <c r="H154" s="24"/>
      <c r="I154" s="24"/>
      <c r="J154" s="24"/>
      <c r="K154" s="24"/>
      <c r="L154" s="24"/>
      <c r="M154" s="24"/>
      <c r="N154" s="24"/>
      <c r="O154" s="24"/>
      <c r="P154" s="24"/>
      <c r="Q154" s="24"/>
      <c r="R154" s="24"/>
    </row>
    <row r="155" spans="1:18" x14ac:dyDescent="0.25">
      <c r="A155" s="24"/>
      <c r="B155" s="24"/>
      <c r="C155" s="24"/>
      <c r="D155" s="24"/>
      <c r="E155" s="24"/>
      <c r="F155" s="24"/>
      <c r="G155" s="24"/>
      <c r="H155" s="24"/>
      <c r="I155" s="24"/>
      <c r="J155" s="24"/>
      <c r="K155" s="24"/>
      <c r="L155" s="24"/>
      <c r="M155" s="24"/>
      <c r="N155" s="24"/>
      <c r="O155" s="24"/>
      <c r="P155" s="24"/>
      <c r="Q155" s="24"/>
      <c r="R155" s="24"/>
    </row>
    <row r="156" spans="1:18" x14ac:dyDescent="0.25">
      <c r="A156" s="24"/>
      <c r="B156" s="24"/>
      <c r="C156" s="24"/>
      <c r="D156" s="24"/>
      <c r="E156" s="24"/>
      <c r="F156" s="24"/>
      <c r="G156" s="24"/>
      <c r="H156" s="24"/>
      <c r="I156" s="24"/>
      <c r="J156" s="24"/>
      <c r="K156" s="24"/>
      <c r="L156" s="24"/>
      <c r="M156" s="24"/>
      <c r="N156" s="24"/>
      <c r="O156" s="24"/>
      <c r="P156" s="24"/>
      <c r="Q156" s="24"/>
      <c r="R156" s="24"/>
    </row>
    <row r="157" spans="1:18" x14ac:dyDescent="0.25">
      <c r="A157" s="24"/>
      <c r="B157" s="24"/>
      <c r="C157" s="24"/>
      <c r="D157" s="24"/>
      <c r="E157" s="24"/>
      <c r="F157" s="24"/>
      <c r="G157" s="24"/>
      <c r="H157" s="24"/>
      <c r="I157" s="24"/>
      <c r="J157" s="24"/>
      <c r="K157" s="24"/>
      <c r="L157" s="24"/>
      <c r="M157" s="24"/>
      <c r="N157" s="24"/>
      <c r="O157" s="24"/>
      <c r="P157" s="24"/>
      <c r="Q157" s="24"/>
      <c r="R157" s="24"/>
    </row>
    <row r="158" spans="1:18" x14ac:dyDescent="0.25">
      <c r="A158" s="24"/>
      <c r="B158" s="24"/>
      <c r="C158" s="24"/>
      <c r="D158" s="24"/>
      <c r="E158" s="24"/>
      <c r="F158" s="24"/>
      <c r="G158" s="24"/>
      <c r="H158" s="24"/>
      <c r="I158" s="24"/>
      <c r="J158" s="24"/>
      <c r="K158" s="24"/>
      <c r="L158" s="24"/>
      <c r="M158" s="24"/>
      <c r="N158" s="24"/>
      <c r="O158" s="24"/>
      <c r="P158" s="24"/>
      <c r="Q158" s="24"/>
      <c r="R158" s="24"/>
    </row>
    <row r="159" spans="1:18" x14ac:dyDescent="0.25">
      <c r="A159" s="24"/>
      <c r="B159" s="24"/>
      <c r="C159" s="24"/>
      <c r="D159" s="24"/>
      <c r="E159" s="24"/>
      <c r="F159" s="24"/>
      <c r="G159" s="24"/>
      <c r="H159" s="24"/>
      <c r="I159" s="24"/>
      <c r="J159" s="24"/>
      <c r="K159" s="24"/>
      <c r="L159" s="24"/>
      <c r="M159" s="24"/>
      <c r="N159" s="24"/>
      <c r="O159" s="24"/>
      <c r="P159" s="24"/>
      <c r="Q159" s="24"/>
      <c r="R159" s="24"/>
    </row>
    <row r="160" spans="1:18" x14ac:dyDescent="0.25">
      <c r="A160" s="24"/>
      <c r="B160" s="24"/>
      <c r="C160" s="24"/>
      <c r="D160" s="24"/>
      <c r="E160" s="24"/>
      <c r="F160" s="24"/>
      <c r="G160" s="24"/>
      <c r="H160" s="24"/>
      <c r="I160" s="24"/>
      <c r="J160" s="24"/>
      <c r="K160" s="24"/>
      <c r="L160" s="24"/>
      <c r="M160" s="24"/>
      <c r="N160" s="24"/>
      <c r="O160" s="24"/>
      <c r="P160" s="24"/>
      <c r="Q160" s="24"/>
      <c r="R160" s="24"/>
    </row>
    <row r="161" spans="1:25" x14ac:dyDescent="0.25">
      <c r="A161" s="24"/>
      <c r="B161" s="24"/>
      <c r="C161" s="24"/>
      <c r="D161" s="24"/>
      <c r="E161" s="24"/>
      <c r="F161" s="24"/>
      <c r="G161" s="24"/>
      <c r="H161" s="24"/>
      <c r="I161" s="24"/>
      <c r="J161" s="24"/>
      <c r="K161" s="24"/>
      <c r="L161" s="24"/>
      <c r="M161" s="24"/>
      <c r="N161" s="24"/>
      <c r="O161" s="24"/>
      <c r="P161" s="24"/>
      <c r="Q161" s="24"/>
      <c r="R161" s="24"/>
    </row>
    <row r="162" spans="1:25" x14ac:dyDescent="0.25">
      <c r="A162" s="24"/>
      <c r="B162" s="24"/>
      <c r="C162" s="24"/>
      <c r="D162" s="24"/>
      <c r="E162" s="24"/>
      <c r="F162" s="24"/>
      <c r="G162" s="24"/>
      <c r="H162" s="24"/>
      <c r="I162" s="24"/>
      <c r="J162" s="24"/>
      <c r="K162" s="24"/>
      <c r="L162" s="24"/>
      <c r="M162" s="24"/>
      <c r="N162" s="24"/>
      <c r="O162" s="24"/>
      <c r="P162" s="24"/>
      <c r="Q162" s="24"/>
      <c r="R162" s="24"/>
    </row>
    <row r="163" spans="1:25" x14ac:dyDescent="0.25">
      <c r="A163" s="24"/>
      <c r="B163" s="24"/>
      <c r="C163" s="24"/>
      <c r="D163" s="24"/>
      <c r="E163" s="24"/>
      <c r="F163" s="24"/>
      <c r="G163" s="24"/>
      <c r="H163" s="24"/>
      <c r="I163" s="24"/>
      <c r="J163" s="24"/>
      <c r="K163" s="24"/>
      <c r="L163" s="24"/>
      <c r="M163" s="24"/>
      <c r="N163" s="24"/>
      <c r="O163" s="24"/>
      <c r="P163" s="24"/>
      <c r="Q163" s="24"/>
      <c r="R163" s="24"/>
    </row>
    <row r="164" spans="1:25" x14ac:dyDescent="0.25">
      <c r="A164" s="24"/>
      <c r="B164" s="24"/>
      <c r="C164" s="24"/>
      <c r="D164" s="24"/>
      <c r="E164" s="24"/>
      <c r="F164" s="24"/>
      <c r="G164" s="24"/>
      <c r="H164" s="24"/>
      <c r="I164" s="24"/>
      <c r="J164" s="24"/>
      <c r="K164" s="24"/>
      <c r="L164" s="24"/>
      <c r="M164" s="24"/>
      <c r="N164" s="24"/>
      <c r="O164" s="24"/>
      <c r="P164" s="24"/>
      <c r="Q164" s="24"/>
      <c r="R164" s="24"/>
    </row>
    <row r="165" spans="1:25" x14ac:dyDescent="0.25">
      <c r="A165" s="24"/>
      <c r="B165" s="24"/>
      <c r="C165" s="24"/>
      <c r="D165" s="24"/>
      <c r="E165" s="24"/>
      <c r="F165" s="24"/>
      <c r="G165" s="24"/>
      <c r="H165" s="24"/>
      <c r="I165" s="24"/>
      <c r="J165" s="24"/>
      <c r="K165" s="24"/>
      <c r="L165" s="24"/>
      <c r="M165" s="24"/>
      <c r="N165" s="24"/>
      <c r="O165" s="24"/>
      <c r="P165" s="24"/>
      <c r="Q165" s="24"/>
      <c r="R165" s="24"/>
    </row>
    <row r="166" spans="1:25" ht="15.75" thickBot="1" x14ac:dyDescent="0.3"/>
    <row r="167" spans="1:25" ht="55.5" customHeight="1" thickBot="1" x14ac:dyDescent="0.3">
      <c r="A167" s="8" t="s">
        <v>34</v>
      </c>
      <c r="B167" s="9" t="s">
        <v>35</v>
      </c>
      <c r="C167" s="9" t="s">
        <v>36</v>
      </c>
      <c r="D167" s="14" t="s">
        <v>37</v>
      </c>
      <c r="E167" s="19" t="s">
        <v>38</v>
      </c>
      <c r="F167" s="18" t="s">
        <v>39</v>
      </c>
      <c r="G167" s="9" t="s">
        <v>40</v>
      </c>
      <c r="H167" s="40" t="s">
        <v>41</v>
      </c>
      <c r="I167" s="10" t="s">
        <v>42</v>
      </c>
      <c r="J167" s="9" t="s">
        <v>43</v>
      </c>
      <c r="N167" s="23" t="s">
        <v>56</v>
      </c>
      <c r="O167" s="23"/>
      <c r="P167" s="23"/>
      <c r="Q167" s="22" t="s">
        <v>57</v>
      </c>
      <c r="R167" s="22"/>
      <c r="S167" s="22"/>
      <c r="T167" s="22" t="s">
        <v>58</v>
      </c>
      <c r="U167" s="22"/>
      <c r="V167" s="22"/>
      <c r="W167" s="23" t="s">
        <v>59</v>
      </c>
      <c r="X167" s="23"/>
      <c r="Y167" s="23"/>
    </row>
    <row r="168" spans="1:25" ht="19.5" thickBot="1" x14ac:dyDescent="0.3">
      <c r="A168" s="6">
        <v>1</v>
      </c>
      <c r="B168" s="2">
        <v>2</v>
      </c>
      <c r="C168" s="11">
        <v>7</v>
      </c>
      <c r="D168" s="2">
        <v>0</v>
      </c>
      <c r="E168" s="2">
        <f>C168+D168</f>
        <v>7</v>
      </c>
      <c r="F168" s="2">
        <f>F171-C168</f>
        <v>2</v>
      </c>
      <c r="G168" s="2">
        <f>C168+F168</f>
        <v>9</v>
      </c>
      <c r="H168" s="2">
        <f>G168-E168</f>
        <v>2</v>
      </c>
      <c r="I168" s="2"/>
      <c r="J168" s="2">
        <f>H168</f>
        <v>2</v>
      </c>
      <c r="N168" s="21">
        <v>1</v>
      </c>
      <c r="O168" s="21"/>
      <c r="P168" s="21"/>
      <c r="Q168" s="21">
        <f>D170</f>
        <v>0</v>
      </c>
      <c r="R168" s="21"/>
      <c r="S168" s="21"/>
      <c r="T168" s="21">
        <f>MIN(F168:F170)</f>
        <v>0</v>
      </c>
      <c r="U168" s="21"/>
      <c r="V168" s="21"/>
      <c r="W168" s="36">
        <f>T168-Q168</f>
        <v>0</v>
      </c>
      <c r="X168" s="37"/>
      <c r="Y168" s="38"/>
    </row>
    <row r="169" spans="1:25" ht="19.5" thickBot="1" x14ac:dyDescent="0.3">
      <c r="A169" s="6">
        <v>1</v>
      </c>
      <c r="B169" s="2">
        <v>3</v>
      </c>
      <c r="C169" s="11">
        <v>2</v>
      </c>
      <c r="D169" s="2">
        <v>0</v>
      </c>
      <c r="E169" s="2">
        <f t="shared" ref="E169:E193" si="0">C169+D169</f>
        <v>2</v>
      </c>
      <c r="F169" s="2">
        <f>F172-C169</f>
        <v>9</v>
      </c>
      <c r="G169" s="2">
        <f t="shared" ref="G169:G193" si="1">C169+F169</f>
        <v>11</v>
      </c>
      <c r="H169" s="2">
        <f t="shared" ref="H169:H193" si="2">G169-E169</f>
        <v>9</v>
      </c>
      <c r="I169" s="2"/>
      <c r="J169" s="2">
        <f t="shared" ref="J169:J193" si="3">H169</f>
        <v>9</v>
      </c>
      <c r="N169" s="21">
        <v>2</v>
      </c>
      <c r="O169" s="21"/>
      <c r="P169" s="21"/>
      <c r="Q169" s="21">
        <f t="shared" ref="Q169:Q172" si="4">D171</f>
        <v>7</v>
      </c>
      <c r="R169" s="21"/>
      <c r="S169" s="21"/>
      <c r="T169" s="21">
        <f>F171</f>
        <v>9</v>
      </c>
      <c r="U169" s="21"/>
      <c r="V169" s="21"/>
      <c r="W169" s="36">
        <f t="shared" ref="W169:W188" si="5">T169-Q169</f>
        <v>2</v>
      </c>
      <c r="X169" s="37"/>
      <c r="Y169" s="38"/>
    </row>
    <row r="170" spans="1:25" ht="19.5" thickBot="1" x14ac:dyDescent="0.3">
      <c r="A170" s="6">
        <v>1</v>
      </c>
      <c r="B170" s="2">
        <v>4</v>
      </c>
      <c r="C170" s="11">
        <v>3</v>
      </c>
      <c r="D170" s="2">
        <v>0</v>
      </c>
      <c r="E170" s="2">
        <f t="shared" si="0"/>
        <v>3</v>
      </c>
      <c r="F170" s="2">
        <f>F173-C170</f>
        <v>0</v>
      </c>
      <c r="G170" s="2">
        <f t="shared" si="1"/>
        <v>3</v>
      </c>
      <c r="H170" s="2">
        <f t="shared" si="2"/>
        <v>0</v>
      </c>
      <c r="I170" s="2" t="s">
        <v>44</v>
      </c>
      <c r="J170" s="2">
        <f t="shared" si="3"/>
        <v>0</v>
      </c>
      <c r="N170" s="21">
        <v>3</v>
      </c>
      <c r="O170" s="21"/>
      <c r="P170" s="21"/>
      <c r="Q170" s="21">
        <f t="shared" si="4"/>
        <v>2</v>
      </c>
      <c r="R170" s="21"/>
      <c r="S170" s="21"/>
      <c r="T170" s="21">
        <f>F172</f>
        <v>11</v>
      </c>
      <c r="U170" s="21"/>
      <c r="V170" s="21"/>
      <c r="W170" s="36">
        <f t="shared" si="5"/>
        <v>9</v>
      </c>
      <c r="X170" s="37"/>
      <c r="Y170" s="38"/>
    </row>
    <row r="171" spans="1:25" ht="19.5" thickBot="1" x14ac:dyDescent="0.3">
      <c r="A171" s="6">
        <v>2</v>
      </c>
      <c r="B171" s="2">
        <v>5</v>
      </c>
      <c r="C171" s="11">
        <v>4</v>
      </c>
      <c r="D171" s="2">
        <f>IF(B168=A171,D168+C168)</f>
        <v>7</v>
      </c>
      <c r="E171" s="2">
        <f t="shared" si="0"/>
        <v>11</v>
      </c>
      <c r="F171" s="2">
        <f>F174-C171</f>
        <v>9</v>
      </c>
      <c r="G171" s="2">
        <f t="shared" si="1"/>
        <v>13</v>
      </c>
      <c r="H171" s="2">
        <f t="shared" si="2"/>
        <v>2</v>
      </c>
      <c r="I171" s="2"/>
      <c r="J171" s="2">
        <f t="shared" si="3"/>
        <v>2</v>
      </c>
      <c r="N171" s="21">
        <v>4</v>
      </c>
      <c r="O171" s="21"/>
      <c r="P171" s="21"/>
      <c r="Q171" s="21">
        <f t="shared" si="4"/>
        <v>3</v>
      </c>
      <c r="R171" s="21"/>
      <c r="S171" s="21"/>
      <c r="T171" s="21">
        <f>F173</f>
        <v>3</v>
      </c>
      <c r="U171" s="21"/>
      <c r="V171" s="21"/>
      <c r="W171" s="36">
        <f t="shared" si="5"/>
        <v>0</v>
      </c>
      <c r="X171" s="37"/>
      <c r="Y171" s="38"/>
    </row>
    <row r="172" spans="1:25" ht="19.5" thickBot="1" x14ac:dyDescent="0.3">
      <c r="A172" s="6">
        <v>3</v>
      </c>
      <c r="B172" s="2">
        <v>8</v>
      </c>
      <c r="C172" s="11">
        <v>0</v>
      </c>
      <c r="D172" s="2">
        <f>IF(B169=A172,D169+C169)</f>
        <v>2</v>
      </c>
      <c r="E172" s="2">
        <f t="shared" si="0"/>
        <v>2</v>
      </c>
      <c r="F172" s="2">
        <f>MIN(F179:F181)-C172</f>
        <v>11</v>
      </c>
      <c r="G172" s="2">
        <f t="shared" si="1"/>
        <v>11</v>
      </c>
      <c r="H172" s="2">
        <f t="shared" si="2"/>
        <v>9</v>
      </c>
      <c r="I172" s="2"/>
      <c r="J172" s="2">
        <f t="shared" si="3"/>
        <v>9</v>
      </c>
      <c r="N172" s="21">
        <v>5</v>
      </c>
      <c r="O172" s="21"/>
      <c r="P172" s="21"/>
      <c r="Q172" s="21">
        <f t="shared" si="4"/>
        <v>11</v>
      </c>
      <c r="R172" s="21"/>
      <c r="S172" s="21"/>
      <c r="T172" s="21">
        <f t="shared" ref="T172" si="6">F174</f>
        <v>13</v>
      </c>
      <c r="U172" s="21"/>
      <c r="V172" s="21"/>
      <c r="W172" s="36">
        <f t="shared" si="5"/>
        <v>2</v>
      </c>
      <c r="X172" s="37"/>
      <c r="Y172" s="38"/>
    </row>
    <row r="173" spans="1:25" ht="19.5" thickBot="1" x14ac:dyDescent="0.3">
      <c r="A173" s="6">
        <v>4</v>
      </c>
      <c r="B173" s="2">
        <v>6</v>
      </c>
      <c r="C173" s="11">
        <v>5</v>
      </c>
      <c r="D173" s="2">
        <f>D170+C170</f>
        <v>3</v>
      </c>
      <c r="E173" s="2">
        <f t="shared" si="0"/>
        <v>8</v>
      </c>
      <c r="F173" s="2">
        <f>MIN(F175:F177)-C173</f>
        <v>3</v>
      </c>
      <c r="G173" s="2">
        <f t="shared" si="1"/>
        <v>8</v>
      </c>
      <c r="H173" s="2">
        <f t="shared" si="2"/>
        <v>0</v>
      </c>
      <c r="I173" s="2" t="s">
        <v>45</v>
      </c>
      <c r="J173" s="2">
        <f t="shared" si="3"/>
        <v>0</v>
      </c>
      <c r="N173" s="21">
        <v>6</v>
      </c>
      <c r="O173" s="21"/>
      <c r="P173" s="21"/>
      <c r="Q173" s="21">
        <f>D175</f>
        <v>8</v>
      </c>
      <c r="R173" s="21"/>
      <c r="S173" s="21"/>
      <c r="T173" s="21">
        <f>MIN(F175:F177)</f>
        <v>8</v>
      </c>
      <c r="U173" s="21"/>
      <c r="V173" s="21"/>
      <c r="W173" s="36">
        <f t="shared" si="5"/>
        <v>0</v>
      </c>
      <c r="X173" s="37"/>
      <c r="Y173" s="38"/>
    </row>
    <row r="174" spans="1:25" ht="19.5" thickBot="1" x14ac:dyDescent="0.3">
      <c r="A174" s="6">
        <v>5</v>
      </c>
      <c r="B174" s="2">
        <v>12</v>
      </c>
      <c r="C174" s="11">
        <v>0</v>
      </c>
      <c r="D174" s="2">
        <f>D171+C171</f>
        <v>11</v>
      </c>
      <c r="E174" s="2">
        <f t="shared" si="0"/>
        <v>11</v>
      </c>
      <c r="F174" s="2">
        <f>F185-C174</f>
        <v>13</v>
      </c>
      <c r="G174" s="2">
        <f t="shared" si="1"/>
        <v>13</v>
      </c>
      <c r="H174" s="2">
        <f t="shared" si="2"/>
        <v>2</v>
      </c>
      <c r="I174" s="2"/>
      <c r="J174" s="2">
        <f t="shared" si="3"/>
        <v>2</v>
      </c>
      <c r="N174" s="21">
        <v>7</v>
      </c>
      <c r="O174" s="21"/>
      <c r="P174" s="21"/>
      <c r="Q174" s="21">
        <f>D178</f>
        <v>11</v>
      </c>
      <c r="R174" s="21"/>
      <c r="S174" s="21"/>
      <c r="T174" s="21">
        <f>F178</f>
        <v>11</v>
      </c>
      <c r="U174" s="21"/>
      <c r="V174" s="21"/>
      <c r="W174" s="36">
        <f t="shared" si="5"/>
        <v>0</v>
      </c>
      <c r="X174" s="37"/>
      <c r="Y174" s="38"/>
    </row>
    <row r="175" spans="1:25" ht="19.5" thickBot="1" x14ac:dyDescent="0.3">
      <c r="A175" s="6">
        <v>6</v>
      </c>
      <c r="B175" s="2">
        <v>7</v>
      </c>
      <c r="C175" s="11">
        <v>3</v>
      </c>
      <c r="D175" s="2">
        <f>D173+C173</f>
        <v>8</v>
      </c>
      <c r="E175" s="2">
        <f t="shared" si="0"/>
        <v>11</v>
      </c>
      <c r="F175" s="2">
        <f>F178-C175</f>
        <v>8</v>
      </c>
      <c r="G175" s="2">
        <f t="shared" si="1"/>
        <v>11</v>
      </c>
      <c r="H175" s="2">
        <f t="shared" si="2"/>
        <v>0</v>
      </c>
      <c r="I175" s="2" t="s">
        <v>46</v>
      </c>
      <c r="J175" s="2">
        <f t="shared" si="3"/>
        <v>0</v>
      </c>
      <c r="N175" s="21">
        <v>8</v>
      </c>
      <c r="O175" s="21"/>
      <c r="P175" s="21"/>
      <c r="Q175" s="21">
        <f>D179</f>
        <v>11</v>
      </c>
      <c r="R175" s="21"/>
      <c r="S175" s="21"/>
      <c r="T175" s="21">
        <f>MIN(F179:F181)</f>
        <v>11</v>
      </c>
      <c r="U175" s="21"/>
      <c r="V175" s="21"/>
      <c r="W175" s="36">
        <f t="shared" si="5"/>
        <v>0</v>
      </c>
      <c r="X175" s="37"/>
      <c r="Y175" s="38"/>
    </row>
    <row r="176" spans="1:25" ht="19.5" thickBot="1" x14ac:dyDescent="0.3">
      <c r="A176" s="6">
        <v>6</v>
      </c>
      <c r="B176" s="2">
        <v>14</v>
      </c>
      <c r="C176" s="11">
        <v>3</v>
      </c>
      <c r="D176" s="2">
        <f>D173+C173</f>
        <v>8</v>
      </c>
      <c r="E176" s="2">
        <f t="shared" si="0"/>
        <v>11</v>
      </c>
      <c r="F176" s="2">
        <f>F187-C176</f>
        <v>13</v>
      </c>
      <c r="G176" s="2">
        <f t="shared" si="1"/>
        <v>16</v>
      </c>
      <c r="H176" s="2">
        <f t="shared" si="2"/>
        <v>5</v>
      </c>
      <c r="I176" s="2"/>
      <c r="J176" s="2">
        <f t="shared" si="3"/>
        <v>5</v>
      </c>
      <c r="N176" s="21">
        <v>9</v>
      </c>
      <c r="O176" s="21"/>
      <c r="P176" s="21"/>
      <c r="Q176" s="21">
        <f>D182</f>
        <v>13</v>
      </c>
      <c r="R176" s="21"/>
      <c r="S176" s="21"/>
      <c r="T176" s="21">
        <f>F182</f>
        <v>13</v>
      </c>
      <c r="U176" s="21"/>
      <c r="V176" s="21"/>
      <c r="W176" s="36">
        <f t="shared" si="5"/>
        <v>0</v>
      </c>
      <c r="X176" s="37"/>
      <c r="Y176" s="38"/>
    </row>
    <row r="177" spans="1:25" ht="19.5" thickBot="1" x14ac:dyDescent="0.3">
      <c r="A177" s="6">
        <v>6</v>
      </c>
      <c r="B177" s="2">
        <v>15</v>
      </c>
      <c r="C177" s="11">
        <v>2</v>
      </c>
      <c r="D177" s="2">
        <f>D173+C173</f>
        <v>8</v>
      </c>
      <c r="E177" s="2">
        <f t="shared" si="0"/>
        <v>10</v>
      </c>
      <c r="F177" s="2">
        <f>F188-C177</f>
        <v>15</v>
      </c>
      <c r="G177" s="2">
        <f t="shared" si="1"/>
        <v>17</v>
      </c>
      <c r="H177" s="2">
        <f t="shared" si="2"/>
        <v>7</v>
      </c>
      <c r="I177" s="2"/>
      <c r="J177" s="2">
        <f t="shared" si="3"/>
        <v>7</v>
      </c>
      <c r="N177" s="21">
        <v>10</v>
      </c>
      <c r="O177" s="21"/>
      <c r="P177" s="21"/>
      <c r="Q177" s="21">
        <f t="shared" ref="Q177:Q187" si="7">D183</f>
        <v>12</v>
      </c>
      <c r="R177" s="21"/>
      <c r="S177" s="21"/>
      <c r="T177" s="21">
        <f t="shared" ref="T177:T187" si="8">F183</f>
        <v>15</v>
      </c>
      <c r="U177" s="21"/>
      <c r="V177" s="21"/>
      <c r="W177" s="36">
        <f t="shared" si="5"/>
        <v>3</v>
      </c>
      <c r="X177" s="37"/>
      <c r="Y177" s="38"/>
    </row>
    <row r="178" spans="1:25" ht="19.5" thickBot="1" x14ac:dyDescent="0.3">
      <c r="A178" s="6">
        <v>7</v>
      </c>
      <c r="B178" s="2">
        <v>8</v>
      </c>
      <c r="C178" s="11">
        <v>0</v>
      </c>
      <c r="D178" s="2">
        <f>D175+C175</f>
        <v>11</v>
      </c>
      <c r="E178" s="2">
        <f t="shared" si="0"/>
        <v>11</v>
      </c>
      <c r="F178" s="2">
        <f>MIN(F179:F181)-C178</f>
        <v>11</v>
      </c>
      <c r="G178" s="2">
        <f t="shared" si="1"/>
        <v>11</v>
      </c>
      <c r="H178" s="2">
        <f t="shared" si="2"/>
        <v>0</v>
      </c>
      <c r="I178" s="2" t="s">
        <v>47</v>
      </c>
      <c r="J178" s="2">
        <f t="shared" si="3"/>
        <v>0</v>
      </c>
      <c r="N178" s="21">
        <v>11</v>
      </c>
      <c r="O178" s="21"/>
      <c r="P178" s="21"/>
      <c r="Q178" s="21">
        <f>D184</f>
        <v>12</v>
      </c>
      <c r="R178" s="21"/>
      <c r="S178" s="21"/>
      <c r="T178" s="21">
        <f t="shared" si="8"/>
        <v>16</v>
      </c>
      <c r="U178" s="21"/>
      <c r="V178" s="21"/>
      <c r="W178" s="36">
        <f t="shared" si="5"/>
        <v>4</v>
      </c>
      <c r="X178" s="37"/>
      <c r="Y178" s="38"/>
    </row>
    <row r="179" spans="1:25" ht="19.5" thickBot="1" x14ac:dyDescent="0.3">
      <c r="A179" s="6">
        <v>8</v>
      </c>
      <c r="B179" s="2">
        <v>9</v>
      </c>
      <c r="C179" s="11">
        <v>2</v>
      </c>
      <c r="D179" s="2">
        <f>MAX(D178+C178,C172+D172)</f>
        <v>11</v>
      </c>
      <c r="E179" s="2">
        <f t="shared" si="0"/>
        <v>13</v>
      </c>
      <c r="F179" s="2">
        <f>F182-C179</f>
        <v>11</v>
      </c>
      <c r="G179" s="2">
        <f t="shared" si="1"/>
        <v>13</v>
      </c>
      <c r="H179" s="2">
        <f t="shared" si="2"/>
        <v>0</v>
      </c>
      <c r="I179" s="2" t="s">
        <v>48</v>
      </c>
      <c r="J179" s="2">
        <f t="shared" si="3"/>
        <v>0</v>
      </c>
      <c r="N179" s="21">
        <v>12</v>
      </c>
      <c r="O179" s="21"/>
      <c r="P179" s="21"/>
      <c r="Q179" s="21">
        <f>D185</f>
        <v>13</v>
      </c>
      <c r="R179" s="21"/>
      <c r="S179" s="21"/>
      <c r="T179" s="21">
        <f t="shared" si="8"/>
        <v>13</v>
      </c>
      <c r="U179" s="21"/>
      <c r="V179" s="21"/>
      <c r="W179" s="36">
        <f t="shared" si="5"/>
        <v>0</v>
      </c>
      <c r="X179" s="37"/>
      <c r="Y179" s="38"/>
    </row>
    <row r="180" spans="1:25" ht="19.5" thickBot="1" x14ac:dyDescent="0.3">
      <c r="A180" s="6">
        <v>8</v>
      </c>
      <c r="B180" s="2">
        <v>10</v>
      </c>
      <c r="C180" s="11">
        <v>1</v>
      </c>
      <c r="D180" s="2">
        <f>MAX(D178+C178,C172+D172)</f>
        <v>11</v>
      </c>
      <c r="E180" s="2">
        <f t="shared" si="0"/>
        <v>12</v>
      </c>
      <c r="F180" s="2">
        <f>F183-C180</f>
        <v>14</v>
      </c>
      <c r="G180" s="2">
        <f t="shared" si="1"/>
        <v>15</v>
      </c>
      <c r="H180" s="2">
        <f t="shared" si="2"/>
        <v>3</v>
      </c>
      <c r="I180" s="13"/>
      <c r="J180" s="2">
        <f t="shared" si="3"/>
        <v>3</v>
      </c>
      <c r="N180" s="21">
        <v>13</v>
      </c>
      <c r="O180" s="21"/>
      <c r="P180" s="21"/>
      <c r="Q180" s="21">
        <f t="shared" si="7"/>
        <v>15</v>
      </c>
      <c r="R180" s="21"/>
      <c r="S180" s="21"/>
      <c r="T180" s="21">
        <f t="shared" si="8"/>
        <v>15</v>
      </c>
      <c r="U180" s="21"/>
      <c r="V180" s="21"/>
      <c r="W180" s="36">
        <f t="shared" si="5"/>
        <v>0</v>
      </c>
      <c r="X180" s="37"/>
      <c r="Y180" s="38"/>
    </row>
    <row r="181" spans="1:25" ht="19.5" thickBot="1" x14ac:dyDescent="0.3">
      <c r="A181" s="6">
        <v>8</v>
      </c>
      <c r="B181" s="2">
        <v>11</v>
      </c>
      <c r="C181" s="11">
        <v>1</v>
      </c>
      <c r="D181" s="2">
        <f>MAX(D178+C178,C172+D172)</f>
        <v>11</v>
      </c>
      <c r="E181" s="2">
        <f t="shared" si="0"/>
        <v>12</v>
      </c>
      <c r="F181" s="2">
        <f>F184-C181</f>
        <v>15</v>
      </c>
      <c r="G181" s="2">
        <f t="shared" si="1"/>
        <v>16</v>
      </c>
      <c r="H181" s="2">
        <f t="shared" si="2"/>
        <v>4</v>
      </c>
      <c r="I181" s="2"/>
      <c r="J181" s="2">
        <f t="shared" si="3"/>
        <v>4</v>
      </c>
      <c r="N181" s="21">
        <v>14</v>
      </c>
      <c r="O181" s="21"/>
      <c r="P181" s="21"/>
      <c r="Q181" s="21">
        <f t="shared" si="7"/>
        <v>11</v>
      </c>
      <c r="R181" s="21"/>
      <c r="S181" s="21"/>
      <c r="T181" s="21">
        <f t="shared" si="8"/>
        <v>16</v>
      </c>
      <c r="U181" s="21"/>
      <c r="V181" s="21"/>
      <c r="W181" s="36">
        <f t="shared" si="5"/>
        <v>5</v>
      </c>
      <c r="X181" s="37"/>
      <c r="Y181" s="38"/>
    </row>
    <row r="182" spans="1:25" ht="19.5" thickBot="1" x14ac:dyDescent="0.3">
      <c r="A182" s="6">
        <v>9</v>
      </c>
      <c r="B182" s="2">
        <v>12</v>
      </c>
      <c r="C182" s="11">
        <v>0</v>
      </c>
      <c r="D182" s="2">
        <f>D179+C179</f>
        <v>13</v>
      </c>
      <c r="E182" s="2">
        <f t="shared" si="0"/>
        <v>13</v>
      </c>
      <c r="F182" s="2">
        <f>F185-C182</f>
        <v>13</v>
      </c>
      <c r="G182" s="2">
        <f t="shared" si="1"/>
        <v>13</v>
      </c>
      <c r="H182" s="2">
        <f t="shared" si="2"/>
        <v>0</v>
      </c>
      <c r="I182" s="2" t="s">
        <v>49</v>
      </c>
      <c r="J182" s="2">
        <f t="shared" si="3"/>
        <v>0</v>
      </c>
      <c r="N182" s="21">
        <v>15</v>
      </c>
      <c r="O182" s="21"/>
      <c r="P182" s="21"/>
      <c r="Q182" s="21">
        <f t="shared" si="7"/>
        <v>10</v>
      </c>
      <c r="R182" s="21"/>
      <c r="S182" s="21"/>
      <c r="T182" s="21">
        <f t="shared" si="8"/>
        <v>17</v>
      </c>
      <c r="U182" s="21"/>
      <c r="V182" s="21"/>
      <c r="W182" s="36">
        <f t="shared" si="5"/>
        <v>7</v>
      </c>
      <c r="X182" s="37"/>
      <c r="Y182" s="38"/>
    </row>
    <row r="183" spans="1:25" ht="19.5" thickBot="1" x14ac:dyDescent="0.3">
      <c r="A183" s="6">
        <v>10</v>
      </c>
      <c r="B183" s="2">
        <v>16</v>
      </c>
      <c r="C183" s="11">
        <v>0</v>
      </c>
      <c r="D183" s="2">
        <f>D180+C180</f>
        <v>12</v>
      </c>
      <c r="E183" s="2">
        <f t="shared" si="0"/>
        <v>12</v>
      </c>
      <c r="F183" s="2">
        <f>F189-C183</f>
        <v>15</v>
      </c>
      <c r="G183" s="2">
        <f t="shared" si="1"/>
        <v>15</v>
      </c>
      <c r="H183" s="2">
        <f t="shared" si="2"/>
        <v>3</v>
      </c>
      <c r="I183" s="13"/>
      <c r="J183" s="2">
        <f t="shared" si="3"/>
        <v>3</v>
      </c>
      <c r="N183" s="21">
        <v>16</v>
      </c>
      <c r="O183" s="21"/>
      <c r="P183" s="21"/>
      <c r="Q183" s="21">
        <f t="shared" si="7"/>
        <v>15</v>
      </c>
      <c r="R183" s="21"/>
      <c r="S183" s="21"/>
      <c r="T183" s="21">
        <f t="shared" si="8"/>
        <v>15</v>
      </c>
      <c r="U183" s="21"/>
      <c r="V183" s="21"/>
      <c r="W183" s="36">
        <f t="shared" si="5"/>
        <v>0</v>
      </c>
      <c r="X183" s="37"/>
      <c r="Y183" s="38"/>
    </row>
    <row r="184" spans="1:25" ht="19.5" thickBot="1" x14ac:dyDescent="0.3">
      <c r="A184" s="6">
        <v>11</v>
      </c>
      <c r="B184" s="2">
        <v>18</v>
      </c>
      <c r="C184" s="11">
        <v>0</v>
      </c>
      <c r="D184" s="2">
        <f>D181+C181</f>
        <v>12</v>
      </c>
      <c r="E184" s="2">
        <f t="shared" si="0"/>
        <v>12</v>
      </c>
      <c r="F184" s="2">
        <f>F191-C184</f>
        <v>16</v>
      </c>
      <c r="G184" s="2">
        <f t="shared" si="1"/>
        <v>16</v>
      </c>
      <c r="H184" s="2">
        <f t="shared" si="2"/>
        <v>4</v>
      </c>
      <c r="I184" s="2"/>
      <c r="J184" s="2">
        <f t="shared" si="3"/>
        <v>4</v>
      </c>
      <c r="N184" s="21">
        <v>17</v>
      </c>
      <c r="O184" s="21"/>
      <c r="P184" s="21"/>
      <c r="Q184" s="21">
        <f t="shared" si="7"/>
        <v>20</v>
      </c>
      <c r="R184" s="21"/>
      <c r="S184" s="21"/>
      <c r="T184" s="21">
        <f t="shared" si="8"/>
        <v>20</v>
      </c>
      <c r="U184" s="21"/>
      <c r="V184" s="21"/>
      <c r="W184" s="36">
        <f t="shared" si="5"/>
        <v>0</v>
      </c>
      <c r="X184" s="37"/>
      <c r="Y184" s="38"/>
    </row>
    <row r="185" spans="1:25" ht="19.5" thickBot="1" x14ac:dyDescent="0.3">
      <c r="A185" s="6">
        <v>12</v>
      </c>
      <c r="B185" s="2">
        <v>13</v>
      </c>
      <c r="C185" s="11">
        <v>2</v>
      </c>
      <c r="D185" s="2">
        <f>MAX(D182+C182,C174+D174)</f>
        <v>13</v>
      </c>
      <c r="E185" s="2">
        <f t="shared" si="0"/>
        <v>15</v>
      </c>
      <c r="F185" s="2">
        <f>F186-C185</f>
        <v>13</v>
      </c>
      <c r="G185" s="2">
        <f t="shared" si="1"/>
        <v>15</v>
      </c>
      <c r="H185" s="2">
        <f t="shared" si="2"/>
        <v>0</v>
      </c>
      <c r="I185" s="2" t="s">
        <v>50</v>
      </c>
      <c r="J185" s="2">
        <f t="shared" si="3"/>
        <v>0</v>
      </c>
      <c r="N185" s="21">
        <v>18</v>
      </c>
      <c r="O185" s="21"/>
      <c r="P185" s="21"/>
      <c r="Q185" s="21">
        <f t="shared" si="7"/>
        <v>12</v>
      </c>
      <c r="R185" s="21"/>
      <c r="S185" s="21"/>
      <c r="T185" s="21">
        <f t="shared" si="8"/>
        <v>16</v>
      </c>
      <c r="U185" s="21"/>
      <c r="V185" s="21"/>
      <c r="W185" s="36">
        <f t="shared" si="5"/>
        <v>4</v>
      </c>
      <c r="X185" s="37"/>
      <c r="Y185" s="38"/>
    </row>
    <row r="186" spans="1:25" ht="19.5" thickBot="1" x14ac:dyDescent="0.3">
      <c r="A186" s="6">
        <v>13</v>
      </c>
      <c r="B186" s="2">
        <v>16</v>
      </c>
      <c r="C186" s="11">
        <v>0</v>
      </c>
      <c r="D186" s="2">
        <f>D185+C185</f>
        <v>15</v>
      </c>
      <c r="E186" s="2">
        <f t="shared" si="0"/>
        <v>15</v>
      </c>
      <c r="F186" s="2">
        <f>F189-C186</f>
        <v>15</v>
      </c>
      <c r="G186" s="2">
        <f t="shared" si="1"/>
        <v>15</v>
      </c>
      <c r="H186" s="2">
        <f t="shared" si="2"/>
        <v>0</v>
      </c>
      <c r="I186" s="2" t="s">
        <v>51</v>
      </c>
      <c r="J186" s="2">
        <f t="shared" si="3"/>
        <v>0</v>
      </c>
      <c r="N186" s="21">
        <v>19</v>
      </c>
      <c r="O186" s="21"/>
      <c r="P186" s="21"/>
      <c r="Q186" s="21">
        <f t="shared" si="7"/>
        <v>16</v>
      </c>
      <c r="R186" s="21"/>
      <c r="S186" s="21"/>
      <c r="T186" s="21">
        <f t="shared" si="8"/>
        <v>20</v>
      </c>
      <c r="U186" s="21"/>
      <c r="V186" s="21"/>
      <c r="W186" s="36">
        <f t="shared" si="5"/>
        <v>4</v>
      </c>
      <c r="X186" s="37"/>
      <c r="Y186" s="38"/>
    </row>
    <row r="187" spans="1:25" ht="19.5" thickBot="1" x14ac:dyDescent="0.3">
      <c r="A187" s="6">
        <v>14</v>
      </c>
      <c r="B187" s="2">
        <v>18</v>
      </c>
      <c r="C187" s="11">
        <v>0</v>
      </c>
      <c r="D187" s="2">
        <f>D176+C176</f>
        <v>11</v>
      </c>
      <c r="E187" s="2">
        <f t="shared" si="0"/>
        <v>11</v>
      </c>
      <c r="F187" s="2">
        <f>F191-C187</f>
        <v>16</v>
      </c>
      <c r="G187" s="2">
        <f t="shared" si="1"/>
        <v>16</v>
      </c>
      <c r="H187" s="2">
        <f t="shared" si="2"/>
        <v>5</v>
      </c>
      <c r="I187" s="2"/>
      <c r="J187" s="2">
        <f t="shared" si="3"/>
        <v>5</v>
      </c>
      <c r="N187" s="21">
        <v>20</v>
      </c>
      <c r="O187" s="21"/>
      <c r="P187" s="21"/>
      <c r="Q187" s="21">
        <f t="shared" si="7"/>
        <v>13</v>
      </c>
      <c r="R187" s="21"/>
      <c r="S187" s="21"/>
      <c r="T187" s="21">
        <f t="shared" si="8"/>
        <v>20</v>
      </c>
      <c r="U187" s="21"/>
      <c r="V187" s="21"/>
      <c r="W187" s="36">
        <f t="shared" si="5"/>
        <v>7</v>
      </c>
      <c r="X187" s="37"/>
      <c r="Y187" s="38"/>
    </row>
    <row r="188" spans="1:25" ht="19.5" thickBot="1" x14ac:dyDescent="0.3">
      <c r="A188" s="6">
        <v>15</v>
      </c>
      <c r="B188" s="2">
        <v>20</v>
      </c>
      <c r="C188" s="11">
        <v>3</v>
      </c>
      <c r="D188" s="2">
        <f>D177+C177</f>
        <v>10</v>
      </c>
      <c r="E188" s="2">
        <f t="shared" si="0"/>
        <v>13</v>
      </c>
      <c r="F188" s="2">
        <f>F193-C188</f>
        <v>17</v>
      </c>
      <c r="G188" s="2">
        <f t="shared" si="1"/>
        <v>20</v>
      </c>
      <c r="H188" s="2">
        <f t="shared" si="2"/>
        <v>7</v>
      </c>
      <c r="I188" s="2"/>
      <c r="J188" s="2">
        <f t="shared" si="3"/>
        <v>7</v>
      </c>
      <c r="N188" s="21">
        <v>21</v>
      </c>
      <c r="O188" s="21"/>
      <c r="P188" s="21"/>
      <c r="Q188" s="21">
        <f>D194</f>
        <v>20</v>
      </c>
      <c r="R188" s="21"/>
      <c r="S188" s="21"/>
      <c r="T188" s="21">
        <f>D196</f>
        <v>20</v>
      </c>
      <c r="U188" s="21"/>
      <c r="V188" s="21"/>
      <c r="W188" s="36">
        <f t="shared" si="5"/>
        <v>0</v>
      </c>
      <c r="X188" s="37"/>
      <c r="Y188" s="38"/>
    </row>
    <row r="189" spans="1:25" ht="19.5" thickBot="1" x14ac:dyDescent="0.3">
      <c r="A189" s="6">
        <v>16</v>
      </c>
      <c r="B189" s="2">
        <v>17</v>
      </c>
      <c r="C189" s="11">
        <v>5</v>
      </c>
      <c r="D189" s="2">
        <f>MAX(D186+C186,C183+D183)</f>
        <v>15</v>
      </c>
      <c r="E189" s="2">
        <f t="shared" si="0"/>
        <v>20</v>
      </c>
      <c r="F189" s="2">
        <f>F190-C189</f>
        <v>15</v>
      </c>
      <c r="G189" s="2">
        <f t="shared" si="1"/>
        <v>20</v>
      </c>
      <c r="H189" s="2">
        <f t="shared" si="2"/>
        <v>0</v>
      </c>
      <c r="I189" s="2" t="s">
        <v>52</v>
      </c>
      <c r="J189" s="2">
        <f t="shared" si="3"/>
        <v>0</v>
      </c>
    </row>
    <row r="190" spans="1:25" ht="19.5" thickBot="1" x14ac:dyDescent="0.3">
      <c r="A190" s="6">
        <v>17</v>
      </c>
      <c r="B190" s="2">
        <v>21</v>
      </c>
      <c r="C190" s="11">
        <v>0</v>
      </c>
      <c r="D190" s="2">
        <f>D189+C189</f>
        <v>20</v>
      </c>
      <c r="E190" s="2">
        <f t="shared" si="0"/>
        <v>20</v>
      </c>
      <c r="F190" s="12">
        <f>D194</f>
        <v>20</v>
      </c>
      <c r="G190" s="2">
        <f t="shared" si="1"/>
        <v>20</v>
      </c>
      <c r="H190" s="2">
        <f t="shared" si="2"/>
        <v>0</v>
      </c>
      <c r="I190" s="2" t="s">
        <v>53</v>
      </c>
      <c r="J190" s="2">
        <f t="shared" si="3"/>
        <v>0</v>
      </c>
    </row>
    <row r="191" spans="1:25" ht="19.5" thickBot="1" x14ac:dyDescent="0.3">
      <c r="A191" s="6">
        <v>18</v>
      </c>
      <c r="B191" s="2">
        <v>19</v>
      </c>
      <c r="C191" s="11">
        <v>4</v>
      </c>
      <c r="D191" s="2">
        <f>MAX(D187+C187,C184+D184)</f>
        <v>12</v>
      </c>
      <c r="E191" s="2">
        <f t="shared" si="0"/>
        <v>16</v>
      </c>
      <c r="F191" s="12">
        <f>F192-C191</f>
        <v>16</v>
      </c>
      <c r="G191" s="2">
        <f t="shared" si="1"/>
        <v>20</v>
      </c>
      <c r="H191" s="2">
        <f t="shared" si="2"/>
        <v>4</v>
      </c>
      <c r="I191" s="2"/>
      <c r="J191" s="2">
        <f t="shared" si="3"/>
        <v>4</v>
      </c>
    </row>
    <row r="192" spans="1:25" ht="19.5" thickBot="1" x14ac:dyDescent="0.3">
      <c r="A192" s="6">
        <v>19</v>
      </c>
      <c r="B192" s="2">
        <v>21</v>
      </c>
      <c r="C192" s="11">
        <v>0</v>
      </c>
      <c r="D192" s="2">
        <f>D191+C191</f>
        <v>16</v>
      </c>
      <c r="E192" s="2">
        <f t="shared" si="0"/>
        <v>16</v>
      </c>
      <c r="F192" s="12">
        <f>D194</f>
        <v>20</v>
      </c>
      <c r="G192" s="2">
        <f t="shared" si="1"/>
        <v>20</v>
      </c>
      <c r="H192" s="2">
        <f t="shared" si="2"/>
        <v>4</v>
      </c>
      <c r="I192" s="2"/>
      <c r="J192" s="2">
        <f t="shared" si="3"/>
        <v>4</v>
      </c>
    </row>
    <row r="193" spans="1:13" ht="19.5" thickBot="1" x14ac:dyDescent="0.3">
      <c r="A193" s="6">
        <v>20</v>
      </c>
      <c r="B193" s="2">
        <v>21</v>
      </c>
      <c r="C193" s="11">
        <v>0</v>
      </c>
      <c r="D193" s="2">
        <f>D188+C188</f>
        <v>13</v>
      </c>
      <c r="E193" s="2">
        <f t="shared" si="0"/>
        <v>13</v>
      </c>
      <c r="F193" s="12">
        <f>D196</f>
        <v>20</v>
      </c>
      <c r="G193" s="2">
        <f t="shared" si="1"/>
        <v>20</v>
      </c>
      <c r="H193" s="2">
        <f t="shared" si="2"/>
        <v>7</v>
      </c>
      <c r="I193" s="2"/>
      <c r="J193" s="2">
        <f t="shared" si="3"/>
        <v>7</v>
      </c>
    </row>
    <row r="194" spans="1:13" ht="19.5" thickBot="1" x14ac:dyDescent="0.3">
      <c r="B194" s="15">
        <v>21</v>
      </c>
      <c r="C194" s="16" t="s">
        <v>54</v>
      </c>
      <c r="D194" s="16">
        <f>MAX(D190,D192:D193)</f>
        <v>20</v>
      </c>
    </row>
    <row r="195" spans="1:13" ht="19.5" thickBot="1" x14ac:dyDescent="0.3">
      <c r="B195" s="17">
        <v>1</v>
      </c>
      <c r="C195" s="17" t="s">
        <v>55</v>
      </c>
      <c r="D195" s="17">
        <f>MIN(F168:F170)</f>
        <v>0</v>
      </c>
    </row>
    <row r="196" spans="1:13" ht="19.5" thickBot="1" x14ac:dyDescent="0.3">
      <c r="B196" s="20">
        <v>21</v>
      </c>
      <c r="C196" s="20" t="s">
        <v>54</v>
      </c>
      <c r="D196" s="20">
        <f>MAX(E192:E193,E190)</f>
        <v>20</v>
      </c>
    </row>
    <row r="197" spans="1:13" ht="19.5" thickBot="1" x14ac:dyDescent="0.3">
      <c r="B197" s="39">
        <v>1</v>
      </c>
      <c r="C197" s="39" t="s">
        <v>55</v>
      </c>
      <c r="D197" s="39">
        <f>MIN(H168:H170)</f>
        <v>0</v>
      </c>
    </row>
    <row r="201" spans="1:13" ht="15.75" thickBot="1" x14ac:dyDescent="0.3"/>
    <row r="202" spans="1:13" ht="25.5" customHeight="1" thickBot="1" x14ac:dyDescent="0.3">
      <c r="A202" s="41" t="s">
        <v>60</v>
      </c>
      <c r="B202" s="42" t="s">
        <v>61</v>
      </c>
      <c r="C202" s="43"/>
      <c r="D202" s="42" t="s">
        <v>72</v>
      </c>
      <c r="E202" s="43"/>
      <c r="F202" s="44" t="s">
        <v>62</v>
      </c>
      <c r="G202" s="45"/>
      <c r="H202" s="44" t="s">
        <v>64</v>
      </c>
      <c r="I202" s="45"/>
      <c r="J202" s="44" t="s">
        <v>67</v>
      </c>
      <c r="K202" s="46"/>
      <c r="L202" s="46"/>
      <c r="M202" s="45"/>
    </row>
    <row r="203" spans="1:13" ht="27.75" customHeight="1" x14ac:dyDescent="0.25">
      <c r="A203" s="47"/>
      <c r="B203" s="48"/>
      <c r="C203" s="49"/>
      <c r="D203" s="48"/>
      <c r="E203" s="49"/>
      <c r="F203" s="50" t="s">
        <v>63</v>
      </c>
      <c r="G203" s="50" t="s">
        <v>99</v>
      </c>
      <c r="H203" s="50" t="s">
        <v>65</v>
      </c>
      <c r="I203" s="50" t="s">
        <v>66</v>
      </c>
      <c r="J203" s="50" t="s">
        <v>68</v>
      </c>
      <c r="K203" s="50" t="s">
        <v>69</v>
      </c>
      <c r="L203" s="50" t="s">
        <v>70</v>
      </c>
      <c r="M203" s="50" t="s">
        <v>71</v>
      </c>
    </row>
    <row r="204" spans="1:13" ht="45.75" customHeight="1" thickBot="1" x14ac:dyDescent="0.3">
      <c r="A204" s="51"/>
      <c r="B204" s="52"/>
      <c r="C204" s="53"/>
      <c r="D204" s="52"/>
      <c r="E204" s="53"/>
      <c r="F204" s="54"/>
      <c r="G204" s="54"/>
      <c r="H204" s="54"/>
      <c r="I204" s="54"/>
      <c r="J204" s="54"/>
      <c r="K204" s="54"/>
      <c r="L204" s="54"/>
      <c r="M204" s="54"/>
    </row>
    <row r="205" spans="1:13" ht="16.5" thickBot="1" x14ac:dyDescent="0.3">
      <c r="A205" s="55" t="s">
        <v>73</v>
      </c>
      <c r="B205" s="58">
        <v>0</v>
      </c>
      <c r="C205" s="59"/>
      <c r="D205" s="56">
        <f>C168</f>
        <v>7</v>
      </c>
      <c r="E205" s="57"/>
      <c r="F205" s="55">
        <f>D168</f>
        <v>0</v>
      </c>
      <c r="G205" s="55">
        <f t="shared" ref="G205:I205" si="9">E168</f>
        <v>7</v>
      </c>
      <c r="H205" s="55">
        <f t="shared" si="9"/>
        <v>2</v>
      </c>
      <c r="I205" s="55">
        <f>G168</f>
        <v>9</v>
      </c>
      <c r="J205" s="55">
        <f>J168</f>
        <v>2</v>
      </c>
      <c r="K205" s="55">
        <f>E168-C168-F168</f>
        <v>-2</v>
      </c>
      <c r="L205" s="55">
        <v>2</v>
      </c>
      <c r="M205" s="55">
        <f>E168-C168-D168</f>
        <v>0</v>
      </c>
    </row>
    <row r="206" spans="1:13" ht="16.5" thickBot="1" x14ac:dyDescent="0.3">
      <c r="A206" s="55" t="s">
        <v>74</v>
      </c>
      <c r="B206" s="58">
        <v>0</v>
      </c>
      <c r="C206" s="59"/>
      <c r="D206" s="56">
        <f t="shared" ref="D206:D230" si="10">C169</f>
        <v>2</v>
      </c>
      <c r="E206" s="57"/>
      <c r="F206" s="55">
        <f t="shared" ref="F206:F230" si="11">D169</f>
        <v>0</v>
      </c>
      <c r="G206" s="55">
        <f t="shared" ref="G206:G230" si="12">E169</f>
        <v>2</v>
      </c>
      <c r="H206" s="55">
        <f t="shared" ref="H206:I221" si="13">F169</f>
        <v>9</v>
      </c>
      <c r="I206" s="55">
        <f t="shared" si="13"/>
        <v>11</v>
      </c>
      <c r="J206" s="55">
        <f t="shared" ref="J206:J230" si="14">J169</f>
        <v>9</v>
      </c>
      <c r="K206" s="55">
        <f t="shared" ref="K206:K230" si="15">E169-C169-F169</f>
        <v>-9</v>
      </c>
      <c r="L206" s="55">
        <v>9</v>
      </c>
      <c r="M206" s="55">
        <f t="shared" ref="M206:M230" si="16">E169-C169-D169</f>
        <v>0</v>
      </c>
    </row>
    <row r="207" spans="1:13" ht="16.5" thickBot="1" x14ac:dyDescent="0.3">
      <c r="A207" s="55" t="s">
        <v>75</v>
      </c>
      <c r="B207" s="58">
        <v>0</v>
      </c>
      <c r="C207" s="59"/>
      <c r="D207" s="56">
        <f t="shared" si="10"/>
        <v>3</v>
      </c>
      <c r="E207" s="57"/>
      <c r="F207" s="55">
        <f t="shared" si="11"/>
        <v>0</v>
      </c>
      <c r="G207" s="55">
        <f t="shared" si="12"/>
        <v>3</v>
      </c>
      <c r="H207" s="55">
        <f t="shared" si="13"/>
        <v>0</v>
      </c>
      <c r="I207" s="55">
        <f t="shared" ref="I207:I230" si="17">G170</f>
        <v>3</v>
      </c>
      <c r="J207" s="55">
        <f t="shared" si="14"/>
        <v>0</v>
      </c>
      <c r="K207" s="55">
        <f t="shared" si="15"/>
        <v>0</v>
      </c>
      <c r="L207" s="55">
        <v>0</v>
      </c>
      <c r="M207" s="55">
        <f t="shared" si="16"/>
        <v>0</v>
      </c>
    </row>
    <row r="208" spans="1:13" ht="16.5" thickBot="1" x14ac:dyDescent="0.3">
      <c r="A208" s="55" t="s">
        <v>76</v>
      </c>
      <c r="B208" s="58">
        <v>1</v>
      </c>
      <c r="C208" s="59"/>
      <c r="D208" s="56">
        <f t="shared" si="10"/>
        <v>4</v>
      </c>
      <c r="E208" s="57"/>
      <c r="F208" s="55">
        <f t="shared" si="11"/>
        <v>7</v>
      </c>
      <c r="G208" s="55">
        <f t="shared" si="12"/>
        <v>11</v>
      </c>
      <c r="H208" s="55">
        <f t="shared" si="13"/>
        <v>9</v>
      </c>
      <c r="I208" s="55">
        <f t="shared" si="17"/>
        <v>13</v>
      </c>
      <c r="J208" s="55">
        <f t="shared" si="14"/>
        <v>2</v>
      </c>
      <c r="K208" s="55">
        <f t="shared" si="15"/>
        <v>-2</v>
      </c>
      <c r="L208" s="55">
        <v>0</v>
      </c>
      <c r="M208" s="55">
        <f t="shared" si="16"/>
        <v>0</v>
      </c>
    </row>
    <row r="209" spans="1:13" ht="16.5" thickBot="1" x14ac:dyDescent="0.3">
      <c r="A209" s="55" t="s">
        <v>77</v>
      </c>
      <c r="B209" s="58">
        <v>1</v>
      </c>
      <c r="C209" s="59"/>
      <c r="D209" s="56">
        <f t="shared" si="10"/>
        <v>0</v>
      </c>
      <c r="E209" s="57"/>
      <c r="F209" s="55">
        <f t="shared" si="11"/>
        <v>2</v>
      </c>
      <c r="G209" s="55">
        <f t="shared" si="12"/>
        <v>2</v>
      </c>
      <c r="H209" s="55">
        <f t="shared" si="13"/>
        <v>11</v>
      </c>
      <c r="I209" s="55">
        <f t="shared" si="17"/>
        <v>11</v>
      </c>
      <c r="J209" s="55">
        <f t="shared" si="14"/>
        <v>9</v>
      </c>
      <c r="K209" s="55">
        <f t="shared" si="15"/>
        <v>-9</v>
      </c>
      <c r="L209" s="55">
        <v>0</v>
      </c>
      <c r="M209" s="55">
        <f t="shared" si="16"/>
        <v>0</v>
      </c>
    </row>
    <row r="210" spans="1:13" ht="16.5" thickBot="1" x14ac:dyDescent="0.3">
      <c r="A210" s="55" t="s">
        <v>78</v>
      </c>
      <c r="B210" s="58">
        <v>1</v>
      </c>
      <c r="C210" s="59"/>
      <c r="D210" s="56">
        <f t="shared" si="10"/>
        <v>5</v>
      </c>
      <c r="E210" s="57"/>
      <c r="F210" s="55">
        <f t="shared" si="11"/>
        <v>3</v>
      </c>
      <c r="G210" s="55">
        <f t="shared" si="12"/>
        <v>8</v>
      </c>
      <c r="H210" s="55">
        <f t="shared" si="13"/>
        <v>3</v>
      </c>
      <c r="I210" s="55">
        <f t="shared" si="17"/>
        <v>8</v>
      </c>
      <c r="J210" s="55">
        <f t="shared" si="14"/>
        <v>0</v>
      </c>
      <c r="K210" s="55">
        <f t="shared" si="15"/>
        <v>0</v>
      </c>
      <c r="L210" s="55">
        <v>0</v>
      </c>
      <c r="M210" s="55">
        <f t="shared" si="16"/>
        <v>0</v>
      </c>
    </row>
    <row r="211" spans="1:13" ht="16.5" thickBot="1" x14ac:dyDescent="0.3">
      <c r="A211" s="55" t="s">
        <v>79</v>
      </c>
      <c r="B211" s="58">
        <v>1</v>
      </c>
      <c r="C211" s="59"/>
      <c r="D211" s="56">
        <f t="shared" si="10"/>
        <v>0</v>
      </c>
      <c r="E211" s="57"/>
      <c r="F211" s="55">
        <f t="shared" si="11"/>
        <v>11</v>
      </c>
      <c r="G211" s="55">
        <f t="shared" si="12"/>
        <v>11</v>
      </c>
      <c r="H211" s="55">
        <f t="shared" si="13"/>
        <v>13</v>
      </c>
      <c r="I211" s="55">
        <f t="shared" si="17"/>
        <v>13</v>
      </c>
      <c r="J211" s="55">
        <f t="shared" si="14"/>
        <v>2</v>
      </c>
      <c r="K211" s="55">
        <f t="shared" si="15"/>
        <v>-2</v>
      </c>
      <c r="L211" s="55">
        <v>0</v>
      </c>
      <c r="M211" s="55">
        <f t="shared" si="16"/>
        <v>0</v>
      </c>
    </row>
    <row r="212" spans="1:13" ht="16.5" thickBot="1" x14ac:dyDescent="0.3">
      <c r="A212" s="55" t="s">
        <v>80</v>
      </c>
      <c r="B212" s="58">
        <v>1</v>
      </c>
      <c r="C212" s="59"/>
      <c r="D212" s="56">
        <f t="shared" si="10"/>
        <v>3</v>
      </c>
      <c r="E212" s="57"/>
      <c r="F212" s="55">
        <f t="shared" si="11"/>
        <v>8</v>
      </c>
      <c r="G212" s="55">
        <f t="shared" si="12"/>
        <v>11</v>
      </c>
      <c r="H212" s="55">
        <f t="shared" si="13"/>
        <v>8</v>
      </c>
      <c r="I212" s="55">
        <f t="shared" si="17"/>
        <v>11</v>
      </c>
      <c r="J212" s="55">
        <f t="shared" si="14"/>
        <v>0</v>
      </c>
      <c r="K212" s="55">
        <f t="shared" si="15"/>
        <v>0</v>
      </c>
      <c r="L212" s="55">
        <v>0</v>
      </c>
      <c r="M212" s="55">
        <f t="shared" si="16"/>
        <v>0</v>
      </c>
    </row>
    <row r="213" spans="1:13" ht="16.5" thickBot="1" x14ac:dyDescent="0.3">
      <c r="A213" s="55" t="s">
        <v>81</v>
      </c>
      <c r="B213" s="58">
        <v>1</v>
      </c>
      <c r="C213" s="59"/>
      <c r="D213" s="56">
        <f t="shared" si="10"/>
        <v>3</v>
      </c>
      <c r="E213" s="57"/>
      <c r="F213" s="55">
        <f t="shared" si="11"/>
        <v>8</v>
      </c>
      <c r="G213" s="55">
        <f t="shared" si="12"/>
        <v>11</v>
      </c>
      <c r="H213" s="55">
        <f t="shared" si="13"/>
        <v>13</v>
      </c>
      <c r="I213" s="55">
        <f t="shared" si="17"/>
        <v>16</v>
      </c>
      <c r="J213" s="55">
        <f t="shared" si="14"/>
        <v>5</v>
      </c>
      <c r="K213" s="55">
        <f t="shared" si="15"/>
        <v>-5</v>
      </c>
      <c r="L213" s="55">
        <v>5</v>
      </c>
      <c r="M213" s="55">
        <f t="shared" si="16"/>
        <v>0</v>
      </c>
    </row>
    <row r="214" spans="1:13" ht="16.5" thickBot="1" x14ac:dyDescent="0.3">
      <c r="A214" s="55" t="s">
        <v>82</v>
      </c>
      <c r="B214" s="58">
        <v>1</v>
      </c>
      <c r="C214" s="59"/>
      <c r="D214" s="56">
        <f t="shared" si="10"/>
        <v>2</v>
      </c>
      <c r="E214" s="57"/>
      <c r="F214" s="55">
        <f t="shared" si="11"/>
        <v>8</v>
      </c>
      <c r="G214" s="55">
        <f t="shared" si="12"/>
        <v>10</v>
      </c>
      <c r="H214" s="55">
        <f t="shared" si="13"/>
        <v>15</v>
      </c>
      <c r="I214" s="55">
        <f t="shared" si="17"/>
        <v>17</v>
      </c>
      <c r="J214" s="55">
        <f t="shared" si="14"/>
        <v>7</v>
      </c>
      <c r="K214" s="55">
        <f t="shared" si="15"/>
        <v>-7</v>
      </c>
      <c r="L214" s="55">
        <v>7</v>
      </c>
      <c r="M214" s="55">
        <f t="shared" si="16"/>
        <v>0</v>
      </c>
    </row>
    <row r="215" spans="1:13" ht="16.5" thickBot="1" x14ac:dyDescent="0.3">
      <c r="A215" s="55" t="s">
        <v>83</v>
      </c>
      <c r="B215" s="58">
        <v>1</v>
      </c>
      <c r="C215" s="59"/>
      <c r="D215" s="56">
        <f t="shared" si="10"/>
        <v>0</v>
      </c>
      <c r="E215" s="57"/>
      <c r="F215" s="55">
        <f t="shared" si="11"/>
        <v>11</v>
      </c>
      <c r="G215" s="55">
        <f t="shared" si="12"/>
        <v>11</v>
      </c>
      <c r="H215" s="55">
        <f t="shared" si="13"/>
        <v>11</v>
      </c>
      <c r="I215" s="55">
        <f t="shared" si="17"/>
        <v>11</v>
      </c>
      <c r="J215" s="55">
        <f t="shared" si="14"/>
        <v>0</v>
      </c>
      <c r="K215" s="55">
        <f t="shared" si="15"/>
        <v>0</v>
      </c>
      <c r="L215" s="55">
        <v>0</v>
      </c>
      <c r="M215" s="55">
        <f t="shared" si="16"/>
        <v>0</v>
      </c>
    </row>
    <row r="216" spans="1:13" ht="16.5" thickBot="1" x14ac:dyDescent="0.3">
      <c r="A216" s="55" t="s">
        <v>84</v>
      </c>
      <c r="B216" s="58">
        <v>2</v>
      </c>
      <c r="C216" s="59"/>
      <c r="D216" s="56">
        <f t="shared" si="10"/>
        <v>2</v>
      </c>
      <c r="E216" s="57"/>
      <c r="F216" s="55">
        <f t="shared" si="11"/>
        <v>11</v>
      </c>
      <c r="G216" s="55">
        <f t="shared" si="12"/>
        <v>13</v>
      </c>
      <c r="H216" s="55">
        <f t="shared" si="13"/>
        <v>11</v>
      </c>
      <c r="I216" s="55">
        <f t="shared" si="17"/>
        <v>13</v>
      </c>
      <c r="J216" s="55">
        <f t="shared" si="14"/>
        <v>0</v>
      </c>
      <c r="K216" s="55">
        <f t="shared" si="15"/>
        <v>0</v>
      </c>
      <c r="L216" s="55">
        <v>0</v>
      </c>
      <c r="M216" s="55">
        <f t="shared" si="16"/>
        <v>0</v>
      </c>
    </row>
    <row r="217" spans="1:13" ht="16.5" thickBot="1" x14ac:dyDescent="0.3">
      <c r="A217" s="55" t="s">
        <v>85</v>
      </c>
      <c r="B217" s="58">
        <v>2</v>
      </c>
      <c r="C217" s="59"/>
      <c r="D217" s="56">
        <f t="shared" si="10"/>
        <v>1</v>
      </c>
      <c r="E217" s="57"/>
      <c r="F217" s="55">
        <f t="shared" si="11"/>
        <v>11</v>
      </c>
      <c r="G217" s="55">
        <f t="shared" si="12"/>
        <v>12</v>
      </c>
      <c r="H217" s="55">
        <f t="shared" si="13"/>
        <v>14</v>
      </c>
      <c r="I217" s="55">
        <f t="shared" si="17"/>
        <v>15</v>
      </c>
      <c r="J217" s="55">
        <f t="shared" si="14"/>
        <v>3</v>
      </c>
      <c r="K217" s="55">
        <f t="shared" si="15"/>
        <v>-3</v>
      </c>
      <c r="L217" s="55">
        <v>3</v>
      </c>
      <c r="M217" s="55">
        <f t="shared" si="16"/>
        <v>0</v>
      </c>
    </row>
    <row r="218" spans="1:13" ht="16.5" thickBot="1" x14ac:dyDescent="0.3">
      <c r="A218" s="55" t="s">
        <v>86</v>
      </c>
      <c r="B218" s="58">
        <v>2</v>
      </c>
      <c r="C218" s="59"/>
      <c r="D218" s="56">
        <f t="shared" si="10"/>
        <v>1</v>
      </c>
      <c r="E218" s="57"/>
      <c r="F218" s="55">
        <f t="shared" si="11"/>
        <v>11</v>
      </c>
      <c r="G218" s="55">
        <f t="shared" si="12"/>
        <v>12</v>
      </c>
      <c r="H218" s="55">
        <f t="shared" si="13"/>
        <v>15</v>
      </c>
      <c r="I218" s="55">
        <f t="shared" si="17"/>
        <v>16</v>
      </c>
      <c r="J218" s="55">
        <f t="shared" si="14"/>
        <v>4</v>
      </c>
      <c r="K218" s="55">
        <f t="shared" si="15"/>
        <v>-4</v>
      </c>
      <c r="L218" s="55">
        <v>4</v>
      </c>
      <c r="M218" s="55">
        <f t="shared" si="16"/>
        <v>0</v>
      </c>
    </row>
    <row r="219" spans="1:13" ht="16.5" thickBot="1" x14ac:dyDescent="0.3">
      <c r="A219" s="55" t="s">
        <v>87</v>
      </c>
      <c r="B219" s="58">
        <v>1</v>
      </c>
      <c r="C219" s="59"/>
      <c r="D219" s="56">
        <f t="shared" si="10"/>
        <v>0</v>
      </c>
      <c r="E219" s="57"/>
      <c r="F219" s="55">
        <f t="shared" si="11"/>
        <v>13</v>
      </c>
      <c r="G219" s="55">
        <f t="shared" si="12"/>
        <v>13</v>
      </c>
      <c r="H219" s="55">
        <f t="shared" si="13"/>
        <v>13</v>
      </c>
      <c r="I219" s="55">
        <f t="shared" si="17"/>
        <v>13</v>
      </c>
      <c r="J219" s="55">
        <f t="shared" si="14"/>
        <v>0</v>
      </c>
      <c r="K219" s="55">
        <f t="shared" si="15"/>
        <v>0</v>
      </c>
      <c r="L219" s="55">
        <v>0</v>
      </c>
      <c r="M219" s="55">
        <f t="shared" si="16"/>
        <v>0</v>
      </c>
    </row>
    <row r="220" spans="1:13" ht="16.5" thickBot="1" x14ac:dyDescent="0.3">
      <c r="A220" s="55" t="s">
        <v>88</v>
      </c>
      <c r="B220" s="58">
        <v>1</v>
      </c>
      <c r="C220" s="59"/>
      <c r="D220" s="56">
        <f t="shared" si="10"/>
        <v>0</v>
      </c>
      <c r="E220" s="57"/>
      <c r="F220" s="55">
        <f t="shared" si="11"/>
        <v>12</v>
      </c>
      <c r="G220" s="55">
        <f t="shared" si="12"/>
        <v>12</v>
      </c>
      <c r="H220" s="55">
        <f t="shared" si="13"/>
        <v>15</v>
      </c>
      <c r="I220" s="55">
        <f t="shared" si="17"/>
        <v>15</v>
      </c>
      <c r="J220" s="55">
        <f t="shared" si="14"/>
        <v>3</v>
      </c>
      <c r="K220" s="55">
        <f t="shared" si="15"/>
        <v>-3</v>
      </c>
      <c r="L220" s="55">
        <v>0</v>
      </c>
      <c r="M220" s="55">
        <f t="shared" si="16"/>
        <v>0</v>
      </c>
    </row>
    <row r="221" spans="1:13" ht="16.5" thickBot="1" x14ac:dyDescent="0.3">
      <c r="A221" s="55" t="s">
        <v>89</v>
      </c>
      <c r="B221" s="58">
        <v>1</v>
      </c>
      <c r="C221" s="59"/>
      <c r="D221" s="56">
        <f t="shared" si="10"/>
        <v>0</v>
      </c>
      <c r="E221" s="57"/>
      <c r="F221" s="55">
        <f t="shared" si="11"/>
        <v>12</v>
      </c>
      <c r="G221" s="55">
        <f t="shared" si="12"/>
        <v>12</v>
      </c>
      <c r="H221" s="55">
        <f t="shared" si="13"/>
        <v>16</v>
      </c>
      <c r="I221" s="55">
        <f t="shared" si="17"/>
        <v>16</v>
      </c>
      <c r="J221" s="55">
        <f t="shared" si="14"/>
        <v>4</v>
      </c>
      <c r="K221" s="55">
        <f t="shared" si="15"/>
        <v>-4</v>
      </c>
      <c r="L221" s="55">
        <v>0</v>
      </c>
      <c r="M221" s="55">
        <f t="shared" si="16"/>
        <v>0</v>
      </c>
    </row>
    <row r="222" spans="1:13" ht="16.5" thickBot="1" x14ac:dyDescent="0.3">
      <c r="A222" s="55" t="s">
        <v>90</v>
      </c>
      <c r="B222" s="58">
        <v>2</v>
      </c>
      <c r="C222" s="59"/>
      <c r="D222" s="56">
        <f t="shared" si="10"/>
        <v>2</v>
      </c>
      <c r="E222" s="57"/>
      <c r="F222" s="55">
        <f t="shared" si="11"/>
        <v>13</v>
      </c>
      <c r="G222" s="55">
        <f t="shared" si="12"/>
        <v>15</v>
      </c>
      <c r="H222" s="55">
        <f t="shared" ref="H222:H230" si="18">F185</f>
        <v>13</v>
      </c>
      <c r="I222" s="55">
        <f t="shared" si="17"/>
        <v>15</v>
      </c>
      <c r="J222" s="55">
        <f t="shared" si="14"/>
        <v>0</v>
      </c>
      <c r="K222" s="55">
        <f t="shared" si="15"/>
        <v>0</v>
      </c>
      <c r="L222" s="55">
        <v>0</v>
      </c>
      <c r="M222" s="55">
        <f t="shared" si="16"/>
        <v>0</v>
      </c>
    </row>
    <row r="223" spans="1:13" ht="16.5" thickBot="1" x14ac:dyDescent="0.3">
      <c r="A223" s="55" t="s">
        <v>91</v>
      </c>
      <c r="B223" s="58">
        <v>1</v>
      </c>
      <c r="C223" s="59"/>
      <c r="D223" s="56">
        <f t="shared" si="10"/>
        <v>0</v>
      </c>
      <c r="E223" s="57"/>
      <c r="F223" s="55">
        <f t="shared" si="11"/>
        <v>15</v>
      </c>
      <c r="G223" s="55">
        <f t="shared" si="12"/>
        <v>15</v>
      </c>
      <c r="H223" s="55">
        <f t="shared" si="18"/>
        <v>15</v>
      </c>
      <c r="I223" s="55">
        <f t="shared" si="17"/>
        <v>15</v>
      </c>
      <c r="J223" s="55">
        <f t="shared" si="14"/>
        <v>0</v>
      </c>
      <c r="K223" s="55">
        <f t="shared" si="15"/>
        <v>0</v>
      </c>
      <c r="L223" s="55">
        <v>0</v>
      </c>
      <c r="M223" s="55">
        <f t="shared" si="16"/>
        <v>0</v>
      </c>
    </row>
    <row r="224" spans="1:13" ht="16.5" thickBot="1" x14ac:dyDescent="0.3">
      <c r="A224" s="55" t="s">
        <v>92</v>
      </c>
      <c r="B224" s="58">
        <v>1</v>
      </c>
      <c r="C224" s="59"/>
      <c r="D224" s="56">
        <f t="shared" si="10"/>
        <v>0</v>
      </c>
      <c r="E224" s="57"/>
      <c r="F224" s="55">
        <f t="shared" si="11"/>
        <v>11</v>
      </c>
      <c r="G224" s="55">
        <f t="shared" si="12"/>
        <v>11</v>
      </c>
      <c r="H224" s="55">
        <f t="shared" si="18"/>
        <v>16</v>
      </c>
      <c r="I224" s="55">
        <f t="shared" si="17"/>
        <v>16</v>
      </c>
      <c r="J224" s="55">
        <f t="shared" si="14"/>
        <v>5</v>
      </c>
      <c r="K224" s="55">
        <f t="shared" si="15"/>
        <v>-5</v>
      </c>
      <c r="L224" s="55">
        <v>0</v>
      </c>
      <c r="M224" s="55">
        <f t="shared" si="16"/>
        <v>0</v>
      </c>
    </row>
    <row r="225" spans="1:13" ht="16.5" thickBot="1" x14ac:dyDescent="0.3">
      <c r="A225" s="55" t="s">
        <v>93</v>
      </c>
      <c r="B225" s="58">
        <v>1</v>
      </c>
      <c r="C225" s="59"/>
      <c r="D225" s="56">
        <f t="shared" si="10"/>
        <v>3</v>
      </c>
      <c r="E225" s="57"/>
      <c r="F225" s="55">
        <f t="shared" si="11"/>
        <v>10</v>
      </c>
      <c r="G225" s="55">
        <f t="shared" si="12"/>
        <v>13</v>
      </c>
      <c r="H225" s="55">
        <f t="shared" si="18"/>
        <v>17</v>
      </c>
      <c r="I225" s="55">
        <f t="shared" si="17"/>
        <v>20</v>
      </c>
      <c r="J225" s="55">
        <f t="shared" si="14"/>
        <v>7</v>
      </c>
      <c r="K225" s="55">
        <f t="shared" si="15"/>
        <v>-7</v>
      </c>
      <c r="L225" s="55">
        <v>0</v>
      </c>
      <c r="M225" s="55">
        <f t="shared" si="16"/>
        <v>0</v>
      </c>
    </row>
    <row r="226" spans="1:13" ht="16.5" thickBot="1" x14ac:dyDescent="0.3">
      <c r="A226" s="55" t="s">
        <v>94</v>
      </c>
      <c r="B226" s="58">
        <v>2</v>
      </c>
      <c r="C226" s="59"/>
      <c r="D226" s="56">
        <f t="shared" si="10"/>
        <v>5</v>
      </c>
      <c r="E226" s="57"/>
      <c r="F226" s="55">
        <f t="shared" si="11"/>
        <v>15</v>
      </c>
      <c r="G226" s="55">
        <f t="shared" si="12"/>
        <v>20</v>
      </c>
      <c r="H226" s="55">
        <f t="shared" si="18"/>
        <v>15</v>
      </c>
      <c r="I226" s="55">
        <f t="shared" si="17"/>
        <v>20</v>
      </c>
      <c r="J226" s="55">
        <f t="shared" si="14"/>
        <v>0</v>
      </c>
      <c r="K226" s="55">
        <f t="shared" si="15"/>
        <v>0</v>
      </c>
      <c r="L226" s="55">
        <v>0</v>
      </c>
      <c r="M226" s="55">
        <f t="shared" si="16"/>
        <v>0</v>
      </c>
    </row>
    <row r="227" spans="1:13" ht="16.5" thickBot="1" x14ac:dyDescent="0.3">
      <c r="A227" s="55" t="s">
        <v>95</v>
      </c>
      <c r="B227" s="58">
        <v>1</v>
      </c>
      <c r="C227" s="59"/>
      <c r="D227" s="56">
        <f t="shared" si="10"/>
        <v>0</v>
      </c>
      <c r="E227" s="57"/>
      <c r="F227" s="55">
        <f t="shared" si="11"/>
        <v>20</v>
      </c>
      <c r="G227" s="55">
        <f t="shared" si="12"/>
        <v>20</v>
      </c>
      <c r="H227" s="55">
        <f t="shared" si="18"/>
        <v>20</v>
      </c>
      <c r="I227" s="55">
        <f t="shared" si="17"/>
        <v>20</v>
      </c>
      <c r="J227" s="55">
        <f t="shared" si="14"/>
        <v>0</v>
      </c>
      <c r="K227" s="55">
        <f t="shared" si="15"/>
        <v>0</v>
      </c>
      <c r="L227" s="55">
        <v>0</v>
      </c>
      <c r="M227" s="55">
        <f t="shared" si="16"/>
        <v>0</v>
      </c>
    </row>
    <row r="228" spans="1:13" ht="16.5" thickBot="1" x14ac:dyDescent="0.3">
      <c r="A228" s="55" t="s">
        <v>96</v>
      </c>
      <c r="B228" s="58">
        <v>2</v>
      </c>
      <c r="C228" s="59"/>
      <c r="D228" s="56">
        <f t="shared" si="10"/>
        <v>4</v>
      </c>
      <c r="E228" s="57"/>
      <c r="F228" s="55">
        <f t="shared" si="11"/>
        <v>12</v>
      </c>
      <c r="G228" s="55">
        <f t="shared" si="12"/>
        <v>16</v>
      </c>
      <c r="H228" s="55">
        <f t="shared" si="18"/>
        <v>16</v>
      </c>
      <c r="I228" s="55">
        <f t="shared" si="17"/>
        <v>20</v>
      </c>
      <c r="J228" s="55">
        <f t="shared" si="14"/>
        <v>4</v>
      </c>
      <c r="K228" s="55">
        <f t="shared" si="15"/>
        <v>-4</v>
      </c>
      <c r="L228" s="55">
        <v>0</v>
      </c>
      <c r="M228" s="55">
        <f t="shared" si="16"/>
        <v>0</v>
      </c>
    </row>
    <row r="229" spans="1:13" ht="16.5" thickBot="1" x14ac:dyDescent="0.3">
      <c r="A229" s="55" t="s">
        <v>97</v>
      </c>
      <c r="B229" s="58">
        <v>1</v>
      </c>
      <c r="C229" s="59"/>
      <c r="D229" s="56">
        <f t="shared" si="10"/>
        <v>0</v>
      </c>
      <c r="E229" s="57"/>
      <c r="F229" s="55">
        <f t="shared" si="11"/>
        <v>16</v>
      </c>
      <c r="G229" s="55">
        <f t="shared" si="12"/>
        <v>16</v>
      </c>
      <c r="H229" s="55">
        <f t="shared" si="18"/>
        <v>20</v>
      </c>
      <c r="I229" s="55">
        <f t="shared" si="17"/>
        <v>20</v>
      </c>
      <c r="J229" s="55">
        <f t="shared" si="14"/>
        <v>4</v>
      </c>
      <c r="K229" s="55">
        <f t="shared" si="15"/>
        <v>-4</v>
      </c>
      <c r="L229" s="55">
        <v>0</v>
      </c>
      <c r="M229" s="55">
        <f t="shared" si="16"/>
        <v>0</v>
      </c>
    </row>
    <row r="230" spans="1:13" ht="16.5" thickBot="1" x14ac:dyDescent="0.3">
      <c r="A230" s="55" t="s">
        <v>98</v>
      </c>
      <c r="B230" s="58">
        <v>1</v>
      </c>
      <c r="C230" s="59"/>
      <c r="D230" s="58">
        <f t="shared" si="10"/>
        <v>0</v>
      </c>
      <c r="E230" s="59"/>
      <c r="F230" s="55">
        <f t="shared" si="11"/>
        <v>13</v>
      </c>
      <c r="G230" s="55">
        <f t="shared" si="12"/>
        <v>13</v>
      </c>
      <c r="H230" s="55">
        <f t="shared" si="18"/>
        <v>20</v>
      </c>
      <c r="I230" s="55">
        <f t="shared" si="17"/>
        <v>20</v>
      </c>
      <c r="J230" s="55">
        <f t="shared" si="14"/>
        <v>7</v>
      </c>
      <c r="K230" s="55">
        <f>E193-C193-F193</f>
        <v>-7</v>
      </c>
      <c r="L230" s="55">
        <v>0</v>
      </c>
      <c r="M230" s="55">
        <f>E193-C193-D193</f>
        <v>0</v>
      </c>
    </row>
    <row r="234" spans="1:13" ht="15" customHeight="1" x14ac:dyDescent="0.25">
      <c r="A234" s="32" t="s">
        <v>100</v>
      </c>
      <c r="B234" s="32"/>
      <c r="C234" s="32"/>
      <c r="D234" s="32"/>
      <c r="E234" s="32"/>
      <c r="F234" s="32"/>
      <c r="G234" s="32"/>
      <c r="H234" s="32"/>
      <c r="I234" s="32"/>
      <c r="J234" s="32"/>
    </row>
    <row r="235" spans="1:13" x14ac:dyDescent="0.25">
      <c r="A235" s="32"/>
      <c r="B235" s="32"/>
      <c r="C235" s="32"/>
      <c r="D235" s="32"/>
      <c r="E235" s="32"/>
      <c r="F235" s="32"/>
      <c r="G235" s="32"/>
      <c r="H235" s="32"/>
      <c r="I235" s="32"/>
      <c r="J235" s="32"/>
    </row>
    <row r="236" spans="1:13" x14ac:dyDescent="0.25">
      <c r="A236" s="32"/>
      <c r="B236" s="32"/>
      <c r="C236" s="32"/>
      <c r="D236" s="32"/>
      <c r="E236" s="32"/>
      <c r="F236" s="32"/>
      <c r="G236" s="32"/>
      <c r="H236" s="32"/>
      <c r="I236" s="32"/>
      <c r="J236" s="32"/>
    </row>
    <row r="237" spans="1:13" x14ac:dyDescent="0.25">
      <c r="A237" s="32"/>
      <c r="B237" s="32"/>
      <c r="C237" s="32"/>
      <c r="D237" s="32"/>
      <c r="E237" s="32"/>
      <c r="F237" s="32"/>
      <c r="G237" s="32"/>
      <c r="H237" s="32"/>
      <c r="I237" s="32"/>
      <c r="J237" s="32"/>
    </row>
    <row r="238" spans="1:13" x14ac:dyDescent="0.25">
      <c r="A238" s="32"/>
      <c r="B238" s="32"/>
      <c r="C238" s="32"/>
      <c r="D238" s="32"/>
      <c r="E238" s="32"/>
      <c r="F238" s="32"/>
      <c r="G238" s="32"/>
      <c r="H238" s="32"/>
      <c r="I238" s="32"/>
      <c r="J238" s="32"/>
    </row>
    <row r="239" spans="1:13" x14ac:dyDescent="0.25">
      <c r="A239" s="32"/>
      <c r="B239" s="32"/>
      <c r="C239" s="32"/>
      <c r="D239" s="32"/>
      <c r="E239" s="32"/>
      <c r="F239" s="32"/>
      <c r="G239" s="32"/>
      <c r="H239" s="32"/>
      <c r="I239" s="32"/>
      <c r="J239" s="32"/>
    </row>
    <row r="240" spans="1:13" x14ac:dyDescent="0.25">
      <c r="A240" s="32"/>
      <c r="B240" s="32"/>
      <c r="C240" s="32"/>
      <c r="D240" s="32"/>
      <c r="E240" s="32"/>
      <c r="F240" s="32"/>
      <c r="G240" s="32"/>
      <c r="H240" s="32"/>
      <c r="I240" s="32"/>
      <c r="J240" s="32"/>
    </row>
    <row r="241" spans="1:10" x14ac:dyDescent="0.25">
      <c r="A241" s="32"/>
      <c r="B241" s="32"/>
      <c r="C241" s="32"/>
      <c r="D241" s="32"/>
      <c r="E241" s="32"/>
      <c r="F241" s="32"/>
      <c r="G241" s="32"/>
      <c r="H241" s="32"/>
      <c r="I241" s="32"/>
      <c r="J241" s="32"/>
    </row>
    <row r="242" spans="1:10" x14ac:dyDescent="0.25">
      <c r="A242" s="32"/>
      <c r="B242" s="32"/>
      <c r="C242" s="32"/>
      <c r="D242" s="32"/>
      <c r="E242" s="32"/>
      <c r="F242" s="32"/>
      <c r="G242" s="32"/>
      <c r="H242" s="32"/>
      <c r="I242" s="32"/>
      <c r="J242" s="32"/>
    </row>
    <row r="243" spans="1:10" x14ac:dyDescent="0.25">
      <c r="A243" s="32"/>
      <c r="B243" s="32"/>
      <c r="C243" s="32"/>
      <c r="D243" s="32"/>
      <c r="E243" s="32"/>
      <c r="F243" s="32"/>
      <c r="G243" s="32"/>
      <c r="H243" s="32"/>
      <c r="I243" s="32"/>
      <c r="J243" s="32"/>
    </row>
    <row r="244" spans="1:10" x14ac:dyDescent="0.25">
      <c r="A244" s="32"/>
      <c r="B244" s="32"/>
      <c r="C244" s="32"/>
      <c r="D244" s="32"/>
      <c r="E244" s="32"/>
      <c r="F244" s="32"/>
      <c r="G244" s="32"/>
      <c r="H244" s="32"/>
      <c r="I244" s="32"/>
      <c r="J244" s="32"/>
    </row>
    <row r="245" spans="1:10" x14ac:dyDescent="0.25">
      <c r="A245" s="32"/>
      <c r="B245" s="32"/>
      <c r="C245" s="32"/>
      <c r="D245" s="32"/>
      <c r="E245" s="32"/>
      <c r="F245" s="32"/>
      <c r="G245" s="32"/>
      <c r="H245" s="32"/>
      <c r="I245" s="32"/>
      <c r="J245" s="32"/>
    </row>
    <row r="246" spans="1:10" x14ac:dyDescent="0.25">
      <c r="A246" s="32"/>
      <c r="B246" s="32"/>
      <c r="C246" s="32"/>
      <c r="D246" s="32"/>
      <c r="E246" s="32"/>
      <c r="F246" s="32"/>
      <c r="G246" s="32"/>
      <c r="H246" s="32"/>
      <c r="I246" s="32"/>
      <c r="J246" s="32"/>
    </row>
    <row r="247" spans="1:10" x14ac:dyDescent="0.25">
      <c r="A247" s="32"/>
      <c r="B247" s="32"/>
      <c r="C247" s="32"/>
      <c r="D247" s="32"/>
      <c r="E247" s="32"/>
      <c r="F247" s="32"/>
      <c r="G247" s="32"/>
      <c r="H247" s="32"/>
      <c r="I247" s="32"/>
      <c r="J247" s="32"/>
    </row>
    <row r="248" spans="1:10" x14ac:dyDescent="0.25">
      <c r="A248" s="32"/>
      <c r="B248" s="32"/>
      <c r="C248" s="32"/>
      <c r="D248" s="32"/>
      <c r="E248" s="32"/>
      <c r="F248" s="32"/>
      <c r="G248" s="32"/>
      <c r="H248" s="32"/>
      <c r="I248" s="32"/>
      <c r="J248" s="32"/>
    </row>
    <row r="249" spans="1:10" x14ac:dyDescent="0.25">
      <c r="A249" s="32"/>
      <c r="B249" s="32"/>
      <c r="C249" s="32"/>
      <c r="D249" s="32"/>
      <c r="E249" s="32"/>
      <c r="F249" s="32"/>
      <c r="G249" s="32"/>
      <c r="H249" s="32"/>
      <c r="I249" s="32"/>
      <c r="J249" s="32"/>
    </row>
    <row r="251" spans="1:10" ht="18.75" x14ac:dyDescent="0.3">
      <c r="A251" s="60" t="s">
        <v>42</v>
      </c>
      <c r="B251" s="60"/>
      <c r="C251" s="60"/>
      <c r="D251" s="60"/>
      <c r="E251" s="60"/>
      <c r="F251" s="60"/>
      <c r="G251" s="60"/>
      <c r="H251" s="60"/>
      <c r="I251" s="60"/>
      <c r="J251" s="60"/>
    </row>
    <row r="253" spans="1:10" x14ac:dyDescent="0.25">
      <c r="A253" s="61" t="s">
        <v>101</v>
      </c>
      <c r="B253" s="61"/>
      <c r="C253" s="61"/>
      <c r="D253" s="61"/>
      <c r="E253" s="61"/>
      <c r="F253" s="61"/>
      <c r="G253" s="61"/>
      <c r="H253" s="61"/>
      <c r="I253" s="61"/>
      <c r="J253" s="61"/>
    </row>
    <row r="254" spans="1:10" x14ac:dyDescent="0.25">
      <c r="A254" s="61"/>
      <c r="B254" s="61"/>
      <c r="C254" s="61"/>
      <c r="D254" s="61"/>
      <c r="E254" s="61"/>
      <c r="F254" s="61"/>
      <c r="G254" s="61"/>
      <c r="H254" s="61"/>
      <c r="I254" s="61"/>
      <c r="J254" s="61"/>
    </row>
    <row r="256" spans="1:10" x14ac:dyDescent="0.25">
      <c r="A256" s="61" t="s">
        <v>102</v>
      </c>
      <c r="B256" s="61"/>
      <c r="C256" s="61"/>
      <c r="D256" s="61"/>
      <c r="E256" s="61"/>
      <c r="F256" s="61"/>
      <c r="G256" s="61"/>
      <c r="H256" s="61"/>
      <c r="I256" s="61"/>
      <c r="J256" s="61"/>
    </row>
    <row r="257" spans="1:10" x14ac:dyDescent="0.25">
      <c r="A257" s="61"/>
      <c r="B257" s="61"/>
      <c r="C257" s="61"/>
      <c r="D257" s="61"/>
      <c r="E257" s="61"/>
      <c r="F257" s="61"/>
      <c r="G257" s="61"/>
      <c r="H257" s="61"/>
      <c r="I257" s="61"/>
      <c r="J257" s="61"/>
    </row>
  </sheetData>
  <mergeCells count="228">
    <mergeCell ref="A251:J251"/>
    <mergeCell ref="A253:J254"/>
    <mergeCell ref="A256:J257"/>
    <mergeCell ref="B227:C227"/>
    <mergeCell ref="D227:E227"/>
    <mergeCell ref="B228:C228"/>
    <mergeCell ref="D228:E228"/>
    <mergeCell ref="B229:C229"/>
    <mergeCell ref="D229:E229"/>
    <mergeCell ref="B230:C230"/>
    <mergeCell ref="D230:E230"/>
    <mergeCell ref="A234:J249"/>
    <mergeCell ref="B222:C222"/>
    <mergeCell ref="D222:E222"/>
    <mergeCell ref="B223:C223"/>
    <mergeCell ref="D223:E223"/>
    <mergeCell ref="B224:C224"/>
    <mergeCell ref="D224:E224"/>
    <mergeCell ref="B225:C225"/>
    <mergeCell ref="D225:E225"/>
    <mergeCell ref="B226:C226"/>
    <mergeCell ref="D226:E226"/>
    <mergeCell ref="B217:C217"/>
    <mergeCell ref="D217:E217"/>
    <mergeCell ref="B218:C218"/>
    <mergeCell ref="D218:E218"/>
    <mergeCell ref="B219:C219"/>
    <mergeCell ref="D219:E219"/>
    <mergeCell ref="B220:C220"/>
    <mergeCell ref="D220:E220"/>
    <mergeCell ref="B221:C221"/>
    <mergeCell ref="D221:E221"/>
    <mergeCell ref="B212:C212"/>
    <mergeCell ref="D212:E212"/>
    <mergeCell ref="B213:C213"/>
    <mergeCell ref="D213:E213"/>
    <mergeCell ref="B214:C214"/>
    <mergeCell ref="D214:E214"/>
    <mergeCell ref="B215:C215"/>
    <mergeCell ref="D215:E215"/>
    <mergeCell ref="B216:C216"/>
    <mergeCell ref="D216:E216"/>
    <mergeCell ref="B207:C207"/>
    <mergeCell ref="D207:E207"/>
    <mergeCell ref="B208:C208"/>
    <mergeCell ref="D208:E208"/>
    <mergeCell ref="B209:C209"/>
    <mergeCell ref="D209:E209"/>
    <mergeCell ref="B210:C210"/>
    <mergeCell ref="D210:E210"/>
    <mergeCell ref="B211:C211"/>
    <mergeCell ref="D211:E211"/>
    <mergeCell ref="J202:M202"/>
    <mergeCell ref="J203:J204"/>
    <mergeCell ref="K203:K204"/>
    <mergeCell ref="L203:L204"/>
    <mergeCell ref="M203:M204"/>
    <mergeCell ref="B205:C205"/>
    <mergeCell ref="D205:E205"/>
    <mergeCell ref="B206:C206"/>
    <mergeCell ref="D206:E206"/>
    <mergeCell ref="A202:A204"/>
    <mergeCell ref="B202:C204"/>
    <mergeCell ref="D202:E204"/>
    <mergeCell ref="F202:G202"/>
    <mergeCell ref="F203:F204"/>
    <mergeCell ref="G203:G204"/>
    <mergeCell ref="H202:I202"/>
    <mergeCell ref="H203:H204"/>
    <mergeCell ref="I203:I204"/>
    <mergeCell ref="I36:K36"/>
    <mergeCell ref="I37:K37"/>
    <mergeCell ref="C36:E36"/>
    <mergeCell ref="C37:E37"/>
    <mergeCell ref="C38:E38"/>
    <mergeCell ref="A1:E1"/>
    <mergeCell ref="A2:E2"/>
    <mergeCell ref="B4:B5"/>
    <mergeCell ref="C4:C5"/>
    <mergeCell ref="D4:D5"/>
    <mergeCell ref="E4:E5"/>
    <mergeCell ref="A8:P10"/>
    <mergeCell ref="F4:F5"/>
    <mergeCell ref="G4:G5"/>
    <mergeCell ref="H4:H5"/>
    <mergeCell ref="I4:I5"/>
    <mergeCell ref="J4:J5"/>
    <mergeCell ref="K4:K5"/>
    <mergeCell ref="L4:L5"/>
    <mergeCell ref="M4:M5"/>
    <mergeCell ref="N4:N5"/>
    <mergeCell ref="O4:O5"/>
    <mergeCell ref="P4:P5"/>
    <mergeCell ref="A12:J29"/>
    <mergeCell ref="C31:E31"/>
    <mergeCell ref="C32:E32"/>
    <mergeCell ref="C33:E33"/>
    <mergeCell ref="C34:E34"/>
    <mergeCell ref="C35:E35"/>
    <mergeCell ref="I32:K32"/>
    <mergeCell ref="I33:K33"/>
    <mergeCell ref="I34:K34"/>
    <mergeCell ref="I35:K35"/>
    <mergeCell ref="F39:H39"/>
    <mergeCell ref="F40:H40"/>
    <mergeCell ref="C45:E45"/>
    <mergeCell ref="C46:E46"/>
    <mergeCell ref="I44:K44"/>
    <mergeCell ref="I45:K45"/>
    <mergeCell ref="F46:H46"/>
    <mergeCell ref="C39:E39"/>
    <mergeCell ref="C40:E40"/>
    <mergeCell ref="C42:E42"/>
    <mergeCell ref="C43:E43"/>
    <mergeCell ref="C44:E44"/>
    <mergeCell ref="C41:E41"/>
    <mergeCell ref="A128:R165"/>
    <mergeCell ref="A48:L48"/>
    <mergeCell ref="A87:K87"/>
    <mergeCell ref="I31:K31"/>
    <mergeCell ref="F42:H42"/>
    <mergeCell ref="F43:H43"/>
    <mergeCell ref="F44:H44"/>
    <mergeCell ref="F45:H45"/>
    <mergeCell ref="F31:H31"/>
    <mergeCell ref="F32:H32"/>
    <mergeCell ref="F33:H33"/>
    <mergeCell ref="F34:H34"/>
    <mergeCell ref="F35:H35"/>
    <mergeCell ref="I41:K41"/>
    <mergeCell ref="I42:K42"/>
    <mergeCell ref="I43:K43"/>
    <mergeCell ref="F41:H41"/>
    <mergeCell ref="I38:K38"/>
    <mergeCell ref="I39:K39"/>
    <mergeCell ref="I40:K40"/>
    <mergeCell ref="I46:K46"/>
    <mergeCell ref="F36:H36"/>
    <mergeCell ref="F37:H37"/>
    <mergeCell ref="F38:H38"/>
    <mergeCell ref="N172:P172"/>
    <mergeCell ref="N173:P173"/>
    <mergeCell ref="N174:P174"/>
    <mergeCell ref="N175:P175"/>
    <mergeCell ref="N176:P176"/>
    <mergeCell ref="N167:P167"/>
    <mergeCell ref="N168:P168"/>
    <mergeCell ref="N169:P169"/>
    <mergeCell ref="N170:P170"/>
    <mergeCell ref="N171:P171"/>
    <mergeCell ref="N187:P187"/>
    <mergeCell ref="N188:P188"/>
    <mergeCell ref="N182:P182"/>
    <mergeCell ref="N183:P183"/>
    <mergeCell ref="N184:P184"/>
    <mergeCell ref="N185:P185"/>
    <mergeCell ref="N186:P186"/>
    <mergeCell ref="N177:P177"/>
    <mergeCell ref="N178:P178"/>
    <mergeCell ref="N179:P179"/>
    <mergeCell ref="N180:P180"/>
    <mergeCell ref="N181:P181"/>
    <mergeCell ref="W171:Y171"/>
    <mergeCell ref="Q172:S172"/>
    <mergeCell ref="T172:V172"/>
    <mergeCell ref="W172:Y172"/>
    <mergeCell ref="Q173:S173"/>
    <mergeCell ref="T173:V173"/>
    <mergeCell ref="W173:Y173"/>
    <mergeCell ref="Q167:S167"/>
    <mergeCell ref="T167:V167"/>
    <mergeCell ref="W167:Y167"/>
    <mergeCell ref="Q168:S168"/>
    <mergeCell ref="T168:V168"/>
    <mergeCell ref="W168:Y168"/>
    <mergeCell ref="Q169:S169"/>
    <mergeCell ref="T169:V169"/>
    <mergeCell ref="W169:Y169"/>
    <mergeCell ref="Q170:S170"/>
    <mergeCell ref="T170:V170"/>
    <mergeCell ref="W170:Y170"/>
    <mergeCell ref="Q171:S171"/>
    <mergeCell ref="T171:V171"/>
    <mergeCell ref="Q176:S176"/>
    <mergeCell ref="T176:V176"/>
    <mergeCell ref="W176:Y176"/>
    <mergeCell ref="Q177:S177"/>
    <mergeCell ref="T177:V177"/>
    <mergeCell ref="W177:Y177"/>
    <mergeCell ref="Q174:S174"/>
    <mergeCell ref="T174:V174"/>
    <mergeCell ref="W174:Y174"/>
    <mergeCell ref="Q175:S175"/>
    <mergeCell ref="T175:V175"/>
    <mergeCell ref="W175:Y175"/>
    <mergeCell ref="Q180:S180"/>
    <mergeCell ref="T180:V180"/>
    <mergeCell ref="W180:Y180"/>
    <mergeCell ref="Q181:S181"/>
    <mergeCell ref="T181:V181"/>
    <mergeCell ref="W181:Y181"/>
    <mergeCell ref="Q178:S178"/>
    <mergeCell ref="T178:V178"/>
    <mergeCell ref="W178:Y178"/>
    <mergeCell ref="Q179:S179"/>
    <mergeCell ref="T179:V179"/>
    <mergeCell ref="W179:Y179"/>
    <mergeCell ref="Q184:S184"/>
    <mergeCell ref="T184:V184"/>
    <mergeCell ref="W184:Y184"/>
    <mergeCell ref="Q185:S185"/>
    <mergeCell ref="T185:V185"/>
    <mergeCell ref="W185:Y185"/>
    <mergeCell ref="Q182:S182"/>
    <mergeCell ref="T182:V182"/>
    <mergeCell ref="W182:Y182"/>
    <mergeCell ref="Q183:S183"/>
    <mergeCell ref="T183:V183"/>
    <mergeCell ref="W183:Y183"/>
    <mergeCell ref="Q188:S188"/>
    <mergeCell ref="T188:V188"/>
    <mergeCell ref="W188:Y188"/>
    <mergeCell ref="Q186:S186"/>
    <mergeCell ref="T186:V186"/>
    <mergeCell ref="W186:Y186"/>
    <mergeCell ref="Q187:S187"/>
    <mergeCell ref="T187:V187"/>
    <mergeCell ref="W187:Y187"/>
  </mergeCells>
  <conditionalFormatting sqref="D171">
    <cfRule type="cellIs" priority="1" operator="equal">
      <formula>7</formula>
    </cfRule>
  </conditionalFormatting>
  <pageMargins left="0.7" right="0.7" top="0.75" bottom="0.75" header="0.3" footer="0.3"/>
  <pageSetup paperSize="9" orientation="portrait" r:id="rId1"/>
  <ignoredErrors>
    <ignoredError sqref="T173" formula="1"/>
  </ignoredErrors>
  <drawing r:id="rId2"/>
  <legacyDrawing r:id="rId3"/>
  <oleObjects>
    <mc:AlternateContent xmlns:mc="http://schemas.openxmlformats.org/markup-compatibility/2006">
      <mc:Choice Requires="x14">
        <oleObject shapeId="1025" r:id="rId4">
          <objectPr defaultSize="0" autoPict="0" r:id="rId5">
            <anchor moveWithCells="1">
              <from>
                <xdr:col>0</xdr:col>
                <xdr:colOff>0</xdr:colOff>
                <xdr:row>88</xdr:row>
                <xdr:rowOff>114300</xdr:rowOff>
              </from>
              <to>
                <xdr:col>17</xdr:col>
                <xdr:colOff>400050</xdr:colOff>
                <xdr:row>125</xdr:row>
                <xdr:rowOff>142875</xdr:rowOff>
              </to>
            </anchor>
          </objectPr>
        </oleObject>
      </mc:Choice>
      <mc:Fallback>
        <oleObject shapeId="1025" r:id="rId4"/>
      </mc:Fallback>
    </mc:AlternateContent>
    <mc:AlternateContent xmlns:mc="http://schemas.openxmlformats.org/markup-compatibility/2006">
      <mc:Choice Requires="x14">
        <oleObject shapeId="1026" r:id="rId6">
          <objectPr defaultSize="0" autoPict="0" r:id="rId7">
            <anchor moveWithCells="1">
              <from>
                <xdr:col>0</xdr:col>
                <xdr:colOff>0</xdr:colOff>
                <xdr:row>48</xdr:row>
                <xdr:rowOff>142875</xdr:rowOff>
              </from>
              <to>
                <xdr:col>17</xdr:col>
                <xdr:colOff>476250</xdr:colOff>
                <xdr:row>85</xdr:row>
                <xdr:rowOff>114300</xdr:rowOff>
              </to>
            </anchor>
          </objectPr>
        </oleObject>
      </mc:Choice>
      <mc:Fallback>
        <oleObject shapeId="1026"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Tunyan Edmon</dc:creator>
  <cp:lastModifiedBy>Tunyan Edmon</cp:lastModifiedBy>
  <dcterms:created xsi:type="dcterms:W3CDTF">2015-06-05T18:19:34Z</dcterms:created>
  <dcterms:modified xsi:type="dcterms:W3CDTF">2022-02-12T06:17:48Z</dcterms:modified>
</cp:coreProperties>
</file>