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00" windowHeight="8370" firstSheet="3" activeTab="5"/>
  </bookViews>
  <sheets>
    <sheet name="prop" sheetId="1" r:id="rId1"/>
    <sheet name="consolidate" sheetId="2" r:id="rId2"/>
    <sheet name="upgrade" sheetId="3" r:id="rId3"/>
    <sheet name="achievement" sheetId="4" r:id="rId4"/>
    <sheet name="recharge" sheetId="5" r:id="rId5"/>
    <sheet name="reward" sheetId="6" r:id="rId6"/>
    <sheet name="ball" sheetId="7" r:id="rId7"/>
    <sheet name="index" sheetId="8" r:id="rId8"/>
    <sheet name="Sheet1" sheetId="9" r:id="rId9"/>
  </sheets>
  <calcPr calcId="145621" concurrentCalc="0"/>
</workbook>
</file>

<file path=xl/calcChain.xml><?xml version="1.0" encoding="utf-8"?>
<calcChain xmlns="http://schemas.openxmlformats.org/spreadsheetml/2006/main">
  <c r="C6" i="5" l="1"/>
  <c r="C5" i="5"/>
  <c r="C4" i="5"/>
  <c r="C3" i="5"/>
  <c r="I171" i="4"/>
  <c r="I170" i="4"/>
  <c r="I169" i="4"/>
  <c r="I168" i="4"/>
  <c r="I167" i="4"/>
  <c r="I166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S67" i="2"/>
  <c r="S66" i="2"/>
  <c r="S65" i="2"/>
  <c r="S64" i="2"/>
  <c r="S63" i="2"/>
  <c r="S62" i="2"/>
  <c r="S61" i="2"/>
  <c r="S60" i="2"/>
  <c r="S59" i="2"/>
  <c r="L58" i="2"/>
  <c r="S58" i="2"/>
  <c r="R58" i="2"/>
  <c r="L57" i="2"/>
  <c r="S57" i="2"/>
  <c r="R57" i="2"/>
  <c r="L56" i="2"/>
  <c r="S56" i="2"/>
  <c r="R56" i="2"/>
  <c r="L55" i="2"/>
  <c r="S55" i="2"/>
  <c r="R55" i="2"/>
  <c r="L54" i="2"/>
  <c r="S54" i="2"/>
  <c r="R54" i="2"/>
  <c r="L53" i="2"/>
  <c r="S53" i="2"/>
  <c r="R53" i="2"/>
  <c r="L52" i="2"/>
  <c r="S52" i="2"/>
  <c r="R52" i="2"/>
  <c r="L51" i="2"/>
  <c r="S51" i="2"/>
  <c r="R51" i="2"/>
  <c r="L50" i="2"/>
  <c r="S50" i="2"/>
  <c r="R50" i="2"/>
  <c r="L49" i="2"/>
  <c r="S49" i="2"/>
  <c r="R49" i="2"/>
  <c r="Q49" i="2"/>
  <c r="L48" i="2"/>
  <c r="S48" i="2"/>
  <c r="R48" i="2"/>
  <c r="Q48" i="2"/>
  <c r="L47" i="2"/>
  <c r="S47" i="2"/>
  <c r="R47" i="2"/>
  <c r="Q47" i="2"/>
  <c r="L46" i="2"/>
  <c r="S46" i="2"/>
  <c r="R46" i="2"/>
  <c r="Q46" i="2"/>
  <c r="L45" i="2"/>
  <c r="S45" i="2"/>
  <c r="R45" i="2"/>
  <c r="Q45" i="2"/>
  <c r="L44" i="2"/>
  <c r="S44" i="2"/>
  <c r="R44" i="2"/>
  <c r="Q44" i="2"/>
  <c r="L43" i="2"/>
  <c r="S43" i="2"/>
  <c r="R43" i="2"/>
  <c r="Q43" i="2"/>
  <c r="L42" i="2"/>
  <c r="S42" i="2"/>
  <c r="R42" i="2"/>
  <c r="Q42" i="2"/>
  <c r="L41" i="2"/>
  <c r="S41" i="2"/>
  <c r="R41" i="2"/>
  <c r="Q41" i="2"/>
  <c r="L40" i="2"/>
  <c r="S40" i="2"/>
  <c r="R40" i="2"/>
  <c r="Q40" i="2"/>
  <c r="P39" i="2"/>
  <c r="P38" i="2"/>
  <c r="P37" i="2"/>
  <c r="P36" i="2"/>
  <c r="P35" i="2"/>
  <c r="P34" i="2"/>
  <c r="P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O17" i="2"/>
  <c r="E17" i="2"/>
  <c r="O16" i="2"/>
  <c r="E16" i="2"/>
  <c r="O15" i="2"/>
  <c r="E15" i="2"/>
  <c r="O14" i="2"/>
  <c r="E14" i="2"/>
  <c r="O13" i="2"/>
  <c r="E13" i="2"/>
  <c r="O12" i="2"/>
  <c r="N12" i="2"/>
  <c r="O11" i="2"/>
  <c r="N11" i="2"/>
  <c r="O10" i="2"/>
  <c r="N10" i="2"/>
  <c r="O9" i="2"/>
  <c r="N9" i="2"/>
  <c r="O8" i="2"/>
  <c r="N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</calcChain>
</file>

<file path=xl/sharedStrings.xml><?xml version="1.0" encoding="utf-8"?>
<sst xmlns="http://schemas.openxmlformats.org/spreadsheetml/2006/main" count="155" uniqueCount="67">
  <si>
    <t>id</t>
  </si>
  <si>
    <t>name</t>
  </si>
  <si>
    <t>texture</t>
  </si>
  <si>
    <t>scale</t>
  </si>
  <si>
    <t>effect</t>
  </si>
  <si>
    <t>price</t>
  </si>
  <si>
    <t>小金币</t>
  </si>
  <si>
    <t>中金币</t>
  </si>
  <si>
    <t>打金币</t>
  </si>
  <si>
    <t>升级+1</t>
  </si>
  <si>
    <t>升级+2</t>
  </si>
  <si>
    <t>恢复</t>
  </si>
  <si>
    <t>核弹</t>
  </si>
  <si>
    <t>护盾</t>
  </si>
  <si>
    <t>level</t>
  </si>
  <si>
    <t>conditionGold</t>
  </si>
  <si>
    <t>conditionStar</t>
  </si>
  <si>
    <t>attack1</t>
  </si>
  <si>
    <t>attack2</t>
  </si>
  <si>
    <t>attack3</t>
  </si>
  <si>
    <t>attack4</t>
  </si>
  <si>
    <t>attack5</t>
  </si>
  <si>
    <t>attack6</t>
  </si>
  <si>
    <t>attack7</t>
  </si>
  <si>
    <t>life1</t>
  </si>
  <si>
    <t>life2</t>
  </si>
  <si>
    <t>life3</t>
  </si>
  <si>
    <t>life4</t>
  </si>
  <si>
    <t>life5</t>
  </si>
  <si>
    <t>life6</t>
  </si>
  <si>
    <t>life7</t>
  </si>
  <si>
    <t>贝吉塔</t>
  </si>
  <si>
    <t>孙悟空</t>
  </si>
  <si>
    <t>悟吉塔</t>
  </si>
  <si>
    <t>advancedStar</t>
  </si>
  <si>
    <t>gold</t>
  </si>
  <si>
    <t>type</t>
  </si>
  <si>
    <t>passStar</t>
  </si>
  <si>
    <t>killEnemy</t>
  </si>
  <si>
    <t>consolidate</t>
  </si>
  <si>
    <t>upgrade</t>
  </si>
  <si>
    <t>reward</t>
  </si>
  <si>
    <t>describe</t>
  </si>
  <si>
    <t>money</t>
  </si>
  <si>
    <t>giftGold</t>
  </si>
  <si>
    <t>isDouble</t>
  </si>
  <si>
    <t>ball</t>
  </si>
  <si>
    <t>probability</t>
  </si>
  <si>
    <t>life</t>
  </si>
  <si>
    <t>attack</t>
  </si>
  <si>
    <t>payBall</t>
  </si>
  <si>
    <t>ID</t>
  </si>
  <si>
    <t>achievement</t>
  </si>
  <si>
    <t>recharge</t>
  </si>
  <si>
    <t>prop</t>
  </si>
  <si>
    <t>五星通关普通模式第</t>
  </si>
  <si>
    <t>关</t>
  </si>
  <si>
    <t>奖励：</t>
  </si>
  <si>
    <t>金币</t>
  </si>
  <si>
    <t xml:space="preserve">  </t>
  </si>
  <si>
    <t>通关普通模式</t>
  </si>
  <si>
    <t xml:space="preserve">   奖励：</t>
  </si>
  <si>
    <t>累计杀敌</t>
  </si>
  <si>
    <t>个</t>
  </si>
  <si>
    <t>累计强化</t>
  </si>
  <si>
    <t>次</t>
  </si>
  <si>
    <t>累计进阶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</si>
</sst>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Tahoma"/>
      <charset val="134"/>
    </font>
    <font>
      <sz val="11"/>
      <color indexed="8"/>
      <name val="宋体"/>
      <family val="3"/>
      <charset val="134"/>
    </font>
    <font>
      <b/>
      <sz val="11"/>
      <color indexed="8"/>
      <name val="Tahoma"/>
      <family val="2"/>
    </font>
    <font>
      <sz val="11"/>
      <color indexed="9"/>
      <name val="Tahoma"/>
      <family val="2"/>
    </font>
    <font>
      <sz val="11"/>
      <color indexed="62"/>
      <name val="Tahoma"/>
      <family val="2"/>
    </font>
    <font>
      <b/>
      <sz val="18"/>
      <color indexed="62"/>
      <name val="宋体"/>
      <family val="3"/>
      <charset val="134"/>
    </font>
    <font>
      <b/>
      <sz val="15"/>
      <color indexed="62"/>
      <name val="Tahoma"/>
      <family val="2"/>
    </font>
    <font>
      <sz val="11"/>
      <color indexed="10"/>
      <name val="Tahoma"/>
      <family val="2"/>
    </font>
    <font>
      <sz val="11"/>
      <color indexed="60"/>
      <name val="Tahoma"/>
      <family val="2"/>
    </font>
    <font>
      <sz val="11"/>
      <color indexed="17"/>
      <name val="Tahoma"/>
      <family val="2"/>
    </font>
    <font>
      <b/>
      <sz val="11"/>
      <color indexed="63"/>
      <name val="Tahoma"/>
      <family val="2"/>
    </font>
    <font>
      <sz val="11"/>
      <color indexed="52"/>
      <name val="Tahoma"/>
      <family val="2"/>
    </font>
    <font>
      <b/>
      <sz val="11"/>
      <color indexed="62"/>
      <name val="Tahoma"/>
      <family val="2"/>
    </font>
    <font>
      <b/>
      <sz val="13"/>
      <color indexed="62"/>
      <name val="Tahoma"/>
      <family val="2"/>
    </font>
    <font>
      <b/>
      <sz val="11"/>
      <color indexed="52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8"/>
      <name val="Tahoma"/>
      <family val="2"/>
    </font>
    <font>
      <sz val="9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7" borderId="9" applyNumberFormat="0" applyFont="0" applyAlignment="0" applyProtection="0">
      <alignment vertical="center"/>
    </xf>
  </cellStyleXfs>
  <cellXfs count="7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5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差" xfId="15"/>
    <cellStyle name="常规" xfId="0" builtinId="0"/>
    <cellStyle name="常规 2" xfId="32"/>
    <cellStyle name="常规 3" xfId="33"/>
    <cellStyle name="常规 4" xfId="34"/>
    <cellStyle name="好" xfId="35"/>
    <cellStyle name="汇总" xfId="36"/>
    <cellStyle name="计算" xfId="37"/>
    <cellStyle name="检查单元格" xfId="38"/>
    <cellStyle name="解释性文本" xfId="39"/>
    <cellStyle name="警告文本" xfId="22"/>
    <cellStyle name="链接单元格" xfId="11"/>
    <cellStyle name="强调文字颜色 1" xfId="8"/>
    <cellStyle name="强调文字颜色 2" xfId="10"/>
    <cellStyle name="强调文字颜色 3" xfId="40"/>
    <cellStyle name="强调文字颜色 4" xfId="1"/>
    <cellStyle name="强调文字颜色 5" xfId="41"/>
    <cellStyle name="强调文字颜色 6" xfId="42"/>
    <cellStyle name="适中" xfId="43"/>
    <cellStyle name="输出" xfId="26"/>
    <cellStyle name="输入" xfId="5"/>
    <cellStyle name="注释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11" sqref="G11"/>
    </sheetView>
  </sheetViews>
  <sheetFormatPr defaultColWidth="9" defaultRowHeight="14.25" x14ac:dyDescent="0.2"/>
  <sheetData>
    <row r="1" spans="1: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 s="1" t="s">
        <v>6</v>
      </c>
      <c r="E2">
        <v>5</v>
      </c>
      <c r="F2">
        <v>0</v>
      </c>
    </row>
    <row r="3" spans="1:6" x14ac:dyDescent="0.2">
      <c r="A3">
        <v>2</v>
      </c>
      <c r="B3" s="1" t="s">
        <v>7</v>
      </c>
      <c r="E3">
        <v>20</v>
      </c>
      <c r="F3">
        <v>0</v>
      </c>
    </row>
    <row r="4" spans="1:6" x14ac:dyDescent="0.2">
      <c r="A4">
        <v>3</v>
      </c>
      <c r="B4" s="1" t="s">
        <v>8</v>
      </c>
      <c r="E4">
        <v>100</v>
      </c>
      <c r="F4">
        <v>0</v>
      </c>
    </row>
    <row r="5" spans="1:6" x14ac:dyDescent="0.2">
      <c r="A5">
        <v>4</v>
      </c>
      <c r="B5" s="1" t="s">
        <v>9</v>
      </c>
      <c r="E5">
        <v>1</v>
      </c>
      <c r="F5">
        <v>0</v>
      </c>
    </row>
    <row r="6" spans="1:6" x14ac:dyDescent="0.2">
      <c r="A6">
        <v>5</v>
      </c>
      <c r="B6" s="1" t="s">
        <v>10</v>
      </c>
      <c r="E6">
        <v>2</v>
      </c>
      <c r="F6">
        <v>0</v>
      </c>
    </row>
    <row r="7" spans="1:6" x14ac:dyDescent="0.2">
      <c r="A7">
        <v>6</v>
      </c>
      <c r="B7" s="1" t="s">
        <v>11</v>
      </c>
      <c r="E7">
        <v>0.25</v>
      </c>
      <c r="F7">
        <v>0</v>
      </c>
    </row>
    <row r="8" spans="1:6" x14ac:dyDescent="0.2">
      <c r="A8">
        <v>7</v>
      </c>
      <c r="B8" s="1" t="s">
        <v>12</v>
      </c>
      <c r="F8">
        <v>10000</v>
      </c>
    </row>
    <row r="9" spans="1:6" x14ac:dyDescent="0.2">
      <c r="A9">
        <v>8</v>
      </c>
      <c r="B9" s="1" t="s">
        <v>13</v>
      </c>
      <c r="F9">
        <v>10000</v>
      </c>
    </row>
  </sheetData>
  <phoneticPr fontId="1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C37" workbookViewId="0">
      <selection activeCell="G48" sqref="G48"/>
    </sheetView>
  </sheetViews>
  <sheetFormatPr defaultColWidth="9" defaultRowHeight="14.25" x14ac:dyDescent="0.2"/>
  <cols>
    <col min="4" max="4" width="13.875" customWidth="1"/>
    <col min="5" max="5" width="15.5" customWidth="1"/>
    <col min="6" max="6" width="10.5" customWidth="1"/>
    <col min="7" max="7" width="12.75" customWidth="1"/>
    <col min="8" max="8" width="11.875" customWidth="1"/>
    <col min="9" max="9" width="9.875" customWidth="1"/>
    <col min="10" max="12" width="9.625" customWidth="1"/>
  </cols>
  <sheetData>
    <row r="1" spans="1:19" x14ac:dyDescent="0.2">
      <c r="A1" s="4" t="s">
        <v>0</v>
      </c>
      <c r="B1" s="4" t="s">
        <v>1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</row>
    <row r="2" spans="1:19" x14ac:dyDescent="0.2">
      <c r="A2" s="4">
        <v>101</v>
      </c>
      <c r="B2" s="4" t="s">
        <v>31</v>
      </c>
      <c r="C2" s="4">
        <v>0</v>
      </c>
      <c r="D2" s="4">
        <v>0</v>
      </c>
      <c r="E2" s="4">
        <v>1</v>
      </c>
      <c r="F2" s="4">
        <v>380</v>
      </c>
      <c r="G2" s="4">
        <v>680</v>
      </c>
      <c r="H2" s="4">
        <v>980</v>
      </c>
      <c r="I2" s="4"/>
      <c r="J2" s="4"/>
      <c r="K2" s="4"/>
      <c r="L2" s="4"/>
      <c r="M2" s="4">
        <f t="shared" ref="M2" si="0">5*F2</f>
        <v>1900</v>
      </c>
      <c r="N2" s="4">
        <f t="shared" ref="N2" si="1">5*G2</f>
        <v>3400</v>
      </c>
      <c r="O2" s="4">
        <f>5*H2</f>
        <v>4900</v>
      </c>
      <c r="P2" s="4"/>
      <c r="Q2" s="4"/>
      <c r="R2" s="4"/>
      <c r="S2" s="4"/>
    </row>
    <row r="3" spans="1:19" x14ac:dyDescent="0.2">
      <c r="A3" s="4">
        <v>102</v>
      </c>
      <c r="B3" s="4" t="s">
        <v>31</v>
      </c>
      <c r="C3" s="4">
        <v>1</v>
      </c>
      <c r="D3" s="4">
        <v>3000</v>
      </c>
      <c r="E3" s="4">
        <v>1</v>
      </c>
      <c r="F3" s="4">
        <v>400</v>
      </c>
      <c r="G3" s="4">
        <v>700</v>
      </c>
      <c r="H3" s="4">
        <v>1000</v>
      </c>
      <c r="I3" s="4"/>
      <c r="J3" s="4"/>
      <c r="K3" s="4"/>
      <c r="L3" s="4"/>
      <c r="M3" s="4">
        <f t="shared" ref="M3" si="2">5*F3</f>
        <v>2000</v>
      </c>
      <c r="N3" s="4">
        <f t="shared" ref="N3" si="3">5*G3</f>
        <v>3500</v>
      </c>
      <c r="O3" s="4">
        <f t="shared" ref="O3" si="4">5*H3</f>
        <v>5000</v>
      </c>
      <c r="P3" s="4"/>
      <c r="Q3" s="4"/>
      <c r="R3" s="4"/>
      <c r="S3" s="4"/>
    </row>
    <row r="4" spans="1:19" ht="15.95" customHeight="1" x14ac:dyDescent="0.2">
      <c r="A4" s="4">
        <v>103</v>
      </c>
      <c r="B4" s="4" t="s">
        <v>31</v>
      </c>
      <c r="C4" s="4">
        <v>2</v>
      </c>
      <c r="D4" s="4">
        <v>5100</v>
      </c>
      <c r="E4" s="4">
        <v>1</v>
      </c>
      <c r="F4" s="4">
        <v>434</v>
      </c>
      <c r="G4" s="4">
        <v>734</v>
      </c>
      <c r="H4" s="4">
        <v>1034</v>
      </c>
      <c r="I4" s="4"/>
      <c r="J4" s="4"/>
      <c r="K4" s="4"/>
      <c r="L4" s="4"/>
      <c r="M4" s="4">
        <f t="shared" ref="M4" si="5">5*F4</f>
        <v>2170</v>
      </c>
      <c r="N4" s="4">
        <f>5*G4</f>
        <v>3670</v>
      </c>
      <c r="O4" s="4">
        <f t="shared" ref="O4" si="6">5*H4</f>
        <v>5170</v>
      </c>
      <c r="P4" s="4"/>
      <c r="Q4" s="4"/>
      <c r="R4" s="4"/>
      <c r="S4" s="4"/>
    </row>
    <row r="5" spans="1:19" x14ac:dyDescent="0.2">
      <c r="A5" s="4">
        <v>104</v>
      </c>
      <c r="B5" s="4" t="s">
        <v>31</v>
      </c>
      <c r="C5" s="4">
        <v>3</v>
      </c>
      <c r="D5" s="4">
        <v>6000</v>
      </c>
      <c r="E5" s="4">
        <v>1</v>
      </c>
      <c r="F5" s="4">
        <v>474</v>
      </c>
      <c r="G5" s="4">
        <v>774</v>
      </c>
      <c r="H5" s="4">
        <v>1074</v>
      </c>
      <c r="I5" s="4"/>
      <c r="J5" s="4"/>
      <c r="K5" s="4"/>
      <c r="L5" s="4"/>
      <c r="M5" s="4">
        <f t="shared" ref="M5" si="7">5*F5</f>
        <v>2370</v>
      </c>
      <c r="N5" s="4">
        <f>5*G5</f>
        <v>3870</v>
      </c>
      <c r="O5" s="4">
        <f t="shared" ref="O5" si="8">5*H5</f>
        <v>5370</v>
      </c>
      <c r="P5" s="4"/>
      <c r="Q5" s="4"/>
      <c r="R5" s="4"/>
      <c r="S5" s="4"/>
    </row>
    <row r="6" spans="1:19" x14ac:dyDescent="0.2">
      <c r="A6" s="4">
        <v>105</v>
      </c>
      <c r="B6" s="4" t="s">
        <v>31</v>
      </c>
      <c r="C6" s="4">
        <v>4</v>
      </c>
      <c r="D6" s="4">
        <v>6900</v>
      </c>
      <c r="E6" s="4">
        <v>1</v>
      </c>
      <c r="F6" s="4">
        <v>520</v>
      </c>
      <c r="G6" s="4">
        <v>820</v>
      </c>
      <c r="H6" s="4">
        <v>1120</v>
      </c>
      <c r="I6" s="4"/>
      <c r="J6" s="4"/>
      <c r="K6" s="4"/>
      <c r="L6" s="4"/>
      <c r="M6" s="4">
        <f>5*F6</f>
        <v>2600</v>
      </c>
      <c r="N6" s="4">
        <f>5*G6</f>
        <v>4100</v>
      </c>
      <c r="O6" s="4">
        <f t="shared" ref="O6:O17" si="9">5*H6</f>
        <v>5600</v>
      </c>
      <c r="P6" s="4"/>
      <c r="Q6" s="4"/>
      <c r="R6" s="4"/>
      <c r="S6" s="4"/>
    </row>
    <row r="7" spans="1:19" x14ac:dyDescent="0.2">
      <c r="A7" s="4">
        <v>106</v>
      </c>
      <c r="B7" s="4" t="s">
        <v>31</v>
      </c>
      <c r="C7" s="4">
        <v>5</v>
      </c>
      <c r="D7" s="4">
        <v>7500</v>
      </c>
      <c r="E7" s="4">
        <v>1</v>
      </c>
      <c r="F7" s="4">
        <v>570</v>
      </c>
      <c r="G7" s="4">
        <v>870</v>
      </c>
      <c r="H7" s="4">
        <v>1170</v>
      </c>
      <c r="I7" s="4"/>
      <c r="J7" s="4"/>
      <c r="K7" s="4"/>
      <c r="L7" s="4"/>
      <c r="M7" s="4">
        <f>5*F7</f>
        <v>2850</v>
      </c>
      <c r="N7" s="4">
        <f>5*G7</f>
        <v>4350</v>
      </c>
      <c r="O7" s="4">
        <f t="shared" si="9"/>
        <v>5850</v>
      </c>
      <c r="P7" s="4"/>
      <c r="Q7" s="4"/>
      <c r="R7" s="4"/>
      <c r="S7" s="4"/>
    </row>
    <row r="8" spans="1:19" x14ac:dyDescent="0.2">
      <c r="A8" s="4">
        <v>107</v>
      </c>
      <c r="B8" s="4" t="s">
        <v>31</v>
      </c>
      <c r="C8" s="4">
        <v>6</v>
      </c>
      <c r="D8" s="4">
        <v>8400</v>
      </c>
      <c r="E8" s="4">
        <v>2</v>
      </c>
      <c r="F8" s="4"/>
      <c r="G8" s="4">
        <v>926</v>
      </c>
      <c r="H8" s="4">
        <v>1426</v>
      </c>
      <c r="I8" s="4"/>
      <c r="J8" s="4"/>
      <c r="K8" s="4"/>
      <c r="L8" s="4"/>
      <c r="M8" s="4"/>
      <c r="N8" s="4">
        <f t="shared" ref="N8" si="10">5*G8</f>
        <v>4630</v>
      </c>
      <c r="O8" s="4">
        <f t="shared" si="9"/>
        <v>7130</v>
      </c>
      <c r="P8" s="4"/>
      <c r="Q8" s="4"/>
      <c r="R8" s="4"/>
      <c r="S8" s="4"/>
    </row>
    <row r="9" spans="1:19" x14ac:dyDescent="0.2">
      <c r="A9" s="4">
        <v>108</v>
      </c>
      <c r="B9" s="4" t="s">
        <v>31</v>
      </c>
      <c r="C9" s="4">
        <v>7</v>
      </c>
      <c r="D9" s="4">
        <v>9000</v>
      </c>
      <c r="E9" s="4">
        <v>2</v>
      </c>
      <c r="F9" s="4"/>
      <c r="G9" s="4">
        <v>986</v>
      </c>
      <c r="H9" s="4">
        <v>1486</v>
      </c>
      <c r="I9" s="4"/>
      <c r="J9" s="4"/>
      <c r="K9" s="4"/>
      <c r="L9" s="4"/>
      <c r="M9" s="4"/>
      <c r="N9" s="4">
        <f>5*G9</f>
        <v>4930</v>
      </c>
      <c r="O9" s="4">
        <f t="shared" si="9"/>
        <v>7430</v>
      </c>
      <c r="P9" s="4"/>
      <c r="Q9" s="4"/>
      <c r="R9" s="4"/>
      <c r="S9" s="4"/>
    </row>
    <row r="10" spans="1:19" x14ac:dyDescent="0.2">
      <c r="A10" s="4">
        <v>109</v>
      </c>
      <c r="B10" s="4" t="s">
        <v>31</v>
      </c>
      <c r="C10" s="4">
        <v>8</v>
      </c>
      <c r="D10" s="4">
        <v>10200</v>
      </c>
      <c r="E10" s="4">
        <v>2</v>
      </c>
      <c r="F10" s="4"/>
      <c r="G10" s="4">
        <v>1054</v>
      </c>
      <c r="H10" s="4">
        <v>1554</v>
      </c>
      <c r="I10" s="4"/>
      <c r="J10" s="4"/>
      <c r="K10" s="4"/>
      <c r="L10" s="4"/>
      <c r="M10" s="4"/>
      <c r="N10" s="4">
        <f>5*G10</f>
        <v>5270</v>
      </c>
      <c r="O10" s="4">
        <f t="shared" si="9"/>
        <v>7770</v>
      </c>
      <c r="P10" s="4"/>
      <c r="Q10" s="4"/>
      <c r="R10" s="4"/>
      <c r="S10" s="4"/>
    </row>
    <row r="11" spans="1:19" x14ac:dyDescent="0.2">
      <c r="A11" s="4">
        <v>110</v>
      </c>
      <c r="B11" s="4" t="s">
        <v>31</v>
      </c>
      <c r="C11" s="4">
        <v>9</v>
      </c>
      <c r="D11" s="4">
        <v>11400</v>
      </c>
      <c r="E11" s="4">
        <v>2</v>
      </c>
      <c r="F11" s="4"/>
      <c r="G11" s="4">
        <v>1130</v>
      </c>
      <c r="H11" s="4">
        <v>1630</v>
      </c>
      <c r="I11" s="4"/>
      <c r="J11" s="4"/>
      <c r="K11" s="4"/>
      <c r="L11" s="4"/>
      <c r="M11" s="4"/>
      <c r="N11" s="4">
        <f>5*G11</f>
        <v>5650</v>
      </c>
      <c r="O11" s="4">
        <f t="shared" si="9"/>
        <v>8150</v>
      </c>
      <c r="P11" s="4"/>
      <c r="Q11" s="4"/>
      <c r="R11" s="4"/>
      <c r="S11" s="4"/>
    </row>
    <row r="12" spans="1:19" x14ac:dyDescent="0.2">
      <c r="A12" s="4">
        <v>111</v>
      </c>
      <c r="B12" s="4" t="s">
        <v>31</v>
      </c>
      <c r="C12" s="4">
        <v>10</v>
      </c>
      <c r="D12" s="4">
        <v>12300</v>
      </c>
      <c r="E12" s="4">
        <v>2</v>
      </c>
      <c r="F12" s="4"/>
      <c r="G12" s="4">
        <v>1212</v>
      </c>
      <c r="H12" s="4">
        <v>1712</v>
      </c>
      <c r="I12" s="4"/>
      <c r="J12" s="4"/>
      <c r="K12" s="4"/>
      <c r="L12" s="4"/>
      <c r="M12" s="4"/>
      <c r="N12" s="4">
        <f>5*G12</f>
        <v>6060</v>
      </c>
      <c r="O12" s="4">
        <f t="shared" si="9"/>
        <v>8560</v>
      </c>
      <c r="P12" s="4"/>
      <c r="Q12" s="4"/>
      <c r="R12" s="4"/>
      <c r="S12" s="4"/>
    </row>
    <row r="13" spans="1:19" x14ac:dyDescent="0.2">
      <c r="A13" s="4">
        <v>112</v>
      </c>
      <c r="B13" s="4" t="s">
        <v>31</v>
      </c>
      <c r="C13" s="4">
        <v>11</v>
      </c>
      <c r="D13" s="4">
        <v>13200</v>
      </c>
      <c r="E13" s="4">
        <f>E8+1</f>
        <v>3</v>
      </c>
      <c r="F13" s="4"/>
      <c r="G13" s="4"/>
      <c r="H13" s="4">
        <v>1800</v>
      </c>
      <c r="I13" s="4"/>
      <c r="J13" s="4"/>
      <c r="K13" s="4"/>
      <c r="L13" s="4"/>
      <c r="M13" s="4"/>
      <c r="N13" s="4"/>
      <c r="O13" s="4">
        <f t="shared" si="9"/>
        <v>9000</v>
      </c>
      <c r="P13" s="4"/>
      <c r="Q13" s="4"/>
      <c r="R13" s="4"/>
      <c r="S13" s="4"/>
    </row>
    <row r="14" spans="1:19" x14ac:dyDescent="0.2">
      <c r="A14" s="4">
        <v>113</v>
      </c>
      <c r="B14" s="4" t="s">
        <v>31</v>
      </c>
      <c r="C14" s="4">
        <v>12</v>
      </c>
      <c r="D14" s="4">
        <v>14400</v>
      </c>
      <c r="E14" s="4">
        <f t="shared" ref="E14" si="11">E9+1</f>
        <v>3</v>
      </c>
      <c r="F14" s="4"/>
      <c r="G14" s="4"/>
      <c r="H14" s="4">
        <v>1896</v>
      </c>
      <c r="I14" s="4"/>
      <c r="J14" s="4"/>
      <c r="K14" s="4"/>
      <c r="L14" s="4"/>
      <c r="M14" s="4"/>
      <c r="N14" s="4"/>
      <c r="O14" s="4">
        <f t="shared" si="9"/>
        <v>9480</v>
      </c>
      <c r="P14" s="4"/>
      <c r="Q14" s="4"/>
      <c r="R14" s="4"/>
      <c r="S14" s="4"/>
    </row>
    <row r="15" spans="1:19" x14ac:dyDescent="0.2">
      <c r="A15" s="4">
        <v>114</v>
      </c>
      <c r="B15" s="4" t="s">
        <v>31</v>
      </c>
      <c r="C15" s="4">
        <v>13</v>
      </c>
      <c r="D15" s="4">
        <v>15600</v>
      </c>
      <c r="E15" s="4">
        <f t="shared" ref="E15" si="12">E10+1</f>
        <v>3</v>
      </c>
      <c r="F15" s="4"/>
      <c r="G15" s="4"/>
      <c r="H15" s="4">
        <v>2000</v>
      </c>
      <c r="I15" s="4"/>
      <c r="J15" s="4"/>
      <c r="K15" s="4"/>
      <c r="L15" s="4"/>
      <c r="M15" s="4"/>
      <c r="N15" s="4"/>
      <c r="O15" s="4">
        <f t="shared" si="9"/>
        <v>10000</v>
      </c>
      <c r="P15" s="4"/>
      <c r="Q15" s="4"/>
      <c r="R15" s="4"/>
      <c r="S15" s="4"/>
    </row>
    <row r="16" spans="1:19" x14ac:dyDescent="0.2">
      <c r="A16" s="4">
        <v>115</v>
      </c>
      <c r="B16" s="4" t="s">
        <v>31</v>
      </c>
      <c r="C16" s="4">
        <v>14</v>
      </c>
      <c r="D16" s="4">
        <v>16800</v>
      </c>
      <c r="E16" s="4">
        <f>E11+1</f>
        <v>3</v>
      </c>
      <c r="F16" s="4"/>
      <c r="G16" s="4"/>
      <c r="H16" s="4">
        <v>2112</v>
      </c>
      <c r="I16" s="4"/>
      <c r="J16" s="4"/>
      <c r="K16" s="4"/>
      <c r="L16" s="4"/>
      <c r="M16" s="4"/>
      <c r="N16" s="4"/>
      <c r="O16" s="4">
        <f t="shared" si="9"/>
        <v>10560</v>
      </c>
      <c r="P16" s="4"/>
      <c r="Q16" s="4"/>
      <c r="R16" s="4"/>
      <c r="S16" s="4"/>
    </row>
    <row r="17" spans="1:19" x14ac:dyDescent="0.2">
      <c r="A17" s="4">
        <v>116</v>
      </c>
      <c r="B17" s="4" t="s">
        <v>31</v>
      </c>
      <c r="C17" s="4">
        <v>15</v>
      </c>
      <c r="D17" s="4">
        <v>18300</v>
      </c>
      <c r="E17" s="4">
        <f>E12+1</f>
        <v>3</v>
      </c>
      <c r="F17" s="4"/>
      <c r="G17" s="4"/>
      <c r="H17" s="4">
        <v>2234</v>
      </c>
      <c r="I17" s="4"/>
      <c r="J17" s="4"/>
      <c r="K17" s="4"/>
      <c r="L17" s="4"/>
      <c r="M17" s="4"/>
      <c r="N17" s="4"/>
      <c r="O17" s="4">
        <f t="shared" si="9"/>
        <v>11170</v>
      </c>
      <c r="P17" s="4"/>
      <c r="Q17" s="4"/>
      <c r="R17" s="4"/>
      <c r="S17" s="4"/>
    </row>
    <row r="18" spans="1:19" x14ac:dyDescent="0.2">
      <c r="A18" s="4">
        <v>201</v>
      </c>
      <c r="B18" s="4" t="s">
        <v>32</v>
      </c>
      <c r="C18" s="4">
        <v>0</v>
      </c>
      <c r="D18" s="4"/>
      <c r="E18" s="4">
        <v>2</v>
      </c>
      <c r="F18" s="4"/>
      <c r="G18" s="4">
        <v>1020</v>
      </c>
      <c r="H18" s="4">
        <v>1520</v>
      </c>
      <c r="I18" s="4">
        <v>2320</v>
      </c>
      <c r="J18" s="4"/>
      <c r="K18" s="4"/>
      <c r="L18" s="4"/>
      <c r="M18" s="4"/>
      <c r="N18" s="4">
        <f t="shared" ref="N18" si="13">5*G18</f>
        <v>5100</v>
      </c>
      <c r="O18" s="4">
        <f t="shared" ref="O18" si="14">5*H18</f>
        <v>7600</v>
      </c>
      <c r="P18" s="4">
        <f t="shared" ref="P18" si="15">5*I18</f>
        <v>11600</v>
      </c>
      <c r="Q18" s="4"/>
      <c r="R18" s="4"/>
      <c r="S18" s="4"/>
    </row>
    <row r="19" spans="1:19" x14ac:dyDescent="0.2">
      <c r="A19" s="4">
        <v>202</v>
      </c>
      <c r="B19" s="4" t="s">
        <v>32</v>
      </c>
      <c r="C19" s="4">
        <v>1</v>
      </c>
      <c r="D19" s="4">
        <v>5000</v>
      </c>
      <c r="E19" s="4">
        <v>2</v>
      </c>
      <c r="F19" s="4"/>
      <c r="G19" s="4">
        <v>1040</v>
      </c>
      <c r="H19" s="4">
        <v>1540</v>
      </c>
      <c r="I19" s="4">
        <v>2340</v>
      </c>
      <c r="J19" s="4"/>
      <c r="K19" s="4"/>
      <c r="L19" s="4"/>
      <c r="M19" s="4"/>
      <c r="N19" s="4">
        <f t="shared" ref="N19" si="16">5*G19</f>
        <v>5200</v>
      </c>
      <c r="O19" s="4">
        <f t="shared" ref="O19" si="17">5*H19</f>
        <v>7700</v>
      </c>
      <c r="P19" s="4">
        <f t="shared" ref="P19" si="18">5*I19</f>
        <v>11700</v>
      </c>
      <c r="Q19" s="4"/>
      <c r="R19" s="4"/>
      <c r="S19" s="4"/>
    </row>
    <row r="20" spans="1:19" x14ac:dyDescent="0.2">
      <c r="A20" s="4">
        <v>203</v>
      </c>
      <c r="B20" s="4" t="s">
        <v>32</v>
      </c>
      <c r="C20" s="4">
        <v>2</v>
      </c>
      <c r="D20" s="4">
        <v>9000</v>
      </c>
      <c r="E20" s="4">
        <v>2</v>
      </c>
      <c r="F20" s="4"/>
      <c r="G20" s="4">
        <v>1076</v>
      </c>
      <c r="H20" s="4">
        <v>1576</v>
      </c>
      <c r="I20" s="4">
        <v>2376</v>
      </c>
      <c r="J20" s="4"/>
      <c r="K20" s="4"/>
      <c r="L20" s="4"/>
      <c r="M20" s="4"/>
      <c r="N20" s="4">
        <f t="shared" ref="N20" si="19">5*G20</f>
        <v>5380</v>
      </c>
      <c r="O20" s="4">
        <f t="shared" ref="O20:O25" si="20">5*H20</f>
        <v>7880</v>
      </c>
      <c r="P20" s="4">
        <f t="shared" ref="P20" si="21">5*I20</f>
        <v>11880</v>
      </c>
      <c r="Q20" s="4"/>
      <c r="R20" s="4"/>
      <c r="S20" s="4"/>
    </row>
    <row r="21" spans="1:19" x14ac:dyDescent="0.2">
      <c r="A21" s="4">
        <v>204</v>
      </c>
      <c r="B21" s="4" t="s">
        <v>32</v>
      </c>
      <c r="C21" s="4">
        <v>3</v>
      </c>
      <c r="D21" s="4">
        <v>9500</v>
      </c>
      <c r="E21" s="4">
        <v>2</v>
      </c>
      <c r="F21" s="4"/>
      <c r="G21" s="4">
        <v>1114</v>
      </c>
      <c r="H21" s="4">
        <v>1614</v>
      </c>
      <c r="I21" s="4">
        <v>2414</v>
      </c>
      <c r="J21" s="4"/>
      <c r="K21" s="4"/>
      <c r="L21" s="4"/>
      <c r="M21" s="4"/>
      <c r="N21" s="4">
        <f t="shared" ref="N21" si="22">5*G21</f>
        <v>5570</v>
      </c>
      <c r="O21" s="4">
        <f t="shared" si="20"/>
        <v>8070</v>
      </c>
      <c r="P21" s="4">
        <f t="shared" ref="P21" si="23">5*I21</f>
        <v>12070</v>
      </c>
      <c r="Q21" s="4"/>
      <c r="R21" s="4"/>
      <c r="S21" s="4"/>
    </row>
    <row r="22" spans="1:19" x14ac:dyDescent="0.2">
      <c r="A22" s="4">
        <v>205</v>
      </c>
      <c r="B22" s="4" t="s">
        <v>32</v>
      </c>
      <c r="C22" s="4">
        <v>4</v>
      </c>
      <c r="D22" s="4">
        <v>11000</v>
      </c>
      <c r="E22" s="4">
        <v>2</v>
      </c>
      <c r="F22" s="4"/>
      <c r="G22" s="4">
        <v>1158</v>
      </c>
      <c r="H22" s="4">
        <v>1658</v>
      </c>
      <c r="I22" s="4">
        <v>2458</v>
      </c>
      <c r="J22" s="4"/>
      <c r="K22" s="4"/>
      <c r="L22" s="4"/>
      <c r="M22" s="4"/>
      <c r="N22" s="4">
        <f>5*G22</f>
        <v>5790</v>
      </c>
      <c r="O22" s="4">
        <f t="shared" si="20"/>
        <v>8290</v>
      </c>
      <c r="P22" s="4">
        <f t="shared" ref="P22:P39" si="24">5*I22</f>
        <v>12290</v>
      </c>
      <c r="Q22" s="4"/>
      <c r="R22" s="4"/>
      <c r="S22" s="4"/>
    </row>
    <row r="23" spans="1:19" x14ac:dyDescent="0.2">
      <c r="A23" s="4">
        <v>206</v>
      </c>
      <c r="B23" s="4" t="s">
        <v>32</v>
      </c>
      <c r="C23" s="4">
        <v>5</v>
      </c>
      <c r="D23" s="4">
        <v>12500</v>
      </c>
      <c r="E23" s="4">
        <v>2</v>
      </c>
      <c r="F23" s="4"/>
      <c r="G23" s="4">
        <v>1208</v>
      </c>
      <c r="H23" s="4">
        <v>1708</v>
      </c>
      <c r="I23" s="4">
        <v>2508</v>
      </c>
      <c r="J23" s="4"/>
      <c r="K23" s="4"/>
      <c r="L23" s="4"/>
      <c r="M23" s="4"/>
      <c r="N23" s="4">
        <f>5*G23</f>
        <v>6040</v>
      </c>
      <c r="O23" s="4">
        <f t="shared" si="20"/>
        <v>8540</v>
      </c>
      <c r="P23" s="4">
        <f t="shared" si="24"/>
        <v>12540</v>
      </c>
      <c r="Q23" s="4"/>
      <c r="R23" s="4"/>
      <c r="S23" s="4"/>
    </row>
    <row r="24" spans="1:19" x14ac:dyDescent="0.2">
      <c r="A24" s="4">
        <v>207</v>
      </c>
      <c r="B24" s="4" t="s">
        <v>32</v>
      </c>
      <c r="C24" s="4">
        <v>6</v>
      </c>
      <c r="D24" s="4">
        <v>13000</v>
      </c>
      <c r="E24" s="4">
        <v>2</v>
      </c>
      <c r="F24" s="4"/>
      <c r="G24" s="4">
        <v>1260</v>
      </c>
      <c r="H24" s="4">
        <v>1760</v>
      </c>
      <c r="I24" s="4">
        <v>2560</v>
      </c>
      <c r="J24" s="4"/>
      <c r="K24" s="4"/>
      <c r="L24" s="4"/>
      <c r="M24" s="4"/>
      <c r="N24" s="4">
        <f>5*G24</f>
        <v>6300</v>
      </c>
      <c r="O24" s="4">
        <f t="shared" si="20"/>
        <v>8800</v>
      </c>
      <c r="P24" s="4">
        <f t="shared" si="24"/>
        <v>12800</v>
      </c>
      <c r="Q24" s="4"/>
      <c r="R24" s="4"/>
      <c r="S24" s="4"/>
    </row>
    <row r="25" spans="1:19" x14ac:dyDescent="0.2">
      <c r="A25" s="4">
        <v>208</v>
      </c>
      <c r="B25" s="4" t="s">
        <v>32</v>
      </c>
      <c r="C25" s="4">
        <v>7</v>
      </c>
      <c r="D25" s="4">
        <v>14500</v>
      </c>
      <c r="E25" s="4">
        <v>2</v>
      </c>
      <c r="F25" s="4"/>
      <c r="G25" s="4">
        <v>1318</v>
      </c>
      <c r="H25" s="4">
        <v>1818</v>
      </c>
      <c r="I25" s="4">
        <v>2618</v>
      </c>
      <c r="J25" s="4"/>
      <c r="K25" s="4"/>
      <c r="L25" s="4"/>
      <c r="M25" s="4"/>
      <c r="N25" s="4">
        <f>5*G25</f>
        <v>6590</v>
      </c>
      <c r="O25" s="4">
        <f t="shared" si="20"/>
        <v>9090</v>
      </c>
      <c r="P25" s="4">
        <f t="shared" si="24"/>
        <v>13090</v>
      </c>
      <c r="Q25" s="4"/>
      <c r="R25" s="4"/>
      <c r="S25" s="4"/>
    </row>
    <row r="26" spans="1:19" x14ac:dyDescent="0.2">
      <c r="A26" s="4">
        <v>209</v>
      </c>
      <c r="B26" s="4" t="s">
        <v>32</v>
      </c>
      <c r="C26" s="4">
        <v>8</v>
      </c>
      <c r="D26" s="4">
        <v>15000</v>
      </c>
      <c r="E26" s="4">
        <v>3</v>
      </c>
      <c r="F26" s="4"/>
      <c r="G26" s="4"/>
      <c r="H26" s="4">
        <v>1878</v>
      </c>
      <c r="I26" s="4">
        <v>2678</v>
      </c>
      <c r="J26" s="4"/>
      <c r="K26" s="4"/>
      <c r="L26" s="4"/>
      <c r="M26" s="4"/>
      <c r="N26" s="4"/>
      <c r="O26" s="4">
        <f t="shared" ref="O26" si="25">5*H26</f>
        <v>9390</v>
      </c>
      <c r="P26" s="4">
        <f t="shared" si="24"/>
        <v>13390</v>
      </c>
      <c r="Q26" s="4"/>
      <c r="R26" s="4"/>
      <c r="S26" s="4"/>
    </row>
    <row r="27" spans="1:19" x14ac:dyDescent="0.2">
      <c r="A27" s="4">
        <v>210</v>
      </c>
      <c r="B27" s="4" t="s">
        <v>32</v>
      </c>
      <c r="C27" s="4">
        <v>9</v>
      </c>
      <c r="D27" s="4">
        <v>16500</v>
      </c>
      <c r="E27" s="4">
        <v>3</v>
      </c>
      <c r="F27" s="4"/>
      <c r="G27" s="4"/>
      <c r="H27" s="4">
        <v>1944</v>
      </c>
      <c r="I27" s="4">
        <v>2744</v>
      </c>
      <c r="J27" s="4"/>
      <c r="K27" s="4"/>
      <c r="L27" s="4"/>
      <c r="M27" s="4"/>
      <c r="N27" s="4"/>
      <c r="O27" s="4">
        <f t="shared" ref="O27:O32" si="26">5*H27</f>
        <v>9720</v>
      </c>
      <c r="P27" s="4">
        <f t="shared" si="24"/>
        <v>13720</v>
      </c>
      <c r="Q27" s="4"/>
      <c r="R27" s="4"/>
      <c r="S27" s="4"/>
    </row>
    <row r="28" spans="1:19" x14ac:dyDescent="0.2">
      <c r="A28" s="4">
        <v>211</v>
      </c>
      <c r="B28" s="4" t="s">
        <v>32</v>
      </c>
      <c r="C28" s="4">
        <v>10</v>
      </c>
      <c r="D28" s="4">
        <v>18000</v>
      </c>
      <c r="E28" s="4">
        <v>3</v>
      </c>
      <c r="F28" s="4"/>
      <c r="G28" s="4"/>
      <c r="H28" s="4">
        <v>2016</v>
      </c>
      <c r="I28" s="4">
        <v>2816</v>
      </c>
      <c r="J28" s="4"/>
      <c r="K28" s="4"/>
      <c r="L28" s="4"/>
      <c r="M28" s="4"/>
      <c r="N28" s="4"/>
      <c r="O28" s="4">
        <f t="shared" si="26"/>
        <v>10080</v>
      </c>
      <c r="P28" s="4">
        <f t="shared" si="24"/>
        <v>14080</v>
      </c>
      <c r="Q28" s="4"/>
      <c r="R28" s="4"/>
      <c r="S28" s="4"/>
    </row>
    <row r="29" spans="1:19" x14ac:dyDescent="0.2">
      <c r="A29" s="4">
        <v>212</v>
      </c>
      <c r="B29" s="4" t="s">
        <v>32</v>
      </c>
      <c r="C29" s="4">
        <v>11</v>
      </c>
      <c r="D29" s="4">
        <v>18500</v>
      </c>
      <c r="E29" s="4">
        <v>3</v>
      </c>
      <c r="F29" s="4"/>
      <c r="G29" s="4"/>
      <c r="H29" s="4">
        <v>2090</v>
      </c>
      <c r="I29" s="4">
        <v>2890</v>
      </c>
      <c r="J29" s="4"/>
      <c r="K29" s="4"/>
      <c r="L29" s="4"/>
      <c r="M29" s="4"/>
      <c r="N29" s="4"/>
      <c r="O29" s="4">
        <f t="shared" si="26"/>
        <v>10450</v>
      </c>
      <c r="P29" s="4">
        <f t="shared" si="24"/>
        <v>14450</v>
      </c>
      <c r="Q29" s="4"/>
      <c r="R29" s="4"/>
      <c r="S29" s="4"/>
    </row>
    <row r="30" spans="1:19" x14ac:dyDescent="0.2">
      <c r="A30" s="4">
        <v>213</v>
      </c>
      <c r="B30" s="4" t="s">
        <v>32</v>
      </c>
      <c r="C30" s="4">
        <v>12</v>
      </c>
      <c r="D30" s="4">
        <v>20000</v>
      </c>
      <c r="E30" s="4">
        <v>3</v>
      </c>
      <c r="F30" s="4"/>
      <c r="G30" s="4"/>
      <c r="H30" s="4">
        <v>2170</v>
      </c>
      <c r="I30" s="4">
        <v>2970</v>
      </c>
      <c r="J30" s="4"/>
      <c r="K30" s="4"/>
      <c r="L30" s="4"/>
      <c r="M30" s="4"/>
      <c r="N30" s="4"/>
      <c r="O30" s="4">
        <f t="shared" si="26"/>
        <v>10850</v>
      </c>
      <c r="P30" s="4">
        <f t="shared" si="24"/>
        <v>14850</v>
      </c>
      <c r="Q30" s="4"/>
      <c r="R30" s="4"/>
      <c r="S30" s="4"/>
    </row>
    <row r="31" spans="1:19" x14ac:dyDescent="0.2">
      <c r="A31" s="4">
        <v>214</v>
      </c>
      <c r="B31" s="4" t="s">
        <v>32</v>
      </c>
      <c r="C31" s="4">
        <v>13</v>
      </c>
      <c r="D31" s="4">
        <v>20500</v>
      </c>
      <c r="E31" s="4">
        <v>3</v>
      </c>
      <c r="F31" s="4"/>
      <c r="G31" s="4"/>
      <c r="H31" s="4">
        <v>2252</v>
      </c>
      <c r="I31" s="4">
        <v>3052</v>
      </c>
      <c r="J31" s="4"/>
      <c r="K31" s="4"/>
      <c r="L31" s="4"/>
      <c r="M31" s="4"/>
      <c r="N31" s="4"/>
      <c r="O31" s="4">
        <f t="shared" si="26"/>
        <v>11260</v>
      </c>
      <c r="P31" s="4">
        <f t="shared" si="24"/>
        <v>15260</v>
      </c>
      <c r="Q31" s="4"/>
      <c r="R31" s="4"/>
      <c r="S31" s="4"/>
    </row>
    <row r="32" spans="1:19" x14ac:dyDescent="0.2">
      <c r="A32" s="4">
        <v>215</v>
      </c>
      <c r="B32" s="4" t="s">
        <v>32</v>
      </c>
      <c r="C32" s="4">
        <v>14</v>
      </c>
      <c r="D32" s="4">
        <v>22000</v>
      </c>
      <c r="E32" s="4">
        <v>3</v>
      </c>
      <c r="F32" s="4"/>
      <c r="G32" s="4"/>
      <c r="H32" s="4">
        <v>2340</v>
      </c>
      <c r="I32" s="4">
        <v>3140</v>
      </c>
      <c r="J32" s="4"/>
      <c r="K32" s="4"/>
      <c r="L32" s="4"/>
      <c r="M32" s="4"/>
      <c r="N32" s="4"/>
      <c r="O32" s="4">
        <f t="shared" si="26"/>
        <v>11700</v>
      </c>
      <c r="P32" s="4">
        <f t="shared" si="24"/>
        <v>15700</v>
      </c>
      <c r="Q32" s="4"/>
      <c r="R32" s="4"/>
      <c r="S32" s="4"/>
    </row>
    <row r="33" spans="1:19" x14ac:dyDescent="0.2">
      <c r="A33" s="4">
        <v>216</v>
      </c>
      <c r="B33" s="4" t="s">
        <v>32</v>
      </c>
      <c r="C33" s="4">
        <v>15</v>
      </c>
      <c r="D33" s="4">
        <v>23500</v>
      </c>
      <c r="E33" s="4">
        <v>4</v>
      </c>
      <c r="F33" s="4"/>
      <c r="G33" s="4"/>
      <c r="H33" s="4"/>
      <c r="I33" s="4">
        <v>3234</v>
      </c>
      <c r="J33" s="4"/>
      <c r="K33" s="4"/>
      <c r="L33" s="4"/>
      <c r="M33" s="4"/>
      <c r="N33" s="4"/>
      <c r="O33" s="4"/>
      <c r="P33" s="4">
        <f t="shared" si="24"/>
        <v>16170</v>
      </c>
      <c r="Q33" s="4"/>
      <c r="R33" s="4"/>
      <c r="S33" s="4"/>
    </row>
    <row r="34" spans="1:19" x14ac:dyDescent="0.2">
      <c r="A34" s="4">
        <v>217</v>
      </c>
      <c r="B34" s="4" t="s">
        <v>32</v>
      </c>
      <c r="C34" s="4">
        <v>16</v>
      </c>
      <c r="D34" s="4">
        <v>24000</v>
      </c>
      <c r="E34" s="4">
        <v>4</v>
      </c>
      <c r="F34" s="4"/>
      <c r="G34" s="4"/>
      <c r="H34" s="4"/>
      <c r="I34" s="4">
        <v>3330</v>
      </c>
      <c r="J34" s="4"/>
      <c r="K34" s="4"/>
      <c r="L34" s="4"/>
      <c r="M34" s="4"/>
      <c r="N34" s="4"/>
      <c r="O34" s="4"/>
      <c r="P34" s="4">
        <f t="shared" si="24"/>
        <v>16650</v>
      </c>
      <c r="Q34" s="4"/>
      <c r="R34" s="4"/>
      <c r="S34" s="4"/>
    </row>
    <row r="35" spans="1:19" x14ac:dyDescent="0.2">
      <c r="A35" s="4">
        <v>218</v>
      </c>
      <c r="B35" s="4" t="s">
        <v>32</v>
      </c>
      <c r="C35" s="4">
        <v>17</v>
      </c>
      <c r="D35" s="4">
        <v>25500</v>
      </c>
      <c r="E35" s="4">
        <v>4</v>
      </c>
      <c r="F35" s="4"/>
      <c r="G35" s="4"/>
      <c r="H35" s="4"/>
      <c r="I35" s="4">
        <v>3432</v>
      </c>
      <c r="J35" s="4"/>
      <c r="K35" s="4"/>
      <c r="L35" s="4"/>
      <c r="M35" s="4"/>
      <c r="N35" s="4"/>
      <c r="O35" s="4"/>
      <c r="P35" s="4">
        <f t="shared" si="24"/>
        <v>17160</v>
      </c>
      <c r="Q35" s="4"/>
      <c r="R35" s="4"/>
      <c r="S35" s="4"/>
    </row>
    <row r="36" spans="1:19" x14ac:dyDescent="0.2">
      <c r="A36" s="4">
        <v>219</v>
      </c>
      <c r="B36" s="4" t="s">
        <v>32</v>
      </c>
      <c r="C36" s="4">
        <v>18</v>
      </c>
      <c r="D36" s="4">
        <v>26000</v>
      </c>
      <c r="E36" s="4">
        <v>4</v>
      </c>
      <c r="F36" s="4"/>
      <c r="G36" s="4"/>
      <c r="H36" s="4"/>
      <c r="I36" s="4">
        <v>3536</v>
      </c>
      <c r="J36" s="4"/>
      <c r="K36" s="4"/>
      <c r="L36" s="4"/>
      <c r="M36" s="4"/>
      <c r="N36" s="4"/>
      <c r="O36" s="4"/>
      <c r="P36" s="4">
        <f t="shared" si="24"/>
        <v>17680</v>
      </c>
      <c r="Q36" s="4"/>
      <c r="R36" s="4"/>
      <c r="S36" s="4"/>
    </row>
    <row r="37" spans="1:19" x14ac:dyDescent="0.2">
      <c r="A37" s="4">
        <v>220</v>
      </c>
      <c r="B37" s="4" t="s">
        <v>32</v>
      </c>
      <c r="C37" s="4">
        <v>19</v>
      </c>
      <c r="D37" s="4">
        <v>27500</v>
      </c>
      <c r="E37" s="4">
        <v>4</v>
      </c>
      <c r="F37" s="4"/>
      <c r="G37" s="4"/>
      <c r="H37" s="4"/>
      <c r="I37" s="4">
        <v>3646</v>
      </c>
      <c r="J37" s="4"/>
      <c r="K37" s="4"/>
      <c r="L37" s="4"/>
      <c r="M37" s="4"/>
      <c r="N37" s="4"/>
      <c r="O37" s="4"/>
      <c r="P37" s="4">
        <f t="shared" si="24"/>
        <v>18230</v>
      </c>
      <c r="Q37" s="4"/>
      <c r="R37" s="4"/>
      <c r="S37" s="4"/>
    </row>
    <row r="38" spans="1:19" x14ac:dyDescent="0.2">
      <c r="A38" s="4">
        <v>221</v>
      </c>
      <c r="B38" s="4" t="s">
        <v>32</v>
      </c>
      <c r="C38" s="4">
        <v>20</v>
      </c>
      <c r="D38" s="4">
        <v>29000</v>
      </c>
      <c r="E38" s="4">
        <v>4</v>
      </c>
      <c r="F38" s="4"/>
      <c r="G38" s="4"/>
      <c r="H38" s="4"/>
      <c r="I38" s="4">
        <v>3762</v>
      </c>
      <c r="J38" s="4"/>
      <c r="K38" s="4"/>
      <c r="L38" s="4"/>
      <c r="M38" s="4"/>
      <c r="N38" s="4"/>
      <c r="O38" s="4"/>
      <c r="P38" s="4">
        <f t="shared" si="24"/>
        <v>18810</v>
      </c>
      <c r="Q38" s="4"/>
      <c r="R38" s="4"/>
      <c r="S38" s="4"/>
    </row>
    <row r="39" spans="1:19" x14ac:dyDescent="0.2">
      <c r="A39" s="4">
        <v>222</v>
      </c>
      <c r="B39" s="4" t="s">
        <v>32</v>
      </c>
      <c r="C39" s="4">
        <v>21</v>
      </c>
      <c r="D39" s="4">
        <v>29500</v>
      </c>
      <c r="E39" s="4">
        <v>4</v>
      </c>
      <c r="F39" s="4"/>
      <c r="G39" s="4"/>
      <c r="H39" s="4"/>
      <c r="I39" s="4">
        <v>3880</v>
      </c>
      <c r="J39" s="4"/>
      <c r="K39" s="4"/>
      <c r="L39" s="4"/>
      <c r="M39" s="4"/>
      <c r="N39" s="4"/>
      <c r="O39" s="4"/>
      <c r="P39" s="4">
        <f t="shared" si="24"/>
        <v>19400</v>
      </c>
      <c r="Q39" s="4"/>
      <c r="R39" s="4"/>
      <c r="S39" s="4"/>
    </row>
    <row r="40" spans="1:19" x14ac:dyDescent="0.2">
      <c r="A40" s="4">
        <v>301</v>
      </c>
      <c r="B40" s="4" t="s">
        <v>33</v>
      </c>
      <c r="C40" s="4">
        <v>0</v>
      </c>
      <c r="D40" s="4"/>
      <c r="E40" s="4">
        <v>5</v>
      </c>
      <c r="F40" s="4"/>
      <c r="G40" s="4"/>
      <c r="H40" s="4"/>
      <c r="I40" s="4"/>
      <c r="J40" s="4">
        <v>3500</v>
      </c>
      <c r="K40" s="4">
        <v>4700</v>
      </c>
      <c r="L40" s="4">
        <f>K40+1600</f>
        <v>6300</v>
      </c>
      <c r="M40" s="4"/>
      <c r="N40" s="4"/>
      <c r="O40" s="4"/>
      <c r="P40" s="4"/>
      <c r="Q40" s="4">
        <f t="shared" ref="Q40" si="27">5*J40</f>
        <v>17500</v>
      </c>
      <c r="R40" s="4">
        <f t="shared" ref="R40" si="28">5*K40</f>
        <v>23500</v>
      </c>
      <c r="S40" s="4">
        <f t="shared" ref="S40" si="29">5*L40</f>
        <v>31500</v>
      </c>
    </row>
    <row r="41" spans="1:19" x14ac:dyDescent="0.2">
      <c r="A41" s="4">
        <v>302</v>
      </c>
      <c r="B41" s="4" t="s">
        <v>33</v>
      </c>
      <c r="C41" s="4">
        <v>1</v>
      </c>
      <c r="D41" s="4">
        <v>8000</v>
      </c>
      <c r="E41" s="4">
        <v>5</v>
      </c>
      <c r="F41" s="4"/>
      <c r="G41" s="4"/>
      <c r="H41" s="4"/>
      <c r="I41" s="4"/>
      <c r="J41" s="4">
        <v>3520</v>
      </c>
      <c r="K41" s="4">
        <v>4720</v>
      </c>
      <c r="L41" s="4">
        <f t="shared" ref="L41" si="30">K41+1600</f>
        <v>6320</v>
      </c>
      <c r="M41" s="4"/>
      <c r="N41" s="4"/>
      <c r="O41" s="4"/>
      <c r="P41" s="4"/>
      <c r="Q41" s="4">
        <f t="shared" ref="Q41" si="31">5*J41</f>
        <v>17600</v>
      </c>
      <c r="R41" s="4">
        <f t="shared" ref="R41" si="32">5*K41</f>
        <v>23600</v>
      </c>
      <c r="S41" s="4">
        <f t="shared" ref="S41" si="33">5*L41</f>
        <v>31600</v>
      </c>
    </row>
    <row r="42" spans="1:19" x14ac:dyDescent="0.2">
      <c r="A42" s="4">
        <v>303</v>
      </c>
      <c r="B42" s="4" t="s">
        <v>33</v>
      </c>
      <c r="C42" s="4">
        <v>2</v>
      </c>
      <c r="D42" s="4">
        <v>16800</v>
      </c>
      <c r="E42" s="4">
        <v>5</v>
      </c>
      <c r="F42" s="4"/>
      <c r="G42" s="4"/>
      <c r="H42" s="4"/>
      <c r="I42" s="4"/>
      <c r="J42" s="4">
        <v>3562</v>
      </c>
      <c r="K42" s="4">
        <v>4762</v>
      </c>
      <c r="L42" s="4">
        <f t="shared" ref="L42:L58" si="34">K42+1600</f>
        <v>6362</v>
      </c>
      <c r="M42" s="4"/>
      <c r="N42" s="4"/>
      <c r="O42" s="4"/>
      <c r="P42" s="4"/>
      <c r="Q42" s="4">
        <f t="shared" ref="Q42" si="35">5*J42</f>
        <v>17810</v>
      </c>
      <c r="R42" s="4">
        <f t="shared" ref="R42:S49" si="36">5*K42</f>
        <v>23810</v>
      </c>
      <c r="S42" s="4">
        <f t="shared" si="36"/>
        <v>31810</v>
      </c>
    </row>
    <row r="43" spans="1:19" x14ac:dyDescent="0.2">
      <c r="A43" s="4">
        <v>304</v>
      </c>
      <c r="B43" s="4" t="s">
        <v>33</v>
      </c>
      <c r="C43" s="4">
        <v>3</v>
      </c>
      <c r="D43" s="4">
        <v>18400</v>
      </c>
      <c r="E43" s="4">
        <v>5</v>
      </c>
      <c r="F43" s="4"/>
      <c r="G43" s="4"/>
      <c r="H43" s="4"/>
      <c r="I43" s="4"/>
      <c r="J43" s="4">
        <v>3608</v>
      </c>
      <c r="K43" s="4">
        <v>4808</v>
      </c>
      <c r="L43" s="4">
        <f t="shared" si="34"/>
        <v>6408</v>
      </c>
      <c r="M43" s="4"/>
      <c r="N43" s="4"/>
      <c r="O43" s="4"/>
      <c r="P43" s="4"/>
      <c r="Q43" s="4">
        <f t="shared" ref="Q43" si="37">5*J43</f>
        <v>18040</v>
      </c>
      <c r="R43" s="4">
        <f t="shared" si="36"/>
        <v>24040</v>
      </c>
      <c r="S43" s="4">
        <f t="shared" si="36"/>
        <v>32040</v>
      </c>
    </row>
    <row r="44" spans="1:19" x14ac:dyDescent="0.2">
      <c r="A44" s="4">
        <v>305</v>
      </c>
      <c r="B44" s="4" t="s">
        <v>33</v>
      </c>
      <c r="C44" s="4">
        <v>4</v>
      </c>
      <c r="D44" s="4">
        <v>20800</v>
      </c>
      <c r="E44" s="4">
        <v>5</v>
      </c>
      <c r="F44" s="4"/>
      <c r="G44" s="4"/>
      <c r="H44" s="4"/>
      <c r="I44" s="4"/>
      <c r="J44" s="4">
        <v>3660</v>
      </c>
      <c r="K44" s="4">
        <v>4860</v>
      </c>
      <c r="L44" s="4">
        <f t="shared" si="34"/>
        <v>6460</v>
      </c>
      <c r="M44" s="4"/>
      <c r="N44" s="4"/>
      <c r="O44" s="4"/>
      <c r="P44" s="4"/>
      <c r="Q44" s="4">
        <f t="shared" ref="Q44:Q49" si="38">5*J44</f>
        <v>18300</v>
      </c>
      <c r="R44" s="4">
        <f t="shared" si="36"/>
        <v>24300</v>
      </c>
      <c r="S44" s="4">
        <f t="shared" si="36"/>
        <v>32300</v>
      </c>
    </row>
    <row r="45" spans="1:19" x14ac:dyDescent="0.2">
      <c r="A45" s="4">
        <v>306</v>
      </c>
      <c r="B45" s="4" t="s">
        <v>33</v>
      </c>
      <c r="C45" s="4">
        <v>5</v>
      </c>
      <c r="D45" s="4">
        <v>23200</v>
      </c>
      <c r="E45" s="4">
        <v>5</v>
      </c>
      <c r="F45" s="4"/>
      <c r="G45" s="4"/>
      <c r="H45" s="4"/>
      <c r="I45" s="4"/>
      <c r="J45" s="4">
        <v>3718</v>
      </c>
      <c r="K45" s="4">
        <v>4918</v>
      </c>
      <c r="L45" s="4">
        <f t="shared" si="34"/>
        <v>6518</v>
      </c>
      <c r="M45" s="4"/>
      <c r="N45" s="4"/>
      <c r="O45" s="4"/>
      <c r="P45" s="4"/>
      <c r="Q45" s="4">
        <f t="shared" si="38"/>
        <v>18590</v>
      </c>
      <c r="R45" s="4">
        <f t="shared" si="36"/>
        <v>24590</v>
      </c>
      <c r="S45" s="4">
        <f t="shared" si="36"/>
        <v>32590</v>
      </c>
    </row>
    <row r="46" spans="1:19" x14ac:dyDescent="0.2">
      <c r="A46" s="4">
        <v>307</v>
      </c>
      <c r="B46" s="4" t="s">
        <v>33</v>
      </c>
      <c r="C46" s="4">
        <v>6</v>
      </c>
      <c r="D46" s="4">
        <v>24800</v>
      </c>
      <c r="E46" s="4">
        <v>5</v>
      </c>
      <c r="F46" s="4"/>
      <c r="G46" s="4"/>
      <c r="H46" s="4"/>
      <c r="I46" s="4"/>
      <c r="J46" s="4">
        <v>3780</v>
      </c>
      <c r="K46" s="4">
        <v>4980</v>
      </c>
      <c r="L46" s="4">
        <f t="shared" si="34"/>
        <v>6580</v>
      </c>
      <c r="M46" s="4"/>
      <c r="N46" s="4"/>
      <c r="O46" s="4"/>
      <c r="P46" s="4"/>
      <c r="Q46" s="4">
        <f t="shared" si="38"/>
        <v>18900</v>
      </c>
      <c r="R46" s="4">
        <f t="shared" si="36"/>
        <v>24900</v>
      </c>
      <c r="S46" s="4">
        <f t="shared" si="36"/>
        <v>32900</v>
      </c>
    </row>
    <row r="47" spans="1:19" x14ac:dyDescent="0.2">
      <c r="A47" s="4">
        <v>308</v>
      </c>
      <c r="B47" s="4" t="s">
        <v>33</v>
      </c>
      <c r="C47" s="4">
        <v>7</v>
      </c>
      <c r="D47" s="4">
        <v>27200</v>
      </c>
      <c r="E47" s="4">
        <v>5</v>
      </c>
      <c r="F47" s="4"/>
      <c r="G47" s="4"/>
      <c r="H47" s="4"/>
      <c r="I47" s="4"/>
      <c r="J47" s="4">
        <v>3848</v>
      </c>
      <c r="K47" s="4">
        <v>5048</v>
      </c>
      <c r="L47" s="4">
        <f t="shared" si="34"/>
        <v>6648</v>
      </c>
      <c r="M47" s="4"/>
      <c r="N47" s="4"/>
      <c r="O47" s="4"/>
      <c r="P47" s="4"/>
      <c r="Q47" s="4">
        <f t="shared" si="38"/>
        <v>19240</v>
      </c>
      <c r="R47" s="4">
        <f t="shared" si="36"/>
        <v>25240</v>
      </c>
      <c r="S47" s="4">
        <f t="shared" si="36"/>
        <v>33240</v>
      </c>
    </row>
    <row r="48" spans="1:19" x14ac:dyDescent="0.2">
      <c r="A48" s="4">
        <v>309</v>
      </c>
      <c r="B48" s="4" t="s">
        <v>33</v>
      </c>
      <c r="C48" s="4">
        <v>8</v>
      </c>
      <c r="D48" s="4">
        <v>28800</v>
      </c>
      <c r="E48" s="4">
        <v>5</v>
      </c>
      <c r="F48" s="4"/>
      <c r="G48" s="4"/>
      <c r="H48" s="4"/>
      <c r="I48" s="4"/>
      <c r="J48" s="4">
        <v>3920</v>
      </c>
      <c r="K48" s="4">
        <v>5120</v>
      </c>
      <c r="L48" s="4">
        <f t="shared" si="34"/>
        <v>6720</v>
      </c>
      <c r="M48" s="4"/>
      <c r="N48" s="4"/>
      <c r="O48" s="4"/>
      <c r="P48" s="4"/>
      <c r="Q48" s="4">
        <f t="shared" si="38"/>
        <v>19600</v>
      </c>
      <c r="R48" s="4">
        <f t="shared" si="36"/>
        <v>25600</v>
      </c>
      <c r="S48" s="4">
        <f t="shared" si="36"/>
        <v>33600</v>
      </c>
    </row>
    <row r="49" spans="1:19" x14ac:dyDescent="0.2">
      <c r="A49" s="4">
        <v>310</v>
      </c>
      <c r="B49" s="4" t="s">
        <v>33</v>
      </c>
      <c r="C49" s="4">
        <v>9</v>
      </c>
      <c r="D49" s="4">
        <v>31200</v>
      </c>
      <c r="E49" s="4">
        <v>5</v>
      </c>
      <c r="F49" s="4"/>
      <c r="G49" s="4"/>
      <c r="H49" s="4"/>
      <c r="I49" s="4"/>
      <c r="J49" s="4">
        <v>3998</v>
      </c>
      <c r="K49" s="4">
        <v>5198</v>
      </c>
      <c r="L49" s="4">
        <f t="shared" si="34"/>
        <v>6798</v>
      </c>
      <c r="M49" s="4"/>
      <c r="N49" s="4"/>
      <c r="O49" s="4"/>
      <c r="P49" s="4"/>
      <c r="Q49" s="4">
        <f t="shared" si="38"/>
        <v>19990</v>
      </c>
      <c r="R49" s="4">
        <f t="shared" si="36"/>
        <v>25990</v>
      </c>
      <c r="S49" s="4">
        <f t="shared" si="36"/>
        <v>33990</v>
      </c>
    </row>
    <row r="50" spans="1:19" x14ac:dyDescent="0.2">
      <c r="A50" s="4">
        <v>311</v>
      </c>
      <c r="B50" s="4" t="s">
        <v>33</v>
      </c>
      <c r="C50" s="4">
        <v>10</v>
      </c>
      <c r="D50" s="4">
        <v>33600</v>
      </c>
      <c r="E50" s="4">
        <v>6</v>
      </c>
      <c r="F50" s="4"/>
      <c r="G50" s="4"/>
      <c r="H50" s="4"/>
      <c r="I50" s="4"/>
      <c r="J50" s="4"/>
      <c r="K50" s="4">
        <v>5282</v>
      </c>
      <c r="L50" s="4">
        <f t="shared" si="34"/>
        <v>6882</v>
      </c>
      <c r="M50" s="4"/>
      <c r="N50" s="4"/>
      <c r="O50" s="4"/>
      <c r="P50" s="4"/>
      <c r="Q50" s="4"/>
      <c r="R50" s="4">
        <f t="shared" ref="R50" si="39">5*K50</f>
        <v>26410</v>
      </c>
      <c r="S50" s="4">
        <f t="shared" ref="S50" si="40">5*L50</f>
        <v>34410</v>
      </c>
    </row>
    <row r="51" spans="1:19" x14ac:dyDescent="0.2">
      <c r="A51" s="4">
        <v>312</v>
      </c>
      <c r="B51" s="4" t="s">
        <v>33</v>
      </c>
      <c r="C51" s="4">
        <v>11</v>
      </c>
      <c r="D51" s="4">
        <v>35200</v>
      </c>
      <c r="E51" s="4">
        <v>6</v>
      </c>
      <c r="F51" s="4"/>
      <c r="G51" s="4"/>
      <c r="H51" s="4"/>
      <c r="I51" s="4"/>
      <c r="J51" s="4"/>
      <c r="K51" s="4">
        <v>5370</v>
      </c>
      <c r="L51" s="4">
        <f t="shared" si="34"/>
        <v>6970</v>
      </c>
      <c r="M51" s="4"/>
      <c r="N51" s="4"/>
      <c r="O51" s="4"/>
      <c r="P51" s="4"/>
      <c r="Q51" s="4"/>
      <c r="R51" s="4">
        <f t="shared" ref="R51:S58" si="41">5*K51</f>
        <v>26850</v>
      </c>
      <c r="S51" s="4">
        <f t="shared" si="41"/>
        <v>34850</v>
      </c>
    </row>
    <row r="52" spans="1:19" x14ac:dyDescent="0.2">
      <c r="A52" s="4">
        <v>313</v>
      </c>
      <c r="B52" s="4" t="s">
        <v>33</v>
      </c>
      <c r="C52" s="4">
        <v>12</v>
      </c>
      <c r="D52" s="4">
        <v>37600</v>
      </c>
      <c r="E52" s="4">
        <v>6</v>
      </c>
      <c r="F52" s="4"/>
      <c r="G52" s="4"/>
      <c r="H52" s="4"/>
      <c r="I52" s="4"/>
      <c r="J52" s="4"/>
      <c r="K52" s="4">
        <v>5464</v>
      </c>
      <c r="L52" s="4">
        <f t="shared" si="34"/>
        <v>7064</v>
      </c>
      <c r="M52" s="4"/>
      <c r="N52" s="4"/>
      <c r="O52" s="4"/>
      <c r="P52" s="4"/>
      <c r="Q52" s="4"/>
      <c r="R52" s="4">
        <f t="shared" si="41"/>
        <v>27320</v>
      </c>
      <c r="S52" s="4">
        <f t="shared" si="41"/>
        <v>35320</v>
      </c>
    </row>
    <row r="53" spans="1:19" x14ac:dyDescent="0.2">
      <c r="A53" s="4">
        <v>314</v>
      </c>
      <c r="B53" s="4" t="s">
        <v>33</v>
      </c>
      <c r="C53" s="4">
        <v>13</v>
      </c>
      <c r="D53" s="4">
        <v>39200</v>
      </c>
      <c r="E53" s="4">
        <v>6</v>
      </c>
      <c r="F53" s="4"/>
      <c r="G53" s="4"/>
      <c r="H53" s="4"/>
      <c r="I53" s="4"/>
      <c r="J53" s="4"/>
      <c r="K53" s="4">
        <v>5562</v>
      </c>
      <c r="L53" s="4">
        <f t="shared" si="34"/>
        <v>7162</v>
      </c>
      <c r="M53" s="4"/>
      <c r="N53" s="4"/>
      <c r="O53" s="4"/>
      <c r="P53" s="4"/>
      <c r="Q53" s="4"/>
      <c r="R53" s="4">
        <f t="shared" si="41"/>
        <v>27810</v>
      </c>
      <c r="S53" s="4">
        <f t="shared" si="41"/>
        <v>35810</v>
      </c>
    </row>
    <row r="54" spans="1:19" x14ac:dyDescent="0.2">
      <c r="A54" s="4">
        <v>315</v>
      </c>
      <c r="B54" s="4" t="s">
        <v>33</v>
      </c>
      <c r="C54" s="4">
        <v>14</v>
      </c>
      <c r="D54" s="4">
        <v>41600</v>
      </c>
      <c r="E54" s="4">
        <v>6</v>
      </c>
      <c r="F54" s="4"/>
      <c r="G54" s="4"/>
      <c r="H54" s="4"/>
      <c r="I54" s="4"/>
      <c r="J54" s="4"/>
      <c r="K54" s="4">
        <v>5666</v>
      </c>
      <c r="L54" s="4">
        <f t="shared" si="34"/>
        <v>7266</v>
      </c>
      <c r="M54" s="4"/>
      <c r="N54" s="4"/>
      <c r="O54" s="4"/>
      <c r="P54" s="4"/>
      <c r="Q54" s="4"/>
      <c r="R54" s="4">
        <f t="shared" si="41"/>
        <v>28330</v>
      </c>
      <c r="S54" s="4">
        <f t="shared" si="41"/>
        <v>36330</v>
      </c>
    </row>
    <row r="55" spans="1:19" x14ac:dyDescent="0.2">
      <c r="A55" s="4">
        <v>316</v>
      </c>
      <c r="B55" s="4" t="s">
        <v>33</v>
      </c>
      <c r="C55" s="4">
        <v>15</v>
      </c>
      <c r="D55" s="4">
        <v>44000</v>
      </c>
      <c r="E55" s="4">
        <v>6</v>
      </c>
      <c r="F55" s="4"/>
      <c r="G55" s="4"/>
      <c r="H55" s="4"/>
      <c r="I55" s="4"/>
      <c r="J55" s="4"/>
      <c r="K55" s="4">
        <v>5776</v>
      </c>
      <c r="L55" s="4">
        <f t="shared" si="34"/>
        <v>7376</v>
      </c>
      <c r="M55" s="4"/>
      <c r="N55" s="4"/>
      <c r="O55" s="4"/>
      <c r="P55" s="4"/>
      <c r="Q55" s="4"/>
      <c r="R55" s="4">
        <f t="shared" si="41"/>
        <v>28880</v>
      </c>
      <c r="S55" s="4">
        <f t="shared" si="41"/>
        <v>36880</v>
      </c>
    </row>
    <row r="56" spans="1:19" x14ac:dyDescent="0.2">
      <c r="A56" s="4">
        <v>317</v>
      </c>
      <c r="B56" s="4" t="s">
        <v>33</v>
      </c>
      <c r="C56" s="4">
        <v>16</v>
      </c>
      <c r="D56" s="4">
        <v>45600</v>
      </c>
      <c r="E56" s="4">
        <v>6</v>
      </c>
      <c r="F56" s="4"/>
      <c r="G56" s="4"/>
      <c r="H56" s="4"/>
      <c r="I56" s="4"/>
      <c r="J56" s="4"/>
      <c r="K56" s="4">
        <v>5890</v>
      </c>
      <c r="L56" s="4">
        <f t="shared" si="34"/>
        <v>7490</v>
      </c>
      <c r="M56" s="4"/>
      <c r="N56" s="4"/>
      <c r="O56" s="4"/>
      <c r="P56" s="4"/>
      <c r="Q56" s="4"/>
      <c r="R56" s="4">
        <f t="shared" si="41"/>
        <v>29450</v>
      </c>
      <c r="S56" s="4">
        <f t="shared" si="41"/>
        <v>37450</v>
      </c>
    </row>
    <row r="57" spans="1:19" x14ac:dyDescent="0.2">
      <c r="A57" s="4">
        <v>318</v>
      </c>
      <c r="B57" s="4" t="s">
        <v>33</v>
      </c>
      <c r="C57" s="4">
        <v>17</v>
      </c>
      <c r="D57" s="4">
        <v>48000</v>
      </c>
      <c r="E57" s="4">
        <v>6</v>
      </c>
      <c r="F57" s="4"/>
      <c r="G57" s="4"/>
      <c r="H57" s="4"/>
      <c r="I57" s="4"/>
      <c r="J57" s="4"/>
      <c r="K57" s="4">
        <v>6010</v>
      </c>
      <c r="L57" s="4">
        <f t="shared" si="34"/>
        <v>7610</v>
      </c>
      <c r="M57" s="4"/>
      <c r="N57" s="4"/>
      <c r="O57" s="4"/>
      <c r="P57" s="4"/>
      <c r="Q57" s="4"/>
      <c r="R57" s="4">
        <f t="shared" si="41"/>
        <v>30050</v>
      </c>
      <c r="S57" s="4">
        <f t="shared" si="41"/>
        <v>38050</v>
      </c>
    </row>
    <row r="58" spans="1:19" x14ac:dyDescent="0.2">
      <c r="A58" s="4">
        <v>319</v>
      </c>
      <c r="B58" s="4" t="s">
        <v>33</v>
      </c>
      <c r="C58" s="4">
        <v>18</v>
      </c>
      <c r="D58" s="4">
        <v>49600</v>
      </c>
      <c r="E58" s="4">
        <v>6</v>
      </c>
      <c r="F58" s="4"/>
      <c r="G58" s="4"/>
      <c r="H58" s="4"/>
      <c r="I58" s="4"/>
      <c r="J58" s="4"/>
      <c r="K58" s="4">
        <v>6134</v>
      </c>
      <c r="L58" s="4">
        <f t="shared" si="34"/>
        <v>7734</v>
      </c>
      <c r="M58" s="4"/>
      <c r="N58" s="4"/>
      <c r="O58" s="4"/>
      <c r="P58" s="4"/>
      <c r="Q58" s="4"/>
      <c r="R58" s="4">
        <f t="shared" si="41"/>
        <v>30670</v>
      </c>
      <c r="S58" s="4">
        <f t="shared" si="41"/>
        <v>38670</v>
      </c>
    </row>
    <row r="59" spans="1:19" x14ac:dyDescent="0.2">
      <c r="A59" s="4">
        <v>320</v>
      </c>
      <c r="B59" s="4" t="s">
        <v>33</v>
      </c>
      <c r="C59" s="4">
        <v>19</v>
      </c>
      <c r="D59" s="4">
        <v>52000</v>
      </c>
      <c r="E59" s="4">
        <v>7</v>
      </c>
      <c r="F59" s="4"/>
      <c r="G59" s="4"/>
      <c r="H59" s="4"/>
      <c r="I59" s="4"/>
      <c r="J59" s="4"/>
      <c r="K59" s="4"/>
      <c r="L59" s="4">
        <v>7864</v>
      </c>
      <c r="M59" s="4"/>
      <c r="N59" s="4"/>
      <c r="O59" s="4"/>
      <c r="P59" s="4"/>
      <c r="Q59" s="4"/>
      <c r="R59" s="4"/>
      <c r="S59" s="4">
        <f t="shared" ref="S59" si="42">5*L59</f>
        <v>39320</v>
      </c>
    </row>
    <row r="60" spans="1:19" x14ac:dyDescent="0.2">
      <c r="A60" s="4">
        <v>321</v>
      </c>
      <c r="B60" s="4" t="s">
        <v>33</v>
      </c>
      <c r="C60" s="4">
        <v>20</v>
      </c>
      <c r="D60" s="4">
        <v>54400</v>
      </c>
      <c r="E60" s="4">
        <v>7</v>
      </c>
      <c r="F60" s="4"/>
      <c r="G60" s="4"/>
      <c r="H60" s="4"/>
      <c r="I60" s="4"/>
      <c r="J60" s="4"/>
      <c r="K60" s="4"/>
      <c r="L60" s="4">
        <v>8000</v>
      </c>
      <c r="M60" s="4"/>
      <c r="N60" s="4"/>
      <c r="O60" s="4"/>
      <c r="P60" s="4"/>
      <c r="Q60" s="4"/>
      <c r="R60" s="4"/>
      <c r="S60" s="4">
        <f t="shared" ref="S60:S67" si="43">5*L60</f>
        <v>40000</v>
      </c>
    </row>
    <row r="61" spans="1:19" x14ac:dyDescent="0.2">
      <c r="A61" s="4">
        <v>322</v>
      </c>
      <c r="B61" s="4" t="s">
        <v>33</v>
      </c>
      <c r="C61" s="4">
        <v>21</v>
      </c>
      <c r="D61" s="4">
        <v>56000</v>
      </c>
      <c r="E61" s="4">
        <v>7</v>
      </c>
      <c r="F61" s="4"/>
      <c r="G61" s="4"/>
      <c r="H61" s="4"/>
      <c r="I61" s="4"/>
      <c r="J61" s="4"/>
      <c r="K61" s="4"/>
      <c r="L61" s="4">
        <v>8140</v>
      </c>
      <c r="M61" s="4"/>
      <c r="N61" s="4"/>
      <c r="O61" s="4"/>
      <c r="P61" s="4"/>
      <c r="Q61" s="4"/>
      <c r="R61" s="4"/>
      <c r="S61" s="4">
        <f t="shared" si="43"/>
        <v>40700</v>
      </c>
    </row>
    <row r="62" spans="1:19" x14ac:dyDescent="0.2">
      <c r="A62" s="4">
        <v>323</v>
      </c>
      <c r="B62" s="4" t="s">
        <v>33</v>
      </c>
      <c r="C62" s="4">
        <v>22</v>
      </c>
      <c r="D62" s="4">
        <v>58400</v>
      </c>
      <c r="E62" s="4">
        <v>7</v>
      </c>
      <c r="F62" s="4"/>
      <c r="G62" s="4"/>
      <c r="H62" s="4"/>
      <c r="I62" s="4"/>
      <c r="J62" s="4"/>
      <c r="K62" s="4"/>
      <c r="L62" s="4">
        <v>8286</v>
      </c>
      <c r="M62" s="4"/>
      <c r="N62" s="4"/>
      <c r="O62" s="4"/>
      <c r="P62" s="4"/>
      <c r="Q62" s="4"/>
      <c r="R62" s="4"/>
      <c r="S62" s="4">
        <f t="shared" si="43"/>
        <v>41430</v>
      </c>
    </row>
    <row r="63" spans="1:19" x14ac:dyDescent="0.2">
      <c r="A63" s="4">
        <v>324</v>
      </c>
      <c r="B63" s="4" t="s">
        <v>33</v>
      </c>
      <c r="C63" s="4">
        <v>23</v>
      </c>
      <c r="D63" s="4">
        <v>60000</v>
      </c>
      <c r="E63" s="4">
        <v>7</v>
      </c>
      <c r="F63" s="4"/>
      <c r="G63" s="4"/>
      <c r="H63" s="4"/>
      <c r="I63" s="4"/>
      <c r="J63" s="4"/>
      <c r="K63" s="4"/>
      <c r="L63" s="4">
        <v>8436</v>
      </c>
      <c r="M63" s="4"/>
      <c r="N63" s="4"/>
      <c r="O63" s="4"/>
      <c r="P63" s="4"/>
      <c r="Q63" s="4"/>
      <c r="R63" s="4"/>
      <c r="S63" s="4">
        <f t="shared" si="43"/>
        <v>42180</v>
      </c>
    </row>
    <row r="64" spans="1:19" x14ac:dyDescent="0.2">
      <c r="A64" s="4">
        <v>325</v>
      </c>
      <c r="B64" s="4" t="s">
        <v>33</v>
      </c>
      <c r="C64" s="4">
        <v>24</v>
      </c>
      <c r="D64" s="4">
        <v>62400</v>
      </c>
      <c r="E64" s="4">
        <v>7</v>
      </c>
      <c r="F64" s="4"/>
      <c r="G64" s="4"/>
      <c r="H64" s="4"/>
      <c r="I64" s="4"/>
      <c r="J64" s="4"/>
      <c r="K64" s="4"/>
      <c r="L64" s="4">
        <v>8592</v>
      </c>
      <c r="M64" s="4"/>
      <c r="N64" s="4"/>
      <c r="O64" s="4"/>
      <c r="P64" s="4"/>
      <c r="Q64" s="4"/>
      <c r="R64" s="4"/>
      <c r="S64" s="4">
        <f t="shared" si="43"/>
        <v>42960</v>
      </c>
    </row>
    <row r="65" spans="1:19" x14ac:dyDescent="0.2">
      <c r="A65" s="4">
        <v>326</v>
      </c>
      <c r="B65" s="4" t="s">
        <v>33</v>
      </c>
      <c r="C65" s="4">
        <v>25</v>
      </c>
      <c r="D65" s="4">
        <v>64800</v>
      </c>
      <c r="E65" s="4">
        <v>7</v>
      </c>
      <c r="F65" s="4"/>
      <c r="G65" s="4"/>
      <c r="H65" s="4"/>
      <c r="I65" s="4"/>
      <c r="J65" s="4"/>
      <c r="K65" s="4"/>
      <c r="L65" s="4">
        <v>8754</v>
      </c>
      <c r="M65" s="4"/>
      <c r="N65" s="4"/>
      <c r="O65" s="4"/>
      <c r="P65" s="4"/>
      <c r="Q65" s="4"/>
      <c r="R65" s="4"/>
      <c r="S65" s="4">
        <f t="shared" si="43"/>
        <v>43770</v>
      </c>
    </row>
    <row r="66" spans="1:19" x14ac:dyDescent="0.2">
      <c r="A66" s="4">
        <v>327</v>
      </c>
      <c r="B66" s="4" t="s">
        <v>33</v>
      </c>
      <c r="C66" s="4">
        <v>26</v>
      </c>
      <c r="D66" s="4">
        <v>66400</v>
      </c>
      <c r="E66" s="4">
        <v>7</v>
      </c>
      <c r="F66" s="4"/>
      <c r="G66" s="4"/>
      <c r="H66" s="4"/>
      <c r="I66" s="4"/>
      <c r="J66" s="4"/>
      <c r="K66" s="4"/>
      <c r="L66" s="4">
        <v>8920</v>
      </c>
      <c r="M66" s="4"/>
      <c r="N66" s="4"/>
      <c r="O66" s="4"/>
      <c r="P66" s="4"/>
      <c r="Q66" s="4"/>
      <c r="R66" s="4"/>
      <c r="S66" s="4">
        <f t="shared" si="43"/>
        <v>44600</v>
      </c>
    </row>
    <row r="67" spans="1:19" x14ac:dyDescent="0.2">
      <c r="A67" s="4">
        <v>328</v>
      </c>
      <c r="B67" s="4" t="s">
        <v>33</v>
      </c>
      <c r="C67" s="4">
        <v>27</v>
      </c>
      <c r="D67" s="4">
        <v>68800</v>
      </c>
      <c r="E67" s="4">
        <v>7</v>
      </c>
      <c r="F67" s="4"/>
      <c r="G67" s="4"/>
      <c r="H67" s="4"/>
      <c r="I67" s="4"/>
      <c r="J67" s="4"/>
      <c r="K67" s="4"/>
      <c r="L67" s="4">
        <v>9092</v>
      </c>
      <c r="M67" s="4"/>
      <c r="N67" s="4"/>
      <c r="O67" s="4"/>
      <c r="P67" s="4"/>
      <c r="Q67" s="4"/>
      <c r="R67" s="4"/>
      <c r="S67" s="4">
        <f t="shared" si="43"/>
        <v>45460</v>
      </c>
    </row>
  </sheetData>
  <phoneticPr fontId="1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9" sqref="C9"/>
    </sheetView>
  </sheetViews>
  <sheetFormatPr defaultColWidth="9" defaultRowHeight="14.25" x14ac:dyDescent="0.2"/>
  <cols>
    <col min="3" max="3" width="13.625" customWidth="1"/>
  </cols>
  <sheetData>
    <row r="1" spans="1:4" x14ac:dyDescent="0.2">
      <c r="A1" t="s">
        <v>0</v>
      </c>
      <c r="B1" t="s">
        <v>1</v>
      </c>
      <c r="C1" s="1" t="s">
        <v>34</v>
      </c>
      <c r="D1" s="1" t="s">
        <v>35</v>
      </c>
    </row>
    <row r="2" spans="1:4" x14ac:dyDescent="0.2">
      <c r="A2">
        <v>1</v>
      </c>
      <c r="B2" t="s">
        <v>31</v>
      </c>
      <c r="C2">
        <v>2</v>
      </c>
      <c r="D2">
        <v>20000</v>
      </c>
    </row>
    <row r="3" spans="1:4" x14ac:dyDescent="0.2">
      <c r="A3">
        <v>2</v>
      </c>
      <c r="B3" t="s">
        <v>31</v>
      </c>
      <c r="C3">
        <v>3</v>
      </c>
      <c r="D3">
        <v>50000</v>
      </c>
    </row>
    <row r="4" spans="1:4" x14ac:dyDescent="0.2">
      <c r="A4">
        <v>3</v>
      </c>
      <c r="B4" t="s">
        <v>32</v>
      </c>
      <c r="C4">
        <v>3</v>
      </c>
      <c r="D4">
        <v>50000</v>
      </c>
    </row>
    <row r="5" spans="1:4" x14ac:dyDescent="0.2">
      <c r="A5">
        <v>4</v>
      </c>
      <c r="B5" t="s">
        <v>32</v>
      </c>
      <c r="C5">
        <v>4</v>
      </c>
      <c r="D5">
        <v>100000</v>
      </c>
    </row>
    <row r="6" spans="1:4" x14ac:dyDescent="0.2">
      <c r="A6">
        <v>5</v>
      </c>
      <c r="B6" s="4" t="s">
        <v>33</v>
      </c>
      <c r="C6">
        <v>6</v>
      </c>
      <c r="D6">
        <v>200000</v>
      </c>
    </row>
    <row r="7" spans="1:4" x14ac:dyDescent="0.2">
      <c r="A7">
        <v>6</v>
      </c>
      <c r="B7" s="4" t="s">
        <v>33</v>
      </c>
      <c r="C7">
        <v>7</v>
      </c>
      <c r="D7">
        <v>300000</v>
      </c>
    </row>
  </sheetData>
  <phoneticPr fontId="1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workbookViewId="0">
      <selection activeCell="F65" sqref="F65"/>
    </sheetView>
  </sheetViews>
  <sheetFormatPr defaultColWidth="9" defaultRowHeight="14.25" x14ac:dyDescent="0.2"/>
  <cols>
    <col min="1" max="5" width="9" style="3"/>
    <col min="6" max="7" width="14" style="3" customWidth="1"/>
    <col min="8" max="8" width="12.25" style="3" customWidth="1"/>
    <col min="9" max="9" width="42.875" style="5" customWidth="1"/>
  </cols>
  <sheetData>
    <row r="1" spans="1:9" x14ac:dyDescent="0.2">
      <c r="A1" s="3" t="s">
        <v>0</v>
      </c>
      <c r="B1" s="4" t="s">
        <v>36</v>
      </c>
      <c r="C1" s="4" t="s">
        <v>14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6" t="s">
        <v>42</v>
      </c>
    </row>
    <row r="2" spans="1:9" x14ac:dyDescent="0.2">
      <c r="A2" s="3">
        <v>1</v>
      </c>
      <c r="B2" s="3">
        <v>1</v>
      </c>
      <c r="C2" s="3">
        <v>1</v>
      </c>
      <c r="D2" s="3">
        <v>5</v>
      </c>
      <c r="H2" s="3">
        <v>1000</v>
      </c>
      <c r="I2" s="6" t="str">
        <f>Sheet1!$A$1&amp;C2&amp;Sheet1!$B$1&amp;Sheet1!$E$1&amp;Sheet1!$C$1&amp;H2&amp;Sheet1!$D$1</f>
        <v>五星通关普通模式第1关  奖励：1000金币</v>
      </c>
    </row>
    <row r="3" spans="1:9" x14ac:dyDescent="0.2">
      <c r="A3" s="3">
        <v>2</v>
      </c>
      <c r="B3" s="3">
        <v>1</v>
      </c>
      <c r="C3" s="3">
        <v>2</v>
      </c>
      <c r="D3" s="3">
        <v>5</v>
      </c>
      <c r="H3" s="3">
        <f>H2+100</f>
        <v>1100</v>
      </c>
      <c r="I3" s="6" t="str">
        <f>Sheet1!$A$1&amp;C3&amp;Sheet1!$B$1&amp;Sheet1!$E$1&amp;Sheet1!$C$1&amp;H3&amp;Sheet1!$D$1</f>
        <v>五星通关普通模式第2关  奖励：1100金币</v>
      </c>
    </row>
    <row r="4" spans="1:9" x14ac:dyDescent="0.2">
      <c r="A4" s="3">
        <v>3</v>
      </c>
      <c r="B4" s="3">
        <v>1</v>
      </c>
      <c r="C4" s="3">
        <v>3</v>
      </c>
      <c r="D4" s="3">
        <v>5</v>
      </c>
      <c r="H4" s="3">
        <f t="shared" ref="H4" si="0">H3+100</f>
        <v>1200</v>
      </c>
      <c r="I4" s="6" t="str">
        <f>Sheet1!$A$1&amp;C4&amp;Sheet1!$B$1&amp;Sheet1!$E$1&amp;Sheet1!$C$1&amp;H4&amp;Sheet1!$D$1</f>
        <v>五星通关普通模式第3关  奖励：1200金币</v>
      </c>
    </row>
    <row r="5" spans="1:9" x14ac:dyDescent="0.2">
      <c r="A5" s="3">
        <v>4</v>
      </c>
      <c r="B5" s="3">
        <v>1</v>
      </c>
      <c r="C5" s="3">
        <v>4</v>
      </c>
      <c r="D5" s="3">
        <v>5</v>
      </c>
      <c r="H5" s="3">
        <f t="shared" ref="H5:H50" si="1">H4+100</f>
        <v>1300</v>
      </c>
      <c r="I5" s="6" t="str">
        <f>Sheet1!$A$1&amp;C5&amp;Sheet1!$B$1&amp;Sheet1!$E$1&amp;Sheet1!$C$1&amp;H5&amp;Sheet1!$D$1</f>
        <v>五星通关普通模式第4关  奖励：1300金币</v>
      </c>
    </row>
    <row r="6" spans="1:9" x14ac:dyDescent="0.2">
      <c r="A6" s="3">
        <v>5</v>
      </c>
      <c r="B6" s="3">
        <v>1</v>
      </c>
      <c r="C6" s="3">
        <v>5</v>
      </c>
      <c r="D6" s="3">
        <v>5</v>
      </c>
      <c r="H6" s="3">
        <f t="shared" si="1"/>
        <v>1400</v>
      </c>
      <c r="I6" s="6" t="str">
        <f>Sheet1!$A$1&amp;C6&amp;Sheet1!$B$1&amp;Sheet1!$E$1&amp;Sheet1!$C$1&amp;H6&amp;Sheet1!$D$1</f>
        <v>五星通关普通模式第5关  奖励：1400金币</v>
      </c>
    </row>
    <row r="7" spans="1:9" x14ac:dyDescent="0.2">
      <c r="A7" s="3">
        <v>6</v>
      </c>
      <c r="B7" s="3">
        <v>1</v>
      </c>
      <c r="C7" s="3">
        <v>6</v>
      </c>
      <c r="D7" s="3">
        <v>5</v>
      </c>
      <c r="H7" s="3">
        <f t="shared" si="1"/>
        <v>1500</v>
      </c>
      <c r="I7" s="6" t="str">
        <f>Sheet1!$A$1&amp;C7&amp;Sheet1!$B$1&amp;Sheet1!$E$1&amp;Sheet1!$C$1&amp;H7&amp;Sheet1!$D$1</f>
        <v>五星通关普通模式第6关  奖励：1500金币</v>
      </c>
    </row>
    <row r="8" spans="1:9" x14ac:dyDescent="0.2">
      <c r="A8" s="3">
        <v>7</v>
      </c>
      <c r="B8" s="3">
        <v>1</v>
      </c>
      <c r="C8" s="3">
        <v>7</v>
      </c>
      <c r="D8" s="3">
        <v>5</v>
      </c>
      <c r="H8" s="3">
        <f t="shared" si="1"/>
        <v>1600</v>
      </c>
      <c r="I8" s="6" t="str">
        <f>Sheet1!$A$1&amp;C8&amp;Sheet1!$B$1&amp;Sheet1!$E$1&amp;Sheet1!$C$1&amp;H8&amp;Sheet1!$D$1</f>
        <v>五星通关普通模式第7关  奖励：1600金币</v>
      </c>
    </row>
    <row r="9" spans="1:9" x14ac:dyDescent="0.2">
      <c r="A9" s="3">
        <v>8</v>
      </c>
      <c r="B9" s="3">
        <v>1</v>
      </c>
      <c r="C9" s="3">
        <v>8</v>
      </c>
      <c r="D9" s="3">
        <v>5</v>
      </c>
      <c r="H9" s="3">
        <f t="shared" si="1"/>
        <v>1700</v>
      </c>
      <c r="I9" s="6" t="str">
        <f>Sheet1!$A$1&amp;C9&amp;Sheet1!$B$1&amp;Sheet1!$E$1&amp;Sheet1!$C$1&amp;H9&amp;Sheet1!$D$1</f>
        <v>五星通关普通模式第8关  奖励：1700金币</v>
      </c>
    </row>
    <row r="10" spans="1:9" x14ac:dyDescent="0.2">
      <c r="A10" s="3">
        <v>9</v>
      </c>
      <c r="B10" s="3">
        <v>1</v>
      </c>
      <c r="C10" s="3">
        <v>9</v>
      </c>
      <c r="D10" s="3">
        <v>5</v>
      </c>
      <c r="H10" s="3">
        <f t="shared" si="1"/>
        <v>1800</v>
      </c>
      <c r="I10" s="6" t="str">
        <f>Sheet1!$A$1&amp;C10&amp;Sheet1!$B$1&amp;Sheet1!$E$1&amp;Sheet1!$C$1&amp;H10&amp;Sheet1!$D$1</f>
        <v>五星通关普通模式第9关  奖励：1800金币</v>
      </c>
    </row>
    <row r="11" spans="1:9" x14ac:dyDescent="0.2">
      <c r="A11" s="3">
        <v>10</v>
      </c>
      <c r="B11" s="3">
        <v>1</v>
      </c>
      <c r="C11" s="3">
        <v>10</v>
      </c>
      <c r="D11" s="3">
        <v>5</v>
      </c>
      <c r="H11" s="3">
        <f t="shared" si="1"/>
        <v>1900</v>
      </c>
      <c r="I11" s="6" t="str">
        <f>Sheet1!$A$1&amp;C11&amp;Sheet1!$B$1&amp;Sheet1!$E$1&amp;Sheet1!$C$1&amp;H11&amp;Sheet1!$D$1</f>
        <v>五星通关普通模式第10关  奖励：1900金币</v>
      </c>
    </row>
    <row r="12" spans="1:9" x14ac:dyDescent="0.2">
      <c r="A12" s="3">
        <v>11</v>
      </c>
      <c r="B12" s="3">
        <v>1</v>
      </c>
      <c r="C12" s="3">
        <v>11</v>
      </c>
      <c r="D12" s="3">
        <v>5</v>
      </c>
      <c r="H12" s="3">
        <f t="shared" si="1"/>
        <v>2000</v>
      </c>
      <c r="I12" s="6" t="str">
        <f>Sheet1!$A$1&amp;C12&amp;Sheet1!$B$1&amp;Sheet1!$E$1&amp;Sheet1!$C$1&amp;H12&amp;Sheet1!$D$1</f>
        <v>五星通关普通模式第11关  奖励：2000金币</v>
      </c>
    </row>
    <row r="13" spans="1:9" x14ac:dyDescent="0.2">
      <c r="A13" s="3">
        <v>12</v>
      </c>
      <c r="B13" s="3">
        <v>1</v>
      </c>
      <c r="C13" s="3">
        <v>12</v>
      </c>
      <c r="D13" s="3">
        <v>5</v>
      </c>
      <c r="H13" s="3">
        <f t="shared" si="1"/>
        <v>2100</v>
      </c>
      <c r="I13" s="6" t="str">
        <f>Sheet1!$A$1&amp;C13&amp;Sheet1!$B$1&amp;Sheet1!$E$1&amp;Sheet1!$C$1&amp;H13&amp;Sheet1!$D$1</f>
        <v>五星通关普通模式第12关  奖励：2100金币</v>
      </c>
    </row>
    <row r="14" spans="1:9" x14ac:dyDescent="0.2">
      <c r="A14" s="3">
        <v>13</v>
      </c>
      <c r="B14" s="3">
        <v>1</v>
      </c>
      <c r="C14" s="3">
        <v>13</v>
      </c>
      <c r="D14" s="3">
        <v>5</v>
      </c>
      <c r="H14" s="3">
        <f t="shared" si="1"/>
        <v>2200</v>
      </c>
      <c r="I14" s="6" t="str">
        <f>Sheet1!$A$1&amp;C14&amp;Sheet1!$B$1&amp;Sheet1!$E$1&amp;Sheet1!$C$1&amp;H14&amp;Sheet1!$D$1</f>
        <v>五星通关普通模式第13关  奖励：2200金币</v>
      </c>
    </row>
    <row r="15" spans="1:9" x14ac:dyDescent="0.2">
      <c r="A15" s="3">
        <v>14</v>
      </c>
      <c r="B15" s="3">
        <v>1</v>
      </c>
      <c r="C15" s="3">
        <v>14</v>
      </c>
      <c r="D15" s="3">
        <v>5</v>
      </c>
      <c r="H15" s="3">
        <f t="shared" si="1"/>
        <v>2300</v>
      </c>
      <c r="I15" s="6" t="str">
        <f>Sheet1!$A$1&amp;C15&amp;Sheet1!$B$1&amp;Sheet1!$E$1&amp;Sheet1!$C$1&amp;H15&amp;Sheet1!$D$1</f>
        <v>五星通关普通模式第14关  奖励：2300金币</v>
      </c>
    </row>
    <row r="16" spans="1:9" x14ac:dyDescent="0.2">
      <c r="A16" s="3">
        <v>15</v>
      </c>
      <c r="B16" s="3">
        <v>1</v>
      </c>
      <c r="C16" s="3">
        <v>15</v>
      </c>
      <c r="D16" s="3">
        <v>5</v>
      </c>
      <c r="H16" s="3">
        <f t="shared" si="1"/>
        <v>2400</v>
      </c>
      <c r="I16" s="6" t="str">
        <f>Sheet1!$A$1&amp;C16&amp;Sheet1!$B$1&amp;Sheet1!$E$1&amp;Sheet1!$C$1&amp;H16&amp;Sheet1!$D$1</f>
        <v>五星通关普通模式第15关  奖励：2400金币</v>
      </c>
    </row>
    <row r="17" spans="1:9" x14ac:dyDescent="0.2">
      <c r="A17" s="3">
        <v>16</v>
      </c>
      <c r="B17" s="3">
        <v>1</v>
      </c>
      <c r="C17" s="3">
        <v>16</v>
      </c>
      <c r="D17" s="3">
        <v>5</v>
      </c>
      <c r="H17" s="3">
        <f t="shared" si="1"/>
        <v>2500</v>
      </c>
      <c r="I17" s="6" t="str">
        <f>Sheet1!$A$1&amp;C17&amp;Sheet1!$B$1&amp;Sheet1!$E$1&amp;Sheet1!$C$1&amp;H17&amp;Sheet1!$D$1</f>
        <v>五星通关普通模式第16关  奖励：2500金币</v>
      </c>
    </row>
    <row r="18" spans="1:9" x14ac:dyDescent="0.2">
      <c r="A18" s="3">
        <v>17</v>
      </c>
      <c r="B18" s="3">
        <v>1</v>
      </c>
      <c r="C18" s="3">
        <v>17</v>
      </c>
      <c r="D18" s="3">
        <v>5</v>
      </c>
      <c r="H18" s="3">
        <f t="shared" si="1"/>
        <v>2600</v>
      </c>
      <c r="I18" s="6" t="str">
        <f>Sheet1!$A$1&amp;C18&amp;Sheet1!$B$1&amp;Sheet1!$E$1&amp;Sheet1!$C$1&amp;H18&amp;Sheet1!$D$1</f>
        <v>五星通关普通模式第17关  奖励：2600金币</v>
      </c>
    </row>
    <row r="19" spans="1:9" x14ac:dyDescent="0.2">
      <c r="A19" s="3">
        <v>18</v>
      </c>
      <c r="B19" s="3">
        <v>1</v>
      </c>
      <c r="C19" s="3">
        <v>18</v>
      </c>
      <c r="D19" s="3">
        <v>5</v>
      </c>
      <c r="H19" s="3">
        <f t="shared" si="1"/>
        <v>2700</v>
      </c>
      <c r="I19" s="6" t="str">
        <f>Sheet1!$A$1&amp;C19&amp;Sheet1!$B$1&amp;Sheet1!$E$1&amp;Sheet1!$C$1&amp;H19&amp;Sheet1!$D$1</f>
        <v>五星通关普通模式第18关  奖励：2700金币</v>
      </c>
    </row>
    <row r="20" spans="1:9" x14ac:dyDescent="0.2">
      <c r="A20" s="3">
        <v>19</v>
      </c>
      <c r="B20" s="3">
        <v>1</v>
      </c>
      <c r="C20" s="3">
        <v>19</v>
      </c>
      <c r="D20" s="3">
        <v>5</v>
      </c>
      <c r="H20" s="3">
        <f t="shared" si="1"/>
        <v>2800</v>
      </c>
      <c r="I20" s="6" t="str">
        <f>Sheet1!$A$1&amp;C20&amp;Sheet1!$B$1&amp;Sheet1!$E$1&amp;Sheet1!$C$1&amp;H20&amp;Sheet1!$D$1</f>
        <v>五星通关普通模式第19关  奖励：2800金币</v>
      </c>
    </row>
    <row r="21" spans="1:9" x14ac:dyDescent="0.2">
      <c r="A21" s="3">
        <v>20</v>
      </c>
      <c r="B21" s="3">
        <v>1</v>
      </c>
      <c r="C21" s="3">
        <v>20</v>
      </c>
      <c r="D21" s="3">
        <v>5</v>
      </c>
      <c r="H21" s="3">
        <f t="shared" si="1"/>
        <v>2900</v>
      </c>
      <c r="I21" s="6" t="str">
        <f>Sheet1!$A$1&amp;C21&amp;Sheet1!$B$1&amp;Sheet1!$E$1&amp;Sheet1!$C$1&amp;H21&amp;Sheet1!$D$1</f>
        <v>五星通关普通模式第20关  奖励：2900金币</v>
      </c>
    </row>
    <row r="22" spans="1:9" x14ac:dyDescent="0.2">
      <c r="A22" s="3">
        <v>21</v>
      </c>
      <c r="B22" s="3">
        <v>1</v>
      </c>
      <c r="C22" s="3">
        <v>21</v>
      </c>
      <c r="D22" s="3">
        <v>5</v>
      </c>
      <c r="H22" s="3">
        <f t="shared" si="1"/>
        <v>3000</v>
      </c>
      <c r="I22" s="6" t="str">
        <f>Sheet1!$A$1&amp;C22&amp;Sheet1!$B$1&amp;Sheet1!$E$1&amp;Sheet1!$C$1&amp;H22&amp;Sheet1!$D$1</f>
        <v>五星通关普通模式第21关  奖励：3000金币</v>
      </c>
    </row>
    <row r="23" spans="1:9" x14ac:dyDescent="0.2">
      <c r="A23" s="3">
        <v>22</v>
      </c>
      <c r="B23" s="3">
        <v>1</v>
      </c>
      <c r="C23" s="3">
        <v>22</v>
      </c>
      <c r="D23" s="3">
        <v>5</v>
      </c>
      <c r="H23" s="3">
        <f t="shared" si="1"/>
        <v>3100</v>
      </c>
      <c r="I23" s="6" t="str">
        <f>Sheet1!$A$1&amp;C23&amp;Sheet1!$B$1&amp;Sheet1!$E$1&amp;Sheet1!$C$1&amp;H23&amp;Sheet1!$D$1</f>
        <v>五星通关普通模式第22关  奖励：3100金币</v>
      </c>
    </row>
    <row r="24" spans="1:9" x14ac:dyDescent="0.2">
      <c r="A24" s="3">
        <v>23</v>
      </c>
      <c r="B24" s="3">
        <v>1</v>
      </c>
      <c r="C24" s="3">
        <v>23</v>
      </c>
      <c r="D24" s="3">
        <v>5</v>
      </c>
      <c r="H24" s="3">
        <f t="shared" si="1"/>
        <v>3200</v>
      </c>
      <c r="I24" s="6" t="str">
        <f>Sheet1!$A$1&amp;C24&amp;Sheet1!$B$1&amp;Sheet1!$E$1&amp;Sheet1!$C$1&amp;H24&amp;Sheet1!$D$1</f>
        <v>五星通关普通模式第23关  奖励：3200金币</v>
      </c>
    </row>
    <row r="25" spans="1:9" x14ac:dyDescent="0.2">
      <c r="A25" s="3">
        <v>24</v>
      </c>
      <c r="B25" s="3">
        <v>1</v>
      </c>
      <c r="C25" s="3">
        <v>24</v>
      </c>
      <c r="D25" s="3">
        <v>5</v>
      </c>
      <c r="H25" s="3">
        <f t="shared" si="1"/>
        <v>3300</v>
      </c>
      <c r="I25" s="6" t="str">
        <f>Sheet1!$A$1&amp;C25&amp;Sheet1!$B$1&amp;Sheet1!$E$1&amp;Sheet1!$C$1&amp;H25&amp;Sheet1!$D$1</f>
        <v>五星通关普通模式第24关  奖励：3300金币</v>
      </c>
    </row>
    <row r="26" spans="1:9" x14ac:dyDescent="0.2">
      <c r="A26" s="3">
        <v>25</v>
      </c>
      <c r="B26" s="3">
        <v>1</v>
      </c>
      <c r="C26" s="3">
        <v>25</v>
      </c>
      <c r="D26" s="3">
        <v>5</v>
      </c>
      <c r="H26" s="3">
        <f t="shared" si="1"/>
        <v>3400</v>
      </c>
      <c r="I26" s="6" t="str">
        <f>Sheet1!$A$1&amp;C26&amp;Sheet1!$B$1&amp;Sheet1!$E$1&amp;Sheet1!$C$1&amp;H26&amp;Sheet1!$D$1</f>
        <v>五星通关普通模式第25关  奖励：3400金币</v>
      </c>
    </row>
    <row r="27" spans="1:9" x14ac:dyDescent="0.2">
      <c r="A27" s="3">
        <v>26</v>
      </c>
      <c r="B27" s="3">
        <v>1</v>
      </c>
      <c r="C27" s="3">
        <v>26</v>
      </c>
      <c r="D27" s="3">
        <v>5</v>
      </c>
      <c r="H27" s="3">
        <f t="shared" si="1"/>
        <v>3500</v>
      </c>
      <c r="I27" s="6" t="str">
        <f>Sheet1!$A$1&amp;C27&amp;Sheet1!$B$1&amp;Sheet1!$E$1&amp;Sheet1!$C$1&amp;H27&amp;Sheet1!$D$1</f>
        <v>五星通关普通模式第26关  奖励：3500金币</v>
      </c>
    </row>
    <row r="28" spans="1:9" x14ac:dyDescent="0.2">
      <c r="A28" s="3">
        <v>27</v>
      </c>
      <c r="B28" s="3">
        <v>1</v>
      </c>
      <c r="C28" s="3">
        <v>27</v>
      </c>
      <c r="D28" s="3">
        <v>5</v>
      </c>
      <c r="H28" s="3">
        <f t="shared" si="1"/>
        <v>3600</v>
      </c>
      <c r="I28" s="6" t="str">
        <f>Sheet1!$A$1&amp;C28&amp;Sheet1!$B$1&amp;Sheet1!$E$1&amp;Sheet1!$C$1&amp;H28&amp;Sheet1!$D$1</f>
        <v>五星通关普通模式第27关  奖励：3600金币</v>
      </c>
    </row>
    <row r="29" spans="1:9" x14ac:dyDescent="0.2">
      <c r="A29" s="3">
        <v>28</v>
      </c>
      <c r="B29" s="3">
        <v>1</v>
      </c>
      <c r="C29" s="3">
        <v>28</v>
      </c>
      <c r="D29" s="3">
        <v>5</v>
      </c>
      <c r="H29" s="3">
        <f t="shared" si="1"/>
        <v>3700</v>
      </c>
      <c r="I29" s="6" t="str">
        <f>Sheet1!$A$1&amp;C29&amp;Sheet1!$B$1&amp;Sheet1!$E$1&amp;Sheet1!$C$1&amp;H29&amp;Sheet1!$D$1</f>
        <v>五星通关普通模式第28关  奖励：3700金币</v>
      </c>
    </row>
    <row r="30" spans="1:9" x14ac:dyDescent="0.2">
      <c r="A30" s="3">
        <v>29</v>
      </c>
      <c r="B30" s="3">
        <v>1</v>
      </c>
      <c r="C30" s="3">
        <v>29</v>
      </c>
      <c r="D30" s="3">
        <v>5</v>
      </c>
      <c r="H30" s="3">
        <f t="shared" si="1"/>
        <v>3800</v>
      </c>
      <c r="I30" s="6" t="str">
        <f>Sheet1!$A$1&amp;C30&amp;Sheet1!$B$1&amp;Sheet1!$E$1&amp;Sheet1!$C$1&amp;H30&amp;Sheet1!$D$1</f>
        <v>五星通关普通模式第29关  奖励：3800金币</v>
      </c>
    </row>
    <row r="31" spans="1:9" x14ac:dyDescent="0.2">
      <c r="A31" s="3">
        <v>30</v>
      </c>
      <c r="B31" s="3">
        <v>1</v>
      </c>
      <c r="C31" s="3">
        <v>30</v>
      </c>
      <c r="D31" s="3">
        <v>5</v>
      </c>
      <c r="H31" s="3">
        <f t="shared" si="1"/>
        <v>3900</v>
      </c>
      <c r="I31" s="6" t="str">
        <f>Sheet1!$A$1&amp;C31&amp;Sheet1!$B$1&amp;Sheet1!$E$1&amp;Sheet1!$C$1&amp;H31&amp;Sheet1!$D$1</f>
        <v>五星通关普通模式第30关  奖励：3900金币</v>
      </c>
    </row>
    <row r="32" spans="1:9" x14ac:dyDescent="0.2">
      <c r="A32" s="3">
        <v>31</v>
      </c>
      <c r="B32" s="3">
        <v>1</v>
      </c>
      <c r="C32" s="3">
        <v>31</v>
      </c>
      <c r="D32" s="3">
        <v>5</v>
      </c>
      <c r="H32" s="3">
        <f t="shared" si="1"/>
        <v>4000</v>
      </c>
      <c r="I32" s="6" t="str">
        <f>Sheet1!$A$1&amp;C32&amp;Sheet1!$B$1&amp;Sheet1!$E$1&amp;Sheet1!$C$1&amp;H32&amp;Sheet1!$D$1</f>
        <v>五星通关普通模式第31关  奖励：4000金币</v>
      </c>
    </row>
    <row r="33" spans="1:9" x14ac:dyDescent="0.2">
      <c r="A33" s="3">
        <v>32</v>
      </c>
      <c r="B33" s="3">
        <v>1</v>
      </c>
      <c r="C33" s="3">
        <v>32</v>
      </c>
      <c r="D33" s="3">
        <v>5</v>
      </c>
      <c r="H33" s="3">
        <f t="shared" si="1"/>
        <v>4100</v>
      </c>
      <c r="I33" s="6" t="str">
        <f>Sheet1!$A$1&amp;C33&amp;Sheet1!$B$1&amp;Sheet1!$E$1&amp;Sheet1!$C$1&amp;H33&amp;Sheet1!$D$1</f>
        <v>五星通关普通模式第32关  奖励：4100金币</v>
      </c>
    </row>
    <row r="34" spans="1:9" x14ac:dyDescent="0.2">
      <c r="A34" s="3">
        <v>33</v>
      </c>
      <c r="B34" s="3">
        <v>1</v>
      </c>
      <c r="C34" s="3">
        <v>33</v>
      </c>
      <c r="D34" s="3">
        <v>5</v>
      </c>
      <c r="H34" s="3">
        <f t="shared" si="1"/>
        <v>4200</v>
      </c>
      <c r="I34" s="6" t="str">
        <f>Sheet1!$A$1&amp;C34&amp;Sheet1!$B$1&amp;Sheet1!$E$1&amp;Sheet1!$C$1&amp;H34&amp;Sheet1!$D$1</f>
        <v>五星通关普通模式第33关  奖励：4200金币</v>
      </c>
    </row>
    <row r="35" spans="1:9" x14ac:dyDescent="0.2">
      <c r="A35" s="3">
        <v>34</v>
      </c>
      <c r="B35" s="3">
        <v>1</v>
      </c>
      <c r="C35" s="3">
        <v>34</v>
      </c>
      <c r="D35" s="3">
        <v>5</v>
      </c>
      <c r="H35" s="3">
        <f t="shared" si="1"/>
        <v>4300</v>
      </c>
      <c r="I35" s="6" t="str">
        <f>Sheet1!$A$1&amp;C35&amp;Sheet1!$B$1&amp;Sheet1!$E$1&amp;Sheet1!$C$1&amp;H35&amp;Sheet1!$D$1</f>
        <v>五星通关普通模式第34关  奖励：4300金币</v>
      </c>
    </row>
    <row r="36" spans="1:9" x14ac:dyDescent="0.2">
      <c r="A36" s="3">
        <v>35</v>
      </c>
      <c r="B36" s="3">
        <v>1</v>
      </c>
      <c r="C36" s="3">
        <v>35</v>
      </c>
      <c r="D36" s="3">
        <v>5</v>
      </c>
      <c r="H36" s="3">
        <f t="shared" si="1"/>
        <v>4400</v>
      </c>
      <c r="I36" s="6" t="str">
        <f>Sheet1!$A$1&amp;C36&amp;Sheet1!$B$1&amp;Sheet1!$E$1&amp;Sheet1!$C$1&amp;H36&amp;Sheet1!$D$1</f>
        <v>五星通关普通模式第35关  奖励：4400金币</v>
      </c>
    </row>
    <row r="37" spans="1:9" x14ac:dyDescent="0.2">
      <c r="A37" s="3">
        <v>36</v>
      </c>
      <c r="B37" s="3">
        <v>1</v>
      </c>
      <c r="C37" s="3">
        <v>36</v>
      </c>
      <c r="D37" s="3">
        <v>5</v>
      </c>
      <c r="H37" s="3">
        <f t="shared" si="1"/>
        <v>4500</v>
      </c>
      <c r="I37" s="6" t="str">
        <f>Sheet1!$A$1&amp;C37&amp;Sheet1!$B$1&amp;Sheet1!$E$1&amp;Sheet1!$C$1&amp;H37&amp;Sheet1!$D$1</f>
        <v>五星通关普通模式第36关  奖励：4500金币</v>
      </c>
    </row>
    <row r="38" spans="1:9" x14ac:dyDescent="0.2">
      <c r="A38" s="3">
        <v>37</v>
      </c>
      <c r="B38" s="3">
        <v>1</v>
      </c>
      <c r="C38" s="3">
        <v>37</v>
      </c>
      <c r="D38" s="3">
        <v>5</v>
      </c>
      <c r="H38" s="3">
        <f t="shared" si="1"/>
        <v>4600</v>
      </c>
      <c r="I38" s="6" t="str">
        <f>Sheet1!$A$1&amp;C38&amp;Sheet1!$B$1&amp;Sheet1!$E$1&amp;Sheet1!$C$1&amp;H38&amp;Sheet1!$D$1</f>
        <v>五星通关普通模式第37关  奖励：4600金币</v>
      </c>
    </row>
    <row r="39" spans="1:9" x14ac:dyDescent="0.2">
      <c r="A39" s="3">
        <v>38</v>
      </c>
      <c r="B39" s="3">
        <v>1</v>
      </c>
      <c r="C39" s="3">
        <v>38</v>
      </c>
      <c r="D39" s="3">
        <v>5</v>
      </c>
      <c r="H39" s="3">
        <f t="shared" si="1"/>
        <v>4700</v>
      </c>
      <c r="I39" s="6" t="str">
        <f>Sheet1!$A$1&amp;C39&amp;Sheet1!$B$1&amp;Sheet1!$E$1&amp;Sheet1!$C$1&amp;H39&amp;Sheet1!$D$1</f>
        <v>五星通关普通模式第38关  奖励：4700金币</v>
      </c>
    </row>
    <row r="40" spans="1:9" x14ac:dyDescent="0.2">
      <c r="A40" s="3">
        <v>39</v>
      </c>
      <c r="B40" s="3">
        <v>1</v>
      </c>
      <c r="C40" s="3">
        <v>39</v>
      </c>
      <c r="D40" s="3">
        <v>5</v>
      </c>
      <c r="H40" s="3">
        <f t="shared" si="1"/>
        <v>4800</v>
      </c>
      <c r="I40" s="6" t="str">
        <f>Sheet1!$A$1&amp;C40&amp;Sheet1!$B$1&amp;Sheet1!$E$1&amp;Sheet1!$C$1&amp;H40&amp;Sheet1!$D$1</f>
        <v>五星通关普通模式第39关  奖励：4800金币</v>
      </c>
    </row>
    <row r="41" spans="1:9" x14ac:dyDescent="0.2">
      <c r="A41" s="3">
        <v>40</v>
      </c>
      <c r="B41" s="3">
        <v>1</v>
      </c>
      <c r="C41" s="3">
        <v>40</v>
      </c>
      <c r="D41" s="3">
        <v>5</v>
      </c>
      <c r="H41" s="3">
        <f t="shared" si="1"/>
        <v>4900</v>
      </c>
      <c r="I41" s="6" t="str">
        <f>Sheet1!$A$1&amp;C41&amp;Sheet1!$B$1&amp;Sheet1!$E$1&amp;Sheet1!$C$1&amp;H41&amp;Sheet1!$D$1</f>
        <v>五星通关普通模式第40关  奖励：4900金币</v>
      </c>
    </row>
    <row r="42" spans="1:9" x14ac:dyDescent="0.2">
      <c r="A42" s="3">
        <v>41</v>
      </c>
      <c r="B42" s="3">
        <v>1</v>
      </c>
      <c r="C42" s="3">
        <v>41</v>
      </c>
      <c r="D42" s="3">
        <v>5</v>
      </c>
      <c r="H42" s="3">
        <f t="shared" si="1"/>
        <v>5000</v>
      </c>
      <c r="I42" s="6" t="str">
        <f>Sheet1!$A$1&amp;C42&amp;Sheet1!$B$1&amp;Sheet1!$E$1&amp;Sheet1!$C$1&amp;H42&amp;Sheet1!$D$1</f>
        <v>五星通关普通模式第41关  奖励：5000金币</v>
      </c>
    </row>
    <row r="43" spans="1:9" x14ac:dyDescent="0.2">
      <c r="A43" s="3">
        <v>42</v>
      </c>
      <c r="B43" s="3">
        <v>1</v>
      </c>
      <c r="C43" s="3">
        <v>42</v>
      </c>
      <c r="D43" s="3">
        <v>5</v>
      </c>
      <c r="H43" s="3">
        <f t="shared" si="1"/>
        <v>5100</v>
      </c>
      <c r="I43" s="6" t="str">
        <f>Sheet1!$A$1&amp;C43&amp;Sheet1!$B$1&amp;Sheet1!$E$1&amp;Sheet1!$C$1&amp;H43&amp;Sheet1!$D$1</f>
        <v>五星通关普通模式第42关  奖励：5100金币</v>
      </c>
    </row>
    <row r="44" spans="1:9" x14ac:dyDescent="0.2">
      <c r="A44" s="3">
        <v>43</v>
      </c>
      <c r="B44" s="3">
        <v>1</v>
      </c>
      <c r="C44" s="3">
        <v>43</v>
      </c>
      <c r="D44" s="3">
        <v>5</v>
      </c>
      <c r="H44" s="3">
        <f t="shared" si="1"/>
        <v>5200</v>
      </c>
      <c r="I44" s="6" t="str">
        <f>Sheet1!$A$1&amp;C44&amp;Sheet1!$B$1&amp;Sheet1!$E$1&amp;Sheet1!$C$1&amp;H44&amp;Sheet1!$D$1</f>
        <v>五星通关普通模式第43关  奖励：5200金币</v>
      </c>
    </row>
    <row r="45" spans="1:9" x14ac:dyDescent="0.2">
      <c r="A45" s="3">
        <v>44</v>
      </c>
      <c r="B45" s="3">
        <v>1</v>
      </c>
      <c r="C45" s="3">
        <v>44</v>
      </c>
      <c r="D45" s="3">
        <v>5</v>
      </c>
      <c r="H45" s="3">
        <f t="shared" si="1"/>
        <v>5300</v>
      </c>
      <c r="I45" s="6" t="str">
        <f>Sheet1!$A$1&amp;C45&amp;Sheet1!$B$1&amp;Sheet1!$E$1&amp;Sheet1!$C$1&amp;H45&amp;Sheet1!$D$1</f>
        <v>五星通关普通模式第44关  奖励：5300金币</v>
      </c>
    </row>
    <row r="46" spans="1:9" x14ac:dyDescent="0.2">
      <c r="A46" s="3">
        <v>45</v>
      </c>
      <c r="B46" s="3">
        <v>1</v>
      </c>
      <c r="C46" s="3">
        <v>45</v>
      </c>
      <c r="D46" s="3">
        <v>5</v>
      </c>
      <c r="H46" s="3">
        <f t="shared" si="1"/>
        <v>5400</v>
      </c>
      <c r="I46" s="6" t="str">
        <f>Sheet1!$A$1&amp;C46&amp;Sheet1!$B$1&amp;Sheet1!$E$1&amp;Sheet1!$C$1&amp;H46&amp;Sheet1!$D$1</f>
        <v>五星通关普通模式第45关  奖励：5400金币</v>
      </c>
    </row>
    <row r="47" spans="1:9" x14ac:dyDescent="0.2">
      <c r="A47" s="3">
        <v>46</v>
      </c>
      <c r="B47" s="3">
        <v>1</v>
      </c>
      <c r="C47" s="3">
        <v>46</v>
      </c>
      <c r="D47" s="3">
        <v>5</v>
      </c>
      <c r="H47" s="3">
        <f t="shared" si="1"/>
        <v>5500</v>
      </c>
      <c r="I47" s="6" t="str">
        <f>Sheet1!$A$1&amp;C47&amp;Sheet1!$B$1&amp;Sheet1!$E$1&amp;Sheet1!$C$1&amp;H47&amp;Sheet1!$D$1</f>
        <v>五星通关普通模式第46关  奖励：5500金币</v>
      </c>
    </row>
    <row r="48" spans="1:9" x14ac:dyDescent="0.2">
      <c r="A48" s="3">
        <v>47</v>
      </c>
      <c r="B48" s="3">
        <v>1</v>
      </c>
      <c r="C48" s="3">
        <v>47</v>
      </c>
      <c r="D48" s="3">
        <v>5</v>
      </c>
      <c r="H48" s="3">
        <f t="shared" si="1"/>
        <v>5600</v>
      </c>
      <c r="I48" s="6" t="str">
        <f>Sheet1!$A$1&amp;C48&amp;Sheet1!$B$1&amp;Sheet1!$E$1&amp;Sheet1!$C$1&amp;H48&amp;Sheet1!$D$1</f>
        <v>五星通关普通模式第47关  奖励：5600金币</v>
      </c>
    </row>
    <row r="49" spans="1:9" x14ac:dyDescent="0.2">
      <c r="A49" s="3">
        <v>48</v>
      </c>
      <c r="B49" s="3">
        <v>1</v>
      </c>
      <c r="C49" s="3">
        <v>48</v>
      </c>
      <c r="D49" s="3">
        <v>5</v>
      </c>
      <c r="H49" s="3">
        <f t="shared" si="1"/>
        <v>5700</v>
      </c>
      <c r="I49" s="6" t="str">
        <f>Sheet1!$A$1&amp;C49&amp;Sheet1!$B$1&amp;Sheet1!$E$1&amp;Sheet1!$C$1&amp;H49&amp;Sheet1!$D$1</f>
        <v>五星通关普通模式第48关  奖励：5700金币</v>
      </c>
    </row>
    <row r="50" spans="1:9" x14ac:dyDescent="0.2">
      <c r="A50" s="3">
        <v>49</v>
      </c>
      <c r="B50" s="3">
        <v>1</v>
      </c>
      <c r="C50" s="3">
        <v>49</v>
      </c>
      <c r="D50" s="3">
        <v>5</v>
      </c>
      <c r="H50" s="3">
        <f t="shared" si="1"/>
        <v>5800</v>
      </c>
      <c r="I50" s="6" t="str">
        <f>Sheet1!$A$1&amp;C50&amp;Sheet1!$B$1&amp;Sheet1!$E$1&amp;Sheet1!$C$1&amp;H50&amp;Sheet1!$D$1</f>
        <v>五星通关普通模式第49关  奖励：5800金币</v>
      </c>
    </row>
    <row r="51" spans="1:9" x14ac:dyDescent="0.2">
      <c r="A51" s="3">
        <v>101</v>
      </c>
      <c r="B51" s="3">
        <v>2</v>
      </c>
      <c r="C51" s="3">
        <v>1</v>
      </c>
      <c r="D51" s="3">
        <v>1</v>
      </c>
      <c r="H51" s="3">
        <v>500</v>
      </c>
      <c r="I51" s="5" t="str">
        <f>Sheet1!$A$2&amp;achievement!C51&amp;Sheet1!$B$2&amp;Sheet1!$C$2&amp;achievement!H51&amp;Sheet1!$D$2</f>
        <v>通关普通模式1关   奖励：500金币</v>
      </c>
    </row>
    <row r="52" spans="1:9" x14ac:dyDescent="0.2">
      <c r="A52" s="3">
        <v>102</v>
      </c>
      <c r="B52" s="3">
        <v>2</v>
      </c>
      <c r="C52" s="3">
        <v>2</v>
      </c>
      <c r="D52" s="3">
        <v>1</v>
      </c>
      <c r="H52" s="3">
        <f>H51+50</f>
        <v>550</v>
      </c>
      <c r="I52" s="5" t="str">
        <f>Sheet1!$A$2&amp;achievement!C52&amp;Sheet1!$B$2&amp;Sheet1!$C$2&amp;achievement!H52&amp;Sheet1!$D$2</f>
        <v>通关普通模式2关   奖励：550金币</v>
      </c>
    </row>
    <row r="53" spans="1:9" x14ac:dyDescent="0.2">
      <c r="A53" s="3">
        <v>103</v>
      </c>
      <c r="B53" s="3">
        <v>2</v>
      </c>
      <c r="C53" s="3">
        <v>3</v>
      </c>
      <c r="D53" s="3">
        <v>1</v>
      </c>
      <c r="H53" s="3">
        <f t="shared" ref="H53" si="2">H52+50</f>
        <v>600</v>
      </c>
      <c r="I53" s="5" t="str">
        <f>Sheet1!$A$2&amp;achievement!C53&amp;Sheet1!$B$2&amp;Sheet1!$C$2&amp;achievement!H53&amp;Sheet1!$D$2</f>
        <v>通关普通模式3关   奖励：600金币</v>
      </c>
    </row>
    <row r="54" spans="1:9" x14ac:dyDescent="0.2">
      <c r="A54" s="3">
        <v>104</v>
      </c>
      <c r="B54" s="3">
        <v>2</v>
      </c>
      <c r="C54" s="3">
        <v>4</v>
      </c>
      <c r="D54" s="3">
        <v>1</v>
      </c>
      <c r="H54" s="3">
        <f t="shared" ref="H54:H99" si="3">H53+50</f>
        <v>650</v>
      </c>
      <c r="I54" s="5" t="str">
        <f>Sheet1!$A$2&amp;achievement!C54&amp;Sheet1!$B$2&amp;Sheet1!$C$2&amp;achievement!H54&amp;Sheet1!$D$2</f>
        <v>通关普通模式4关   奖励：650金币</v>
      </c>
    </row>
    <row r="55" spans="1:9" x14ac:dyDescent="0.2">
      <c r="A55" s="3">
        <v>105</v>
      </c>
      <c r="B55" s="3">
        <v>2</v>
      </c>
      <c r="C55" s="3">
        <v>5</v>
      </c>
      <c r="D55" s="3">
        <v>1</v>
      </c>
      <c r="H55" s="3">
        <f t="shared" si="3"/>
        <v>700</v>
      </c>
      <c r="I55" s="5" t="str">
        <f>Sheet1!$A$2&amp;achievement!C55&amp;Sheet1!$B$2&amp;Sheet1!$C$2&amp;achievement!H55&amp;Sheet1!$D$2</f>
        <v>通关普通模式5关   奖励：700金币</v>
      </c>
    </row>
    <row r="56" spans="1:9" x14ac:dyDescent="0.2">
      <c r="A56" s="3">
        <v>106</v>
      </c>
      <c r="B56" s="3">
        <v>2</v>
      </c>
      <c r="C56" s="3">
        <v>6</v>
      </c>
      <c r="D56" s="3">
        <v>1</v>
      </c>
      <c r="H56" s="3">
        <f t="shared" si="3"/>
        <v>750</v>
      </c>
      <c r="I56" s="5" t="str">
        <f>Sheet1!$A$2&amp;achievement!C56&amp;Sheet1!$B$2&amp;Sheet1!$C$2&amp;achievement!H56&amp;Sheet1!$D$2</f>
        <v>通关普通模式6关   奖励：750金币</v>
      </c>
    </row>
    <row r="57" spans="1:9" x14ac:dyDescent="0.2">
      <c r="A57" s="3">
        <v>107</v>
      </c>
      <c r="B57" s="3">
        <v>2</v>
      </c>
      <c r="C57" s="3">
        <v>7</v>
      </c>
      <c r="D57" s="3">
        <v>1</v>
      </c>
      <c r="H57" s="3">
        <f t="shared" si="3"/>
        <v>800</v>
      </c>
      <c r="I57" s="5" t="str">
        <f>Sheet1!$A$2&amp;achievement!C57&amp;Sheet1!$B$2&amp;Sheet1!$C$2&amp;achievement!H57&amp;Sheet1!$D$2</f>
        <v>通关普通模式7关   奖励：800金币</v>
      </c>
    </row>
    <row r="58" spans="1:9" x14ac:dyDescent="0.2">
      <c r="A58" s="3">
        <v>108</v>
      </c>
      <c r="B58" s="3">
        <v>2</v>
      </c>
      <c r="C58" s="3">
        <v>8</v>
      </c>
      <c r="D58" s="3">
        <v>1</v>
      </c>
      <c r="H58" s="3">
        <f t="shared" si="3"/>
        <v>850</v>
      </c>
      <c r="I58" s="5" t="str">
        <f>Sheet1!$A$2&amp;achievement!C58&amp;Sheet1!$B$2&amp;Sheet1!$C$2&amp;achievement!H58&amp;Sheet1!$D$2</f>
        <v>通关普通模式8关   奖励：850金币</v>
      </c>
    </row>
    <row r="59" spans="1:9" x14ac:dyDescent="0.2">
      <c r="A59" s="3">
        <v>109</v>
      </c>
      <c r="B59" s="3">
        <v>2</v>
      </c>
      <c r="C59" s="3">
        <v>9</v>
      </c>
      <c r="D59" s="3">
        <v>1</v>
      </c>
      <c r="H59" s="3">
        <f t="shared" si="3"/>
        <v>900</v>
      </c>
      <c r="I59" s="5" t="str">
        <f>Sheet1!$A$2&amp;achievement!C59&amp;Sheet1!$B$2&amp;Sheet1!$C$2&amp;achievement!H59&amp;Sheet1!$D$2</f>
        <v>通关普通模式9关   奖励：900金币</v>
      </c>
    </row>
    <row r="60" spans="1:9" x14ac:dyDescent="0.2">
      <c r="A60" s="3">
        <v>110</v>
      </c>
      <c r="B60" s="3">
        <v>2</v>
      </c>
      <c r="C60" s="3">
        <v>10</v>
      </c>
      <c r="D60" s="3">
        <v>1</v>
      </c>
      <c r="H60" s="3">
        <f t="shared" si="3"/>
        <v>950</v>
      </c>
      <c r="I60" s="5" t="str">
        <f>Sheet1!$A$2&amp;achievement!C60&amp;Sheet1!$B$2&amp;Sheet1!$C$2&amp;achievement!H60&amp;Sheet1!$D$2</f>
        <v>通关普通模式10关   奖励：950金币</v>
      </c>
    </row>
    <row r="61" spans="1:9" x14ac:dyDescent="0.2">
      <c r="A61" s="3">
        <v>111</v>
      </c>
      <c r="B61" s="3">
        <v>2</v>
      </c>
      <c r="C61" s="3">
        <v>11</v>
      </c>
      <c r="D61" s="3">
        <v>1</v>
      </c>
      <c r="H61" s="3">
        <f t="shared" si="3"/>
        <v>1000</v>
      </c>
      <c r="I61" s="5" t="str">
        <f>Sheet1!$A$2&amp;achievement!C61&amp;Sheet1!$B$2&amp;Sheet1!$C$2&amp;achievement!H61&amp;Sheet1!$D$2</f>
        <v>通关普通模式11关   奖励：1000金币</v>
      </c>
    </row>
    <row r="62" spans="1:9" x14ac:dyDescent="0.2">
      <c r="A62" s="3">
        <v>112</v>
      </c>
      <c r="B62" s="3">
        <v>2</v>
      </c>
      <c r="C62" s="3">
        <v>12</v>
      </c>
      <c r="D62" s="3">
        <v>1</v>
      </c>
      <c r="H62" s="3">
        <f t="shared" si="3"/>
        <v>1050</v>
      </c>
      <c r="I62" s="5" t="str">
        <f>Sheet1!$A$2&amp;achievement!C62&amp;Sheet1!$B$2&amp;Sheet1!$C$2&amp;achievement!H62&amp;Sheet1!$D$2</f>
        <v>通关普通模式12关   奖励：1050金币</v>
      </c>
    </row>
    <row r="63" spans="1:9" x14ac:dyDescent="0.2">
      <c r="A63" s="3">
        <v>113</v>
      </c>
      <c r="B63" s="3">
        <v>2</v>
      </c>
      <c r="C63" s="3">
        <v>13</v>
      </c>
      <c r="D63" s="3">
        <v>1</v>
      </c>
      <c r="H63" s="3">
        <f t="shared" si="3"/>
        <v>1100</v>
      </c>
      <c r="I63" s="5" t="str">
        <f>Sheet1!$A$2&amp;achievement!C63&amp;Sheet1!$B$2&amp;Sheet1!$C$2&amp;achievement!H63&amp;Sheet1!$D$2</f>
        <v>通关普通模式13关   奖励：1100金币</v>
      </c>
    </row>
    <row r="64" spans="1:9" x14ac:dyDescent="0.2">
      <c r="A64" s="3">
        <v>114</v>
      </c>
      <c r="B64" s="3">
        <v>2</v>
      </c>
      <c r="C64" s="3">
        <v>14</v>
      </c>
      <c r="D64" s="3">
        <v>1</v>
      </c>
      <c r="H64" s="3">
        <f t="shared" si="3"/>
        <v>1150</v>
      </c>
      <c r="I64" s="5" t="str">
        <f>Sheet1!$A$2&amp;achievement!C64&amp;Sheet1!$B$2&amp;Sheet1!$C$2&amp;achievement!H64&amp;Sheet1!$D$2</f>
        <v>通关普通模式14关   奖励：1150金币</v>
      </c>
    </row>
    <row r="65" spans="1:9" x14ac:dyDescent="0.2">
      <c r="A65" s="3">
        <v>115</v>
      </c>
      <c r="B65" s="3">
        <v>2</v>
      </c>
      <c r="C65" s="3">
        <v>15</v>
      </c>
      <c r="D65" s="3">
        <v>1</v>
      </c>
      <c r="H65" s="3">
        <f t="shared" si="3"/>
        <v>1200</v>
      </c>
      <c r="I65" s="5" t="str">
        <f>Sheet1!$A$2&amp;achievement!C65&amp;Sheet1!$B$2&amp;Sheet1!$C$2&amp;achievement!H65&amp;Sheet1!$D$2</f>
        <v>通关普通模式15关   奖励：1200金币</v>
      </c>
    </row>
    <row r="66" spans="1:9" x14ac:dyDescent="0.2">
      <c r="A66" s="3">
        <v>116</v>
      </c>
      <c r="B66" s="3">
        <v>2</v>
      </c>
      <c r="C66" s="3">
        <v>16</v>
      </c>
      <c r="D66" s="3">
        <v>1</v>
      </c>
      <c r="H66" s="3">
        <f t="shared" si="3"/>
        <v>1250</v>
      </c>
      <c r="I66" s="5" t="str">
        <f>Sheet1!$A$2&amp;achievement!C66&amp;Sheet1!$B$2&amp;Sheet1!$C$2&amp;achievement!H66&amp;Sheet1!$D$2</f>
        <v>通关普通模式16关   奖励：1250金币</v>
      </c>
    </row>
    <row r="67" spans="1:9" x14ac:dyDescent="0.2">
      <c r="A67" s="3">
        <v>117</v>
      </c>
      <c r="B67" s="3">
        <v>2</v>
      </c>
      <c r="C67" s="3">
        <v>17</v>
      </c>
      <c r="D67" s="3">
        <v>1</v>
      </c>
      <c r="H67" s="3">
        <f t="shared" si="3"/>
        <v>1300</v>
      </c>
      <c r="I67" s="5" t="str">
        <f>Sheet1!$A$2&amp;achievement!C67&amp;Sheet1!$B$2&amp;Sheet1!$C$2&amp;achievement!H67&amp;Sheet1!$D$2</f>
        <v>通关普通模式17关   奖励：1300金币</v>
      </c>
    </row>
    <row r="68" spans="1:9" x14ac:dyDescent="0.2">
      <c r="A68" s="3">
        <v>118</v>
      </c>
      <c r="B68" s="3">
        <v>2</v>
      </c>
      <c r="C68" s="3">
        <v>18</v>
      </c>
      <c r="D68" s="3">
        <v>1</v>
      </c>
      <c r="H68" s="3">
        <f t="shared" si="3"/>
        <v>1350</v>
      </c>
      <c r="I68" s="5" t="str">
        <f>Sheet1!$A$2&amp;achievement!C68&amp;Sheet1!$B$2&amp;Sheet1!$C$2&amp;achievement!H68&amp;Sheet1!$D$2</f>
        <v>通关普通模式18关   奖励：1350金币</v>
      </c>
    </row>
    <row r="69" spans="1:9" x14ac:dyDescent="0.2">
      <c r="A69" s="3">
        <v>119</v>
      </c>
      <c r="B69" s="3">
        <v>2</v>
      </c>
      <c r="C69" s="3">
        <v>19</v>
      </c>
      <c r="D69" s="3">
        <v>1</v>
      </c>
      <c r="H69" s="3">
        <f t="shared" si="3"/>
        <v>1400</v>
      </c>
      <c r="I69" s="5" t="str">
        <f>Sheet1!$A$2&amp;achievement!C69&amp;Sheet1!$B$2&amp;Sheet1!$C$2&amp;achievement!H69&amp;Sheet1!$D$2</f>
        <v>通关普通模式19关   奖励：1400金币</v>
      </c>
    </row>
    <row r="70" spans="1:9" x14ac:dyDescent="0.2">
      <c r="A70" s="3">
        <v>120</v>
      </c>
      <c r="B70" s="3">
        <v>2</v>
      </c>
      <c r="C70" s="3">
        <v>20</v>
      </c>
      <c r="D70" s="3">
        <v>1</v>
      </c>
      <c r="H70" s="3">
        <f t="shared" si="3"/>
        <v>1450</v>
      </c>
      <c r="I70" s="5" t="str">
        <f>Sheet1!$A$2&amp;achievement!C70&amp;Sheet1!$B$2&amp;Sheet1!$C$2&amp;achievement!H70&amp;Sheet1!$D$2</f>
        <v>通关普通模式20关   奖励：1450金币</v>
      </c>
    </row>
    <row r="71" spans="1:9" x14ac:dyDescent="0.2">
      <c r="A71" s="3">
        <v>121</v>
      </c>
      <c r="B71" s="3">
        <v>2</v>
      </c>
      <c r="C71" s="3">
        <v>21</v>
      </c>
      <c r="D71" s="3">
        <v>1</v>
      </c>
      <c r="H71" s="3">
        <f t="shared" si="3"/>
        <v>1500</v>
      </c>
      <c r="I71" s="5" t="str">
        <f>Sheet1!$A$2&amp;achievement!C71&amp;Sheet1!$B$2&amp;Sheet1!$C$2&amp;achievement!H71&amp;Sheet1!$D$2</f>
        <v>通关普通模式21关   奖励：1500金币</v>
      </c>
    </row>
    <row r="72" spans="1:9" x14ac:dyDescent="0.2">
      <c r="A72" s="3">
        <v>122</v>
      </c>
      <c r="B72" s="3">
        <v>2</v>
      </c>
      <c r="C72" s="3">
        <v>22</v>
      </c>
      <c r="D72" s="3">
        <v>1</v>
      </c>
      <c r="H72" s="3">
        <f t="shared" si="3"/>
        <v>1550</v>
      </c>
      <c r="I72" s="5" t="str">
        <f>Sheet1!$A$2&amp;achievement!C72&amp;Sheet1!$B$2&amp;Sheet1!$C$2&amp;achievement!H72&amp;Sheet1!$D$2</f>
        <v>通关普通模式22关   奖励：1550金币</v>
      </c>
    </row>
    <row r="73" spans="1:9" x14ac:dyDescent="0.2">
      <c r="A73" s="3">
        <v>123</v>
      </c>
      <c r="B73" s="3">
        <v>2</v>
      </c>
      <c r="C73" s="3">
        <v>23</v>
      </c>
      <c r="D73" s="3">
        <v>1</v>
      </c>
      <c r="H73" s="3">
        <f t="shared" si="3"/>
        <v>1600</v>
      </c>
      <c r="I73" s="5" t="str">
        <f>Sheet1!$A$2&amp;achievement!C73&amp;Sheet1!$B$2&amp;Sheet1!$C$2&amp;achievement!H73&amp;Sheet1!$D$2</f>
        <v>通关普通模式23关   奖励：1600金币</v>
      </c>
    </row>
    <row r="74" spans="1:9" x14ac:dyDescent="0.2">
      <c r="A74" s="3">
        <v>124</v>
      </c>
      <c r="B74" s="3">
        <v>2</v>
      </c>
      <c r="C74" s="3">
        <v>24</v>
      </c>
      <c r="D74" s="3">
        <v>1</v>
      </c>
      <c r="H74" s="3">
        <f t="shared" si="3"/>
        <v>1650</v>
      </c>
      <c r="I74" s="5" t="str">
        <f>Sheet1!$A$2&amp;achievement!C74&amp;Sheet1!$B$2&amp;Sheet1!$C$2&amp;achievement!H74&amp;Sheet1!$D$2</f>
        <v>通关普通模式24关   奖励：1650金币</v>
      </c>
    </row>
    <row r="75" spans="1:9" x14ac:dyDescent="0.2">
      <c r="A75" s="3">
        <v>125</v>
      </c>
      <c r="B75" s="3">
        <v>2</v>
      </c>
      <c r="C75" s="3">
        <v>25</v>
      </c>
      <c r="D75" s="3">
        <v>1</v>
      </c>
      <c r="H75" s="3">
        <f t="shared" si="3"/>
        <v>1700</v>
      </c>
      <c r="I75" s="5" t="str">
        <f>Sheet1!$A$2&amp;achievement!C75&amp;Sheet1!$B$2&amp;Sheet1!$C$2&amp;achievement!H75&amp;Sheet1!$D$2</f>
        <v>通关普通模式25关   奖励：1700金币</v>
      </c>
    </row>
    <row r="76" spans="1:9" x14ac:dyDescent="0.2">
      <c r="A76" s="3">
        <v>126</v>
      </c>
      <c r="B76" s="3">
        <v>2</v>
      </c>
      <c r="C76" s="3">
        <v>26</v>
      </c>
      <c r="D76" s="3">
        <v>1</v>
      </c>
      <c r="H76" s="3">
        <f t="shared" si="3"/>
        <v>1750</v>
      </c>
      <c r="I76" s="5" t="str">
        <f>Sheet1!$A$2&amp;achievement!C76&amp;Sheet1!$B$2&amp;Sheet1!$C$2&amp;achievement!H76&amp;Sheet1!$D$2</f>
        <v>通关普通模式26关   奖励：1750金币</v>
      </c>
    </row>
    <row r="77" spans="1:9" x14ac:dyDescent="0.2">
      <c r="A77" s="3">
        <v>127</v>
      </c>
      <c r="B77" s="3">
        <v>2</v>
      </c>
      <c r="C77" s="3">
        <v>27</v>
      </c>
      <c r="D77" s="3">
        <v>1</v>
      </c>
      <c r="H77" s="3">
        <f t="shared" si="3"/>
        <v>1800</v>
      </c>
      <c r="I77" s="5" t="str">
        <f>Sheet1!$A$2&amp;achievement!C77&amp;Sheet1!$B$2&amp;Sheet1!$C$2&amp;achievement!H77&amp;Sheet1!$D$2</f>
        <v>通关普通模式27关   奖励：1800金币</v>
      </c>
    </row>
    <row r="78" spans="1:9" x14ac:dyDescent="0.2">
      <c r="A78" s="3">
        <v>128</v>
      </c>
      <c r="B78" s="3">
        <v>2</v>
      </c>
      <c r="C78" s="3">
        <v>28</v>
      </c>
      <c r="D78" s="3">
        <v>1</v>
      </c>
      <c r="H78" s="3">
        <f t="shared" si="3"/>
        <v>1850</v>
      </c>
      <c r="I78" s="5" t="str">
        <f>Sheet1!$A$2&amp;achievement!C78&amp;Sheet1!$B$2&amp;Sheet1!$C$2&amp;achievement!H78&amp;Sheet1!$D$2</f>
        <v>通关普通模式28关   奖励：1850金币</v>
      </c>
    </row>
    <row r="79" spans="1:9" x14ac:dyDescent="0.2">
      <c r="A79" s="3">
        <v>129</v>
      </c>
      <c r="B79" s="3">
        <v>2</v>
      </c>
      <c r="C79" s="3">
        <v>29</v>
      </c>
      <c r="D79" s="3">
        <v>1</v>
      </c>
      <c r="H79" s="3">
        <f t="shared" si="3"/>
        <v>1900</v>
      </c>
      <c r="I79" s="5" t="str">
        <f>Sheet1!$A$2&amp;achievement!C79&amp;Sheet1!$B$2&amp;Sheet1!$C$2&amp;achievement!H79&amp;Sheet1!$D$2</f>
        <v>通关普通模式29关   奖励：1900金币</v>
      </c>
    </row>
    <row r="80" spans="1:9" x14ac:dyDescent="0.2">
      <c r="A80" s="3">
        <v>130</v>
      </c>
      <c r="B80" s="3">
        <v>2</v>
      </c>
      <c r="C80" s="3">
        <v>30</v>
      </c>
      <c r="D80" s="3">
        <v>1</v>
      </c>
      <c r="H80" s="3">
        <f t="shared" si="3"/>
        <v>1950</v>
      </c>
      <c r="I80" s="5" t="str">
        <f>Sheet1!$A$2&amp;achievement!C80&amp;Sheet1!$B$2&amp;Sheet1!$C$2&amp;achievement!H80&amp;Sheet1!$D$2</f>
        <v>通关普通模式30关   奖励：1950金币</v>
      </c>
    </row>
    <row r="81" spans="1:9" x14ac:dyDescent="0.2">
      <c r="A81" s="3">
        <v>131</v>
      </c>
      <c r="B81" s="3">
        <v>2</v>
      </c>
      <c r="C81" s="3">
        <v>31</v>
      </c>
      <c r="D81" s="3">
        <v>1</v>
      </c>
      <c r="H81" s="3">
        <f t="shared" si="3"/>
        <v>2000</v>
      </c>
      <c r="I81" s="5" t="str">
        <f>Sheet1!$A$2&amp;achievement!C81&amp;Sheet1!$B$2&amp;Sheet1!$C$2&amp;achievement!H81&amp;Sheet1!$D$2</f>
        <v>通关普通模式31关   奖励：2000金币</v>
      </c>
    </row>
    <row r="82" spans="1:9" x14ac:dyDescent="0.2">
      <c r="A82" s="3">
        <v>132</v>
      </c>
      <c r="B82" s="3">
        <v>2</v>
      </c>
      <c r="C82" s="3">
        <v>32</v>
      </c>
      <c r="D82" s="3">
        <v>1</v>
      </c>
      <c r="H82" s="3">
        <f t="shared" si="3"/>
        <v>2050</v>
      </c>
      <c r="I82" s="5" t="str">
        <f>Sheet1!$A$2&amp;achievement!C82&amp;Sheet1!$B$2&amp;Sheet1!$C$2&amp;achievement!H82&amp;Sheet1!$D$2</f>
        <v>通关普通模式32关   奖励：2050金币</v>
      </c>
    </row>
    <row r="83" spans="1:9" x14ac:dyDescent="0.2">
      <c r="A83" s="3">
        <v>133</v>
      </c>
      <c r="B83" s="3">
        <v>2</v>
      </c>
      <c r="C83" s="3">
        <v>33</v>
      </c>
      <c r="D83" s="3">
        <v>1</v>
      </c>
      <c r="H83" s="3">
        <f t="shared" si="3"/>
        <v>2100</v>
      </c>
      <c r="I83" s="5" t="str">
        <f>Sheet1!$A$2&amp;achievement!C83&amp;Sheet1!$B$2&amp;Sheet1!$C$2&amp;achievement!H83&amp;Sheet1!$D$2</f>
        <v>通关普通模式33关   奖励：2100金币</v>
      </c>
    </row>
    <row r="84" spans="1:9" x14ac:dyDescent="0.2">
      <c r="A84" s="3">
        <v>134</v>
      </c>
      <c r="B84" s="3">
        <v>2</v>
      </c>
      <c r="C84" s="3">
        <v>34</v>
      </c>
      <c r="D84" s="3">
        <v>1</v>
      </c>
      <c r="H84" s="3">
        <f t="shared" si="3"/>
        <v>2150</v>
      </c>
      <c r="I84" s="5" t="str">
        <f>Sheet1!$A$2&amp;achievement!C84&amp;Sheet1!$B$2&amp;Sheet1!$C$2&amp;achievement!H84&amp;Sheet1!$D$2</f>
        <v>通关普通模式34关   奖励：2150金币</v>
      </c>
    </row>
    <row r="85" spans="1:9" x14ac:dyDescent="0.2">
      <c r="A85" s="3">
        <v>135</v>
      </c>
      <c r="B85" s="3">
        <v>2</v>
      </c>
      <c r="C85" s="3">
        <v>35</v>
      </c>
      <c r="D85" s="3">
        <v>1</v>
      </c>
      <c r="H85" s="3">
        <f t="shared" si="3"/>
        <v>2200</v>
      </c>
      <c r="I85" s="5" t="str">
        <f>Sheet1!$A$2&amp;achievement!C85&amp;Sheet1!$B$2&amp;Sheet1!$C$2&amp;achievement!H85&amp;Sheet1!$D$2</f>
        <v>通关普通模式35关   奖励：2200金币</v>
      </c>
    </row>
    <row r="86" spans="1:9" x14ac:dyDescent="0.2">
      <c r="A86" s="3">
        <v>136</v>
      </c>
      <c r="B86" s="3">
        <v>2</v>
      </c>
      <c r="C86" s="3">
        <v>36</v>
      </c>
      <c r="D86" s="3">
        <v>1</v>
      </c>
      <c r="H86" s="3">
        <f t="shared" si="3"/>
        <v>2250</v>
      </c>
      <c r="I86" s="5" t="str">
        <f>Sheet1!$A$2&amp;achievement!C86&amp;Sheet1!$B$2&amp;Sheet1!$C$2&amp;achievement!H86&amp;Sheet1!$D$2</f>
        <v>通关普通模式36关   奖励：2250金币</v>
      </c>
    </row>
    <row r="87" spans="1:9" x14ac:dyDescent="0.2">
      <c r="A87" s="3">
        <v>137</v>
      </c>
      <c r="B87" s="3">
        <v>2</v>
      </c>
      <c r="C87" s="3">
        <v>37</v>
      </c>
      <c r="D87" s="3">
        <v>1</v>
      </c>
      <c r="H87" s="3">
        <f t="shared" si="3"/>
        <v>2300</v>
      </c>
      <c r="I87" s="5" t="str">
        <f>Sheet1!$A$2&amp;achievement!C87&amp;Sheet1!$B$2&amp;Sheet1!$C$2&amp;achievement!H87&amp;Sheet1!$D$2</f>
        <v>通关普通模式37关   奖励：2300金币</v>
      </c>
    </row>
    <row r="88" spans="1:9" x14ac:dyDescent="0.2">
      <c r="A88" s="3">
        <v>138</v>
      </c>
      <c r="B88" s="3">
        <v>2</v>
      </c>
      <c r="C88" s="3">
        <v>38</v>
      </c>
      <c r="D88" s="3">
        <v>1</v>
      </c>
      <c r="H88" s="3">
        <f t="shared" si="3"/>
        <v>2350</v>
      </c>
      <c r="I88" s="5" t="str">
        <f>Sheet1!$A$2&amp;achievement!C88&amp;Sheet1!$B$2&amp;Sheet1!$C$2&amp;achievement!H88&amp;Sheet1!$D$2</f>
        <v>通关普通模式38关   奖励：2350金币</v>
      </c>
    </row>
    <row r="89" spans="1:9" x14ac:dyDescent="0.2">
      <c r="A89" s="3">
        <v>139</v>
      </c>
      <c r="B89" s="3">
        <v>2</v>
      </c>
      <c r="C89" s="3">
        <v>39</v>
      </c>
      <c r="D89" s="3">
        <v>1</v>
      </c>
      <c r="H89" s="3">
        <f t="shared" si="3"/>
        <v>2400</v>
      </c>
      <c r="I89" s="5" t="str">
        <f>Sheet1!$A$2&amp;achievement!C89&amp;Sheet1!$B$2&amp;Sheet1!$C$2&amp;achievement!H89&amp;Sheet1!$D$2</f>
        <v>通关普通模式39关   奖励：2400金币</v>
      </c>
    </row>
    <row r="90" spans="1:9" x14ac:dyDescent="0.2">
      <c r="A90" s="3">
        <v>140</v>
      </c>
      <c r="B90" s="3">
        <v>2</v>
      </c>
      <c r="C90" s="3">
        <v>40</v>
      </c>
      <c r="D90" s="3">
        <v>1</v>
      </c>
      <c r="H90" s="3">
        <f t="shared" si="3"/>
        <v>2450</v>
      </c>
      <c r="I90" s="5" t="str">
        <f>Sheet1!$A$2&amp;achievement!C90&amp;Sheet1!$B$2&amp;Sheet1!$C$2&amp;achievement!H90&amp;Sheet1!$D$2</f>
        <v>通关普通模式40关   奖励：2450金币</v>
      </c>
    </row>
    <row r="91" spans="1:9" x14ac:dyDescent="0.2">
      <c r="A91" s="3">
        <v>141</v>
      </c>
      <c r="B91" s="3">
        <v>2</v>
      </c>
      <c r="C91" s="3">
        <v>41</v>
      </c>
      <c r="D91" s="3">
        <v>1</v>
      </c>
      <c r="H91" s="3">
        <f t="shared" si="3"/>
        <v>2500</v>
      </c>
      <c r="I91" s="5" t="str">
        <f>Sheet1!$A$2&amp;achievement!C91&amp;Sheet1!$B$2&amp;Sheet1!$C$2&amp;achievement!H91&amp;Sheet1!$D$2</f>
        <v>通关普通模式41关   奖励：2500金币</v>
      </c>
    </row>
    <row r="92" spans="1:9" x14ac:dyDescent="0.2">
      <c r="A92" s="3">
        <v>142</v>
      </c>
      <c r="B92" s="3">
        <v>2</v>
      </c>
      <c r="C92" s="3">
        <v>42</v>
      </c>
      <c r="D92" s="3">
        <v>1</v>
      </c>
      <c r="H92" s="3">
        <f t="shared" si="3"/>
        <v>2550</v>
      </c>
      <c r="I92" s="5" t="str">
        <f>Sheet1!$A$2&amp;achievement!C92&amp;Sheet1!$B$2&amp;Sheet1!$C$2&amp;achievement!H92&amp;Sheet1!$D$2</f>
        <v>通关普通模式42关   奖励：2550金币</v>
      </c>
    </row>
    <row r="93" spans="1:9" x14ac:dyDescent="0.2">
      <c r="A93" s="3">
        <v>143</v>
      </c>
      <c r="B93" s="3">
        <v>2</v>
      </c>
      <c r="C93" s="3">
        <v>43</v>
      </c>
      <c r="D93" s="3">
        <v>1</v>
      </c>
      <c r="H93" s="3">
        <f t="shared" si="3"/>
        <v>2600</v>
      </c>
      <c r="I93" s="5" t="str">
        <f>Sheet1!$A$2&amp;achievement!C93&amp;Sheet1!$B$2&amp;Sheet1!$C$2&amp;achievement!H93&amp;Sheet1!$D$2</f>
        <v>通关普通模式43关   奖励：2600金币</v>
      </c>
    </row>
    <row r="94" spans="1:9" x14ac:dyDescent="0.2">
      <c r="A94" s="3">
        <v>144</v>
      </c>
      <c r="B94" s="3">
        <v>2</v>
      </c>
      <c r="C94" s="3">
        <v>44</v>
      </c>
      <c r="D94" s="3">
        <v>1</v>
      </c>
      <c r="H94" s="3">
        <f t="shared" si="3"/>
        <v>2650</v>
      </c>
      <c r="I94" s="5" t="str">
        <f>Sheet1!$A$2&amp;achievement!C94&amp;Sheet1!$B$2&amp;Sheet1!$C$2&amp;achievement!H94&amp;Sheet1!$D$2</f>
        <v>通关普通模式44关   奖励：2650金币</v>
      </c>
    </row>
    <row r="95" spans="1:9" x14ac:dyDescent="0.2">
      <c r="A95" s="3">
        <v>145</v>
      </c>
      <c r="B95" s="3">
        <v>2</v>
      </c>
      <c r="C95" s="3">
        <v>45</v>
      </c>
      <c r="D95" s="3">
        <v>1</v>
      </c>
      <c r="H95" s="3">
        <f t="shared" si="3"/>
        <v>2700</v>
      </c>
      <c r="I95" s="5" t="str">
        <f>Sheet1!$A$2&amp;achievement!C95&amp;Sheet1!$B$2&amp;Sheet1!$C$2&amp;achievement!H95&amp;Sheet1!$D$2</f>
        <v>通关普通模式45关   奖励：2700金币</v>
      </c>
    </row>
    <row r="96" spans="1:9" x14ac:dyDescent="0.2">
      <c r="A96" s="3">
        <v>146</v>
      </c>
      <c r="B96" s="3">
        <v>2</v>
      </c>
      <c r="C96" s="3">
        <v>46</v>
      </c>
      <c r="D96" s="3">
        <v>1</v>
      </c>
      <c r="H96" s="3">
        <f t="shared" si="3"/>
        <v>2750</v>
      </c>
      <c r="I96" s="5" t="str">
        <f>Sheet1!$A$2&amp;achievement!C96&amp;Sheet1!$B$2&amp;Sheet1!$C$2&amp;achievement!H96&amp;Sheet1!$D$2</f>
        <v>通关普通模式46关   奖励：2750金币</v>
      </c>
    </row>
    <row r="97" spans="1:9" x14ac:dyDescent="0.2">
      <c r="A97" s="3">
        <v>147</v>
      </c>
      <c r="B97" s="3">
        <v>2</v>
      </c>
      <c r="C97" s="3">
        <v>47</v>
      </c>
      <c r="D97" s="3">
        <v>1</v>
      </c>
      <c r="H97" s="3">
        <f t="shared" si="3"/>
        <v>2800</v>
      </c>
      <c r="I97" s="5" t="str">
        <f>Sheet1!$A$2&amp;achievement!C97&amp;Sheet1!$B$2&amp;Sheet1!$C$2&amp;achievement!H97&amp;Sheet1!$D$2</f>
        <v>通关普通模式47关   奖励：2800金币</v>
      </c>
    </row>
    <row r="98" spans="1:9" x14ac:dyDescent="0.2">
      <c r="A98" s="3">
        <v>148</v>
      </c>
      <c r="B98" s="3">
        <v>2</v>
      </c>
      <c r="C98" s="3">
        <v>48</v>
      </c>
      <c r="D98" s="3">
        <v>1</v>
      </c>
      <c r="H98" s="3">
        <f t="shared" si="3"/>
        <v>2850</v>
      </c>
      <c r="I98" s="5" t="str">
        <f>Sheet1!$A$2&amp;achievement!C98&amp;Sheet1!$B$2&amp;Sheet1!$C$2&amp;achievement!H98&amp;Sheet1!$D$2</f>
        <v>通关普通模式48关   奖励：2850金币</v>
      </c>
    </row>
    <row r="99" spans="1:9" x14ac:dyDescent="0.2">
      <c r="A99" s="3">
        <v>149</v>
      </c>
      <c r="B99" s="3">
        <v>2</v>
      </c>
      <c r="C99" s="3">
        <v>49</v>
      </c>
      <c r="D99" s="3">
        <v>1</v>
      </c>
      <c r="H99" s="3">
        <f t="shared" si="3"/>
        <v>2900</v>
      </c>
      <c r="I99" s="5" t="str">
        <f>Sheet1!$A$2&amp;achievement!C99&amp;Sheet1!$B$2&amp;Sheet1!$C$2&amp;achievement!H99&amp;Sheet1!$D$2</f>
        <v>通关普通模式49关   奖励：2900金币</v>
      </c>
    </row>
    <row r="100" spans="1:9" x14ac:dyDescent="0.2">
      <c r="A100" s="3">
        <v>301</v>
      </c>
      <c r="B100" s="3">
        <v>3</v>
      </c>
      <c r="E100" s="3">
        <v>100</v>
      </c>
      <c r="H100" s="3">
        <v>600</v>
      </c>
      <c r="I100" s="5" t="str">
        <f>Sheet1!$A$3&amp;achievement!E100&amp;Sheet1!$B$3&amp;Sheet1!$C$2&amp;achievement!H100&amp;Sheet1!$D$2</f>
        <v>累计杀敌100个   奖励：600金币</v>
      </c>
    </row>
    <row r="101" spans="1:9" x14ac:dyDescent="0.2">
      <c r="A101" s="3">
        <v>302</v>
      </c>
      <c r="B101" s="3">
        <v>3</v>
      </c>
      <c r="E101" s="3">
        <v>300</v>
      </c>
      <c r="H101" s="3">
        <f>H100+100</f>
        <v>700</v>
      </c>
      <c r="I101" s="5" t="str">
        <f>Sheet1!$A$3&amp;achievement!E101&amp;Sheet1!$B$3&amp;Sheet1!$C$2&amp;achievement!H101&amp;Sheet1!$D$2</f>
        <v>累计杀敌300个   奖励：700金币</v>
      </c>
    </row>
    <row r="102" spans="1:9" x14ac:dyDescent="0.2">
      <c r="A102" s="3">
        <v>303</v>
      </c>
      <c r="B102" s="3">
        <v>3</v>
      </c>
      <c r="E102" s="3">
        <v>500</v>
      </c>
      <c r="H102" s="3">
        <f t="shared" ref="H102" si="4">H101+100</f>
        <v>800</v>
      </c>
      <c r="I102" s="5" t="str">
        <f>Sheet1!$A$3&amp;achievement!E102&amp;Sheet1!$B$3&amp;Sheet1!$C$2&amp;achievement!H102&amp;Sheet1!$D$2</f>
        <v>累计杀敌500个   奖励：800金币</v>
      </c>
    </row>
    <row r="103" spans="1:9" x14ac:dyDescent="0.2">
      <c r="A103" s="3">
        <v>304</v>
      </c>
      <c r="B103" s="3">
        <v>3</v>
      </c>
      <c r="E103" s="3">
        <v>800</v>
      </c>
      <c r="H103" s="3">
        <f t="shared" ref="H103:H143" si="5">H102+100</f>
        <v>900</v>
      </c>
      <c r="I103" s="5" t="str">
        <f>Sheet1!$A$3&amp;achievement!E103&amp;Sheet1!$B$3&amp;Sheet1!$C$2&amp;achievement!H103&amp;Sheet1!$D$2</f>
        <v>累计杀敌800个   奖励：900金币</v>
      </c>
    </row>
    <row r="104" spans="1:9" x14ac:dyDescent="0.2">
      <c r="A104" s="3">
        <v>305</v>
      </c>
      <c r="B104" s="3">
        <v>3</v>
      </c>
      <c r="E104" s="3">
        <v>1000</v>
      </c>
      <c r="H104" s="3">
        <f t="shared" si="5"/>
        <v>1000</v>
      </c>
      <c r="I104" s="5" t="str">
        <f>Sheet1!$A$3&amp;achievement!E104&amp;Sheet1!$B$3&amp;Sheet1!$C$2&amp;achievement!H104&amp;Sheet1!$D$2</f>
        <v>累计杀敌1000个   奖励：1000金币</v>
      </c>
    </row>
    <row r="105" spans="1:9" x14ac:dyDescent="0.2">
      <c r="A105" s="3">
        <v>306</v>
      </c>
      <c r="B105" s="3">
        <v>3</v>
      </c>
      <c r="E105" s="3">
        <v>1300</v>
      </c>
      <c r="H105" s="3">
        <f t="shared" si="5"/>
        <v>1100</v>
      </c>
      <c r="I105" s="5" t="str">
        <f>Sheet1!$A$3&amp;achievement!E105&amp;Sheet1!$B$3&amp;Sheet1!$C$2&amp;achievement!H105&amp;Sheet1!$D$2</f>
        <v>累计杀敌1300个   奖励：1100金币</v>
      </c>
    </row>
    <row r="106" spans="1:9" x14ac:dyDescent="0.2">
      <c r="A106" s="3">
        <v>307</v>
      </c>
      <c r="B106" s="3">
        <v>3</v>
      </c>
      <c r="E106" s="3">
        <v>1600</v>
      </c>
      <c r="H106" s="3">
        <f t="shared" si="5"/>
        <v>1200</v>
      </c>
      <c r="I106" s="5" t="str">
        <f>Sheet1!$A$3&amp;achievement!E106&amp;Sheet1!$B$3&amp;Sheet1!$C$2&amp;achievement!H106&amp;Sheet1!$D$2</f>
        <v>累计杀敌1600个   奖励：1200金币</v>
      </c>
    </row>
    <row r="107" spans="1:9" x14ac:dyDescent="0.2">
      <c r="A107" s="3">
        <v>308</v>
      </c>
      <c r="B107" s="3">
        <v>3</v>
      </c>
      <c r="E107" s="3">
        <v>2000</v>
      </c>
      <c r="H107" s="3">
        <f t="shared" si="5"/>
        <v>1300</v>
      </c>
      <c r="I107" s="5" t="str">
        <f>Sheet1!$A$3&amp;achievement!E107&amp;Sheet1!$B$3&amp;Sheet1!$C$2&amp;achievement!H107&amp;Sheet1!$D$2</f>
        <v>累计杀敌2000个   奖励：1300金币</v>
      </c>
    </row>
    <row r="108" spans="1:9" x14ac:dyDescent="0.2">
      <c r="A108" s="3">
        <v>309</v>
      </c>
      <c r="B108" s="3">
        <v>3</v>
      </c>
      <c r="E108" s="3">
        <v>2500</v>
      </c>
      <c r="H108" s="3">
        <f t="shared" si="5"/>
        <v>1400</v>
      </c>
      <c r="I108" s="5" t="str">
        <f>Sheet1!$A$3&amp;achievement!E108&amp;Sheet1!$B$3&amp;Sheet1!$C$2&amp;achievement!H108&amp;Sheet1!$D$2</f>
        <v>累计杀敌2500个   奖励：1400金币</v>
      </c>
    </row>
    <row r="109" spans="1:9" x14ac:dyDescent="0.2">
      <c r="A109" s="3">
        <v>310</v>
      </c>
      <c r="B109" s="3">
        <v>3</v>
      </c>
      <c r="E109" s="3">
        <v>3000</v>
      </c>
      <c r="H109" s="3">
        <f t="shared" si="5"/>
        <v>1500</v>
      </c>
      <c r="I109" s="5" t="str">
        <f>Sheet1!$A$3&amp;achievement!E109&amp;Sheet1!$B$3&amp;Sheet1!$C$2&amp;achievement!H109&amp;Sheet1!$D$2</f>
        <v>累计杀敌3000个   奖励：1500金币</v>
      </c>
    </row>
    <row r="110" spans="1:9" x14ac:dyDescent="0.2">
      <c r="A110" s="3">
        <v>311</v>
      </c>
      <c r="B110" s="3">
        <v>3</v>
      </c>
      <c r="E110" s="3">
        <v>3500</v>
      </c>
      <c r="H110" s="3">
        <f t="shared" si="5"/>
        <v>1600</v>
      </c>
      <c r="I110" s="5" t="str">
        <f>Sheet1!$A$3&amp;achievement!E110&amp;Sheet1!$B$3&amp;Sheet1!$C$2&amp;achievement!H110&amp;Sheet1!$D$2</f>
        <v>累计杀敌3500个   奖励：1600金币</v>
      </c>
    </row>
    <row r="111" spans="1:9" x14ac:dyDescent="0.2">
      <c r="A111" s="3">
        <v>312</v>
      </c>
      <c r="B111" s="3">
        <v>3</v>
      </c>
      <c r="E111" s="3">
        <v>4000</v>
      </c>
      <c r="H111" s="3">
        <f t="shared" si="5"/>
        <v>1700</v>
      </c>
      <c r="I111" s="5" t="str">
        <f>Sheet1!$A$3&amp;achievement!E111&amp;Sheet1!$B$3&amp;Sheet1!$C$2&amp;achievement!H111&amp;Sheet1!$D$2</f>
        <v>累计杀敌4000个   奖励：1700金币</v>
      </c>
    </row>
    <row r="112" spans="1:9" x14ac:dyDescent="0.2">
      <c r="A112" s="3">
        <v>313</v>
      </c>
      <c r="B112" s="3">
        <v>3</v>
      </c>
      <c r="E112" s="3">
        <v>4500</v>
      </c>
      <c r="H112" s="3">
        <f t="shared" si="5"/>
        <v>1800</v>
      </c>
      <c r="I112" s="5" t="str">
        <f>Sheet1!$A$3&amp;achievement!E112&amp;Sheet1!$B$3&amp;Sheet1!$C$2&amp;achievement!H112&amp;Sheet1!$D$2</f>
        <v>累计杀敌4500个   奖励：1800金币</v>
      </c>
    </row>
    <row r="113" spans="1:9" x14ac:dyDescent="0.2">
      <c r="A113" s="3">
        <v>314</v>
      </c>
      <c r="B113" s="3">
        <v>3</v>
      </c>
      <c r="E113" s="3">
        <v>5000</v>
      </c>
      <c r="H113" s="3">
        <f t="shared" si="5"/>
        <v>1900</v>
      </c>
      <c r="I113" s="5" t="str">
        <f>Sheet1!$A$3&amp;achievement!E113&amp;Sheet1!$B$3&amp;Sheet1!$C$2&amp;achievement!H113&amp;Sheet1!$D$2</f>
        <v>累计杀敌5000个   奖励：1900金币</v>
      </c>
    </row>
    <row r="114" spans="1:9" x14ac:dyDescent="0.2">
      <c r="A114" s="3">
        <v>315</v>
      </c>
      <c r="B114" s="3">
        <v>3</v>
      </c>
      <c r="E114" s="3">
        <v>5500</v>
      </c>
      <c r="H114" s="3">
        <f t="shared" si="5"/>
        <v>2000</v>
      </c>
      <c r="I114" s="5" t="str">
        <f>Sheet1!$A$3&amp;achievement!E114&amp;Sheet1!$B$3&amp;Sheet1!$C$2&amp;achievement!H114&amp;Sheet1!$D$2</f>
        <v>累计杀敌5500个   奖励：2000金币</v>
      </c>
    </row>
    <row r="115" spans="1:9" x14ac:dyDescent="0.2">
      <c r="A115" s="3">
        <v>316</v>
      </c>
      <c r="B115" s="3">
        <v>3</v>
      </c>
      <c r="E115" s="3">
        <v>6000</v>
      </c>
      <c r="H115" s="3">
        <f t="shared" si="5"/>
        <v>2100</v>
      </c>
      <c r="I115" s="5" t="str">
        <f>Sheet1!$A$3&amp;achievement!E115&amp;Sheet1!$B$3&amp;Sheet1!$C$2&amp;achievement!H115&amp;Sheet1!$D$2</f>
        <v>累计杀敌6000个   奖励：2100金币</v>
      </c>
    </row>
    <row r="116" spans="1:9" x14ac:dyDescent="0.2">
      <c r="A116" s="3">
        <v>317</v>
      </c>
      <c r="B116" s="3">
        <v>3</v>
      </c>
      <c r="E116" s="3">
        <v>6500</v>
      </c>
      <c r="H116" s="3">
        <f t="shared" si="5"/>
        <v>2200</v>
      </c>
      <c r="I116" s="5" t="str">
        <f>Sheet1!$A$3&amp;achievement!E116&amp;Sheet1!$B$3&amp;Sheet1!$C$2&amp;achievement!H116&amp;Sheet1!$D$2</f>
        <v>累计杀敌6500个   奖励：2200金币</v>
      </c>
    </row>
    <row r="117" spans="1:9" x14ac:dyDescent="0.2">
      <c r="A117" s="3">
        <v>318</v>
      </c>
      <c r="B117" s="3">
        <v>3</v>
      </c>
      <c r="E117" s="3">
        <v>7000</v>
      </c>
      <c r="H117" s="3">
        <f t="shared" si="5"/>
        <v>2300</v>
      </c>
      <c r="I117" s="5" t="str">
        <f>Sheet1!$A$3&amp;achievement!E117&amp;Sheet1!$B$3&amp;Sheet1!$C$2&amp;achievement!H117&amp;Sheet1!$D$2</f>
        <v>累计杀敌7000个   奖励：2300金币</v>
      </c>
    </row>
    <row r="118" spans="1:9" x14ac:dyDescent="0.2">
      <c r="A118" s="3">
        <v>319</v>
      </c>
      <c r="B118" s="3">
        <v>3</v>
      </c>
      <c r="E118" s="3">
        <v>7500</v>
      </c>
      <c r="H118" s="3">
        <f t="shared" si="5"/>
        <v>2400</v>
      </c>
      <c r="I118" s="5" t="str">
        <f>Sheet1!$A$3&amp;achievement!E118&amp;Sheet1!$B$3&amp;Sheet1!$C$2&amp;achievement!H118&amp;Sheet1!$D$2</f>
        <v>累计杀敌7500个   奖励：2400金币</v>
      </c>
    </row>
    <row r="119" spans="1:9" x14ac:dyDescent="0.2">
      <c r="A119" s="3">
        <v>320</v>
      </c>
      <c r="B119" s="3">
        <v>3</v>
      </c>
      <c r="E119" s="3">
        <v>8000</v>
      </c>
      <c r="H119" s="3">
        <f t="shared" si="5"/>
        <v>2500</v>
      </c>
      <c r="I119" s="5" t="str">
        <f>Sheet1!$A$3&amp;achievement!E119&amp;Sheet1!$B$3&amp;Sheet1!$C$2&amp;achievement!H119&amp;Sheet1!$D$2</f>
        <v>累计杀敌8000个   奖励：2500金币</v>
      </c>
    </row>
    <row r="120" spans="1:9" x14ac:dyDescent="0.2">
      <c r="A120" s="3">
        <v>321</v>
      </c>
      <c r="B120" s="3">
        <v>3</v>
      </c>
      <c r="E120" s="3">
        <v>8500</v>
      </c>
      <c r="H120" s="3">
        <f t="shared" si="5"/>
        <v>2600</v>
      </c>
      <c r="I120" s="5" t="str">
        <f>Sheet1!$A$3&amp;achievement!E120&amp;Sheet1!$B$3&amp;Sheet1!$C$2&amp;achievement!H120&amp;Sheet1!$D$2</f>
        <v>累计杀敌8500个   奖励：2600金币</v>
      </c>
    </row>
    <row r="121" spans="1:9" x14ac:dyDescent="0.2">
      <c r="A121" s="3">
        <v>322</v>
      </c>
      <c r="B121" s="3">
        <v>3</v>
      </c>
      <c r="E121" s="3">
        <v>9000</v>
      </c>
      <c r="H121" s="3">
        <f t="shared" si="5"/>
        <v>2700</v>
      </c>
      <c r="I121" s="5" t="str">
        <f>Sheet1!$A$3&amp;achievement!E121&amp;Sheet1!$B$3&amp;Sheet1!$C$2&amp;achievement!H121&amp;Sheet1!$D$2</f>
        <v>累计杀敌9000个   奖励：2700金币</v>
      </c>
    </row>
    <row r="122" spans="1:9" x14ac:dyDescent="0.2">
      <c r="A122" s="3">
        <v>323</v>
      </c>
      <c r="B122" s="3">
        <v>3</v>
      </c>
      <c r="E122" s="3">
        <v>9500</v>
      </c>
      <c r="H122" s="3">
        <f t="shared" si="5"/>
        <v>2800</v>
      </c>
      <c r="I122" s="5" t="str">
        <f>Sheet1!$A$3&amp;achievement!E122&amp;Sheet1!$B$3&amp;Sheet1!$C$2&amp;achievement!H122&amp;Sheet1!$D$2</f>
        <v>累计杀敌9500个   奖励：2800金币</v>
      </c>
    </row>
    <row r="123" spans="1:9" x14ac:dyDescent="0.2">
      <c r="A123" s="3">
        <v>324</v>
      </c>
      <c r="B123" s="3">
        <v>3</v>
      </c>
      <c r="E123" s="3">
        <v>10000</v>
      </c>
      <c r="H123" s="3">
        <f t="shared" si="5"/>
        <v>2900</v>
      </c>
      <c r="I123" s="5" t="str">
        <f>Sheet1!$A$3&amp;achievement!E123&amp;Sheet1!$B$3&amp;Sheet1!$C$2&amp;achievement!H123&amp;Sheet1!$D$2</f>
        <v>累计杀敌10000个   奖励：2900金币</v>
      </c>
    </row>
    <row r="124" spans="1:9" x14ac:dyDescent="0.2">
      <c r="A124" s="3">
        <v>325</v>
      </c>
      <c r="B124" s="3">
        <v>3</v>
      </c>
      <c r="E124" s="3">
        <v>10500</v>
      </c>
      <c r="H124" s="3">
        <f t="shared" si="5"/>
        <v>3000</v>
      </c>
      <c r="I124" s="5" t="str">
        <f>Sheet1!$A$3&amp;achievement!E124&amp;Sheet1!$B$3&amp;Sheet1!$C$2&amp;achievement!H124&amp;Sheet1!$D$2</f>
        <v>累计杀敌10500个   奖励：3000金币</v>
      </c>
    </row>
    <row r="125" spans="1:9" x14ac:dyDescent="0.2">
      <c r="A125" s="3">
        <v>326</v>
      </c>
      <c r="B125" s="3">
        <v>3</v>
      </c>
      <c r="E125" s="3">
        <v>11000</v>
      </c>
      <c r="H125" s="3">
        <f t="shared" si="5"/>
        <v>3100</v>
      </c>
      <c r="I125" s="5" t="str">
        <f>Sheet1!$A$3&amp;achievement!E125&amp;Sheet1!$B$3&amp;Sheet1!$C$2&amp;achievement!H125&amp;Sheet1!$D$2</f>
        <v>累计杀敌11000个   奖励：3100金币</v>
      </c>
    </row>
    <row r="126" spans="1:9" x14ac:dyDescent="0.2">
      <c r="A126" s="3">
        <v>327</v>
      </c>
      <c r="B126" s="3">
        <v>3</v>
      </c>
      <c r="E126" s="3">
        <v>11500</v>
      </c>
      <c r="H126" s="3">
        <f t="shared" si="5"/>
        <v>3200</v>
      </c>
      <c r="I126" s="5" t="str">
        <f>Sheet1!$A$3&amp;achievement!E126&amp;Sheet1!$B$3&amp;Sheet1!$C$2&amp;achievement!H126&amp;Sheet1!$D$2</f>
        <v>累计杀敌11500个   奖励：3200金币</v>
      </c>
    </row>
    <row r="127" spans="1:9" x14ac:dyDescent="0.2">
      <c r="A127" s="3">
        <v>328</v>
      </c>
      <c r="B127" s="3">
        <v>3</v>
      </c>
      <c r="E127" s="3">
        <v>12000</v>
      </c>
      <c r="H127" s="3">
        <f t="shared" si="5"/>
        <v>3300</v>
      </c>
      <c r="I127" s="5" t="str">
        <f>Sheet1!$A$3&amp;achievement!E127&amp;Sheet1!$B$3&amp;Sheet1!$C$2&amp;achievement!H127&amp;Sheet1!$D$2</f>
        <v>累计杀敌12000个   奖励：3300金币</v>
      </c>
    </row>
    <row r="128" spans="1:9" x14ac:dyDescent="0.2">
      <c r="A128" s="3">
        <v>329</v>
      </c>
      <c r="B128" s="3">
        <v>3</v>
      </c>
      <c r="E128" s="3">
        <v>12500</v>
      </c>
      <c r="H128" s="3">
        <f t="shared" si="5"/>
        <v>3400</v>
      </c>
      <c r="I128" s="5" t="str">
        <f>Sheet1!$A$3&amp;achievement!E128&amp;Sheet1!$B$3&amp;Sheet1!$C$2&amp;achievement!H128&amp;Sheet1!$D$2</f>
        <v>累计杀敌12500个   奖励：3400金币</v>
      </c>
    </row>
    <row r="129" spans="1:9" x14ac:dyDescent="0.2">
      <c r="A129" s="3">
        <v>330</v>
      </c>
      <c r="B129" s="3">
        <v>3</v>
      </c>
      <c r="E129" s="3">
        <v>13000</v>
      </c>
      <c r="H129" s="3">
        <f t="shared" si="5"/>
        <v>3500</v>
      </c>
      <c r="I129" s="5" t="str">
        <f>Sheet1!$A$3&amp;achievement!E129&amp;Sheet1!$B$3&amp;Sheet1!$C$2&amp;achievement!H129&amp;Sheet1!$D$2</f>
        <v>累计杀敌13000个   奖励：3500金币</v>
      </c>
    </row>
    <row r="130" spans="1:9" x14ac:dyDescent="0.2">
      <c r="A130" s="3">
        <v>331</v>
      </c>
      <c r="B130" s="3">
        <v>3</v>
      </c>
      <c r="E130" s="3">
        <v>13500</v>
      </c>
      <c r="H130" s="3">
        <f t="shared" si="5"/>
        <v>3600</v>
      </c>
      <c r="I130" s="5" t="str">
        <f>Sheet1!$A$3&amp;achievement!E130&amp;Sheet1!$B$3&amp;Sheet1!$C$2&amp;achievement!H130&amp;Sheet1!$D$2</f>
        <v>累计杀敌13500个   奖励：3600金币</v>
      </c>
    </row>
    <row r="131" spans="1:9" x14ac:dyDescent="0.2">
      <c r="A131" s="3">
        <v>332</v>
      </c>
      <c r="B131" s="3">
        <v>3</v>
      </c>
      <c r="E131" s="3">
        <v>14000</v>
      </c>
      <c r="H131" s="3">
        <f t="shared" si="5"/>
        <v>3700</v>
      </c>
      <c r="I131" s="5" t="str">
        <f>Sheet1!$A$3&amp;achievement!E131&amp;Sheet1!$B$3&amp;Sheet1!$C$2&amp;achievement!H131&amp;Sheet1!$D$2</f>
        <v>累计杀敌14000个   奖励：3700金币</v>
      </c>
    </row>
    <row r="132" spans="1:9" x14ac:dyDescent="0.2">
      <c r="A132" s="3">
        <v>333</v>
      </c>
      <c r="B132" s="3">
        <v>3</v>
      </c>
      <c r="E132" s="3">
        <v>14500</v>
      </c>
      <c r="H132" s="3">
        <f t="shared" si="5"/>
        <v>3800</v>
      </c>
      <c r="I132" s="5" t="str">
        <f>Sheet1!$A$3&amp;achievement!E132&amp;Sheet1!$B$3&amp;Sheet1!$C$2&amp;achievement!H132&amp;Sheet1!$D$2</f>
        <v>累计杀敌14500个   奖励：3800金币</v>
      </c>
    </row>
    <row r="133" spans="1:9" x14ac:dyDescent="0.2">
      <c r="A133" s="3">
        <v>334</v>
      </c>
      <c r="B133" s="3">
        <v>3</v>
      </c>
      <c r="E133" s="3">
        <v>15000</v>
      </c>
      <c r="H133" s="3">
        <f t="shared" si="5"/>
        <v>3900</v>
      </c>
      <c r="I133" s="5" t="str">
        <f>Sheet1!$A$3&amp;achievement!E133&amp;Sheet1!$B$3&amp;Sheet1!$C$2&amp;achievement!H133&amp;Sheet1!$D$2</f>
        <v>累计杀敌15000个   奖励：3900金币</v>
      </c>
    </row>
    <row r="134" spans="1:9" x14ac:dyDescent="0.2">
      <c r="A134" s="3">
        <v>335</v>
      </c>
      <c r="B134" s="3">
        <v>3</v>
      </c>
      <c r="E134" s="3">
        <v>16000</v>
      </c>
      <c r="H134" s="3">
        <f t="shared" si="5"/>
        <v>4000</v>
      </c>
      <c r="I134" s="5" t="str">
        <f>Sheet1!$A$3&amp;achievement!E134&amp;Sheet1!$B$3&amp;Sheet1!$C$2&amp;achievement!H134&amp;Sheet1!$D$2</f>
        <v>累计杀敌16000个   奖励：4000金币</v>
      </c>
    </row>
    <row r="135" spans="1:9" x14ac:dyDescent="0.2">
      <c r="A135" s="3">
        <v>336</v>
      </c>
      <c r="B135" s="3">
        <v>3</v>
      </c>
      <c r="E135" s="3">
        <v>17000</v>
      </c>
      <c r="H135" s="3">
        <f t="shared" si="5"/>
        <v>4100</v>
      </c>
      <c r="I135" s="5" t="str">
        <f>Sheet1!$A$3&amp;achievement!E135&amp;Sheet1!$B$3&amp;Sheet1!$C$2&amp;achievement!H135&amp;Sheet1!$D$2</f>
        <v>累计杀敌17000个   奖励：4100金币</v>
      </c>
    </row>
    <row r="136" spans="1:9" x14ac:dyDescent="0.2">
      <c r="A136" s="3">
        <v>337</v>
      </c>
      <c r="B136" s="3">
        <v>3</v>
      </c>
      <c r="E136" s="3">
        <v>18000</v>
      </c>
      <c r="H136" s="3">
        <f t="shared" si="5"/>
        <v>4200</v>
      </c>
      <c r="I136" s="5" t="str">
        <f>Sheet1!$A$3&amp;achievement!E136&amp;Sheet1!$B$3&amp;Sheet1!$C$2&amp;achievement!H136&amp;Sheet1!$D$2</f>
        <v>累计杀敌18000个   奖励：4200金币</v>
      </c>
    </row>
    <row r="137" spans="1:9" x14ac:dyDescent="0.2">
      <c r="A137" s="3">
        <v>338</v>
      </c>
      <c r="B137" s="3">
        <v>3</v>
      </c>
      <c r="E137" s="3">
        <v>19000</v>
      </c>
      <c r="H137" s="3">
        <f t="shared" si="5"/>
        <v>4300</v>
      </c>
      <c r="I137" s="5" t="str">
        <f>Sheet1!$A$3&amp;achievement!E137&amp;Sheet1!$B$3&amp;Sheet1!$C$2&amp;achievement!H137&amp;Sheet1!$D$2</f>
        <v>累计杀敌19000个   奖励：4300金币</v>
      </c>
    </row>
    <row r="138" spans="1:9" x14ac:dyDescent="0.2">
      <c r="A138" s="3">
        <v>339</v>
      </c>
      <c r="B138" s="3">
        <v>3</v>
      </c>
      <c r="E138" s="3">
        <v>20000</v>
      </c>
      <c r="H138" s="3">
        <f t="shared" si="5"/>
        <v>4400</v>
      </c>
      <c r="I138" s="5" t="str">
        <f>Sheet1!$A$3&amp;achievement!E138&amp;Sheet1!$B$3&amp;Sheet1!$C$2&amp;achievement!H138&amp;Sheet1!$D$2</f>
        <v>累计杀敌20000个   奖励：4400金币</v>
      </c>
    </row>
    <row r="139" spans="1:9" x14ac:dyDescent="0.2">
      <c r="A139" s="3">
        <v>340</v>
      </c>
      <c r="B139" s="3">
        <v>3</v>
      </c>
      <c r="E139" s="3">
        <v>21000</v>
      </c>
      <c r="H139" s="3">
        <f t="shared" si="5"/>
        <v>4500</v>
      </c>
      <c r="I139" s="5" t="str">
        <f>Sheet1!$A$3&amp;achievement!E139&amp;Sheet1!$B$3&amp;Sheet1!$C$2&amp;achievement!H139&amp;Sheet1!$D$2</f>
        <v>累计杀敌21000个   奖励：4500金币</v>
      </c>
    </row>
    <row r="140" spans="1:9" x14ac:dyDescent="0.2">
      <c r="A140" s="3">
        <v>341</v>
      </c>
      <c r="B140" s="3">
        <v>3</v>
      </c>
      <c r="E140" s="3">
        <v>22000</v>
      </c>
      <c r="H140" s="3">
        <f t="shared" si="5"/>
        <v>4600</v>
      </c>
      <c r="I140" s="5" t="str">
        <f>Sheet1!$A$3&amp;achievement!E140&amp;Sheet1!$B$3&amp;Sheet1!$C$2&amp;achievement!H140&amp;Sheet1!$D$2</f>
        <v>累计杀敌22000个   奖励：4600金币</v>
      </c>
    </row>
    <row r="141" spans="1:9" x14ac:dyDescent="0.2">
      <c r="A141" s="3">
        <v>342</v>
      </c>
      <c r="B141" s="3">
        <v>3</v>
      </c>
      <c r="E141" s="3">
        <v>23000</v>
      </c>
      <c r="H141" s="3">
        <f t="shared" si="5"/>
        <v>4700</v>
      </c>
      <c r="I141" s="5" t="str">
        <f>Sheet1!$A$3&amp;achievement!E141&amp;Sheet1!$B$3&amp;Sheet1!$C$2&amp;achievement!H141&amp;Sheet1!$D$2</f>
        <v>累计杀敌23000个   奖励：4700金币</v>
      </c>
    </row>
    <row r="142" spans="1:9" x14ac:dyDescent="0.2">
      <c r="A142" s="3">
        <v>343</v>
      </c>
      <c r="B142" s="3">
        <v>3</v>
      </c>
      <c r="E142" s="3">
        <v>24000</v>
      </c>
      <c r="H142" s="3">
        <f t="shared" si="5"/>
        <v>4800</v>
      </c>
      <c r="I142" s="5" t="str">
        <f>Sheet1!$A$3&amp;achievement!E142&amp;Sheet1!$B$3&amp;Sheet1!$C$2&amp;achievement!H142&amp;Sheet1!$D$2</f>
        <v>累计杀敌24000个   奖励：4800金币</v>
      </c>
    </row>
    <row r="143" spans="1:9" x14ac:dyDescent="0.2">
      <c r="A143" s="3">
        <v>344</v>
      </c>
      <c r="B143" s="3">
        <v>3</v>
      </c>
      <c r="E143" s="3">
        <v>25000</v>
      </c>
      <c r="H143" s="3">
        <f t="shared" si="5"/>
        <v>4900</v>
      </c>
      <c r="I143" s="5" t="str">
        <f>Sheet1!$A$3&amp;achievement!E143&amp;Sheet1!$B$3&amp;Sheet1!$C$2&amp;achievement!H143&amp;Sheet1!$D$2</f>
        <v>累计杀敌25000个   奖励：4900金币</v>
      </c>
    </row>
    <row r="144" spans="1:9" x14ac:dyDescent="0.2">
      <c r="A144" s="3">
        <v>501</v>
      </c>
      <c r="B144" s="3">
        <v>4</v>
      </c>
      <c r="F144" s="3">
        <v>3</v>
      </c>
      <c r="H144" s="3">
        <v>800</v>
      </c>
      <c r="I144" s="5" t="str">
        <f>Sheet1!$A$4&amp;F144&amp;Sheet1!$B$4&amp;Sheet1!$C$2&amp;achievement!H144&amp;Sheet1!$D$2</f>
        <v>累计强化3次   奖励：800金币</v>
      </c>
    </row>
    <row r="145" spans="1:9" x14ac:dyDescent="0.2">
      <c r="A145" s="3">
        <v>502</v>
      </c>
      <c r="B145" s="3">
        <v>4</v>
      </c>
      <c r="F145" s="3">
        <v>6</v>
      </c>
      <c r="H145" s="3">
        <f>H144+100</f>
        <v>900</v>
      </c>
      <c r="I145" s="5" t="str">
        <f>Sheet1!$A$4&amp;F145&amp;Sheet1!$B$4&amp;Sheet1!$C$2&amp;achievement!H145&amp;Sheet1!$D$2</f>
        <v>累计强化6次   奖励：900金币</v>
      </c>
    </row>
    <row r="146" spans="1:9" x14ac:dyDescent="0.2">
      <c r="A146" s="3">
        <v>503</v>
      </c>
      <c r="B146" s="3">
        <v>4</v>
      </c>
      <c r="F146" s="3">
        <v>9</v>
      </c>
      <c r="H146" s="3">
        <f t="shared" ref="H146" si="6">H145+100</f>
        <v>1000</v>
      </c>
      <c r="I146" s="5" t="str">
        <f>Sheet1!$A$4&amp;F146&amp;Sheet1!$B$4&amp;Sheet1!$C$2&amp;achievement!H146&amp;Sheet1!$D$2</f>
        <v>累计强化9次   奖励：1000金币</v>
      </c>
    </row>
    <row r="147" spans="1:9" x14ac:dyDescent="0.2">
      <c r="A147" s="3">
        <v>504</v>
      </c>
      <c r="B147" s="3">
        <v>4</v>
      </c>
      <c r="F147" s="3">
        <v>12</v>
      </c>
      <c r="H147" s="3">
        <f t="shared" ref="H147:H165" si="7">H146+100</f>
        <v>1100</v>
      </c>
      <c r="I147" s="5" t="str">
        <f>Sheet1!$A$4&amp;F147&amp;Sheet1!$B$4&amp;Sheet1!$C$2&amp;achievement!H147&amp;Sheet1!$D$2</f>
        <v>累计强化12次   奖励：1100金币</v>
      </c>
    </row>
    <row r="148" spans="1:9" x14ac:dyDescent="0.2">
      <c r="A148" s="3">
        <v>505</v>
      </c>
      <c r="B148" s="3">
        <v>4</v>
      </c>
      <c r="F148" s="3">
        <v>15</v>
      </c>
      <c r="H148" s="3">
        <f t="shared" si="7"/>
        <v>1200</v>
      </c>
      <c r="I148" s="5" t="str">
        <f>Sheet1!$A$4&amp;F148&amp;Sheet1!$B$4&amp;Sheet1!$C$2&amp;achievement!H148&amp;Sheet1!$D$2</f>
        <v>累计强化15次   奖励：1200金币</v>
      </c>
    </row>
    <row r="149" spans="1:9" x14ac:dyDescent="0.2">
      <c r="A149" s="3">
        <v>506</v>
      </c>
      <c r="B149" s="3">
        <v>4</v>
      </c>
      <c r="F149" s="3">
        <v>18</v>
      </c>
      <c r="H149" s="3">
        <f t="shared" si="7"/>
        <v>1300</v>
      </c>
      <c r="I149" s="5" t="str">
        <f>Sheet1!$A$4&amp;F149&amp;Sheet1!$B$4&amp;Sheet1!$C$2&amp;achievement!H149&amp;Sheet1!$D$2</f>
        <v>累计强化18次   奖励：1300金币</v>
      </c>
    </row>
    <row r="150" spans="1:9" x14ac:dyDescent="0.2">
      <c r="A150" s="3">
        <v>507</v>
      </c>
      <c r="B150" s="3">
        <v>4</v>
      </c>
      <c r="F150" s="3">
        <v>21</v>
      </c>
      <c r="H150" s="3">
        <f t="shared" si="7"/>
        <v>1400</v>
      </c>
      <c r="I150" s="5" t="str">
        <f>Sheet1!$A$4&amp;F150&amp;Sheet1!$B$4&amp;Sheet1!$C$2&amp;achievement!H150&amp;Sheet1!$D$2</f>
        <v>累计强化21次   奖励：1400金币</v>
      </c>
    </row>
    <row r="151" spans="1:9" x14ac:dyDescent="0.2">
      <c r="A151" s="3">
        <v>508</v>
      </c>
      <c r="B151" s="3">
        <v>4</v>
      </c>
      <c r="F151" s="3">
        <v>24</v>
      </c>
      <c r="H151" s="3">
        <f t="shared" si="7"/>
        <v>1500</v>
      </c>
      <c r="I151" s="5" t="str">
        <f>Sheet1!$A$4&amp;F151&amp;Sheet1!$B$4&amp;Sheet1!$C$2&amp;achievement!H151&amp;Sheet1!$D$2</f>
        <v>累计强化24次   奖励：1500金币</v>
      </c>
    </row>
    <row r="152" spans="1:9" x14ac:dyDescent="0.2">
      <c r="A152" s="3">
        <v>509</v>
      </c>
      <c r="B152" s="3">
        <v>4</v>
      </c>
      <c r="F152" s="3">
        <v>27</v>
      </c>
      <c r="H152" s="3">
        <f t="shared" si="7"/>
        <v>1600</v>
      </c>
      <c r="I152" s="5" t="str">
        <f>Sheet1!$A$4&amp;F152&amp;Sheet1!$B$4&amp;Sheet1!$C$2&amp;achievement!H152&amp;Sheet1!$D$2</f>
        <v>累计强化27次   奖励：1600金币</v>
      </c>
    </row>
    <row r="153" spans="1:9" x14ac:dyDescent="0.2">
      <c r="A153" s="3">
        <v>510</v>
      </c>
      <c r="B153" s="3">
        <v>4</v>
      </c>
      <c r="F153" s="3">
        <v>30</v>
      </c>
      <c r="H153" s="3">
        <f t="shared" si="7"/>
        <v>1700</v>
      </c>
      <c r="I153" s="5" t="str">
        <f>Sheet1!$A$4&amp;F153&amp;Sheet1!$B$4&amp;Sheet1!$C$2&amp;achievement!H153&amp;Sheet1!$D$2</f>
        <v>累计强化30次   奖励：1700金币</v>
      </c>
    </row>
    <row r="154" spans="1:9" x14ac:dyDescent="0.2">
      <c r="A154" s="3">
        <v>511</v>
      </c>
      <c r="B154" s="3">
        <v>4</v>
      </c>
      <c r="F154" s="3">
        <v>33</v>
      </c>
      <c r="H154" s="3">
        <f t="shared" si="7"/>
        <v>1800</v>
      </c>
      <c r="I154" s="5" t="str">
        <f>Sheet1!$A$4&amp;F154&amp;Sheet1!$B$4&amp;Sheet1!$C$2&amp;achievement!H154&amp;Sheet1!$D$2</f>
        <v>累计强化33次   奖励：1800金币</v>
      </c>
    </row>
    <row r="155" spans="1:9" x14ac:dyDescent="0.2">
      <c r="A155" s="3">
        <v>512</v>
      </c>
      <c r="B155" s="3">
        <v>4</v>
      </c>
      <c r="F155" s="3">
        <v>36</v>
      </c>
      <c r="H155" s="3">
        <f t="shared" si="7"/>
        <v>1900</v>
      </c>
      <c r="I155" s="5" t="str">
        <f>Sheet1!$A$4&amp;F155&amp;Sheet1!$B$4&amp;Sheet1!$C$2&amp;achievement!H155&amp;Sheet1!$D$2</f>
        <v>累计强化36次   奖励：1900金币</v>
      </c>
    </row>
    <row r="156" spans="1:9" x14ac:dyDescent="0.2">
      <c r="A156" s="3">
        <v>513</v>
      </c>
      <c r="B156" s="3">
        <v>4</v>
      </c>
      <c r="F156" s="3">
        <v>39</v>
      </c>
      <c r="H156" s="3">
        <f t="shared" si="7"/>
        <v>2000</v>
      </c>
      <c r="I156" s="5" t="str">
        <f>Sheet1!$A$4&amp;F156&amp;Sheet1!$B$4&amp;Sheet1!$C$2&amp;achievement!H156&amp;Sheet1!$D$2</f>
        <v>累计强化39次   奖励：2000金币</v>
      </c>
    </row>
    <row r="157" spans="1:9" x14ac:dyDescent="0.2">
      <c r="A157" s="3">
        <v>514</v>
      </c>
      <c r="B157" s="3">
        <v>4</v>
      </c>
      <c r="F157" s="3">
        <v>42</v>
      </c>
      <c r="H157" s="3">
        <f t="shared" si="7"/>
        <v>2100</v>
      </c>
      <c r="I157" s="5" t="str">
        <f>Sheet1!$A$4&amp;F157&amp;Sheet1!$B$4&amp;Sheet1!$C$2&amp;achievement!H157&amp;Sheet1!$D$2</f>
        <v>累计强化42次   奖励：2100金币</v>
      </c>
    </row>
    <row r="158" spans="1:9" x14ac:dyDescent="0.2">
      <c r="A158" s="3">
        <v>515</v>
      </c>
      <c r="B158" s="3">
        <v>4</v>
      </c>
      <c r="F158" s="3">
        <v>45</v>
      </c>
      <c r="H158" s="3">
        <f t="shared" si="7"/>
        <v>2200</v>
      </c>
      <c r="I158" s="5" t="str">
        <f>Sheet1!$A$4&amp;F158&amp;Sheet1!$B$4&amp;Sheet1!$C$2&amp;achievement!H158&amp;Sheet1!$D$2</f>
        <v>累计强化45次   奖励：2200金币</v>
      </c>
    </row>
    <row r="159" spans="1:9" x14ac:dyDescent="0.2">
      <c r="A159" s="3">
        <v>516</v>
      </c>
      <c r="B159" s="3">
        <v>4</v>
      </c>
      <c r="F159" s="3">
        <v>48</v>
      </c>
      <c r="H159" s="3">
        <f t="shared" si="7"/>
        <v>2300</v>
      </c>
      <c r="I159" s="5" t="str">
        <f>Sheet1!$A$4&amp;F159&amp;Sheet1!$B$4&amp;Sheet1!$C$2&amp;achievement!H159&amp;Sheet1!$D$2</f>
        <v>累计强化48次   奖励：2300金币</v>
      </c>
    </row>
    <row r="160" spans="1:9" x14ac:dyDescent="0.2">
      <c r="A160" s="3">
        <v>517</v>
      </c>
      <c r="B160" s="3">
        <v>4</v>
      </c>
      <c r="F160" s="3">
        <v>51</v>
      </c>
      <c r="H160" s="3">
        <f t="shared" si="7"/>
        <v>2400</v>
      </c>
      <c r="I160" s="5" t="str">
        <f>Sheet1!$A$4&amp;F160&amp;Sheet1!$B$4&amp;Sheet1!$C$2&amp;achievement!H160&amp;Sheet1!$D$2</f>
        <v>累计强化51次   奖励：2400金币</v>
      </c>
    </row>
    <row r="161" spans="1:9" x14ac:dyDescent="0.2">
      <c r="A161" s="3">
        <v>518</v>
      </c>
      <c r="B161" s="3">
        <v>4</v>
      </c>
      <c r="F161" s="3">
        <v>54</v>
      </c>
      <c r="H161" s="3">
        <f t="shared" si="7"/>
        <v>2500</v>
      </c>
      <c r="I161" s="5" t="str">
        <f>Sheet1!$A$4&amp;F161&amp;Sheet1!$B$4&amp;Sheet1!$C$2&amp;achievement!H161&amp;Sheet1!$D$2</f>
        <v>累计强化54次   奖励：2500金币</v>
      </c>
    </row>
    <row r="162" spans="1:9" x14ac:dyDescent="0.2">
      <c r="A162" s="3">
        <v>519</v>
      </c>
      <c r="B162" s="3">
        <v>4</v>
      </c>
      <c r="F162" s="3">
        <v>57</v>
      </c>
      <c r="H162" s="3">
        <f t="shared" si="7"/>
        <v>2600</v>
      </c>
      <c r="I162" s="5" t="str">
        <f>Sheet1!$A$4&amp;F162&amp;Sheet1!$B$4&amp;Sheet1!$C$2&amp;achievement!H162&amp;Sheet1!$D$2</f>
        <v>累计强化57次   奖励：2600金币</v>
      </c>
    </row>
    <row r="163" spans="1:9" x14ac:dyDescent="0.2">
      <c r="A163" s="3">
        <v>520</v>
      </c>
      <c r="B163" s="3">
        <v>4</v>
      </c>
      <c r="F163" s="3">
        <v>60</v>
      </c>
      <c r="H163" s="3">
        <f t="shared" si="7"/>
        <v>2700</v>
      </c>
      <c r="I163" s="5" t="str">
        <f>Sheet1!$A$4&amp;F163&amp;Sheet1!$B$4&amp;Sheet1!$C$2&amp;achievement!H163&amp;Sheet1!$D$2</f>
        <v>累计强化60次   奖励：2700金币</v>
      </c>
    </row>
    <row r="164" spans="1:9" x14ac:dyDescent="0.2">
      <c r="A164" s="3">
        <v>521</v>
      </c>
      <c r="B164" s="3">
        <v>4</v>
      </c>
      <c r="F164" s="3">
        <v>63</v>
      </c>
      <c r="H164" s="3">
        <f t="shared" si="7"/>
        <v>2800</v>
      </c>
      <c r="I164" s="5" t="str">
        <f>Sheet1!$A$4&amp;F164&amp;Sheet1!$B$4&amp;Sheet1!$C$2&amp;achievement!H164&amp;Sheet1!$D$2</f>
        <v>累计强化63次   奖励：2800金币</v>
      </c>
    </row>
    <row r="165" spans="1:9" x14ac:dyDescent="0.2">
      <c r="A165" s="3">
        <v>522</v>
      </c>
      <c r="B165" s="3">
        <v>4</v>
      </c>
      <c r="F165" s="3">
        <v>66</v>
      </c>
      <c r="H165" s="3">
        <f t="shared" si="7"/>
        <v>2900</v>
      </c>
      <c r="I165" s="5" t="str">
        <f>Sheet1!$A$4&amp;F165&amp;Sheet1!$B$4&amp;Sheet1!$C$2&amp;achievement!H165&amp;Sheet1!$D$2</f>
        <v>累计强化66次   奖励：2900金币</v>
      </c>
    </row>
    <row r="166" spans="1:9" x14ac:dyDescent="0.2">
      <c r="A166" s="3">
        <v>601</v>
      </c>
      <c r="B166" s="3">
        <v>5</v>
      </c>
      <c r="G166" s="3">
        <v>1</v>
      </c>
      <c r="H166" s="3">
        <v>1000</v>
      </c>
      <c r="I166" s="5" t="str">
        <f>Sheet1!$A$5&amp;G166&amp;Sheet1!$B$4&amp;Sheet1!$C$2&amp;achievement!H166&amp;Sheet1!$D$2</f>
        <v>累计进阶1次   奖励：1000金币</v>
      </c>
    </row>
    <row r="167" spans="1:9" x14ac:dyDescent="0.2">
      <c r="A167" s="3">
        <v>602</v>
      </c>
      <c r="B167" s="3">
        <v>5</v>
      </c>
      <c r="G167" s="3">
        <v>2</v>
      </c>
      <c r="H167" s="3">
        <v>2000</v>
      </c>
      <c r="I167" s="5" t="str">
        <f>Sheet1!$A$5&amp;G167&amp;Sheet1!$B$4&amp;Sheet1!$C$2&amp;achievement!H167&amp;Sheet1!$D$2</f>
        <v>累计进阶2次   奖励：2000金币</v>
      </c>
    </row>
    <row r="168" spans="1:9" x14ac:dyDescent="0.2">
      <c r="A168" s="3">
        <v>603</v>
      </c>
      <c r="B168" s="3">
        <v>5</v>
      </c>
      <c r="G168" s="3">
        <v>3</v>
      </c>
      <c r="H168" s="3">
        <v>3000</v>
      </c>
      <c r="I168" s="5" t="str">
        <f>Sheet1!$A$5&amp;G168&amp;Sheet1!$B$4&amp;Sheet1!$C$2&amp;achievement!H168&amp;Sheet1!$D$2</f>
        <v>累计进阶3次   奖励：3000金币</v>
      </c>
    </row>
    <row r="169" spans="1:9" x14ac:dyDescent="0.2">
      <c r="A169" s="3">
        <v>604</v>
      </c>
      <c r="B169" s="3">
        <v>5</v>
      </c>
      <c r="G169" s="3">
        <v>4</v>
      </c>
      <c r="H169" s="3">
        <v>4000</v>
      </c>
      <c r="I169" s="5" t="str">
        <f>Sheet1!$A$5&amp;G169&amp;Sheet1!$B$4&amp;Sheet1!$C$2&amp;achievement!H169&amp;Sheet1!$D$2</f>
        <v>累计进阶4次   奖励：4000金币</v>
      </c>
    </row>
    <row r="170" spans="1:9" x14ac:dyDescent="0.2">
      <c r="A170" s="3">
        <v>605</v>
      </c>
      <c r="B170" s="3">
        <v>5</v>
      </c>
      <c r="G170" s="3">
        <v>5</v>
      </c>
      <c r="H170" s="3">
        <v>5000</v>
      </c>
      <c r="I170" s="5" t="str">
        <f>Sheet1!$A$5&amp;G170&amp;Sheet1!$B$4&amp;Sheet1!$C$2&amp;achievement!H170&amp;Sheet1!$D$2</f>
        <v>累计进阶5次   奖励：5000金币</v>
      </c>
    </row>
    <row r="171" spans="1:9" x14ac:dyDescent="0.2">
      <c r="A171" s="3">
        <v>606</v>
      </c>
      <c r="B171" s="3">
        <v>5</v>
      </c>
      <c r="G171" s="3">
        <v>6</v>
      </c>
      <c r="H171" s="3">
        <v>6000</v>
      </c>
      <c r="I171" s="5" t="str">
        <f>Sheet1!$A$5&amp;G171&amp;Sheet1!$B$4&amp;Sheet1!$C$2&amp;achievement!H171&amp;Sheet1!$D$2</f>
        <v>累计进阶6次   奖励：6000金币</v>
      </c>
    </row>
  </sheetData>
  <phoneticPr fontId="1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17" sqref="I17"/>
    </sheetView>
  </sheetViews>
  <sheetFormatPr defaultColWidth="9" defaultRowHeight="14.25" x14ac:dyDescent="0.2"/>
  <cols>
    <col min="1" max="1" width="9" style="3"/>
    <col min="2" max="2" width="10.875" style="3" customWidth="1"/>
    <col min="3" max="4" width="9" style="3"/>
    <col min="5" max="5" width="11.875" style="3" customWidth="1"/>
    <col min="6" max="6" width="9" style="3"/>
  </cols>
  <sheetData>
    <row r="1" spans="1:5" x14ac:dyDescent="0.2">
      <c r="A1" s="3" t="s">
        <v>0</v>
      </c>
      <c r="B1" s="4" t="s">
        <v>43</v>
      </c>
      <c r="C1" s="4" t="s">
        <v>35</v>
      </c>
      <c r="D1" s="4" t="s">
        <v>44</v>
      </c>
      <c r="E1" s="4" t="s">
        <v>45</v>
      </c>
    </row>
    <row r="2" spans="1:5" x14ac:dyDescent="0.2">
      <c r="A2" s="3">
        <v>1</v>
      </c>
      <c r="B2" s="3">
        <v>2</v>
      </c>
      <c r="C2" s="3">
        <v>20000</v>
      </c>
      <c r="D2" s="3">
        <v>2000</v>
      </c>
      <c r="E2" s="3">
        <v>0</v>
      </c>
    </row>
    <row r="3" spans="1:5" x14ac:dyDescent="0.2">
      <c r="A3" s="3">
        <v>2</v>
      </c>
      <c r="B3" s="3">
        <v>5</v>
      </c>
      <c r="C3" s="3">
        <f>B3*10000</f>
        <v>50000</v>
      </c>
      <c r="D3" s="3">
        <v>5000</v>
      </c>
      <c r="E3" s="3">
        <v>0</v>
      </c>
    </row>
    <row r="4" spans="1:5" x14ac:dyDescent="0.2">
      <c r="A4" s="3">
        <v>3</v>
      </c>
      <c r="B4" s="3">
        <v>10</v>
      </c>
      <c r="C4" s="3">
        <f t="shared" ref="C4" si="0">B4*10000</f>
        <v>100000</v>
      </c>
      <c r="D4" s="3">
        <v>15000</v>
      </c>
      <c r="E4" s="3">
        <v>0</v>
      </c>
    </row>
    <row r="5" spans="1:5" x14ac:dyDescent="0.2">
      <c r="A5" s="3">
        <v>4</v>
      </c>
      <c r="B5" s="3">
        <v>20</v>
      </c>
      <c r="C5" s="3">
        <f>B5*10000</f>
        <v>200000</v>
      </c>
      <c r="D5" s="3">
        <v>30000</v>
      </c>
      <c r="E5" s="3">
        <v>0</v>
      </c>
    </row>
    <row r="6" spans="1:5" x14ac:dyDescent="0.2">
      <c r="A6" s="3">
        <v>5</v>
      </c>
      <c r="B6" s="3">
        <v>30</v>
      </c>
      <c r="C6" s="3">
        <f>B6*10000</f>
        <v>300000</v>
      </c>
      <c r="D6" s="3">
        <v>60000</v>
      </c>
      <c r="E6" s="3">
        <v>0</v>
      </c>
    </row>
  </sheetData>
  <phoneticPr fontId="1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G10" sqref="G10"/>
    </sheetView>
  </sheetViews>
  <sheetFormatPr defaultColWidth="9" defaultRowHeight="14.25" x14ac:dyDescent="0.2"/>
  <sheetData>
    <row r="1" spans="1:4" x14ac:dyDescent="0.2">
      <c r="A1" t="s">
        <v>0</v>
      </c>
      <c r="B1" t="s">
        <v>35</v>
      </c>
      <c r="C1" t="s">
        <v>46</v>
      </c>
      <c r="D1" t="s">
        <v>47</v>
      </c>
    </row>
    <row r="2" spans="1:4" x14ac:dyDescent="0.2">
      <c r="A2">
        <v>1</v>
      </c>
      <c r="C2">
        <v>1</v>
      </c>
      <c r="D2">
        <v>0.31</v>
      </c>
    </row>
    <row r="3" spans="1:4" x14ac:dyDescent="0.2">
      <c r="A3">
        <v>2</v>
      </c>
      <c r="B3">
        <v>3500</v>
      </c>
      <c r="D3">
        <v>0.1</v>
      </c>
    </row>
    <row r="4" spans="1:4" x14ac:dyDescent="0.2">
      <c r="A4">
        <v>3</v>
      </c>
      <c r="C4">
        <v>10</v>
      </c>
      <c r="D4">
        <v>0.02</v>
      </c>
    </row>
    <row r="5" spans="1:4" x14ac:dyDescent="0.2">
      <c r="A5">
        <v>4</v>
      </c>
      <c r="B5">
        <v>1000</v>
      </c>
      <c r="D5">
        <v>0.3</v>
      </c>
    </row>
    <row r="6" spans="1:4" x14ac:dyDescent="0.2">
      <c r="A6">
        <v>5</v>
      </c>
      <c r="C6">
        <v>5</v>
      </c>
      <c r="D6">
        <v>0.06</v>
      </c>
    </row>
    <row r="7" spans="1:4" x14ac:dyDescent="0.2">
      <c r="A7">
        <v>6</v>
      </c>
      <c r="B7">
        <v>8000</v>
      </c>
      <c r="D7">
        <v>0.05</v>
      </c>
    </row>
    <row r="8" spans="1:4" x14ac:dyDescent="0.2">
      <c r="A8">
        <v>7</v>
      </c>
      <c r="C8">
        <v>2</v>
      </c>
      <c r="D8">
        <v>0.15</v>
      </c>
    </row>
    <row r="9" spans="1:4" x14ac:dyDescent="0.2">
      <c r="A9">
        <v>8</v>
      </c>
      <c r="B9">
        <v>15000</v>
      </c>
      <c r="D9">
        <v>0.01</v>
      </c>
    </row>
  </sheetData>
  <phoneticPr fontId="18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3" sqref="E13"/>
    </sheetView>
  </sheetViews>
  <sheetFormatPr defaultColWidth="9" defaultRowHeight="14.25" x14ac:dyDescent="0.2"/>
  <sheetData>
    <row r="1" spans="1:5" x14ac:dyDescent="0.2">
      <c r="A1" t="s">
        <v>0</v>
      </c>
      <c r="B1" t="s">
        <v>14</v>
      </c>
      <c r="C1" t="s">
        <v>48</v>
      </c>
      <c r="D1" t="s">
        <v>49</v>
      </c>
      <c r="E1" t="s">
        <v>50</v>
      </c>
    </row>
    <row r="2" spans="1:5" x14ac:dyDescent="0.2">
      <c r="A2">
        <v>1</v>
      </c>
      <c r="B2">
        <v>1</v>
      </c>
      <c r="C2">
        <v>10</v>
      </c>
      <c r="E2">
        <v>10</v>
      </c>
    </row>
    <row r="3" spans="1:5" x14ac:dyDescent="0.2">
      <c r="A3">
        <v>2</v>
      </c>
      <c r="B3">
        <v>2</v>
      </c>
      <c r="D3">
        <v>10</v>
      </c>
      <c r="E3">
        <v>10</v>
      </c>
    </row>
    <row r="4" spans="1:5" x14ac:dyDescent="0.2">
      <c r="A4">
        <v>3</v>
      </c>
      <c r="B4">
        <v>3</v>
      </c>
      <c r="C4">
        <v>20</v>
      </c>
      <c r="E4">
        <v>20</v>
      </c>
    </row>
    <row r="5" spans="1:5" x14ac:dyDescent="0.2">
      <c r="A5">
        <v>4</v>
      </c>
      <c r="B5">
        <v>4</v>
      </c>
      <c r="D5">
        <v>20</v>
      </c>
      <c r="E5">
        <v>20</v>
      </c>
    </row>
    <row r="6" spans="1:5" x14ac:dyDescent="0.2">
      <c r="A6">
        <v>5</v>
      </c>
      <c r="B6">
        <v>5</v>
      </c>
      <c r="C6">
        <v>30</v>
      </c>
      <c r="E6">
        <v>30</v>
      </c>
    </row>
    <row r="7" spans="1:5" x14ac:dyDescent="0.2">
      <c r="A7">
        <v>6</v>
      </c>
      <c r="B7">
        <v>6</v>
      </c>
      <c r="D7">
        <v>30</v>
      </c>
      <c r="E7">
        <v>30</v>
      </c>
    </row>
    <row r="8" spans="1:5" x14ac:dyDescent="0.2">
      <c r="A8">
        <v>7</v>
      </c>
      <c r="B8">
        <v>7</v>
      </c>
      <c r="C8">
        <v>40</v>
      </c>
      <c r="D8">
        <v>40</v>
      </c>
      <c r="E8">
        <v>100</v>
      </c>
    </row>
  </sheetData>
  <phoneticPr fontId="18" type="noConversion"/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7" sqref="E7"/>
    </sheetView>
  </sheetViews>
  <sheetFormatPr defaultColWidth="9" defaultRowHeight="14.25" x14ac:dyDescent="0.2"/>
  <cols>
    <col min="1" max="1" width="11.375" customWidth="1"/>
  </cols>
  <sheetData>
    <row r="1" spans="1:1" x14ac:dyDescent="0.2">
      <c r="A1" t="s">
        <v>51</v>
      </c>
    </row>
    <row r="2" spans="1:1" x14ac:dyDescent="0.2">
      <c r="A2" t="s">
        <v>52</v>
      </c>
    </row>
    <row r="3" spans="1:1" x14ac:dyDescent="0.2">
      <c r="A3" t="s">
        <v>53</v>
      </c>
    </row>
    <row r="4" spans="1:1" x14ac:dyDescent="0.2">
      <c r="A4" t="s">
        <v>54</v>
      </c>
    </row>
    <row r="5" spans="1:1" x14ac:dyDescent="0.2">
      <c r="A5" t="s">
        <v>39</v>
      </c>
    </row>
    <row r="6" spans="1:1" x14ac:dyDescent="0.2">
      <c r="A6" t="s">
        <v>40</v>
      </c>
    </row>
    <row r="7" spans="1:1" x14ac:dyDescent="0.2">
      <c r="A7" t="s">
        <v>46</v>
      </c>
    </row>
    <row r="8" spans="1:1" x14ac:dyDescent="0.2">
      <c r="A8" t="s">
        <v>41</v>
      </c>
    </row>
  </sheetData>
  <phoneticPr fontId="18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4" sqref="H14:H15"/>
    </sheetView>
  </sheetViews>
  <sheetFormatPr defaultColWidth="9" defaultRowHeight="14.25" x14ac:dyDescent="0.2"/>
  <cols>
    <col min="1" max="1" width="13.125" customWidth="1"/>
  </cols>
  <sheetData>
    <row r="1" spans="1:5" x14ac:dyDescent="0.2">
      <c r="A1" s="1" t="s">
        <v>55</v>
      </c>
      <c r="B1" s="1" t="s">
        <v>56</v>
      </c>
      <c r="C1" s="1" t="s">
        <v>57</v>
      </c>
      <c r="D1" s="1" t="s">
        <v>58</v>
      </c>
      <c r="E1" s="2" t="s">
        <v>59</v>
      </c>
    </row>
    <row r="2" spans="1:5" x14ac:dyDescent="0.2">
      <c r="A2" s="1" t="s">
        <v>60</v>
      </c>
      <c r="B2" s="1" t="s">
        <v>56</v>
      </c>
      <c r="C2" s="1" t="s">
        <v>61</v>
      </c>
      <c r="D2" s="1" t="s">
        <v>58</v>
      </c>
    </row>
    <row r="3" spans="1:5" x14ac:dyDescent="0.2">
      <c r="A3" s="1" t="s">
        <v>62</v>
      </c>
      <c r="B3" s="1" t="s">
        <v>63</v>
      </c>
    </row>
    <row r="4" spans="1:5" x14ac:dyDescent="0.2">
      <c r="A4" s="1" t="s">
        <v>64</v>
      </c>
      <c r="B4" s="1" t="s">
        <v>65</v>
      </c>
    </row>
    <row r="5" spans="1:5" x14ac:dyDescent="0.2">
      <c r="A5" s="1" t="s">
        <v>66</v>
      </c>
      <c r="B5" s="1" t="s">
        <v>65</v>
      </c>
    </row>
  </sheetData>
  <phoneticPr fontId="18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prop</vt:lpstr>
      <vt:lpstr>consolidate</vt:lpstr>
      <vt:lpstr>upgrade</vt:lpstr>
      <vt:lpstr>achievement</vt:lpstr>
      <vt:lpstr>recharge</vt:lpstr>
      <vt:lpstr>reward</vt:lpstr>
      <vt:lpstr>ball</vt:lpstr>
      <vt:lpstr>index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2008-09-11T17:22:00Z</dcterms:created>
  <dcterms:modified xsi:type="dcterms:W3CDTF">2015-03-14T02:05:34Z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