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indiana_abortion\External Data\reports\"/>
    </mc:Choice>
  </mc:AlternateContent>
  <xr:revisionPtr revIDLastSave="0" documentId="13_ncr:1_{DB02B162-58CF-410D-9995-4863B7A62A06}" xr6:coauthVersionLast="47" xr6:coauthVersionMax="47" xr10:uidLastSave="{00000000-0000-0000-0000-000000000000}"/>
  <bookViews>
    <workbookView xWindow="-90" yWindow="-90" windowWidth="19380" windowHeight="10260" tabRatio="821" firstSheet="9" activeTab="13" xr2:uid="{00000000-000D-0000-FFFF-FFFF00000000}"/>
  </bookViews>
  <sheets>
    <sheet name="2019_age" sheetId="1" r:id="rId1"/>
    <sheet name="2019_race" sheetId="2" r:id="rId2"/>
    <sheet name="2019_ethnicity" sheetId="3" r:id="rId3"/>
    <sheet name="2019_education" sheetId="4" r:id="rId4"/>
    <sheet name="2019_procedure" sheetId="5" r:id="rId5"/>
    <sheet name="2019_provider_location" sheetId="6" r:id="rId6"/>
    <sheet name="2019_procedure_location" sheetId="7" r:id="rId7"/>
    <sheet name="2019_gestation" sheetId="8" r:id="rId8"/>
    <sheet name="2019_gestation_procedure" sheetId="9" r:id="rId9"/>
    <sheet name="2019_county" sheetId="10" r:id="rId10"/>
    <sheet name="2019_monthly" sheetId="13" r:id="rId11"/>
    <sheet name="2019_procedure_location_wrksht" sheetId="12" r:id="rId12"/>
    <sheet name="2019_gestation_weeks" sheetId="11" r:id="rId13"/>
    <sheet name="2019_non_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2" l="1"/>
  <c r="B17" i="12"/>
  <c r="D11" i="12"/>
  <c r="B11" i="12"/>
  <c r="B16" i="12" s="1"/>
  <c r="B19" i="12" s="1"/>
  <c r="E19" i="12" s="1"/>
  <c r="K7" i="12"/>
  <c r="I7" i="12"/>
  <c r="C16" i="12" s="1"/>
  <c r="C19" i="12" s="1"/>
</calcChain>
</file>

<file path=xl/sharedStrings.xml><?xml version="1.0" encoding="utf-8"?>
<sst xmlns="http://schemas.openxmlformats.org/spreadsheetml/2006/main" count="249" uniqueCount="206">
  <si>
    <t>Age, years</t>
  </si>
  <si>
    <t xml:space="preserve">Count </t>
  </si>
  <si>
    <t>15 - 17</t>
  </si>
  <si>
    <t>18 - 19</t>
  </si>
  <si>
    <t>20 - 24</t>
  </si>
  <si>
    <t>25 - 29</t>
  </si>
  <si>
    <t>30 - 34</t>
  </si>
  <si>
    <t>35 - 39</t>
  </si>
  <si>
    <t>40 - 44</t>
  </si>
  <si>
    <t>12 - 14</t>
  </si>
  <si>
    <t>Percent</t>
  </si>
  <si>
    <t>&gt;= 45</t>
  </si>
  <si>
    <t>Race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</si>
  <si>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</si>
  <si>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</si>
  <si>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</si>
  <si>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</si>
  <si>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</si>
  <si>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</si>
  <si>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</si>
  <si>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Unknown</t>
  </si>
  <si>
    <t>Ethnicity</t>
  </si>
  <si>
    <t>Hispanic / Latino</t>
  </si>
  <si>
    <t>Non-Hispanic / Non-Latino</t>
  </si>
  <si>
    <t>Education Level</t>
  </si>
  <si>
    <t>8th Grade or Less</t>
  </si>
  <si>
    <t>9th to 12th Grade, No Diploma</t>
  </si>
  <si>
    <t>High School Diploma or GED</t>
  </si>
  <si>
    <t>Some College Credit, No Degree</t>
  </si>
  <si>
    <t>Doctoral or Professional Degree</t>
  </si>
  <si>
    <t>Associate's Degree</t>
  </si>
  <si>
    <t>Bachelor's Degree</t>
  </si>
  <si>
    <t>Master's Degree</t>
  </si>
  <si>
    <t xml:space="preserve">Gestational Age </t>
  </si>
  <si>
    <t>Count</t>
  </si>
  <si>
    <t>Gestational Age</t>
  </si>
  <si>
    <t>Procedure</t>
  </si>
  <si>
    <t>Non Surgical</t>
  </si>
  <si>
    <t>Surgical</t>
  </si>
  <si>
    <t>Abortion Clinic</t>
  </si>
  <si>
    <t xml:space="preserve">Acute Care Hospital </t>
  </si>
  <si>
    <t>Facility</t>
  </si>
  <si>
    <t>Medical</t>
  </si>
  <si>
    <t>Planned Parenthood of_x000D_Merrillville</t>
  </si>
  <si>
    <t>Sidney &amp; Lois Eskenazi_x000D_Hospital</t>
  </si>
  <si>
    <t>Planned Parenthood of_x000D_Lafayette</t>
  </si>
  <si>
    <t>Indiana University Health_x000D_North Hospital</t>
  </si>
  <si>
    <t>Planned Parenthood of_x000D_Bloomington</t>
  </si>
  <si>
    <t>Indiana University Health_x000D_Methodist</t>
  </si>
  <si>
    <t>Planned Parenthood of_x000D_Indianapolis</t>
  </si>
  <si>
    <t>Clinic for Women</t>
  </si>
  <si>
    <t>The Women's Med Center of Indianapolis</t>
  </si>
  <si>
    <t>Whole Women's Health of South Bend</t>
  </si>
  <si>
    <t>Acute Care Hospital</t>
  </si>
  <si>
    <t>County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</si>
  <si>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</si>
  <si>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</si>
  <si>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</si>
  <si>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</si>
  <si>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</si>
  <si>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</si>
  <si>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>Planned Parenthood of Indianapolis</t>
  </si>
  <si>
    <t>Marion</t>
  </si>
  <si>
    <t>Sidney &amp; Lois Eskenazi Hospital</t>
  </si>
  <si>
    <t>Indiana University Health Methodist</t>
  </si>
  <si>
    <t>Indiana University Health North Hospital</t>
  </si>
  <si>
    <t xml:space="preserve">Whole Women's Health of South Bend </t>
  </si>
  <si>
    <t>St. Joseph</t>
  </si>
  <si>
    <t xml:space="preserve">No data available 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</si>
  <si>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</si>
  <si>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</si>
  <si>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</si>
  <si>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</si>
  <si>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</si>
  <si>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</si>
  <si>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</si>
  <si>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</si>
  <si>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</si>
  <si>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</si>
  <si>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</si>
  <si>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</si>
  <si>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</si>
  <si>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</si>
  <si>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</si>
  <si>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</si>
  <si>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</si>
  <si>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</si>
  <si>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</si>
  <si>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</si>
  <si>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</si>
  <si>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</si>
  <si>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</si>
  <si>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</si>
  <si>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</si>
  <si>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</si>
  <si>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</si>
  <si>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</si>
  <si>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</si>
  <si>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</si>
  <si>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</si>
  <si>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</si>
  <si>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</si>
  <si>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</si>
  <si>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</si>
  <si>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</si>
  <si>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</si>
  <si>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</si>
  <si>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</si>
  <si>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</si>
  <si>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Dearborn</t>
  </si>
  <si>
    <t>LaPorte</t>
  </si>
  <si>
    <t>Sullivan</t>
  </si>
  <si>
    <t>Decatur</t>
  </si>
  <si>
    <t>Lawrence</t>
  </si>
  <si>
    <t>Switzerland</t>
  </si>
  <si>
    <t>DeKalb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</si>
  <si>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</si>
  <si>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</si>
  <si>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</si>
  <si>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</si>
  <si>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</si>
  <si>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</si>
  <si>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</si>
  <si>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</si>
  <si>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</si>
  <si>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</si>
  <si>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</si>
  <si>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</si>
  <si>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</si>
  <si>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</si>
  <si>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</si>
  <si>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</si>
  <si>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</si>
  <si>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</si>
  <si>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</si>
  <si>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</si>
  <si>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</si>
  <si>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</si>
  <si>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Warrick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</si>
  <si>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</si>
  <si>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</si>
  <si>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</si>
  <si>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</si>
  <si>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</si>
  <si>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</si>
  <si>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</si>
  <si>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</si>
  <si>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</si>
  <si>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</si>
  <si>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</si>
  <si>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</si>
  <si>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</si>
  <si>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</si>
  <si>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</si>
  <si>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</si>
  <si>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</si>
  <si>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</si>
  <si>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</si>
  <si>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</si>
  <si>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 xml:space="preserve">0 - 8 </t>
  </si>
  <si>
    <t xml:space="preserve">9 - 13 </t>
  </si>
  <si>
    <t xml:space="preserve">14 - 20 </t>
  </si>
  <si>
    <t xml:space="preserve">&gt;= 21 </t>
  </si>
  <si>
    <t>Month</t>
  </si>
  <si>
    <t>IN Resident</t>
  </si>
  <si>
    <t>Nonâ€Resident</t>
  </si>
  <si>
    <t>January</t>
  </si>
  <si>
    <t>675 (8.84%)</t>
  </si>
  <si>
    <t>61 (.80%)</t>
  </si>
  <si>
    <t>February</t>
  </si>
  <si>
    <t>622 (8.14%)</t>
  </si>
  <si>
    <t>72 (.94%)</t>
  </si>
  <si>
    <t>March</t>
  </si>
  <si>
    <t>646 (8.46%)</t>
  </si>
  <si>
    <t>86 (1.13%)</t>
  </si>
  <si>
    <t>April</t>
  </si>
  <si>
    <t>578 (7.57%)</t>
  </si>
  <si>
    <t>71 (.93%)</t>
  </si>
  <si>
    <t>May</t>
  </si>
  <si>
    <t>668 (8.75%)</t>
  </si>
  <si>
    <t>June</t>
  </si>
  <si>
    <t>504 (6.60%)</t>
  </si>
  <si>
    <t>42 (.55%)</t>
  </si>
  <si>
    <t>July</t>
  </si>
  <si>
    <t>561 (7.35%)</t>
  </si>
  <si>
    <t>39 (.51%)</t>
  </si>
  <si>
    <t>August</t>
  </si>
  <si>
    <t>634 (8.30%)</t>
  </si>
  <si>
    <t>September</t>
  </si>
  <si>
    <t>468 (6.13%)</t>
  </si>
  <si>
    <t>35 (.46%)</t>
  </si>
  <si>
    <t>October</t>
  </si>
  <si>
    <t>556 (7.28%)</t>
  </si>
  <si>
    <t>43 (.56%)</t>
  </si>
  <si>
    <t>November</t>
  </si>
  <si>
    <t>596 (7.80%)</t>
  </si>
  <si>
    <t>33 (.43%)</t>
  </si>
  <si>
    <t>December</t>
  </si>
  <si>
    <t>511 (6.69%)</t>
  </si>
  <si>
    <t>26 (.34%)</t>
  </si>
  <si>
    <t>state</t>
  </si>
  <si>
    <t>Kentucky</t>
  </si>
  <si>
    <t>Illinois</t>
  </si>
  <si>
    <t>Michigan</t>
  </si>
  <si>
    <t>Tennessee</t>
  </si>
  <si>
    <t>abortions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</si>
</sst>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7" sqref="G17"/>
    </sheetView>
  </sheetViews>
  <sheetFormatPr defaultRowHeight="14.75" x14ac:dyDescent="0.75"/>
  <cols>
    <col min="1" max="1" width="14.54296875" style="7" customWidth="1"/>
  </cols>
  <sheetData>
    <row r="1" spans="1:3" x14ac:dyDescent="0.75">
      <c r="A1" s="7" t="s">
        <v>0</v>
      </c>
      <c r="B1" t="s">
        <v>1</v>
      </c>
      <c r="C1" t="s">
        <v>10</v>
      </c>
    </row>
    <row r="2" spans="1:3" x14ac:dyDescent="0.75">
      <c r="A2" s="7" t="s">
        <v>9</v>
      </c>
      <c r="B2">
        <v>18</v>
      </c>
      <c r="C2">
        <v>0.24</v>
      </c>
    </row>
    <row r="3" spans="1:3" x14ac:dyDescent="0.75">
      <c r="A3" s="7" t="s">
        <v>2</v>
      </c>
      <c r="B3">
        <v>205</v>
      </c>
      <c r="C3">
        <v>2.68</v>
      </c>
    </row>
    <row r="4" spans="1:3" x14ac:dyDescent="0.75">
      <c r="A4" s="7" t="s">
        <v>3</v>
      </c>
      <c r="B4">
        <v>563</v>
      </c>
      <c r="C4">
        <v>7.37</v>
      </c>
    </row>
    <row r="5" spans="1:3" x14ac:dyDescent="0.75">
      <c r="A5" s="7" t="s">
        <v>4</v>
      </c>
      <c r="B5" s="2">
        <v>2324</v>
      </c>
      <c r="C5">
        <v>30.43</v>
      </c>
    </row>
    <row r="6" spans="1:3" x14ac:dyDescent="0.75">
      <c r="A6" s="7" t="s">
        <v>5</v>
      </c>
      <c r="B6" s="2">
        <v>2168</v>
      </c>
      <c r="C6">
        <v>28.39</v>
      </c>
    </row>
    <row r="7" spans="1:3" x14ac:dyDescent="0.75">
      <c r="A7" s="7" t="s">
        <v>6</v>
      </c>
      <c r="B7" s="2">
        <v>1354</v>
      </c>
      <c r="C7">
        <v>17.73</v>
      </c>
    </row>
    <row r="8" spans="1:3" x14ac:dyDescent="0.75">
      <c r="A8" s="7" t="s">
        <v>7</v>
      </c>
      <c r="B8">
        <v>745</v>
      </c>
      <c r="C8">
        <v>9.76</v>
      </c>
    </row>
    <row r="9" spans="1:3" x14ac:dyDescent="0.75">
      <c r="A9" s="7" t="s">
        <v>8</v>
      </c>
      <c r="B9">
        <v>237</v>
      </c>
      <c r="C9">
        <v>3.19</v>
      </c>
    </row>
    <row r="10" spans="1:3" x14ac:dyDescent="0.75">
      <c r="A10" s="7" t="s">
        <v>11</v>
      </c>
      <c r="B10" s="2">
        <v>23</v>
      </c>
      <c r="C10">
        <v>0.3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13" zoomScaleNormal="100" workbookViewId="0">
      <selection activeCell="I27" sqref="I27"/>
    </sheetView>
  </sheetViews>
  <sheetFormatPr defaultRowHeight="14.75" x14ac:dyDescent="0.75"/>
  <sheetData>
    <row r="1" spans="1:6" x14ac:dyDescent="0.75">
      <c r="A1" t="s">
        <v>69</v>
      </c>
      <c r="B1">
        <v>13</v>
      </c>
      <c r="C1" t="s">
        <v>70</v>
      </c>
      <c r="D1">
        <v>143</v>
      </c>
      <c r="E1" t="s">
        <v>71</v>
      </c>
      <c r="F1">
        <v>8</v>
      </c>
    </row>
    <row r="2" spans="1:6" x14ac:dyDescent="0.75">
      <c r="A2" t="s">
        <v>72</v>
      </c>
      <c r="B2">
        <v>321</v>
      </c>
      <c r="C2" t="s">
        <v>73</v>
      </c>
      <c r="D2">
        <v>21</v>
      </c>
      <c r="E2" t="s">
        <v>74</v>
      </c>
      <c r="F2">
        <v>126</v>
      </c>
    </row>
    <row r="3" spans="1:6" x14ac:dyDescent="0.75">
      <c r="A3" t="s">
        <v>75</v>
      </c>
      <c r="B3">
        <v>73</v>
      </c>
      <c r="C3" t="s">
        <v>76</v>
      </c>
      <c r="D3">
        <v>91</v>
      </c>
      <c r="E3" t="s">
        <v>77</v>
      </c>
      <c r="F3">
        <v>9</v>
      </c>
    </row>
    <row r="4" spans="1:6" x14ac:dyDescent="0.75">
      <c r="A4" t="s">
        <v>78</v>
      </c>
      <c r="B4">
        <v>6</v>
      </c>
      <c r="C4" t="s">
        <v>79</v>
      </c>
      <c r="D4">
        <v>16</v>
      </c>
      <c r="E4" t="s">
        <v>80</v>
      </c>
      <c r="F4">
        <v>7</v>
      </c>
    </row>
    <row r="5" spans="1:6" x14ac:dyDescent="0.75">
      <c r="A5" t="s">
        <v>81</v>
      </c>
      <c r="B5">
        <v>9</v>
      </c>
      <c r="C5" t="s">
        <v>82</v>
      </c>
      <c r="D5">
        <v>38</v>
      </c>
      <c r="E5" t="s">
        <v>83</v>
      </c>
      <c r="F5">
        <v>31</v>
      </c>
    </row>
    <row r="6" spans="1:6" x14ac:dyDescent="0.75">
      <c r="A6" t="s">
        <v>84</v>
      </c>
      <c r="B6">
        <v>60</v>
      </c>
      <c r="C6" t="s">
        <v>85</v>
      </c>
      <c r="D6">
        <v>32</v>
      </c>
      <c r="E6" t="s">
        <v>86</v>
      </c>
      <c r="F6">
        <v>8</v>
      </c>
    </row>
    <row r="7" spans="1:6" x14ac:dyDescent="0.75">
      <c r="A7" t="s">
        <v>87</v>
      </c>
      <c r="B7">
        <v>11</v>
      </c>
      <c r="C7" t="s">
        <v>88</v>
      </c>
      <c r="D7">
        <v>4</v>
      </c>
      <c r="E7" t="s">
        <v>89</v>
      </c>
      <c r="F7">
        <v>6</v>
      </c>
    </row>
    <row r="8" spans="1:6" x14ac:dyDescent="0.75">
      <c r="A8" t="s">
        <v>90</v>
      </c>
      <c r="B8">
        <v>7</v>
      </c>
      <c r="C8" t="s">
        <v>91</v>
      </c>
      <c r="D8">
        <v>30</v>
      </c>
      <c r="E8" t="s">
        <v>92</v>
      </c>
      <c r="F8">
        <v>7</v>
      </c>
    </row>
    <row r="9" spans="1:6" x14ac:dyDescent="0.75">
      <c r="A9" t="s">
        <v>93</v>
      </c>
      <c r="B9">
        <v>26</v>
      </c>
      <c r="C9" t="s">
        <v>94</v>
      </c>
      <c r="D9">
        <v>16</v>
      </c>
      <c r="E9" t="s">
        <v>95</v>
      </c>
      <c r="F9">
        <v>8</v>
      </c>
    </row>
    <row r="10" spans="1:6" x14ac:dyDescent="0.75">
      <c r="A10" t="s">
        <v>96</v>
      </c>
      <c r="B10">
        <v>26</v>
      </c>
      <c r="C10" t="s">
        <v>97</v>
      </c>
      <c r="D10">
        <v>167</v>
      </c>
      <c r="E10" t="s">
        <v>98</v>
      </c>
      <c r="F10">
        <v>33</v>
      </c>
    </row>
    <row r="11" spans="1:6" x14ac:dyDescent="0.75">
      <c r="A11" t="s">
        <v>99</v>
      </c>
      <c r="B11">
        <v>20</v>
      </c>
      <c r="C11" t="s">
        <v>100</v>
      </c>
      <c r="D11">
        <v>11</v>
      </c>
      <c r="E11" t="s">
        <v>101</v>
      </c>
      <c r="F11">
        <v>6</v>
      </c>
    </row>
    <row r="12" spans="1:6" x14ac:dyDescent="0.75">
      <c r="A12" t="s">
        <v>102</v>
      </c>
      <c r="B12">
        <v>23</v>
      </c>
      <c r="C12" t="s">
        <v>103</v>
      </c>
      <c r="D12">
        <v>26</v>
      </c>
      <c r="E12" t="s">
        <v>67</v>
      </c>
      <c r="F12">
        <v>189</v>
      </c>
    </row>
    <row r="13" spans="1:6" x14ac:dyDescent="0.75">
      <c r="A13" t="s">
        <v>104</v>
      </c>
      <c r="B13">
        <v>4</v>
      </c>
      <c r="C13" t="s">
        <v>105</v>
      </c>
      <c r="D13">
        <v>5</v>
      </c>
      <c r="E13" t="s">
        <v>106</v>
      </c>
      <c r="F13">
        <v>23</v>
      </c>
    </row>
    <row r="14" spans="1:6" x14ac:dyDescent="0.75">
      <c r="A14" t="s">
        <v>107</v>
      </c>
      <c r="B14">
        <v>17</v>
      </c>
      <c r="C14" t="s">
        <v>56</v>
      </c>
      <c r="D14">
        <v>470</v>
      </c>
      <c r="E14" t="s">
        <v>108</v>
      </c>
      <c r="F14">
        <v>7</v>
      </c>
    </row>
    <row r="15" spans="1:6" x14ac:dyDescent="0.75">
      <c r="A15" t="s">
        <v>109</v>
      </c>
      <c r="B15">
        <v>6</v>
      </c>
      <c r="C15" t="s">
        <v>110</v>
      </c>
      <c r="D15">
        <v>78</v>
      </c>
      <c r="E15" t="s">
        <v>111</v>
      </c>
      <c r="F15">
        <v>11</v>
      </c>
    </row>
    <row r="16" spans="1:6" x14ac:dyDescent="0.75">
      <c r="A16" t="s">
        <v>112</v>
      </c>
      <c r="B16">
        <v>12</v>
      </c>
      <c r="C16" t="s">
        <v>113</v>
      </c>
      <c r="D16">
        <v>30</v>
      </c>
      <c r="E16" t="s">
        <v>114</v>
      </c>
      <c r="F16">
        <v>0</v>
      </c>
    </row>
    <row r="17" spans="1:6" x14ac:dyDescent="0.75">
      <c r="A17" t="s">
        <v>115</v>
      </c>
      <c r="B17">
        <v>5</v>
      </c>
      <c r="C17" t="s">
        <v>116</v>
      </c>
      <c r="D17">
        <v>147</v>
      </c>
      <c r="E17" t="s">
        <v>58</v>
      </c>
      <c r="F17">
        <v>241</v>
      </c>
    </row>
    <row r="18" spans="1:6" x14ac:dyDescent="0.75">
      <c r="A18" t="s">
        <v>117</v>
      </c>
      <c r="B18">
        <v>125</v>
      </c>
      <c r="C18" t="s">
        <v>62</v>
      </c>
      <c r="D18">
        <v>2818</v>
      </c>
      <c r="E18" t="s">
        <v>118</v>
      </c>
      <c r="F18">
        <v>7</v>
      </c>
    </row>
    <row r="19" spans="1:6" x14ac:dyDescent="0.75">
      <c r="A19" t="s">
        <v>119</v>
      </c>
      <c r="B19">
        <v>12</v>
      </c>
      <c r="C19" t="s">
        <v>120</v>
      </c>
      <c r="D19">
        <v>31</v>
      </c>
      <c r="E19" t="s">
        <v>121</v>
      </c>
      <c r="F19">
        <v>0</v>
      </c>
    </row>
    <row r="20" spans="1:6" x14ac:dyDescent="0.75">
      <c r="A20" t="s">
        <v>122</v>
      </c>
      <c r="B20">
        <v>81</v>
      </c>
      <c r="C20" t="s">
        <v>123</v>
      </c>
      <c r="D20">
        <v>1</v>
      </c>
      <c r="E20" t="s">
        <v>124</v>
      </c>
      <c r="F20">
        <v>103</v>
      </c>
    </row>
    <row r="21" spans="1:6" x14ac:dyDescent="0.75">
      <c r="A21" t="s">
        <v>125</v>
      </c>
      <c r="B21">
        <v>11</v>
      </c>
      <c r="C21" t="s">
        <v>126</v>
      </c>
      <c r="D21">
        <v>19</v>
      </c>
      <c r="E21" t="s">
        <v>127</v>
      </c>
      <c r="F21">
        <v>5</v>
      </c>
    </row>
    <row r="22" spans="1:6" x14ac:dyDescent="0.75">
      <c r="A22" t="s">
        <v>128</v>
      </c>
      <c r="B22">
        <v>18</v>
      </c>
      <c r="C22" t="s">
        <v>60</v>
      </c>
      <c r="D22">
        <v>212</v>
      </c>
      <c r="E22" t="s">
        <v>129</v>
      </c>
      <c r="F22">
        <v>119</v>
      </c>
    </row>
    <row r="23" spans="1:6" x14ac:dyDescent="0.75">
      <c r="A23" t="s">
        <v>130</v>
      </c>
      <c r="B23">
        <v>8</v>
      </c>
      <c r="C23" t="s">
        <v>131</v>
      </c>
      <c r="D23">
        <v>30</v>
      </c>
      <c r="E23" t="s">
        <v>132</v>
      </c>
      <c r="F23">
        <v>17</v>
      </c>
    </row>
    <row r="24" spans="1:6" x14ac:dyDescent="0.75">
      <c r="A24" t="s">
        <v>133</v>
      </c>
      <c r="B24">
        <v>1</v>
      </c>
      <c r="C24" t="s">
        <v>134</v>
      </c>
      <c r="D24">
        <v>43</v>
      </c>
      <c r="E24" t="s">
        <v>135</v>
      </c>
      <c r="F24">
        <v>3</v>
      </c>
    </row>
    <row r="25" spans="1:6" x14ac:dyDescent="0.75">
      <c r="A25" t="s">
        <v>136</v>
      </c>
      <c r="B25">
        <v>6</v>
      </c>
      <c r="C25" t="s">
        <v>137</v>
      </c>
      <c r="D25">
        <v>13</v>
      </c>
      <c r="E25" t="s">
        <v>138</v>
      </c>
      <c r="F25">
        <v>35</v>
      </c>
    </row>
    <row r="26" spans="1:6" x14ac:dyDescent="0.75">
      <c r="A26" t="s">
        <v>139</v>
      </c>
      <c r="B26">
        <v>10</v>
      </c>
      <c r="C26" t="s">
        <v>140</v>
      </c>
      <c r="D26">
        <v>14</v>
      </c>
      <c r="E26" t="s">
        <v>141</v>
      </c>
      <c r="F26">
        <v>8</v>
      </c>
    </row>
    <row r="27" spans="1:6" x14ac:dyDescent="0.75">
      <c r="A27" t="s">
        <v>142</v>
      </c>
      <c r="B27">
        <v>79</v>
      </c>
      <c r="C27" t="s">
        <v>143</v>
      </c>
      <c r="D27">
        <v>1</v>
      </c>
      <c r="E27" t="s">
        <v>144</v>
      </c>
      <c r="F27">
        <v>33</v>
      </c>
    </row>
    <row r="28" spans="1:6" x14ac:dyDescent="0.75">
      <c r="A28" t="s">
        <v>145</v>
      </c>
      <c r="B28">
        <v>20</v>
      </c>
      <c r="C28" t="s">
        <v>146</v>
      </c>
      <c r="D28">
        <v>19</v>
      </c>
      <c r="E28" t="s">
        <v>147</v>
      </c>
      <c r="F28">
        <v>7</v>
      </c>
    </row>
    <row r="29" spans="1:6" x14ac:dyDescent="0.75">
      <c r="A29" t="s">
        <v>148</v>
      </c>
      <c r="B29">
        <v>302</v>
      </c>
      <c r="C29" t="s">
        <v>149</v>
      </c>
      <c r="D29">
        <v>14</v>
      </c>
      <c r="E29" t="s">
        <v>13</v>
      </c>
      <c r="F29">
        <v>15</v>
      </c>
    </row>
    <row r="30" spans="1:6" x14ac:dyDescent="0.75">
      <c r="A30" t="s">
        <v>150</v>
      </c>
      <c r="B30">
        <v>61</v>
      </c>
      <c r="C30" t="s">
        <v>151</v>
      </c>
      <c r="D30">
        <v>8</v>
      </c>
      <c r="E30" t="s">
        <v>152</v>
      </c>
      <c r="F30">
        <v>15</v>
      </c>
    </row>
    <row r="31" spans="1:6" x14ac:dyDescent="0.75">
      <c r="A31" t="s">
        <v>153</v>
      </c>
      <c r="B31">
        <v>10</v>
      </c>
      <c r="C31" t="s">
        <v>154</v>
      </c>
      <c r="D31">
        <v>1</v>
      </c>
      <c r="E31" t="s">
        <v>155</v>
      </c>
      <c r="F31">
        <v>7019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9370-27EA-44DC-94C9-B28100D1EBB8}">
  <dimension ref="A1:C13"/>
  <sheetViews>
    <sheetView workbookViewId="0">
      <selection activeCell="E13" sqref="E13"/>
    </sheetView>
  </sheetViews>
  <sheetFormatPr defaultRowHeight="14.75" x14ac:dyDescent="0.75"/>
  <sheetData>
    <row r="1" spans="1:3" x14ac:dyDescent="0.75">
      <c r="A1" t="s">
        <v>163</v>
      </c>
      <c r="B1" t="s">
        <v>164</v>
      </c>
      <c r="C1" t="s">
        <v>165</v>
      </c>
    </row>
    <row r="2" spans="1:3" x14ac:dyDescent="0.75">
      <c r="A2" t="s">
        <v>166</v>
      </c>
      <c r="B2" t="s">
        <v>167</v>
      </c>
      <c r="C2" t="s">
        <v>168</v>
      </c>
    </row>
    <row r="3" spans="1:3" x14ac:dyDescent="0.75">
      <c r="A3" t="s">
        <v>169</v>
      </c>
      <c r="B3" t="s">
        <v>170</v>
      </c>
      <c r="C3" t="s">
        <v>171</v>
      </c>
    </row>
    <row r="4" spans="1:3" x14ac:dyDescent="0.75">
      <c r="A4" t="s">
        <v>172</v>
      </c>
      <c r="B4" t="s">
        <v>173</v>
      </c>
      <c r="C4" t="s">
        <v>174</v>
      </c>
    </row>
    <row r="5" spans="1:3" x14ac:dyDescent="0.75">
      <c r="A5" t="s">
        <v>175</v>
      </c>
      <c r="B5" t="s">
        <v>176</v>
      </c>
      <c r="C5" t="s">
        <v>177</v>
      </c>
    </row>
    <row r="6" spans="1:3" x14ac:dyDescent="0.75">
      <c r="A6" t="s">
        <v>178</v>
      </c>
      <c r="B6" t="s">
        <v>179</v>
      </c>
      <c r="C6" t="s">
        <v>177</v>
      </c>
    </row>
    <row r="7" spans="1:3" x14ac:dyDescent="0.75">
      <c r="A7" t="s">
        <v>180</v>
      </c>
      <c r="B7" t="s">
        <v>181</v>
      </c>
      <c r="C7" t="s">
        <v>182</v>
      </c>
    </row>
    <row r="8" spans="1:3" x14ac:dyDescent="0.75">
      <c r="A8" t="s">
        <v>183</v>
      </c>
      <c r="B8" t="s">
        <v>184</v>
      </c>
      <c r="C8" t="s">
        <v>185</v>
      </c>
    </row>
    <row r="9" spans="1:3" x14ac:dyDescent="0.75">
      <c r="A9" t="s">
        <v>186</v>
      </c>
      <c r="B9" t="s">
        <v>187</v>
      </c>
      <c r="C9" t="s">
        <v>185</v>
      </c>
    </row>
    <row r="10" spans="1:3" x14ac:dyDescent="0.75">
      <c r="A10" t="s">
        <v>188</v>
      </c>
      <c r="B10" t="s">
        <v>189</v>
      </c>
      <c r="C10" t="s">
        <v>190</v>
      </c>
    </row>
    <row r="11" spans="1:3" x14ac:dyDescent="0.75">
      <c r="A11" t="s">
        <v>191</v>
      </c>
      <c r="B11" t="s">
        <v>192</v>
      </c>
      <c r="C11" t="s">
        <v>193</v>
      </c>
    </row>
    <row r="12" spans="1:3" x14ac:dyDescent="0.75">
      <c r="A12" t="s">
        <v>194</v>
      </c>
      <c r="B12" t="s">
        <v>195</v>
      </c>
      <c r="C12" t="s">
        <v>196</v>
      </c>
    </row>
    <row r="13" spans="1:3" x14ac:dyDescent="0.75">
      <c r="A13" t="s">
        <v>197</v>
      </c>
      <c r="B13" t="s">
        <v>198</v>
      </c>
      <c r="C13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4962-B9B9-4543-87CF-F11BB2D2B507}">
  <dimension ref="A1:L19"/>
  <sheetViews>
    <sheetView workbookViewId="0">
      <selection activeCell="H21" sqref="H21"/>
    </sheetView>
  </sheetViews>
  <sheetFormatPr defaultRowHeight="14.75" x14ac:dyDescent="0.75"/>
  <cols>
    <col min="1" max="1" width="31.453125" customWidth="1"/>
    <col min="8" max="8" width="36" customWidth="1"/>
  </cols>
  <sheetData>
    <row r="1" spans="1:12" x14ac:dyDescent="0.75">
      <c r="A1" t="s">
        <v>39</v>
      </c>
      <c r="H1" t="s">
        <v>40</v>
      </c>
    </row>
    <row r="2" spans="1:12" x14ac:dyDescent="0.75">
      <c r="A2" t="s">
        <v>41</v>
      </c>
      <c r="B2" s="4" t="s">
        <v>42</v>
      </c>
      <c r="C2" s="4"/>
      <c r="D2" s="4" t="s">
        <v>38</v>
      </c>
      <c r="E2" s="4"/>
      <c r="I2" t="s">
        <v>42</v>
      </c>
      <c r="K2" t="s">
        <v>38</v>
      </c>
    </row>
    <row r="3" spans="1:12" x14ac:dyDescent="0.75">
      <c r="A3" t="s">
        <v>43</v>
      </c>
      <c r="B3">
        <v>285</v>
      </c>
      <c r="C3">
        <v>3.73</v>
      </c>
      <c r="D3">
        <v>709</v>
      </c>
      <c r="E3">
        <v>9.2799999999999994</v>
      </c>
      <c r="H3" t="s">
        <v>44</v>
      </c>
      <c r="I3">
        <v>1</v>
      </c>
      <c r="J3">
        <v>0.01</v>
      </c>
      <c r="K3">
        <v>33</v>
      </c>
      <c r="L3">
        <v>0.43</v>
      </c>
    </row>
    <row r="4" spans="1:12" x14ac:dyDescent="0.75">
      <c r="A4" t="s">
        <v>45</v>
      </c>
      <c r="B4">
        <v>20</v>
      </c>
      <c r="C4">
        <v>0.26</v>
      </c>
      <c r="D4">
        <v>0</v>
      </c>
      <c r="E4">
        <v>0</v>
      </c>
      <c r="H4" t="s">
        <v>46</v>
      </c>
      <c r="I4">
        <v>0</v>
      </c>
      <c r="K4">
        <v>1</v>
      </c>
      <c r="L4">
        <v>0.01</v>
      </c>
    </row>
    <row r="5" spans="1:12" x14ac:dyDescent="0.75">
      <c r="A5" t="s">
        <v>47</v>
      </c>
      <c r="B5">
        <v>379</v>
      </c>
      <c r="C5">
        <v>4.96</v>
      </c>
      <c r="D5">
        <v>437</v>
      </c>
      <c r="E5">
        <v>5.72</v>
      </c>
      <c r="H5" t="s">
        <v>48</v>
      </c>
      <c r="I5">
        <v>4</v>
      </c>
      <c r="J5">
        <v>0.05</v>
      </c>
      <c r="K5">
        <v>13</v>
      </c>
      <c r="L5">
        <v>0.17</v>
      </c>
    </row>
    <row r="6" spans="1:12" x14ac:dyDescent="0.75">
      <c r="A6" t="s">
        <v>49</v>
      </c>
      <c r="B6" s="2">
        <v>1212</v>
      </c>
      <c r="C6">
        <v>15.87</v>
      </c>
      <c r="D6">
        <v>1372</v>
      </c>
      <c r="E6">
        <v>17.97</v>
      </c>
    </row>
    <row r="7" spans="1:12" x14ac:dyDescent="0.75">
      <c r="A7" t="s">
        <v>50</v>
      </c>
      <c r="B7">
        <v>546</v>
      </c>
      <c r="C7">
        <v>7.15</v>
      </c>
      <c r="D7">
        <v>733</v>
      </c>
      <c r="E7">
        <v>9.6</v>
      </c>
      <c r="I7">
        <f>SUM(I3:I6)</f>
        <v>5</v>
      </c>
      <c r="K7">
        <f>SUM(K3:K6)</f>
        <v>47</v>
      </c>
    </row>
    <row r="8" spans="1:12" ht="16.5" customHeight="1" x14ac:dyDescent="0.75">
      <c r="A8" s="4" t="s">
        <v>51</v>
      </c>
      <c r="B8">
        <v>766</v>
      </c>
      <c r="C8">
        <v>10.029999999999999</v>
      </c>
      <c r="D8">
        <v>988</v>
      </c>
      <c r="E8">
        <v>12.94</v>
      </c>
    </row>
    <row r="9" spans="1:12" ht="18" customHeight="1" x14ac:dyDescent="0.75">
      <c r="A9" s="4" t="s">
        <v>52</v>
      </c>
      <c r="B9">
        <v>138</v>
      </c>
      <c r="C9">
        <v>1.81</v>
      </c>
      <c r="D9">
        <v>0</v>
      </c>
      <c r="E9">
        <v>0</v>
      </c>
    </row>
    <row r="11" spans="1:12" x14ac:dyDescent="0.75">
      <c r="B11">
        <f>SUM(B3:B10)</f>
        <v>3346</v>
      </c>
      <c r="D11">
        <f>SUM(D3:D10)</f>
        <v>4239</v>
      </c>
    </row>
    <row r="14" spans="1:12" x14ac:dyDescent="0.75">
      <c r="A14" t="s">
        <v>36</v>
      </c>
      <c r="B14" t="s">
        <v>39</v>
      </c>
      <c r="C14" t="s">
        <v>53</v>
      </c>
    </row>
    <row r="16" spans="1:12" x14ac:dyDescent="0.75">
      <c r="A16" t="s">
        <v>42</v>
      </c>
      <c r="B16">
        <f>B11</f>
        <v>3346</v>
      </c>
      <c r="C16">
        <f>I7</f>
        <v>5</v>
      </c>
    </row>
    <row r="17" spans="1:5" x14ac:dyDescent="0.75">
      <c r="A17" t="s">
        <v>38</v>
      </c>
      <c r="B17">
        <f>D11</f>
        <v>4239</v>
      </c>
      <c r="C17">
        <f>K7</f>
        <v>47</v>
      </c>
    </row>
    <row r="19" spans="1:5" x14ac:dyDescent="0.75">
      <c r="B19">
        <f t="shared" ref="B19:C19" si="0">SUM(B16:B18)</f>
        <v>7585</v>
      </c>
      <c r="C19">
        <f t="shared" si="0"/>
        <v>52</v>
      </c>
      <c r="E19">
        <f>SUM(B19,C19)</f>
        <v>7637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AF9D-3B67-4607-8825-9D940F0DD67D}">
  <dimension ref="A1:C19"/>
  <sheetViews>
    <sheetView topLeftCell="A9" workbookViewId="0">
      <selection activeCell="N27" sqref="N27"/>
    </sheetView>
  </sheetViews>
  <sheetFormatPr defaultRowHeight="14.75" x14ac:dyDescent="0.75"/>
  <sheetData>
    <row r="1" spans="1:3" ht="29.5" x14ac:dyDescent="0.75">
      <c r="A1" s="4" t="s">
        <v>35</v>
      </c>
      <c r="B1" s="4" t="s">
        <v>34</v>
      </c>
      <c r="C1" s="8" t="s">
        <v>10</v>
      </c>
    </row>
    <row r="2" spans="1:3" x14ac:dyDescent="0.75">
      <c r="A2">
        <v>4</v>
      </c>
      <c r="B2">
        <v>12</v>
      </c>
      <c r="C2" s="9">
        <v>0.15712976299594081</v>
      </c>
    </row>
    <row r="3" spans="1:3" x14ac:dyDescent="0.75">
      <c r="A3">
        <v>5</v>
      </c>
      <c r="B3">
        <v>400</v>
      </c>
      <c r="C3" s="9">
        <v>5.2376587665313608</v>
      </c>
    </row>
    <row r="4" spans="1:3" x14ac:dyDescent="0.75">
      <c r="A4">
        <v>6</v>
      </c>
      <c r="B4">
        <v>1511</v>
      </c>
      <c r="C4" s="9">
        <v>19.785255990572214</v>
      </c>
    </row>
    <row r="5" spans="1:3" x14ac:dyDescent="0.75">
      <c r="A5">
        <v>7</v>
      </c>
      <c r="B5">
        <v>1664</v>
      </c>
      <c r="C5" s="9">
        <v>21.788660468770459</v>
      </c>
    </row>
    <row r="6" spans="1:3" x14ac:dyDescent="0.75">
      <c r="A6">
        <v>8</v>
      </c>
      <c r="B6">
        <v>1350</v>
      </c>
      <c r="C6" s="9">
        <v>17.677098337043343</v>
      </c>
    </row>
    <row r="7" spans="1:3" x14ac:dyDescent="0.75">
      <c r="A7">
        <v>9</v>
      </c>
      <c r="B7">
        <v>1044</v>
      </c>
      <c r="C7" s="9">
        <v>13.67028938064685</v>
      </c>
    </row>
    <row r="8" spans="1:3" x14ac:dyDescent="0.75">
      <c r="A8">
        <v>10</v>
      </c>
      <c r="B8">
        <v>535</v>
      </c>
      <c r="C8" s="9">
        <v>7.0053686002356947</v>
      </c>
    </row>
    <row r="9" spans="1:3" x14ac:dyDescent="0.75">
      <c r="A9">
        <v>11</v>
      </c>
      <c r="B9">
        <v>397</v>
      </c>
      <c r="C9" s="9">
        <v>5.198376325782375</v>
      </c>
    </row>
    <row r="10" spans="1:3" x14ac:dyDescent="0.75">
      <c r="A10">
        <v>12</v>
      </c>
      <c r="B10">
        <v>391</v>
      </c>
      <c r="C10" s="9">
        <v>5.1198114442844052</v>
      </c>
    </row>
    <row r="11" spans="1:3" x14ac:dyDescent="0.75">
      <c r="A11">
        <v>13</v>
      </c>
      <c r="B11">
        <v>293</v>
      </c>
      <c r="C11" s="9">
        <v>3.8365850464842213</v>
      </c>
    </row>
    <row r="12" spans="1:3" x14ac:dyDescent="0.75">
      <c r="A12">
        <v>14</v>
      </c>
      <c r="B12">
        <v>4</v>
      </c>
      <c r="C12" s="9">
        <v>5.2376587665313605E-2</v>
      </c>
    </row>
    <row r="13" spans="1:3" x14ac:dyDescent="0.75">
      <c r="A13">
        <v>15</v>
      </c>
      <c r="B13">
        <v>5</v>
      </c>
      <c r="C13" s="9">
        <v>6.5470734581642001E-2</v>
      </c>
    </row>
    <row r="14" spans="1:3" x14ac:dyDescent="0.75">
      <c r="A14">
        <v>16</v>
      </c>
      <c r="B14">
        <v>3</v>
      </c>
      <c r="C14" s="9">
        <v>3.9282440748985202E-2</v>
      </c>
    </row>
    <row r="15" spans="1:3" x14ac:dyDescent="0.75">
      <c r="A15">
        <v>17</v>
      </c>
      <c r="B15">
        <v>5</v>
      </c>
      <c r="C15" s="9">
        <v>6.5470734581642001E-2</v>
      </c>
    </row>
    <row r="16" spans="1:3" x14ac:dyDescent="0.75">
      <c r="A16">
        <v>18</v>
      </c>
      <c r="B16">
        <v>2</v>
      </c>
      <c r="C16" s="9">
        <v>2.6188293832656803E-2</v>
      </c>
    </row>
    <row r="17" spans="1:3" x14ac:dyDescent="0.75">
      <c r="A17">
        <v>19</v>
      </c>
      <c r="B17">
        <v>8</v>
      </c>
      <c r="C17" s="9">
        <v>0.10475317533062721</v>
      </c>
    </row>
    <row r="18" spans="1:3" x14ac:dyDescent="0.75">
      <c r="A18">
        <v>20</v>
      </c>
      <c r="B18">
        <v>7</v>
      </c>
      <c r="C18" s="9">
        <v>9.1659028414298807E-2</v>
      </c>
    </row>
    <row r="19" spans="1:3" x14ac:dyDescent="0.75">
      <c r="A19">
        <v>21</v>
      </c>
      <c r="B19">
        <v>6</v>
      </c>
      <c r="C19" s="9">
        <v>7.8564881497970404E-2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9DA4-CF71-4D41-9CDA-9716BC618EB7}">
  <dimension ref="A1:B7"/>
  <sheetViews>
    <sheetView tabSelected="1" workbookViewId="0">
      <selection activeCell="D7" sqref="D7"/>
    </sheetView>
  </sheetViews>
  <sheetFormatPr defaultRowHeight="14.75" x14ac:dyDescent="0.75"/>
  <sheetData>
    <row r="1" spans="1:2" x14ac:dyDescent="0.75">
      <c r="A1" t="s">
        <v>200</v>
      </c>
      <c r="B1" t="s">
        <v>205</v>
      </c>
    </row>
    <row r="2" spans="1:2" x14ac:dyDescent="0.75">
      <c r="A2" t="s">
        <v>201</v>
      </c>
      <c r="B2">
        <v>387</v>
      </c>
    </row>
    <row r="3" spans="1:2" x14ac:dyDescent="0.75">
      <c r="A3" t="s">
        <v>202</v>
      </c>
      <c r="B3">
        <v>58</v>
      </c>
    </row>
    <row r="4" spans="1:2" x14ac:dyDescent="0.75">
      <c r="A4" t="s">
        <v>203</v>
      </c>
      <c r="B4">
        <v>37</v>
      </c>
    </row>
    <row r="5" spans="1:2" x14ac:dyDescent="0.75">
      <c r="A5" t="s">
        <v>143</v>
      </c>
      <c r="B5">
        <v>42</v>
      </c>
    </row>
    <row r="6" spans="1:2" x14ac:dyDescent="0.75">
      <c r="A6" t="s">
        <v>204</v>
      </c>
      <c r="B6">
        <v>80</v>
      </c>
    </row>
    <row r="7" spans="1:2" x14ac:dyDescent="0.75">
      <c r="A7" t="s">
        <v>19</v>
      </c>
      <c r="B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2" sqref="C12"/>
    </sheetView>
  </sheetViews>
  <sheetFormatPr defaultRowHeight="14.75" x14ac:dyDescent="0.75"/>
  <cols>
    <col min="1" max="1" width="30" customWidth="1"/>
  </cols>
  <sheetData>
    <row r="1" spans="1:3" x14ac:dyDescent="0.75">
      <c r="A1" t="s">
        <v>12</v>
      </c>
      <c r="B1" t="s">
        <v>1</v>
      </c>
      <c r="C1" t="s">
        <v>10</v>
      </c>
    </row>
    <row r="2" spans="1:3" x14ac:dyDescent="0.75">
      <c r="A2" t="s">
        <v>13</v>
      </c>
      <c r="B2">
        <v>4055</v>
      </c>
      <c r="C2">
        <v>53.1</v>
      </c>
    </row>
    <row r="3" spans="1:3" x14ac:dyDescent="0.75">
      <c r="A3" t="s">
        <v>14</v>
      </c>
      <c r="B3">
        <v>2432</v>
      </c>
      <c r="C3">
        <v>31.84</v>
      </c>
    </row>
    <row r="4" spans="1:3" x14ac:dyDescent="0.75">
      <c r="A4" t="s">
        <v>15</v>
      </c>
      <c r="B4">
        <v>266</v>
      </c>
      <c r="C4">
        <v>3.48</v>
      </c>
    </row>
    <row r="5" spans="1:3" x14ac:dyDescent="0.75">
      <c r="A5" t="s">
        <v>16</v>
      </c>
      <c r="B5">
        <v>14</v>
      </c>
      <c r="C5">
        <v>0.18</v>
      </c>
    </row>
    <row r="6" spans="1:3" x14ac:dyDescent="0.75">
      <c r="A6" t="s">
        <v>17</v>
      </c>
      <c r="B6">
        <v>9</v>
      </c>
      <c r="C6">
        <v>0.12</v>
      </c>
    </row>
    <row r="7" spans="1:3" x14ac:dyDescent="0.75">
      <c r="A7" t="s">
        <v>18</v>
      </c>
      <c r="B7">
        <v>67</v>
      </c>
      <c r="C7">
        <v>0.87</v>
      </c>
    </row>
    <row r="8" spans="1:3" x14ac:dyDescent="0.75">
      <c r="A8" t="s">
        <v>19</v>
      </c>
      <c r="B8">
        <v>776</v>
      </c>
      <c r="C8">
        <v>10.16</v>
      </c>
    </row>
    <row r="9" spans="1:3" x14ac:dyDescent="0.75">
      <c r="A9" t="s">
        <v>20</v>
      </c>
      <c r="B9">
        <v>18</v>
      </c>
      <c r="C9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5" sqref="A5"/>
    </sheetView>
  </sheetViews>
  <sheetFormatPr defaultRowHeight="14.75" x14ac:dyDescent="0.75"/>
  <cols>
    <col min="1" max="1" width="25.54296875" customWidth="1"/>
  </cols>
  <sheetData>
    <row r="1" spans="1:3" x14ac:dyDescent="0.75">
      <c r="A1" t="s">
        <v>21</v>
      </c>
      <c r="B1" t="s">
        <v>1</v>
      </c>
      <c r="C1" t="s">
        <v>10</v>
      </c>
    </row>
    <row r="2" spans="1:3" x14ac:dyDescent="0.75">
      <c r="A2" t="s">
        <v>23</v>
      </c>
      <c r="B2">
        <v>6909</v>
      </c>
      <c r="C2">
        <v>90.48</v>
      </c>
    </row>
    <row r="3" spans="1:3" x14ac:dyDescent="0.75">
      <c r="A3" t="s">
        <v>22</v>
      </c>
      <c r="B3" s="2">
        <v>691</v>
      </c>
      <c r="C3">
        <v>9.0500000000000007</v>
      </c>
    </row>
    <row r="4" spans="1:3" x14ac:dyDescent="0.75">
      <c r="A4" t="s">
        <v>20</v>
      </c>
      <c r="B4">
        <v>36</v>
      </c>
      <c r="C4">
        <v>0.47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13" sqref="A13"/>
    </sheetView>
  </sheetViews>
  <sheetFormatPr defaultRowHeight="14.75" x14ac:dyDescent="0.75"/>
  <cols>
    <col min="1" max="1" width="27.6328125" customWidth="1"/>
  </cols>
  <sheetData>
    <row r="1" spans="1:3" x14ac:dyDescent="0.75">
      <c r="A1" t="s">
        <v>24</v>
      </c>
      <c r="B1" s="3" t="s">
        <v>1</v>
      </c>
      <c r="C1" t="s">
        <v>10</v>
      </c>
    </row>
    <row r="2" spans="1:3" x14ac:dyDescent="0.75">
      <c r="A2" t="s">
        <v>25</v>
      </c>
      <c r="B2">
        <v>75</v>
      </c>
      <c r="C2">
        <v>0.98</v>
      </c>
    </row>
    <row r="3" spans="1:3" x14ac:dyDescent="0.75">
      <c r="A3" t="s">
        <v>26</v>
      </c>
      <c r="B3">
        <v>605</v>
      </c>
      <c r="C3">
        <v>7.92</v>
      </c>
    </row>
    <row r="4" spans="1:3" x14ac:dyDescent="0.75">
      <c r="A4" t="s">
        <v>27</v>
      </c>
      <c r="B4" s="2">
        <v>2707</v>
      </c>
      <c r="C4">
        <v>35.450000000000003</v>
      </c>
    </row>
    <row r="5" spans="1:3" x14ac:dyDescent="0.75">
      <c r="A5" t="s">
        <v>28</v>
      </c>
      <c r="B5" s="2">
        <v>2041</v>
      </c>
      <c r="C5">
        <v>26.73</v>
      </c>
    </row>
    <row r="6" spans="1:3" x14ac:dyDescent="0.75">
      <c r="A6" t="s">
        <v>30</v>
      </c>
      <c r="B6" s="2">
        <v>774</v>
      </c>
      <c r="C6">
        <v>10.130000000000001</v>
      </c>
    </row>
    <row r="7" spans="1:3" x14ac:dyDescent="0.75">
      <c r="A7" t="s">
        <v>31</v>
      </c>
      <c r="B7" s="2">
        <v>1106</v>
      </c>
      <c r="C7">
        <v>14.48</v>
      </c>
    </row>
    <row r="8" spans="1:3" x14ac:dyDescent="0.75">
      <c r="A8" t="s">
        <v>32</v>
      </c>
      <c r="B8">
        <v>213</v>
      </c>
      <c r="C8">
        <v>2.79</v>
      </c>
    </row>
    <row r="9" spans="1:3" x14ac:dyDescent="0.75">
      <c r="A9" t="s">
        <v>29</v>
      </c>
      <c r="B9">
        <v>35</v>
      </c>
      <c r="C9">
        <v>0.46</v>
      </c>
    </row>
    <row r="10" spans="1:3" x14ac:dyDescent="0.75">
      <c r="A10" t="s">
        <v>20</v>
      </c>
      <c r="B10">
        <v>81</v>
      </c>
      <c r="C10">
        <v>1.06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4" sqref="D14"/>
    </sheetView>
  </sheetViews>
  <sheetFormatPr defaultRowHeight="14.75" x14ac:dyDescent="0.75"/>
  <cols>
    <col min="1" max="1" width="15.36328125" style="7" customWidth="1"/>
  </cols>
  <sheetData>
    <row r="1" spans="1:3" x14ac:dyDescent="0.75">
      <c r="A1" s="7" t="s">
        <v>36</v>
      </c>
      <c r="B1" t="s">
        <v>34</v>
      </c>
      <c r="C1" t="s">
        <v>10</v>
      </c>
    </row>
    <row r="2" spans="1:3" x14ac:dyDescent="0.75">
      <c r="A2" s="7" t="s">
        <v>37</v>
      </c>
      <c r="B2">
        <v>3351</v>
      </c>
      <c r="C2">
        <v>43.88</v>
      </c>
    </row>
    <row r="3" spans="1:3" x14ac:dyDescent="0.75">
      <c r="A3" s="7" t="s">
        <v>38</v>
      </c>
      <c r="B3">
        <v>4286</v>
      </c>
      <c r="C3">
        <v>56.12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sqref="A1:XFD1"/>
    </sheetView>
  </sheetViews>
  <sheetFormatPr defaultRowHeight="14.75" x14ac:dyDescent="0.75"/>
  <cols>
    <col min="1" max="1" width="40.6328125" customWidth="1"/>
    <col min="2" max="2" width="11.1796875" customWidth="1"/>
  </cols>
  <sheetData>
    <row r="1" spans="1:4" x14ac:dyDescent="0.75">
      <c r="A1" t="s">
        <v>41</v>
      </c>
      <c r="B1" t="s">
        <v>54</v>
      </c>
      <c r="C1" t="s">
        <v>34</v>
      </c>
      <c r="D1" t="s">
        <v>10</v>
      </c>
    </row>
    <row r="2" spans="1:4" x14ac:dyDescent="0.75">
      <c r="A2" t="s">
        <v>55</v>
      </c>
      <c r="B2" t="s">
        <v>56</v>
      </c>
      <c r="C2">
        <v>994</v>
      </c>
      <c r="D2">
        <v>13.02</v>
      </c>
    </row>
    <row r="3" spans="1:4" x14ac:dyDescent="0.75">
      <c r="A3" t="s">
        <v>57</v>
      </c>
      <c r="B3" t="s">
        <v>58</v>
      </c>
      <c r="C3">
        <v>20</v>
      </c>
      <c r="D3">
        <v>0.26</v>
      </c>
    </row>
    <row r="4" spans="1:4" x14ac:dyDescent="0.75">
      <c r="A4" t="s">
        <v>59</v>
      </c>
      <c r="B4" t="s">
        <v>60</v>
      </c>
      <c r="C4">
        <v>816</v>
      </c>
      <c r="D4">
        <v>10.68</v>
      </c>
    </row>
    <row r="5" spans="1:4" x14ac:dyDescent="0.75">
      <c r="A5" t="s">
        <v>61</v>
      </c>
      <c r="B5" t="s">
        <v>62</v>
      </c>
      <c r="C5" s="2">
        <v>2584</v>
      </c>
      <c r="D5">
        <v>33.840000000000003</v>
      </c>
    </row>
    <row r="6" spans="1:4" x14ac:dyDescent="0.75">
      <c r="A6" t="s">
        <v>50</v>
      </c>
      <c r="B6" s="4" t="s">
        <v>62</v>
      </c>
      <c r="C6" s="2">
        <v>1279</v>
      </c>
      <c r="D6">
        <v>16.75</v>
      </c>
    </row>
    <row r="7" spans="1:4" x14ac:dyDescent="0.75">
      <c r="A7" t="s">
        <v>51</v>
      </c>
      <c r="B7" t="s">
        <v>62</v>
      </c>
      <c r="C7">
        <v>1754</v>
      </c>
      <c r="D7">
        <v>22.97</v>
      </c>
    </row>
    <row r="8" spans="1:4" x14ac:dyDescent="0.75">
      <c r="A8" t="s">
        <v>66</v>
      </c>
      <c r="B8" t="s">
        <v>67</v>
      </c>
      <c r="C8">
        <v>138</v>
      </c>
      <c r="D8">
        <v>1.81</v>
      </c>
    </row>
    <row r="9" spans="1:4" x14ac:dyDescent="0.75">
      <c r="A9" t="s">
        <v>63</v>
      </c>
      <c r="B9" t="s">
        <v>62</v>
      </c>
      <c r="C9">
        <v>34</v>
      </c>
      <c r="D9">
        <v>0.45</v>
      </c>
    </row>
    <row r="10" spans="1:4" x14ac:dyDescent="0.75">
      <c r="A10" t="s">
        <v>65</v>
      </c>
      <c r="B10" t="s">
        <v>62</v>
      </c>
      <c r="C10" s="2">
        <v>1</v>
      </c>
      <c r="D10">
        <v>0.01</v>
      </c>
    </row>
    <row r="11" spans="1:4" x14ac:dyDescent="0.75">
      <c r="A11" t="s">
        <v>64</v>
      </c>
      <c r="B11" t="s">
        <v>62</v>
      </c>
      <c r="C11">
        <v>17</v>
      </c>
      <c r="D11">
        <v>0.22</v>
      </c>
    </row>
    <row r="19" spans="3:3" x14ac:dyDescent="0.75">
      <c r="C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A8" sqref="A8"/>
    </sheetView>
  </sheetViews>
  <sheetFormatPr defaultRowHeight="14.75" x14ac:dyDescent="0.75"/>
  <cols>
    <col min="1" max="1" width="23" customWidth="1"/>
    <col min="2" max="2" width="15.08984375" customWidth="1"/>
    <col min="3" max="3" width="20.08984375" customWidth="1"/>
  </cols>
  <sheetData>
    <row r="1" spans="1:4" ht="20.5" customHeight="1" x14ac:dyDescent="0.75">
      <c r="A1" t="s">
        <v>36</v>
      </c>
      <c r="B1" t="s">
        <v>156</v>
      </c>
      <c r="C1" t="s">
        <v>157</v>
      </c>
      <c r="D1" t="s">
        <v>158</v>
      </c>
    </row>
    <row r="2" spans="1:4" x14ac:dyDescent="0.75">
      <c r="A2" t="s">
        <v>42</v>
      </c>
      <c r="B2" s="2">
        <v>3346</v>
      </c>
      <c r="C2">
        <v>5</v>
      </c>
    </row>
    <row r="3" spans="1:4" x14ac:dyDescent="0.75">
      <c r="A3" t="s">
        <v>38</v>
      </c>
      <c r="B3" s="2">
        <v>4239</v>
      </c>
      <c r="C3">
        <v>47</v>
      </c>
    </row>
    <row r="17" spans="3:3" x14ac:dyDescent="0.75">
      <c r="C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7" sqref="A7"/>
    </sheetView>
  </sheetViews>
  <sheetFormatPr defaultRowHeight="14.75" x14ac:dyDescent="0.75"/>
  <cols>
    <col min="1" max="1" width="18.1796875" customWidth="1"/>
    <col min="2" max="2" width="12" customWidth="1"/>
  </cols>
  <sheetData>
    <row r="1" spans="1:3" x14ac:dyDescent="0.75">
      <c r="A1" s="7" t="s">
        <v>33</v>
      </c>
      <c r="B1" t="s">
        <v>34</v>
      </c>
      <c r="C1" t="s">
        <v>10</v>
      </c>
    </row>
    <row r="2" spans="1:3" x14ac:dyDescent="0.75">
      <c r="A2" s="7" t="s">
        <v>159</v>
      </c>
      <c r="B2">
        <v>4937</v>
      </c>
      <c r="C2">
        <v>64.64</v>
      </c>
    </row>
    <row r="3" spans="1:3" x14ac:dyDescent="0.75">
      <c r="A3" s="7" t="s">
        <v>160</v>
      </c>
      <c r="B3">
        <v>2660</v>
      </c>
      <c r="C3">
        <v>34.83</v>
      </c>
    </row>
    <row r="4" spans="1:3" x14ac:dyDescent="0.75">
      <c r="A4" s="7" t="s">
        <v>161</v>
      </c>
      <c r="B4" s="2">
        <v>34</v>
      </c>
      <c r="C4">
        <v>0.45</v>
      </c>
    </row>
    <row r="5" spans="1:3" x14ac:dyDescent="0.75">
      <c r="A5" s="7" t="s">
        <v>162</v>
      </c>
      <c r="B5" s="2">
        <v>6</v>
      </c>
      <c r="C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RowHeight="14.75" x14ac:dyDescent="0.75"/>
  <cols>
    <col min="1" max="1" width="13.453125" customWidth="1"/>
    <col min="2" max="2" width="19.1796875" customWidth="1"/>
    <col min="3" max="3" width="19.1796875" style="6" customWidth="1"/>
    <col min="4" max="4" width="22.36328125" customWidth="1"/>
    <col min="5" max="5" width="18.26953125" style="6" customWidth="1"/>
    <col min="6" max="6" width="15.7265625" customWidth="1"/>
    <col min="7" max="7" width="9.54296875" style="6" customWidth="1"/>
  </cols>
  <sheetData>
    <row r="1" spans="1:6" x14ac:dyDescent="0.75">
      <c r="A1" t="s">
        <v>68</v>
      </c>
    </row>
    <row r="2" spans="1:6" x14ac:dyDescent="0.75">
      <c r="D2" s="2"/>
      <c r="F2" s="2"/>
    </row>
    <row r="3" spans="1:6" x14ac:dyDescent="0.75">
      <c r="A3" s="1"/>
      <c r="F3" s="2"/>
    </row>
    <row r="8" spans="1:6" x14ac:dyDescent="0.7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2019_age</vt:lpstr>
      <vt:lpstr>2019_race</vt:lpstr>
      <vt:lpstr>2019_ethnicity</vt:lpstr>
      <vt:lpstr>2019_education</vt:lpstr>
      <vt:lpstr>2019_procedure</vt:lpstr>
      <vt:lpstr>2019_provider_location</vt:lpstr>
      <vt:lpstr>2019_procedure_location</vt:lpstr>
      <vt:lpstr>2019_gestation</vt:lpstr>
      <vt:lpstr>2019_gestation_procedure</vt:lpstr>
      <vt:lpstr>2019_county</vt:lpstr>
      <vt:lpstr>2019_monthly</vt:lpstr>
      <vt:lpstr>2019_procedure_location_wrksht</vt:lpstr>
      <vt:lpstr>2019_gestation_weeks</vt:lpstr>
      <vt:lpstr>2019_non_res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2023-06-26T19:48:05Z</dcterms:modified>
</cp:coreProperties>
</file>