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dSc\OneDrive\Desktop\R Projects\indiana_abortion\External Data\reports\"/>
    </mc:Choice>
  </mc:AlternateContent>
  <xr:revisionPtr revIDLastSave="0" documentId="13_ncr:1_{66BEB53E-1198-434E-8CA2-F56A90368DB3}" xr6:coauthVersionLast="47" xr6:coauthVersionMax="47" xr10:uidLastSave="{00000000-0000-0000-0000-000000000000}"/>
  <bookViews>
    <workbookView xWindow="-90" yWindow="-90" windowWidth="19380" windowHeight="10260" tabRatio="821" firstSheet="9" activeTab="13" xr2:uid="{00000000-000D-0000-FFFF-FFFF00000000}"/>
  </bookViews>
  <sheets>
    <sheet name="2020_age" sheetId="1" r:id="rId1"/>
    <sheet name="2020_race" sheetId="2" r:id="rId2"/>
    <sheet name="2020_ethnicity" sheetId="3" r:id="rId3"/>
    <sheet name="2020_education" sheetId="4" r:id="rId4"/>
    <sheet name="2020_procedure" sheetId="5" r:id="rId5"/>
    <sheet name="2020_provider_location" sheetId="6" r:id="rId6"/>
    <sheet name="2020_procedure_location" sheetId="7" r:id="rId7"/>
    <sheet name="2020_gestation" sheetId="8" r:id="rId8"/>
    <sheet name="2020_gestation_procedure" sheetId="9" r:id="rId9"/>
    <sheet name="2020_county" sheetId="10" r:id="rId10"/>
    <sheet name="2020_monthly" sheetId="14" r:id="rId11"/>
    <sheet name="2020_procedure_location_wrksht" sheetId="13" r:id="rId12"/>
    <sheet name="2020_gestation_weeks" sheetId="11" r:id="rId13"/>
    <sheet name="2020_non_res" sheetId="15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3" l="1"/>
  <c r="B18" i="13"/>
  <c r="C18" i="13"/>
  <c r="C16" i="13"/>
  <c r="C15" i="13"/>
  <c r="B16" i="13"/>
  <c r="B15" i="13"/>
  <c r="F9" i="13"/>
  <c r="G9" i="13"/>
  <c r="B11" i="13"/>
  <c r="C11" i="13"/>
  <c r="B10" i="2"/>
  <c r="C10" i="2"/>
</calcChain>
</file>

<file path=xl/sharedStrings.xml><?xml version="1.0" encoding="utf-8"?>
<sst xmlns="http://schemas.openxmlformats.org/spreadsheetml/2006/main" count="255" uniqueCount="205">
  <si>
    <t>&lt; 16</t>
  </si>
  <si>
    <t>16-17</t>
  </si>
  <si>
    <t>18-19</t>
  </si>
  <si>
    <t>20-24</t>
  </si>
  <si>
    <t>25-29</t>
  </si>
  <si>
    <t>30-34</t>
  </si>
  <si>
    <t>35-39</t>
  </si>
  <si>
    <t>40-44</t>
  </si>
  <si>
    <t>Age</t>
  </si>
  <si>
    <t xml:space="preserve">Count </t>
  </si>
  <si>
    <t>Percent</t>
  </si>
  <si>
    <t>&lt;=45</t>
  </si>
  <si>
    <t>White</t>
  </si>
  <si>
    <t>Black / African American</t>
  </si>
  <si>
    <t>Asian</t>
  </si>
  <si>
    <t>American Indian / Alaska Native</t>
  </si>
  <si>
    <t>Pacific Islander / Native Hawaiian</t>
  </si>
  <si>
    <t>Multiple Races</t>
  </si>
  <si>
    <t>Other</t>
  </si>
  <si>
    <t>Race</t>
  </si>
  <si>
    <t>Non-Hispanic / Non-Latino</t>
  </si>
  <si>
    <t>Hispanic / Latino</t>
  </si>
  <si>
    <t xml:space="preserve">Ethnicity </t>
  </si>
  <si>
    <t>Unknown</t>
  </si>
  <si>
    <t>Education Level</t>
  </si>
  <si>
    <t>8th Grade or Less</t>
  </si>
  <si>
    <t>9th to 12th Grade, No Diploma</t>
  </si>
  <si>
    <t>High School Diploma or GED</t>
  </si>
  <si>
    <t>Some College Credit, No Degree</t>
  </si>
  <si>
    <t>Associate degree</t>
  </si>
  <si>
    <t>Doctoral or Professional Degree</t>
  </si>
  <si>
    <t>Bachelor's Degree</t>
  </si>
  <si>
    <t>Master's Degree</t>
  </si>
  <si>
    <t>Procedure</t>
  </si>
  <si>
    <t>Count</t>
  </si>
  <si>
    <t>Non surgical</t>
  </si>
  <si>
    <t>Surgical</t>
  </si>
  <si>
    <t>Gestational Age</t>
  </si>
  <si>
    <t>Facility</t>
  </si>
  <si>
    <t>Medical</t>
  </si>
  <si>
    <t>Planned Parenthood of_x000D_Merrillville</t>
  </si>
  <si>
    <t>Planned Parenthood of_x000D_Lafayette</t>
  </si>
  <si>
    <t>Planned Parenthood of_x000D_Bloomington</t>
  </si>
  <si>
    <t>Planned Parenthood of_x000D_George Town</t>
  </si>
  <si>
    <t>Clinic for Women</t>
  </si>
  <si>
    <t>Abortion Clinic</t>
  </si>
  <si>
    <t xml:space="preserve">Acute Care Hospital </t>
  </si>
  <si>
    <t>Sidney &amp; Lois Eskenazi Hospital</t>
  </si>
  <si>
    <t>Indiana University Health Methodist Hospital</t>
  </si>
  <si>
    <t>Indiana University Health University Hospital</t>
  </si>
  <si>
    <t>Indiana University Health Riley Hospital</t>
  </si>
  <si>
    <t>Deaconess Women's Hospital</t>
  </si>
  <si>
    <t>The Women's Med Center of Indianapolis</t>
  </si>
  <si>
    <t>Whole Women's Health of South Bend</t>
  </si>
  <si>
    <t>Acute Care Hospital</t>
  </si>
  <si>
    <t>County</t>
  </si>
  <si>
    <t>Planned Parenthood of Merrillville</t>
  </si>
  <si>
    <t>Lake</t>
  </si>
  <si>
    <t>Planned Parenthood of Lafayette</t>
  </si>
  <si>
    <t>Tippecanoe</t>
  </si>
  <si>
    <t>Planned Parenthood of Bloomington</t>
  </si>
  <si>
    <t>Monroe</t>
  </si>
  <si>
    <t xml:space="preserve">Planned Parenthood of Indianapolis (Georgetown)
</t>
  </si>
  <si>
    <t>Marion</t>
  </si>
  <si>
    <t xml:space="preserve">The Women's Med Center of Indianapolis
</t>
  </si>
  <si>
    <t xml:space="preserve">Whole Women's Health of South Bend
</t>
  </si>
  <si>
    <t>St. Joseph</t>
  </si>
  <si>
    <t>Indiana University Riley Hospital</t>
  </si>
  <si>
    <t>Warrick</t>
  </si>
  <si>
    <t xml:space="preserve">No data available </t>
  </si>
  <si>
    <t>Adams</t>
  </si>
  <si>
    <t>Hendricks</t>
  </si>
  <si>
    <t>Pike</t>
  </si>
  <si>
    <t>Allen</t>
  </si>
  <si>
    <t>Henry</t>
  </si>
  <si>
    <t>Porter</t>
  </si>
  <si>
    <t>Bartholomew</t>
  </si>
  <si>
    <t>Howard</t>
  </si>
  <si>
    <t>Posey</t>
  </si>
  <si>
    <t>Benton</t>
  </si>
  <si>
    <t>Huntington</t>
  </si>
  <si>
    <t>Pulaski</t>
  </si>
  <si>
    <t>Blackford</t>
  </si>
  <si>
    <t>Jackson</t>
  </si>
  <si>
    <t>Putnam</t>
  </si>
  <si>
    <t>Boone</t>
  </si>
  <si>
    <t>Jasper</t>
  </si>
  <si>
    <t>Randolph</t>
  </si>
  <si>
    <t>Brown</t>
  </si>
  <si>
    <t>Jay</t>
  </si>
  <si>
    <t>Ripley</t>
  </si>
  <si>
    <t>Carroll</t>
  </si>
  <si>
    <t>Jefferson</t>
  </si>
  <si>
    <t>Rush</t>
  </si>
  <si>
    <t>Cass</t>
  </si>
  <si>
    <t>Jennings</t>
  </si>
  <si>
    <t>Scott</t>
  </si>
  <si>
    <t>Clark</t>
  </si>
  <si>
    <t>Johnson</t>
  </si>
  <si>
    <t>Shelby</t>
  </si>
  <si>
    <t>Clay</t>
  </si>
  <si>
    <t>Knox</t>
  </si>
  <si>
    <t>Spencer</t>
  </si>
  <si>
    <t>Clinton</t>
  </si>
  <si>
    <t>Kosciusko</t>
  </si>
  <si>
    <t>Crawford</t>
  </si>
  <si>
    <t>LaGrange</t>
  </si>
  <si>
    <t>Starke</t>
  </si>
  <si>
    <t>Daviess</t>
  </si>
  <si>
    <t>Steuben</t>
  </si>
  <si>
    <t>De Kalb</t>
  </si>
  <si>
    <t>LaPorte</t>
  </si>
  <si>
    <t>Sullivan</t>
  </si>
  <si>
    <t>Dearborn</t>
  </si>
  <si>
    <t>Lawrence</t>
  </si>
  <si>
    <t>Switzerland</t>
  </si>
  <si>
    <t>Decatur</t>
  </si>
  <si>
    <t>Madison</t>
  </si>
  <si>
    <t>Delaware</t>
  </si>
  <si>
    <t>Tipton</t>
  </si>
  <si>
    <t>Dubois</t>
  </si>
  <si>
    <t>Marshall</t>
  </si>
  <si>
    <t>Union</t>
  </si>
  <si>
    <t>Elkhart</t>
  </si>
  <si>
    <t>Martin</t>
  </si>
  <si>
    <t>Vanderburgh</t>
  </si>
  <si>
    <t>Fayette</t>
  </si>
  <si>
    <t>Miami</t>
  </si>
  <si>
    <t>Vermillion</t>
  </si>
  <si>
    <t>Floyd</t>
  </si>
  <si>
    <t>Vigo</t>
  </si>
  <si>
    <t>Fountain</t>
  </si>
  <si>
    <t>Montgomery</t>
  </si>
  <si>
    <t>Wabash</t>
  </si>
  <si>
    <t>Franklin</t>
  </si>
  <si>
    <t>Morgan</t>
  </si>
  <si>
    <t>Warren</t>
  </si>
  <si>
    <t>Fulton</t>
  </si>
  <si>
    <t>Newton</t>
  </si>
  <si>
    <t>Gibson</t>
  </si>
  <si>
    <t>Noble</t>
  </si>
  <si>
    <t>Washington</t>
  </si>
  <si>
    <t>Grant</t>
  </si>
  <si>
    <t>Ohio</t>
  </si>
  <si>
    <t>Wayne</t>
  </si>
  <si>
    <t>Greene</t>
  </si>
  <si>
    <t>Orange</t>
  </si>
  <si>
    <t>Wells</t>
  </si>
  <si>
    <t>Hamilton</t>
  </si>
  <si>
    <t>Owen</t>
  </si>
  <si>
    <t>Hancock</t>
  </si>
  <si>
    <t>Parke</t>
  </si>
  <si>
    <t>Whitley</t>
  </si>
  <si>
    <t>Harrison</t>
  </si>
  <si>
    <t>Perry</t>
  </si>
  <si>
    <t>Total</t>
  </si>
  <si>
    <t>Abortion_Clinic</t>
  </si>
  <si>
    <t>Acute_Care_Hospital</t>
  </si>
  <si>
    <t>Ambulatory_Surgical_Center</t>
  </si>
  <si>
    <t xml:space="preserve">0 - 8 </t>
  </si>
  <si>
    <t xml:space="preserve">9-13 </t>
  </si>
  <si>
    <t xml:space="preserve">14-20 </t>
  </si>
  <si>
    <t xml:space="preserve">&gt;= 21 </t>
  </si>
  <si>
    <t>Month</t>
  </si>
  <si>
    <t>Terminations</t>
  </si>
  <si>
    <t>January</t>
  </si>
  <si>
    <t>694 (9.41%)</t>
  </si>
  <si>
    <t>59 (15.36%)</t>
  </si>
  <si>
    <t>February</t>
  </si>
  <si>
    <t>587 (7.96%)</t>
  </si>
  <si>
    <t>24 (6.25%)</t>
  </si>
  <si>
    <t>March</t>
  </si>
  <si>
    <t>648 (8.79%)</t>
  </si>
  <si>
    <t>37 (9.6%)</t>
  </si>
  <si>
    <t>April</t>
  </si>
  <si>
    <t>693 (9.4%)</t>
  </si>
  <si>
    <t>35 (9.11%)</t>
  </si>
  <si>
    <t>May</t>
  </si>
  <si>
    <t>711 (9.6%)</t>
  </si>
  <si>
    <t>26 (6.77%)</t>
  </si>
  <si>
    <t>June</t>
  </si>
  <si>
    <t>543 (7.4%)</t>
  </si>
  <si>
    <t>21 (5.47%)</t>
  </si>
  <si>
    <t>July</t>
  </si>
  <si>
    <t>657 (8.9%)</t>
  </si>
  <si>
    <t>August</t>
  </si>
  <si>
    <t>520 (7.05%)</t>
  </si>
  <si>
    <t>23 (5.99%)</t>
  </si>
  <si>
    <t>September</t>
  </si>
  <si>
    <t>639 (8.67%)</t>
  </si>
  <si>
    <t>32 (8.33%)</t>
  </si>
  <si>
    <t>October</t>
  </si>
  <si>
    <t>605 (8.20%)</t>
  </si>
  <si>
    <t>36 (9.38%)</t>
  </si>
  <si>
    <t>November</t>
  </si>
  <si>
    <t>497 (6.74%)</t>
  </si>
  <si>
    <t>December</t>
  </si>
  <si>
    <t>578 (7.84%)</t>
  </si>
  <si>
    <t>33 (8.59%)</t>
  </si>
  <si>
    <t>state</t>
  </si>
  <si>
    <t>abortions</t>
  </si>
  <si>
    <t>Kentucky</t>
  </si>
  <si>
    <t>Illinois</t>
  </si>
  <si>
    <t>Michigan</t>
  </si>
  <si>
    <t>Tennessee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</si>
</sst>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6" fontId="0" fillId="0" borderId="0" xfId="0" applyNumberFormat="1"/>
    <xf numFmtId="3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2" fontId="0" fillId="0" borderId="0" xfId="1" applyNumberFormat="1" applyFont="1"/>
    <xf numFmtId="164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1" fontId="0" fillId="0" borderId="0" xfId="1" applyNumberFormat="1" applyFont="1"/>
    <xf numFmtId="49" fontId="0" fillId="0" borderId="0" xfId="0" applyNumberFormat="1"/>
    <xf numFmtId="2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workbookViewId="0">
      <selection activeCell="C15" sqref="C15"/>
    </sheetView>
  </sheetViews>
  <sheetFormatPr defaultRowHeight="14.75" x14ac:dyDescent="0.75"/>
  <cols>
    <col min="1" max="1" width="11.1796875" style="10" customWidth="1"/>
  </cols>
  <sheetData>
    <row r="1" spans="1:3" x14ac:dyDescent="0.75">
      <c r="A1" s="10" t="s">
        <v>8</v>
      </c>
      <c r="B1" t="s">
        <v>9</v>
      </c>
      <c r="C1" t="s">
        <v>10</v>
      </c>
    </row>
    <row r="2" spans="1:3" x14ac:dyDescent="0.75">
      <c r="A2" s="10" t="s">
        <v>0</v>
      </c>
      <c r="B2">
        <v>55</v>
      </c>
      <c r="C2">
        <v>0.71</v>
      </c>
    </row>
    <row r="3" spans="1:3" x14ac:dyDescent="0.75">
      <c r="A3" s="10" t="s">
        <v>1</v>
      </c>
      <c r="B3">
        <v>142</v>
      </c>
      <c r="C3">
        <v>1.83</v>
      </c>
    </row>
    <row r="4" spans="1:3" x14ac:dyDescent="0.75">
      <c r="A4" s="10" t="s">
        <v>2</v>
      </c>
      <c r="B4">
        <v>518</v>
      </c>
      <c r="C4">
        <v>6.68</v>
      </c>
    </row>
    <row r="5" spans="1:3" x14ac:dyDescent="0.75">
      <c r="A5" s="10" t="s">
        <v>3</v>
      </c>
      <c r="B5" s="2">
        <v>2367</v>
      </c>
      <c r="C5">
        <v>30.52</v>
      </c>
    </row>
    <row r="6" spans="1:3" x14ac:dyDescent="0.75">
      <c r="A6" s="10" t="s">
        <v>4</v>
      </c>
      <c r="B6" s="2">
        <v>2232</v>
      </c>
      <c r="C6">
        <v>28.78</v>
      </c>
    </row>
    <row r="7" spans="1:3" x14ac:dyDescent="0.75">
      <c r="A7" s="10" t="s">
        <v>5</v>
      </c>
      <c r="B7" s="2">
        <v>1417</v>
      </c>
      <c r="C7">
        <v>18.27</v>
      </c>
    </row>
    <row r="8" spans="1:3" x14ac:dyDescent="0.75">
      <c r="A8" s="10" t="s">
        <v>6</v>
      </c>
      <c r="B8">
        <v>771</v>
      </c>
      <c r="C8">
        <v>9.94</v>
      </c>
    </row>
    <row r="9" spans="1:3" x14ac:dyDescent="0.75">
      <c r="A9" s="10" t="s">
        <v>7</v>
      </c>
      <c r="B9">
        <v>239</v>
      </c>
      <c r="C9">
        <v>3.08</v>
      </c>
    </row>
    <row r="10" spans="1:3" x14ac:dyDescent="0.75">
      <c r="A10" s="10" t="s">
        <v>11</v>
      </c>
      <c r="B10">
        <v>15</v>
      </c>
      <c r="C10">
        <v>0.19</v>
      </c>
    </row>
    <row r="18" spans="3:3" x14ac:dyDescent="0.75">
      <c r="C18" s="5"/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1"/>
  <sheetViews>
    <sheetView topLeftCell="A19" zoomScaleNormal="100" workbookViewId="0">
      <selection activeCell="B37" sqref="B37"/>
    </sheetView>
  </sheetViews>
  <sheetFormatPr defaultRowHeight="14.75" x14ac:dyDescent="0.75"/>
  <sheetData>
    <row r="1" spans="1:6" x14ac:dyDescent="0.75">
      <c r="A1" t="s">
        <v>70</v>
      </c>
      <c r="B1">
        <v>8</v>
      </c>
      <c r="C1" t="s">
        <v>71</v>
      </c>
      <c r="D1">
        <v>177</v>
      </c>
      <c r="E1" t="s">
        <v>72</v>
      </c>
      <c r="F1">
        <v>1</v>
      </c>
    </row>
    <row r="2" spans="1:6" x14ac:dyDescent="0.75">
      <c r="A2" t="s">
        <v>73</v>
      </c>
      <c r="B2">
        <v>284</v>
      </c>
      <c r="C2" t="s">
        <v>74</v>
      </c>
      <c r="D2">
        <v>30</v>
      </c>
      <c r="E2" t="s">
        <v>75</v>
      </c>
      <c r="F2">
        <v>129</v>
      </c>
    </row>
    <row r="3" spans="1:6" x14ac:dyDescent="0.75">
      <c r="A3" t="s">
        <v>76</v>
      </c>
      <c r="B3">
        <v>84</v>
      </c>
      <c r="C3" t="s">
        <v>77</v>
      </c>
      <c r="D3">
        <v>90</v>
      </c>
      <c r="E3" t="s">
        <v>78</v>
      </c>
      <c r="F3">
        <v>7</v>
      </c>
    </row>
    <row r="4" spans="1:6" x14ac:dyDescent="0.75">
      <c r="A4" t="s">
        <v>79</v>
      </c>
      <c r="B4">
        <v>6</v>
      </c>
      <c r="C4" t="s">
        <v>80</v>
      </c>
      <c r="D4">
        <v>13</v>
      </c>
      <c r="E4" t="s">
        <v>81</v>
      </c>
      <c r="F4">
        <v>6</v>
      </c>
    </row>
    <row r="5" spans="1:6" x14ac:dyDescent="0.75">
      <c r="A5" t="s">
        <v>82</v>
      </c>
      <c r="B5">
        <v>4</v>
      </c>
      <c r="C5" t="s">
        <v>83</v>
      </c>
      <c r="D5">
        <v>30</v>
      </c>
      <c r="E5" t="s">
        <v>84</v>
      </c>
      <c r="F5">
        <v>19</v>
      </c>
    </row>
    <row r="6" spans="1:6" x14ac:dyDescent="0.75">
      <c r="A6" t="s">
        <v>85</v>
      </c>
      <c r="B6">
        <v>53</v>
      </c>
      <c r="C6" t="s">
        <v>86</v>
      </c>
      <c r="D6">
        <v>27</v>
      </c>
      <c r="E6" t="s">
        <v>87</v>
      </c>
      <c r="F6">
        <v>12</v>
      </c>
    </row>
    <row r="7" spans="1:6" x14ac:dyDescent="0.75">
      <c r="A7" t="s">
        <v>88</v>
      </c>
      <c r="B7">
        <v>9</v>
      </c>
      <c r="C7" t="s">
        <v>89</v>
      </c>
      <c r="D7">
        <v>5</v>
      </c>
      <c r="E7" t="s">
        <v>90</v>
      </c>
      <c r="F7">
        <v>5</v>
      </c>
    </row>
    <row r="8" spans="1:6" x14ac:dyDescent="0.75">
      <c r="A8" t="s">
        <v>91</v>
      </c>
      <c r="B8">
        <v>14</v>
      </c>
      <c r="C8" t="s">
        <v>92</v>
      </c>
      <c r="D8">
        <v>36</v>
      </c>
      <c r="E8" t="s">
        <v>93</v>
      </c>
      <c r="F8">
        <v>8</v>
      </c>
    </row>
    <row r="9" spans="1:6" x14ac:dyDescent="0.75">
      <c r="A9" t="s">
        <v>94</v>
      </c>
      <c r="B9">
        <v>27</v>
      </c>
      <c r="C9" t="s">
        <v>95</v>
      </c>
      <c r="D9">
        <v>12</v>
      </c>
      <c r="E9" t="s">
        <v>96</v>
      </c>
      <c r="F9">
        <v>14</v>
      </c>
    </row>
    <row r="10" spans="1:6" x14ac:dyDescent="0.75">
      <c r="A10" t="s">
        <v>97</v>
      </c>
      <c r="B10">
        <v>20</v>
      </c>
      <c r="C10" t="s">
        <v>98</v>
      </c>
      <c r="D10">
        <v>175</v>
      </c>
      <c r="E10" t="s">
        <v>99</v>
      </c>
      <c r="F10">
        <v>33</v>
      </c>
    </row>
    <row r="11" spans="1:6" x14ac:dyDescent="0.75">
      <c r="A11" t="s">
        <v>100</v>
      </c>
      <c r="B11">
        <v>17</v>
      </c>
      <c r="C11" t="s">
        <v>101</v>
      </c>
      <c r="D11">
        <v>16</v>
      </c>
      <c r="E11" t="s">
        <v>102</v>
      </c>
      <c r="F11">
        <v>4</v>
      </c>
    </row>
    <row r="12" spans="1:6" x14ac:dyDescent="0.75">
      <c r="A12" t="s">
        <v>103</v>
      </c>
      <c r="B12">
        <v>17</v>
      </c>
      <c r="C12" t="s">
        <v>104</v>
      </c>
      <c r="D12">
        <v>39</v>
      </c>
      <c r="E12" t="s">
        <v>66</v>
      </c>
      <c r="F12">
        <v>261</v>
      </c>
    </row>
    <row r="13" spans="1:6" x14ac:dyDescent="0.75">
      <c r="A13" t="s">
        <v>105</v>
      </c>
      <c r="B13">
        <v>3</v>
      </c>
      <c r="C13" t="s">
        <v>106</v>
      </c>
      <c r="D13">
        <v>4</v>
      </c>
      <c r="E13" t="s">
        <v>107</v>
      </c>
      <c r="F13">
        <v>19</v>
      </c>
    </row>
    <row r="14" spans="1:6" x14ac:dyDescent="0.75">
      <c r="A14" t="s">
        <v>108</v>
      </c>
      <c r="B14">
        <v>12</v>
      </c>
      <c r="C14" t="s">
        <v>57</v>
      </c>
      <c r="D14">
        <v>508</v>
      </c>
      <c r="E14" t="s">
        <v>109</v>
      </c>
      <c r="F14">
        <v>6</v>
      </c>
    </row>
    <row r="15" spans="1:6" x14ac:dyDescent="0.75">
      <c r="A15" t="s">
        <v>110</v>
      </c>
      <c r="B15">
        <v>14</v>
      </c>
      <c r="C15" t="s">
        <v>111</v>
      </c>
      <c r="D15">
        <v>105</v>
      </c>
      <c r="E15" t="s">
        <v>112</v>
      </c>
      <c r="F15">
        <v>5</v>
      </c>
    </row>
    <row r="16" spans="1:6" x14ac:dyDescent="0.75">
      <c r="A16" t="s">
        <v>113</v>
      </c>
      <c r="B16">
        <v>4</v>
      </c>
      <c r="C16" t="s">
        <v>114</v>
      </c>
      <c r="D16">
        <v>35</v>
      </c>
      <c r="E16" t="s">
        <v>115</v>
      </c>
      <c r="F16">
        <v>0</v>
      </c>
    </row>
    <row r="17" spans="1:6" x14ac:dyDescent="0.75">
      <c r="A17" t="s">
        <v>116</v>
      </c>
      <c r="B17">
        <v>14</v>
      </c>
      <c r="C17" t="s">
        <v>117</v>
      </c>
      <c r="D17">
        <v>135</v>
      </c>
      <c r="E17" t="s">
        <v>59</v>
      </c>
      <c r="F17">
        <v>239</v>
      </c>
    </row>
    <row r="18" spans="1:6" x14ac:dyDescent="0.75">
      <c r="A18" t="s">
        <v>118</v>
      </c>
      <c r="B18">
        <v>136</v>
      </c>
      <c r="C18" t="s">
        <v>63</v>
      </c>
      <c r="D18" s="2">
        <v>3052</v>
      </c>
      <c r="E18" t="s">
        <v>119</v>
      </c>
      <c r="F18">
        <v>8</v>
      </c>
    </row>
    <row r="19" spans="1:6" x14ac:dyDescent="0.75">
      <c r="A19" t="s">
        <v>120</v>
      </c>
      <c r="B19">
        <v>19</v>
      </c>
      <c r="C19" t="s">
        <v>121</v>
      </c>
      <c r="D19">
        <v>22</v>
      </c>
      <c r="E19" t="s">
        <v>122</v>
      </c>
      <c r="F19">
        <v>2</v>
      </c>
    </row>
    <row r="20" spans="1:6" x14ac:dyDescent="0.75">
      <c r="A20" t="s">
        <v>123</v>
      </c>
      <c r="B20">
        <v>140</v>
      </c>
      <c r="C20" t="s">
        <v>124</v>
      </c>
      <c r="D20">
        <v>3</v>
      </c>
      <c r="E20" t="s">
        <v>125</v>
      </c>
      <c r="F20">
        <v>123</v>
      </c>
    </row>
    <row r="21" spans="1:6" x14ac:dyDescent="0.75">
      <c r="A21" t="s">
        <v>126</v>
      </c>
      <c r="B21">
        <v>17</v>
      </c>
      <c r="C21" t="s">
        <v>127</v>
      </c>
      <c r="D21">
        <v>18</v>
      </c>
      <c r="E21" t="s">
        <v>128</v>
      </c>
      <c r="F21">
        <v>12</v>
      </c>
    </row>
    <row r="22" spans="1:6" x14ac:dyDescent="0.75">
      <c r="A22" t="s">
        <v>129</v>
      </c>
      <c r="B22">
        <v>11</v>
      </c>
      <c r="C22" t="s">
        <v>61</v>
      </c>
      <c r="D22">
        <v>192</v>
      </c>
      <c r="E22" t="s">
        <v>130</v>
      </c>
      <c r="F22">
        <v>90</v>
      </c>
    </row>
    <row r="23" spans="1:6" x14ac:dyDescent="0.75">
      <c r="A23" t="s">
        <v>131</v>
      </c>
      <c r="B23">
        <v>11</v>
      </c>
      <c r="C23" t="s">
        <v>132</v>
      </c>
      <c r="D23">
        <v>28</v>
      </c>
      <c r="E23" t="s">
        <v>133</v>
      </c>
      <c r="F23">
        <v>8</v>
      </c>
    </row>
    <row r="24" spans="1:6" x14ac:dyDescent="0.75">
      <c r="A24" t="s">
        <v>134</v>
      </c>
      <c r="B24">
        <v>8</v>
      </c>
      <c r="C24" t="s">
        <v>135</v>
      </c>
      <c r="D24">
        <v>55</v>
      </c>
      <c r="E24" t="s">
        <v>136</v>
      </c>
      <c r="F24">
        <v>6</v>
      </c>
    </row>
    <row r="25" spans="1:6" x14ac:dyDescent="0.75">
      <c r="A25" t="s">
        <v>137</v>
      </c>
      <c r="B25">
        <v>13</v>
      </c>
      <c r="C25" t="s">
        <v>138</v>
      </c>
      <c r="D25">
        <v>5</v>
      </c>
      <c r="E25" t="s">
        <v>68</v>
      </c>
      <c r="F25">
        <v>29</v>
      </c>
    </row>
    <row r="26" spans="1:6" x14ac:dyDescent="0.75">
      <c r="A26" t="s">
        <v>139</v>
      </c>
      <c r="B26">
        <v>18</v>
      </c>
      <c r="C26" t="s">
        <v>140</v>
      </c>
      <c r="D26">
        <v>8</v>
      </c>
      <c r="E26" t="s">
        <v>141</v>
      </c>
      <c r="F26">
        <v>5</v>
      </c>
    </row>
    <row r="27" spans="1:6" x14ac:dyDescent="0.75">
      <c r="A27" t="s">
        <v>142</v>
      </c>
      <c r="B27">
        <v>61</v>
      </c>
      <c r="C27" t="s">
        <v>143</v>
      </c>
      <c r="D27">
        <v>0</v>
      </c>
      <c r="E27" t="s">
        <v>144</v>
      </c>
      <c r="F27">
        <v>33</v>
      </c>
    </row>
    <row r="28" spans="1:6" x14ac:dyDescent="0.75">
      <c r="A28" t="s">
        <v>145</v>
      </c>
      <c r="B28">
        <v>8</v>
      </c>
      <c r="C28" t="s">
        <v>146</v>
      </c>
      <c r="D28">
        <v>9</v>
      </c>
      <c r="E28" t="s">
        <v>147</v>
      </c>
      <c r="F28">
        <v>7</v>
      </c>
    </row>
    <row r="29" spans="1:6" x14ac:dyDescent="0.75">
      <c r="A29" t="s">
        <v>148</v>
      </c>
      <c r="B29">
        <v>302</v>
      </c>
      <c r="C29" t="s">
        <v>149</v>
      </c>
      <c r="D29">
        <v>10</v>
      </c>
      <c r="E29" t="s">
        <v>12</v>
      </c>
      <c r="F29">
        <v>17</v>
      </c>
    </row>
    <row r="30" spans="1:6" x14ac:dyDescent="0.75">
      <c r="A30" t="s">
        <v>150</v>
      </c>
      <c r="B30">
        <v>64</v>
      </c>
      <c r="C30" t="s">
        <v>151</v>
      </c>
      <c r="D30">
        <v>6</v>
      </c>
      <c r="E30" t="s">
        <v>152</v>
      </c>
      <c r="F30">
        <v>14</v>
      </c>
    </row>
    <row r="31" spans="1:6" x14ac:dyDescent="0.75">
      <c r="A31" t="s">
        <v>153</v>
      </c>
      <c r="B31">
        <v>5</v>
      </c>
      <c r="C31" t="s">
        <v>154</v>
      </c>
      <c r="D31">
        <v>2</v>
      </c>
      <c r="E31" t="s">
        <v>155</v>
      </c>
      <c r="F31" s="2">
        <v>7372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83147-6EF4-40C7-8FCD-F2E8F0D0CE91}">
  <dimension ref="A1:C13"/>
  <sheetViews>
    <sheetView workbookViewId="0">
      <selection activeCell="E7" sqref="E7"/>
    </sheetView>
  </sheetViews>
  <sheetFormatPr defaultRowHeight="14.75" x14ac:dyDescent="0.75"/>
  <sheetData>
    <row r="1" spans="1:3" x14ac:dyDescent="0.75">
      <c r="A1" t="s">
        <v>163</v>
      </c>
      <c r="B1" t="s">
        <v>164</v>
      </c>
      <c r="C1" t="s">
        <v>164</v>
      </c>
    </row>
    <row r="2" spans="1:3" x14ac:dyDescent="0.75">
      <c r="A2" t="s">
        <v>165</v>
      </c>
      <c r="B2" t="s">
        <v>166</v>
      </c>
      <c r="C2" t="s">
        <v>167</v>
      </c>
    </row>
    <row r="3" spans="1:3" x14ac:dyDescent="0.75">
      <c r="A3" t="s">
        <v>168</v>
      </c>
      <c r="B3" t="s">
        <v>169</v>
      </c>
      <c r="C3" t="s">
        <v>170</v>
      </c>
    </row>
    <row r="4" spans="1:3" x14ac:dyDescent="0.75">
      <c r="A4" t="s">
        <v>171</v>
      </c>
      <c r="B4" t="s">
        <v>172</v>
      </c>
      <c r="C4" t="s">
        <v>173</v>
      </c>
    </row>
    <row r="5" spans="1:3" x14ac:dyDescent="0.75">
      <c r="A5" t="s">
        <v>174</v>
      </c>
      <c r="B5" t="s">
        <v>175</v>
      </c>
      <c r="C5" t="s">
        <v>176</v>
      </c>
    </row>
    <row r="6" spans="1:3" x14ac:dyDescent="0.75">
      <c r="A6" t="s">
        <v>177</v>
      </c>
      <c r="B6" t="s">
        <v>178</v>
      </c>
      <c r="C6" t="s">
        <v>179</v>
      </c>
    </row>
    <row r="7" spans="1:3" x14ac:dyDescent="0.75">
      <c r="A7" t="s">
        <v>180</v>
      </c>
      <c r="B7" t="s">
        <v>181</v>
      </c>
      <c r="C7" t="s">
        <v>182</v>
      </c>
    </row>
    <row r="8" spans="1:3" x14ac:dyDescent="0.75">
      <c r="A8" t="s">
        <v>183</v>
      </c>
      <c r="B8" t="s">
        <v>184</v>
      </c>
      <c r="C8" t="s">
        <v>179</v>
      </c>
    </row>
    <row r="9" spans="1:3" x14ac:dyDescent="0.75">
      <c r="A9" t="s">
        <v>185</v>
      </c>
      <c r="B9" t="s">
        <v>186</v>
      </c>
      <c r="C9" t="s">
        <v>187</v>
      </c>
    </row>
    <row r="10" spans="1:3" x14ac:dyDescent="0.75">
      <c r="A10" t="s">
        <v>188</v>
      </c>
      <c r="B10" t="s">
        <v>189</v>
      </c>
      <c r="C10" t="s">
        <v>190</v>
      </c>
    </row>
    <row r="11" spans="1:3" x14ac:dyDescent="0.75">
      <c r="A11" t="s">
        <v>191</v>
      </c>
      <c r="B11" t="s">
        <v>192</v>
      </c>
      <c r="C11" t="s">
        <v>193</v>
      </c>
    </row>
    <row r="12" spans="1:3" x14ac:dyDescent="0.75">
      <c r="A12" t="s">
        <v>194</v>
      </c>
      <c r="B12" t="s">
        <v>195</v>
      </c>
      <c r="C12" t="s">
        <v>190</v>
      </c>
    </row>
    <row r="13" spans="1:3" x14ac:dyDescent="0.75">
      <c r="A13" t="s">
        <v>196</v>
      </c>
      <c r="B13" t="s">
        <v>197</v>
      </c>
      <c r="C13" t="s">
        <v>198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068E4-C0A4-4086-B44C-EFB2ACCC507D}">
  <dimension ref="A1:G18"/>
  <sheetViews>
    <sheetView workbookViewId="0">
      <selection activeCell="G15" sqref="G15"/>
    </sheetView>
  </sheetViews>
  <sheetFormatPr defaultRowHeight="14.75" x14ac:dyDescent="0.75"/>
  <cols>
    <col min="1" max="1" width="32.7265625" customWidth="1"/>
    <col min="5" max="5" width="22.90625" customWidth="1"/>
  </cols>
  <sheetData>
    <row r="1" spans="1:7" x14ac:dyDescent="0.75">
      <c r="A1" t="s">
        <v>45</v>
      </c>
      <c r="E1" t="s">
        <v>46</v>
      </c>
    </row>
    <row r="2" spans="1:7" x14ac:dyDescent="0.75">
      <c r="A2" t="s">
        <v>38</v>
      </c>
      <c r="B2" t="s">
        <v>39</v>
      </c>
      <c r="C2" t="s">
        <v>36</v>
      </c>
      <c r="F2" t="s">
        <v>39</v>
      </c>
      <c r="G2" t="s">
        <v>36</v>
      </c>
    </row>
    <row r="3" spans="1:7" x14ac:dyDescent="0.75">
      <c r="A3" t="s">
        <v>40</v>
      </c>
      <c r="B3">
        <v>381</v>
      </c>
      <c r="C3">
        <v>658</v>
      </c>
      <c r="E3" t="s">
        <v>47</v>
      </c>
      <c r="F3">
        <v>2</v>
      </c>
      <c r="G3">
        <v>49</v>
      </c>
    </row>
    <row r="4" spans="1:7" x14ac:dyDescent="0.75">
      <c r="A4" t="s">
        <v>41</v>
      </c>
      <c r="B4">
        <v>193</v>
      </c>
      <c r="C4">
        <v>1</v>
      </c>
      <c r="E4" t="s">
        <v>48</v>
      </c>
      <c r="F4">
        <v>6</v>
      </c>
      <c r="G4">
        <v>27</v>
      </c>
    </row>
    <row r="5" spans="1:7" x14ac:dyDescent="0.75">
      <c r="A5" t="s">
        <v>42</v>
      </c>
      <c r="B5">
        <v>386</v>
      </c>
      <c r="C5">
        <v>378</v>
      </c>
      <c r="E5" t="s">
        <v>49</v>
      </c>
      <c r="F5">
        <v>0</v>
      </c>
      <c r="G5">
        <v>1</v>
      </c>
    </row>
    <row r="6" spans="1:7" x14ac:dyDescent="0.75">
      <c r="A6" t="s">
        <v>43</v>
      </c>
      <c r="B6" s="2">
        <v>1139</v>
      </c>
      <c r="C6" s="2">
        <v>1168</v>
      </c>
      <c r="E6" t="s">
        <v>50</v>
      </c>
      <c r="F6">
        <v>0</v>
      </c>
      <c r="G6">
        <v>1</v>
      </c>
    </row>
    <row r="7" spans="1:7" x14ac:dyDescent="0.75">
      <c r="A7" t="s">
        <v>44</v>
      </c>
      <c r="B7">
        <v>898</v>
      </c>
      <c r="C7">
        <v>151</v>
      </c>
      <c r="E7" t="s">
        <v>51</v>
      </c>
      <c r="F7">
        <v>1</v>
      </c>
      <c r="G7">
        <v>1</v>
      </c>
    </row>
    <row r="8" spans="1:7" x14ac:dyDescent="0.75">
      <c r="A8" t="s">
        <v>52</v>
      </c>
      <c r="B8">
        <v>880</v>
      </c>
      <c r="C8" s="2">
        <v>1069</v>
      </c>
    </row>
    <row r="9" spans="1:7" ht="15.5" customHeight="1" x14ac:dyDescent="0.75">
      <c r="A9" s="4" t="s">
        <v>53</v>
      </c>
      <c r="B9">
        <v>366</v>
      </c>
      <c r="C9">
        <v>0</v>
      </c>
      <c r="F9">
        <f t="shared" ref="F9:G9" si="0">SUM(F3:F8)</f>
        <v>9</v>
      </c>
      <c r="G9">
        <f t="shared" si="0"/>
        <v>79</v>
      </c>
    </row>
    <row r="11" spans="1:7" x14ac:dyDescent="0.75">
      <c r="B11">
        <f t="shared" ref="B11:C11" si="1">SUM(B3:B10)</f>
        <v>4243</v>
      </c>
      <c r="C11">
        <f t="shared" si="1"/>
        <v>3425</v>
      </c>
    </row>
    <row r="14" spans="1:7" x14ac:dyDescent="0.75">
      <c r="A14" t="s">
        <v>33</v>
      </c>
      <c r="B14" t="s">
        <v>45</v>
      </c>
      <c r="C14" t="s">
        <v>54</v>
      </c>
    </row>
    <row r="15" spans="1:7" x14ac:dyDescent="0.75">
      <c r="A15" t="s">
        <v>39</v>
      </c>
      <c r="B15">
        <f>B11</f>
        <v>4243</v>
      </c>
      <c r="C15">
        <f>F9</f>
        <v>9</v>
      </c>
    </row>
    <row r="16" spans="1:7" x14ac:dyDescent="0.75">
      <c r="A16" t="s">
        <v>36</v>
      </c>
      <c r="B16">
        <f>C11</f>
        <v>3425</v>
      </c>
      <c r="C16">
        <f>G9</f>
        <v>79</v>
      </c>
    </row>
    <row r="18" spans="2:5" x14ac:dyDescent="0.75">
      <c r="B18">
        <f t="shared" ref="B18:C18" si="2">SUM(B15:B17)</f>
        <v>7668</v>
      </c>
      <c r="C18">
        <f t="shared" si="2"/>
        <v>88</v>
      </c>
      <c r="E18">
        <f>SUM(B18:D18)</f>
        <v>7756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0ED3-F4DB-48BE-ABD4-4EF4820C1147}">
  <dimension ref="A1:C20"/>
  <sheetViews>
    <sheetView workbookViewId="0">
      <selection activeCell="D21" sqref="D21"/>
    </sheetView>
  </sheetViews>
  <sheetFormatPr defaultRowHeight="14.75" x14ac:dyDescent="0.75"/>
  <sheetData>
    <row r="1" spans="1:3" ht="23" customHeight="1" x14ac:dyDescent="0.75">
      <c r="A1" s="4" t="s">
        <v>37</v>
      </c>
      <c r="B1" t="s">
        <v>34</v>
      </c>
      <c r="C1" s="11" t="s">
        <v>10</v>
      </c>
    </row>
    <row r="2" spans="1:3" x14ac:dyDescent="0.75">
      <c r="A2">
        <v>3</v>
      </c>
      <c r="B2">
        <v>1</v>
      </c>
      <c r="C2" s="11">
        <v>1.2893243940175349E-2</v>
      </c>
    </row>
    <row r="3" spans="1:3" x14ac:dyDescent="0.75">
      <c r="A3">
        <v>4</v>
      </c>
      <c r="B3">
        <v>25</v>
      </c>
      <c r="C3" s="11">
        <v>0.32233109850438368</v>
      </c>
    </row>
    <row r="4" spans="1:3" x14ac:dyDescent="0.75">
      <c r="A4">
        <v>5</v>
      </c>
      <c r="B4">
        <v>389</v>
      </c>
      <c r="C4" s="11">
        <v>5.0154718927282103</v>
      </c>
    </row>
    <row r="5" spans="1:3" x14ac:dyDescent="0.75">
      <c r="A5">
        <v>6</v>
      </c>
      <c r="B5">
        <v>1646</v>
      </c>
      <c r="C5" s="11">
        <v>21.222279525528624</v>
      </c>
    </row>
    <row r="6" spans="1:3" x14ac:dyDescent="0.75">
      <c r="A6">
        <v>7</v>
      </c>
      <c r="B6">
        <v>1782</v>
      </c>
      <c r="C6" s="11">
        <v>22.975760701392471</v>
      </c>
    </row>
    <row r="7" spans="1:3" x14ac:dyDescent="0.75">
      <c r="A7">
        <v>8</v>
      </c>
      <c r="B7">
        <v>1415</v>
      </c>
      <c r="C7" s="11">
        <v>18.243940175348115</v>
      </c>
    </row>
    <row r="8" spans="1:3" x14ac:dyDescent="0.75">
      <c r="A8">
        <v>9</v>
      </c>
      <c r="B8">
        <v>1047</v>
      </c>
      <c r="C8" s="11">
        <v>13.49922640536359</v>
      </c>
    </row>
    <row r="9" spans="1:3" x14ac:dyDescent="0.75">
      <c r="A9">
        <v>10</v>
      </c>
      <c r="B9">
        <v>450</v>
      </c>
      <c r="C9" s="11">
        <v>5.8019597730789068</v>
      </c>
    </row>
    <row r="10" spans="1:3" x14ac:dyDescent="0.75">
      <c r="A10">
        <v>11</v>
      </c>
      <c r="B10">
        <v>307</v>
      </c>
      <c r="C10" s="11">
        <v>3.958225889633832</v>
      </c>
    </row>
    <row r="11" spans="1:3" x14ac:dyDescent="0.75">
      <c r="A11">
        <v>12</v>
      </c>
      <c r="B11">
        <v>298</v>
      </c>
      <c r="C11" s="11">
        <v>3.8421866941722538</v>
      </c>
    </row>
    <row r="12" spans="1:3" x14ac:dyDescent="0.75">
      <c r="A12">
        <v>13</v>
      </c>
      <c r="B12">
        <v>327</v>
      </c>
      <c r="C12" s="11">
        <v>4.216090768437339</v>
      </c>
    </row>
    <row r="13" spans="1:3" x14ac:dyDescent="0.75">
      <c r="A13">
        <v>14</v>
      </c>
      <c r="B13">
        <v>10</v>
      </c>
      <c r="C13" s="11">
        <v>0.12893243940175347</v>
      </c>
    </row>
    <row r="14" spans="1:3" x14ac:dyDescent="0.75">
      <c r="A14">
        <v>15</v>
      </c>
      <c r="B14">
        <v>4</v>
      </c>
      <c r="C14" s="11">
        <v>5.1572975760701398E-2</v>
      </c>
    </row>
    <row r="15" spans="1:3" x14ac:dyDescent="0.75">
      <c r="A15">
        <v>16</v>
      </c>
      <c r="B15">
        <v>5</v>
      </c>
      <c r="C15" s="11">
        <v>6.4466219700876737E-2</v>
      </c>
    </row>
    <row r="16" spans="1:3" x14ac:dyDescent="0.75">
      <c r="A16">
        <v>17</v>
      </c>
      <c r="B16">
        <v>5</v>
      </c>
      <c r="C16" s="11">
        <v>6.4466219700876737E-2</v>
      </c>
    </row>
    <row r="17" spans="1:3" x14ac:dyDescent="0.75">
      <c r="A17">
        <v>18</v>
      </c>
      <c r="B17">
        <v>2</v>
      </c>
      <c r="C17" s="11">
        <v>2.5786487880350699E-2</v>
      </c>
    </row>
    <row r="18" spans="1:3" x14ac:dyDescent="0.75">
      <c r="A18">
        <v>19</v>
      </c>
      <c r="B18">
        <v>5</v>
      </c>
      <c r="C18" s="11">
        <v>6.4466219700876737E-2</v>
      </c>
    </row>
    <row r="19" spans="1:3" x14ac:dyDescent="0.75">
      <c r="A19">
        <v>20</v>
      </c>
      <c r="B19">
        <v>12</v>
      </c>
      <c r="C19" s="11">
        <v>0.15471892728210418</v>
      </c>
    </row>
    <row r="20" spans="1:3" x14ac:dyDescent="0.75">
      <c r="A20">
        <v>21</v>
      </c>
      <c r="B20">
        <v>26</v>
      </c>
      <c r="C20" s="11">
        <v>0.33522434244455906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0EF5B-1BC9-4AC3-A40A-BEDBE02A90BA}">
  <dimension ref="A1:B7"/>
  <sheetViews>
    <sheetView tabSelected="1" workbookViewId="0">
      <selection activeCell="B8" sqref="B8"/>
    </sheetView>
  </sheetViews>
  <sheetFormatPr defaultRowHeight="14.75" x14ac:dyDescent="0.75"/>
  <sheetData>
    <row r="1" spans="1:2" x14ac:dyDescent="0.75">
      <c r="A1" t="s">
        <v>199</v>
      </c>
      <c r="B1" t="s">
        <v>200</v>
      </c>
    </row>
    <row r="2" spans="1:2" x14ac:dyDescent="0.75">
      <c r="A2" t="s">
        <v>201</v>
      </c>
      <c r="B2">
        <v>200</v>
      </c>
    </row>
    <row r="3" spans="1:2" x14ac:dyDescent="0.75">
      <c r="A3" t="s">
        <v>202</v>
      </c>
      <c r="B3">
        <v>75</v>
      </c>
    </row>
    <row r="4" spans="1:2" x14ac:dyDescent="0.75">
      <c r="A4" t="s">
        <v>203</v>
      </c>
      <c r="B4">
        <v>55</v>
      </c>
    </row>
    <row r="5" spans="1:2" x14ac:dyDescent="0.75">
      <c r="A5" t="s">
        <v>143</v>
      </c>
      <c r="B5">
        <v>27</v>
      </c>
    </row>
    <row r="6" spans="1:2" x14ac:dyDescent="0.75">
      <c r="A6" t="s">
        <v>204</v>
      </c>
      <c r="B6">
        <v>16</v>
      </c>
    </row>
    <row r="7" spans="1:2" x14ac:dyDescent="0.75">
      <c r="A7" t="s">
        <v>18</v>
      </c>
      <c r="B7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topLeftCell="A7" workbookViewId="0">
      <selection activeCell="A10" sqref="A10"/>
    </sheetView>
  </sheetViews>
  <sheetFormatPr defaultRowHeight="14.75" x14ac:dyDescent="0.75"/>
  <cols>
    <col min="1" max="1" width="30" customWidth="1"/>
  </cols>
  <sheetData>
    <row r="1" spans="1:3" x14ac:dyDescent="0.75">
      <c r="A1" t="s">
        <v>19</v>
      </c>
      <c r="B1" t="s">
        <v>9</v>
      </c>
      <c r="C1" t="s">
        <v>10</v>
      </c>
    </row>
    <row r="2" spans="1:3" x14ac:dyDescent="0.75">
      <c r="A2" t="s">
        <v>12</v>
      </c>
      <c r="B2" s="2">
        <v>3830</v>
      </c>
      <c r="C2">
        <v>49.38</v>
      </c>
    </row>
    <row r="3" spans="1:3" x14ac:dyDescent="0.75">
      <c r="A3" t="s">
        <v>13</v>
      </c>
      <c r="B3" s="2">
        <v>2682</v>
      </c>
      <c r="C3">
        <v>34.58</v>
      </c>
    </row>
    <row r="4" spans="1:3" x14ac:dyDescent="0.75">
      <c r="A4" t="s">
        <v>14</v>
      </c>
      <c r="B4">
        <v>264</v>
      </c>
      <c r="C4">
        <v>3.4</v>
      </c>
    </row>
    <row r="5" spans="1:3" x14ac:dyDescent="0.75">
      <c r="A5" t="s">
        <v>15</v>
      </c>
      <c r="B5">
        <v>23</v>
      </c>
      <c r="C5">
        <v>0.28999999999999998</v>
      </c>
    </row>
    <row r="6" spans="1:3" x14ac:dyDescent="0.75">
      <c r="A6" t="s">
        <v>16</v>
      </c>
      <c r="B6">
        <v>13</v>
      </c>
      <c r="C6">
        <v>0.17</v>
      </c>
    </row>
    <row r="7" spans="1:3" x14ac:dyDescent="0.75">
      <c r="A7" t="s">
        <v>17</v>
      </c>
      <c r="B7">
        <v>103</v>
      </c>
      <c r="C7">
        <v>1.33</v>
      </c>
    </row>
    <row r="8" spans="1:3" x14ac:dyDescent="0.75">
      <c r="A8" t="s">
        <v>18</v>
      </c>
      <c r="B8">
        <v>742</v>
      </c>
      <c r="C8">
        <v>9.57</v>
      </c>
    </row>
    <row r="9" spans="1:3" x14ac:dyDescent="0.75">
      <c r="A9" t="s">
        <v>23</v>
      </c>
      <c r="B9">
        <v>99</v>
      </c>
      <c r="C9">
        <v>1.28</v>
      </c>
    </row>
    <row r="10" spans="1:3" x14ac:dyDescent="0.75">
      <c r="B10" s="2">
        <f t="shared" ref="B10:C10" si="0">SUM(B2:B9)</f>
        <v>7756</v>
      </c>
      <c r="C10" s="2">
        <f t="shared" si="0"/>
        <v>100.00000000000003</v>
      </c>
    </row>
    <row r="18" spans="3:3" x14ac:dyDescent="0.75">
      <c r="C18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8"/>
  <sheetViews>
    <sheetView workbookViewId="0">
      <selection activeCell="D10" sqref="D10"/>
    </sheetView>
  </sheetViews>
  <sheetFormatPr defaultRowHeight="14.75" x14ac:dyDescent="0.75"/>
  <cols>
    <col min="1" max="1" width="25.54296875" customWidth="1"/>
  </cols>
  <sheetData>
    <row r="1" spans="1:3" x14ac:dyDescent="0.75">
      <c r="A1" t="s">
        <v>22</v>
      </c>
      <c r="B1" t="s">
        <v>9</v>
      </c>
      <c r="C1" t="s">
        <v>10</v>
      </c>
    </row>
    <row r="2" spans="1:3" x14ac:dyDescent="0.75">
      <c r="A2" t="s">
        <v>20</v>
      </c>
      <c r="B2" s="2">
        <v>6814</v>
      </c>
      <c r="C2">
        <v>87.85</v>
      </c>
    </row>
    <row r="3" spans="1:3" x14ac:dyDescent="0.75">
      <c r="A3" t="s">
        <v>21</v>
      </c>
      <c r="B3">
        <v>832</v>
      </c>
      <c r="C3">
        <v>10.73</v>
      </c>
    </row>
    <row r="4" spans="1:3" x14ac:dyDescent="0.75">
      <c r="A4" t="s">
        <v>23</v>
      </c>
      <c r="B4">
        <v>110</v>
      </c>
      <c r="C4">
        <v>1.42</v>
      </c>
    </row>
    <row r="6" spans="1:3" x14ac:dyDescent="0.75">
      <c r="B6" s="2"/>
      <c r="C6" s="2"/>
    </row>
    <row r="18" spans="3:3" x14ac:dyDescent="0.75">
      <c r="C18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8"/>
  <sheetViews>
    <sheetView workbookViewId="0">
      <selection activeCell="C19" sqref="C19"/>
    </sheetView>
  </sheetViews>
  <sheetFormatPr defaultRowHeight="14.75" x14ac:dyDescent="0.75"/>
  <cols>
    <col min="1" max="1" width="27.6328125" customWidth="1"/>
    <col min="3" max="3" width="8.7265625" style="3"/>
  </cols>
  <sheetData>
    <row r="1" spans="1:3" x14ac:dyDescent="0.75">
      <c r="A1" t="s">
        <v>24</v>
      </c>
      <c r="B1" t="s">
        <v>9</v>
      </c>
      <c r="C1" s="3" t="s">
        <v>10</v>
      </c>
    </row>
    <row r="2" spans="1:3" x14ac:dyDescent="0.75">
      <c r="A2" t="s">
        <v>25</v>
      </c>
      <c r="B2">
        <v>93</v>
      </c>
      <c r="C2">
        <v>1.2</v>
      </c>
    </row>
    <row r="3" spans="1:3" x14ac:dyDescent="0.75">
      <c r="A3" t="s">
        <v>26</v>
      </c>
      <c r="B3">
        <v>603</v>
      </c>
      <c r="C3">
        <v>7.77</v>
      </c>
    </row>
    <row r="4" spans="1:3" x14ac:dyDescent="0.75">
      <c r="A4" t="s">
        <v>27</v>
      </c>
      <c r="B4" s="2">
        <v>2856</v>
      </c>
      <c r="C4">
        <v>36.82</v>
      </c>
    </row>
    <row r="5" spans="1:3" x14ac:dyDescent="0.75">
      <c r="A5" t="s">
        <v>28</v>
      </c>
      <c r="B5" s="2">
        <v>2012</v>
      </c>
      <c r="C5">
        <v>25.94</v>
      </c>
    </row>
    <row r="6" spans="1:3" x14ac:dyDescent="0.75">
      <c r="A6" t="s">
        <v>29</v>
      </c>
      <c r="B6">
        <v>824</v>
      </c>
      <c r="C6">
        <v>10.62</v>
      </c>
    </row>
    <row r="7" spans="1:3" x14ac:dyDescent="0.75">
      <c r="A7" t="s">
        <v>31</v>
      </c>
      <c r="B7">
        <v>962</v>
      </c>
      <c r="C7">
        <v>12.4</v>
      </c>
    </row>
    <row r="8" spans="1:3" x14ac:dyDescent="0.75">
      <c r="A8" t="s">
        <v>32</v>
      </c>
      <c r="B8">
        <v>215</v>
      </c>
      <c r="C8">
        <v>2.77</v>
      </c>
    </row>
    <row r="9" spans="1:3" x14ac:dyDescent="0.75">
      <c r="A9" t="s">
        <v>30</v>
      </c>
      <c r="B9">
        <v>60</v>
      </c>
      <c r="C9">
        <v>0.77</v>
      </c>
    </row>
    <row r="10" spans="1:3" x14ac:dyDescent="0.75">
      <c r="A10" t="s">
        <v>23</v>
      </c>
      <c r="B10">
        <v>131</v>
      </c>
      <c r="C10">
        <v>1.69</v>
      </c>
    </row>
    <row r="18" spans="3:3" x14ac:dyDescent="0.75">
      <c r="C18" s="9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8"/>
  <sheetViews>
    <sheetView workbookViewId="0">
      <selection activeCell="C6" sqref="C6"/>
    </sheetView>
  </sheetViews>
  <sheetFormatPr defaultRowHeight="14.75" x14ac:dyDescent="0.75"/>
  <cols>
    <col min="1" max="1" width="15.54296875" customWidth="1"/>
    <col min="3" max="3" width="8.7265625" style="6"/>
  </cols>
  <sheetData>
    <row r="1" spans="1:3" x14ac:dyDescent="0.75">
      <c r="A1" t="s">
        <v>33</v>
      </c>
      <c r="B1" t="s">
        <v>34</v>
      </c>
      <c r="C1" s="6" t="s">
        <v>10</v>
      </c>
    </row>
    <row r="2" spans="1:3" x14ac:dyDescent="0.75">
      <c r="A2" t="s">
        <v>35</v>
      </c>
      <c r="B2">
        <v>4252</v>
      </c>
      <c r="C2">
        <v>54.82</v>
      </c>
    </row>
    <row r="3" spans="1:3" x14ac:dyDescent="0.75">
      <c r="A3" t="s">
        <v>36</v>
      </c>
      <c r="B3" s="2">
        <v>3504</v>
      </c>
      <c r="C3">
        <v>45.18</v>
      </c>
    </row>
    <row r="4" spans="1:3" x14ac:dyDescent="0.75">
      <c r="B4" s="2"/>
    </row>
    <row r="18" spans="3:3" x14ac:dyDescent="0.75">
      <c r="C18" s="7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8"/>
  <sheetViews>
    <sheetView workbookViewId="0">
      <selection activeCell="E15" sqref="E15"/>
    </sheetView>
  </sheetViews>
  <sheetFormatPr defaultRowHeight="14.75" x14ac:dyDescent="0.75"/>
  <cols>
    <col min="1" max="1" width="43.81640625" customWidth="1"/>
    <col min="2" max="2" width="12.08984375" customWidth="1"/>
  </cols>
  <sheetData>
    <row r="1" spans="1:4" x14ac:dyDescent="0.75">
      <c r="A1" t="s">
        <v>38</v>
      </c>
      <c r="B1" t="s">
        <v>55</v>
      </c>
      <c r="C1" t="s">
        <v>34</v>
      </c>
      <c r="D1" s="11" t="s">
        <v>10</v>
      </c>
    </row>
    <row r="2" spans="1:4" x14ac:dyDescent="0.75">
      <c r="A2" t="s">
        <v>56</v>
      </c>
      <c r="B2" t="s">
        <v>57</v>
      </c>
      <c r="C2" s="2">
        <v>1039</v>
      </c>
      <c r="D2">
        <v>13.4</v>
      </c>
    </row>
    <row r="3" spans="1:4" x14ac:dyDescent="0.75">
      <c r="A3" t="s">
        <v>58</v>
      </c>
      <c r="B3" t="s">
        <v>59</v>
      </c>
      <c r="C3">
        <v>194</v>
      </c>
      <c r="D3">
        <v>2.5</v>
      </c>
    </row>
    <row r="4" spans="1:4" x14ac:dyDescent="0.75">
      <c r="A4" t="s">
        <v>60</v>
      </c>
      <c r="B4" t="s">
        <v>61</v>
      </c>
      <c r="C4">
        <v>764</v>
      </c>
      <c r="D4">
        <v>9.85</v>
      </c>
    </row>
    <row r="5" spans="1:4" ht="15.5" customHeight="1" x14ac:dyDescent="0.75">
      <c r="A5" t="s">
        <v>62</v>
      </c>
      <c r="B5" t="s">
        <v>63</v>
      </c>
      <c r="C5" s="2">
        <v>2307</v>
      </c>
      <c r="D5">
        <v>29.74</v>
      </c>
    </row>
    <row r="6" spans="1:4" x14ac:dyDescent="0.75">
      <c r="A6" t="s">
        <v>44</v>
      </c>
      <c r="B6" t="s">
        <v>63</v>
      </c>
      <c r="C6" s="2">
        <v>1049</v>
      </c>
      <c r="D6">
        <v>15.78</v>
      </c>
    </row>
    <row r="7" spans="1:4" x14ac:dyDescent="0.75">
      <c r="A7" t="s">
        <v>64</v>
      </c>
      <c r="B7" t="s">
        <v>63</v>
      </c>
      <c r="C7" s="2">
        <v>1949</v>
      </c>
      <c r="D7">
        <v>25.13</v>
      </c>
    </row>
    <row r="8" spans="1:4" ht="17.5" customHeight="1" x14ac:dyDescent="0.75">
      <c r="A8" t="s">
        <v>65</v>
      </c>
      <c r="B8" t="s">
        <v>66</v>
      </c>
      <c r="C8">
        <v>366</v>
      </c>
      <c r="D8">
        <v>4.72</v>
      </c>
    </row>
    <row r="9" spans="1:4" x14ac:dyDescent="0.75">
      <c r="A9" t="s">
        <v>47</v>
      </c>
      <c r="B9" t="s">
        <v>63</v>
      </c>
      <c r="C9">
        <v>51</v>
      </c>
      <c r="D9">
        <v>0.66</v>
      </c>
    </row>
    <row r="10" spans="1:4" x14ac:dyDescent="0.75">
      <c r="A10" t="s">
        <v>48</v>
      </c>
      <c r="B10" t="s">
        <v>63</v>
      </c>
      <c r="C10">
        <v>33</v>
      </c>
      <c r="D10">
        <v>0.43</v>
      </c>
    </row>
    <row r="11" spans="1:4" x14ac:dyDescent="0.75">
      <c r="A11" t="s">
        <v>49</v>
      </c>
      <c r="B11" t="s">
        <v>63</v>
      </c>
      <c r="C11">
        <v>1</v>
      </c>
      <c r="D11">
        <v>0.01</v>
      </c>
    </row>
    <row r="12" spans="1:4" x14ac:dyDescent="0.75">
      <c r="A12" t="s">
        <v>67</v>
      </c>
      <c r="B12" t="s">
        <v>63</v>
      </c>
      <c r="C12">
        <v>1</v>
      </c>
      <c r="D12">
        <v>0.01</v>
      </c>
    </row>
    <row r="13" spans="1:4" x14ac:dyDescent="0.75">
      <c r="A13" t="s">
        <v>51</v>
      </c>
      <c r="B13" t="s">
        <v>68</v>
      </c>
      <c r="C13">
        <v>2</v>
      </c>
      <c r="D13">
        <v>0.03</v>
      </c>
    </row>
    <row r="16" spans="1:4" x14ac:dyDescent="0.75">
      <c r="C16" s="2"/>
    </row>
    <row r="18" spans="3:3" x14ac:dyDescent="0.75">
      <c r="C18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"/>
  <sheetViews>
    <sheetView workbookViewId="0">
      <selection sqref="A1:XFD1"/>
    </sheetView>
  </sheetViews>
  <sheetFormatPr defaultRowHeight="14.75" x14ac:dyDescent="0.75"/>
  <cols>
    <col min="1" max="1" width="23" customWidth="1"/>
    <col min="2" max="2" width="15.08984375" customWidth="1"/>
    <col min="3" max="3" width="24.453125" customWidth="1"/>
    <col min="5" max="5" width="13.36328125" customWidth="1"/>
  </cols>
  <sheetData>
    <row r="1" spans="1:4" ht="20.5" customHeight="1" x14ac:dyDescent="0.75">
      <c r="A1" t="s">
        <v>33</v>
      </c>
      <c r="B1" t="s">
        <v>156</v>
      </c>
      <c r="C1" t="s">
        <v>157</v>
      </c>
      <c r="D1" t="s">
        <v>158</v>
      </c>
    </row>
    <row r="2" spans="1:4" ht="20.5" customHeight="1" x14ac:dyDescent="0.75">
      <c r="A2" t="s">
        <v>39</v>
      </c>
      <c r="B2">
        <v>4243</v>
      </c>
      <c r="C2">
        <v>9</v>
      </c>
    </row>
    <row r="3" spans="1:4" x14ac:dyDescent="0.75">
      <c r="A3" t="s">
        <v>36</v>
      </c>
      <c r="B3">
        <v>3425</v>
      </c>
      <c r="C3">
        <v>79</v>
      </c>
    </row>
    <row r="10" spans="1:4" x14ac:dyDescent="0.75">
      <c r="A10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7"/>
  <sheetViews>
    <sheetView workbookViewId="0">
      <selection activeCell="A6" sqref="A6"/>
    </sheetView>
  </sheetViews>
  <sheetFormatPr defaultRowHeight="14.75" x14ac:dyDescent="0.75"/>
  <cols>
    <col min="1" max="1" width="14.26953125" style="10" customWidth="1"/>
    <col min="2" max="3" width="7.7265625" customWidth="1"/>
  </cols>
  <sheetData>
    <row r="1" spans="1:3" x14ac:dyDescent="0.75">
      <c r="A1" s="10" t="s">
        <v>37</v>
      </c>
      <c r="B1" t="s">
        <v>34</v>
      </c>
      <c r="C1" t="s">
        <v>10</v>
      </c>
    </row>
    <row r="2" spans="1:3" x14ac:dyDescent="0.75">
      <c r="A2" s="10" t="s">
        <v>159</v>
      </c>
      <c r="B2" s="2">
        <v>5258</v>
      </c>
      <c r="C2">
        <v>67.790000000000006</v>
      </c>
    </row>
    <row r="3" spans="1:3" x14ac:dyDescent="0.75">
      <c r="A3" s="10" t="s">
        <v>160</v>
      </c>
      <c r="B3" s="2">
        <v>2429</v>
      </c>
      <c r="C3">
        <v>31.32</v>
      </c>
    </row>
    <row r="4" spans="1:3" x14ac:dyDescent="0.75">
      <c r="A4" s="10" t="s">
        <v>161</v>
      </c>
      <c r="B4" s="2">
        <v>43</v>
      </c>
      <c r="C4">
        <v>0.55000000000000004</v>
      </c>
    </row>
    <row r="5" spans="1:3" x14ac:dyDescent="0.75">
      <c r="A5" s="10" t="s">
        <v>162</v>
      </c>
      <c r="B5">
        <v>26</v>
      </c>
      <c r="C5">
        <v>0.34</v>
      </c>
    </row>
    <row r="7" spans="1:3" x14ac:dyDescent="0.75">
      <c r="B7" s="2"/>
      <c r="C7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8"/>
  <sheetViews>
    <sheetView workbookViewId="0">
      <selection activeCell="B8" sqref="B8"/>
    </sheetView>
  </sheetViews>
  <sheetFormatPr defaultRowHeight="14.75" x14ac:dyDescent="0.75"/>
  <cols>
    <col min="1" max="1" width="13.453125" customWidth="1"/>
    <col min="2" max="2" width="19.1796875" customWidth="1"/>
    <col min="3" max="3" width="19.1796875" style="8" customWidth="1"/>
    <col min="4" max="4" width="22.36328125" customWidth="1"/>
    <col min="5" max="5" width="18.26953125" style="8" customWidth="1"/>
    <col min="6" max="6" width="15.7265625" customWidth="1"/>
    <col min="7" max="7" width="9.54296875" style="8" customWidth="1"/>
  </cols>
  <sheetData>
    <row r="1" spans="1:6" x14ac:dyDescent="0.75">
      <c r="A1" t="s">
        <v>69</v>
      </c>
    </row>
    <row r="2" spans="1:6" x14ac:dyDescent="0.75">
      <c r="D2" s="2"/>
      <c r="F2" s="2"/>
    </row>
    <row r="3" spans="1:6" x14ac:dyDescent="0.75">
      <c r="A3" s="1"/>
      <c r="F3" s="2"/>
    </row>
    <row r="8" spans="1:6" x14ac:dyDescent="0.75">
      <c r="D8" s="2"/>
      <c r="F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2020_age</vt:lpstr>
      <vt:lpstr>2020_race</vt:lpstr>
      <vt:lpstr>2020_ethnicity</vt:lpstr>
      <vt:lpstr>2020_education</vt:lpstr>
      <vt:lpstr>2020_procedure</vt:lpstr>
      <vt:lpstr>2020_provider_location</vt:lpstr>
      <vt:lpstr>2020_procedure_location</vt:lpstr>
      <vt:lpstr>2020_gestation</vt:lpstr>
      <vt:lpstr>2020_gestation_procedure</vt:lpstr>
      <vt:lpstr>2020_county</vt:lpstr>
      <vt:lpstr>2020_monthly</vt:lpstr>
      <vt:lpstr>2020_procedure_location_wrksht</vt:lpstr>
      <vt:lpstr>2020_gestation_weeks</vt:lpstr>
      <vt:lpstr>2020_non_res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Schurter</dc:creator>
  <cp:lastModifiedBy>Ted Schurter</cp:lastModifiedBy>
  <dcterms:created xsi:type="dcterms:W3CDTF">2022-11-07T15:41:33Z</dcterms:created>
  <dcterms:modified xsi:type="dcterms:W3CDTF">2023-06-26T19:47:14Z</dcterms:modified>
</cp:coreProperties>
</file>