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Hub\Practice-Data-Science\Driving\"/>
    </mc:Choice>
  </mc:AlternateContent>
  <xr:revisionPtr revIDLastSave="0" documentId="13_ncr:1_{0C1631F5-1AF9-43B7-8383-37908FE1B6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E15" i="1" l="1"/>
  <c r="D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E14" i="1"/>
  <c r="D14" i="1"/>
  <c r="E13" i="1"/>
  <c r="D13" i="1"/>
  <c r="E12" i="1"/>
  <c r="D12" i="1"/>
  <c r="E11" i="1"/>
  <c r="D11" i="1"/>
  <c r="E10" i="1"/>
  <c r="D10" i="1"/>
  <c r="E7" i="1"/>
  <c r="D7" i="1"/>
  <c r="E6" i="1"/>
  <c r="D6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<sst xmlns="http://schemas.openxmlformats.org/spreadsheetml/2006/main" count="28" uniqueCount="15">
  <si>
    <t>App</t>
  </si>
  <si>
    <t>Lyft</t>
  </si>
  <si>
    <t>Week</t>
  </si>
  <si>
    <t>Rides</t>
  </si>
  <si>
    <t>Booked time</t>
  </si>
  <si>
    <t>Online time</t>
  </si>
  <si>
    <t>Tips</t>
  </si>
  <si>
    <t>Bonuses</t>
  </si>
  <si>
    <t>Ride earnings</t>
  </si>
  <si>
    <t>Cancel earnings</t>
  </si>
  <si>
    <t>Tolls</t>
  </si>
  <si>
    <t>Streak bonuses</t>
  </si>
  <si>
    <t>Net earnings</t>
  </si>
  <si>
    <t>Earning guarantees</t>
  </si>
  <si>
    <t>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</si>
</sst>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1" sqref="N1"/>
    </sheetView>
  </sheetViews>
  <sheetFormatPr defaultRowHeight="15" x14ac:dyDescent="0.25"/>
  <cols>
    <col min="1" max="1" width="9.140625" style="1"/>
    <col min="2" max="2" width="16.140625" style="2" bestFit="1" customWidth="1"/>
    <col min="3" max="3" width="9.140625" style="1"/>
    <col min="4" max="4" width="12.28515625" style="1" bestFit="1" customWidth="1"/>
    <col min="5" max="5" width="11.5703125" style="1" bestFit="1" customWidth="1"/>
    <col min="6" max="6" width="13.140625" style="3" bestFit="1" customWidth="1"/>
    <col min="7" max="8" width="9.140625" style="3"/>
    <col min="9" max="9" width="15" style="3" bestFit="1" customWidth="1"/>
    <col min="10" max="11" width="15" style="3" customWidth="1"/>
    <col min="12" max="12" width="18.140625" style="3" bestFit="1" customWidth="1"/>
    <col min="13" max="13" width="12.28515625" style="3" bestFit="1" customWidth="1"/>
    <col min="14" max="14" width="12.85546875" style="1" bestFit="1" customWidth="1"/>
    <col min="15" max="16384" width="9.140625" style="1"/>
  </cols>
  <sheetData>
    <row r="1" spans="1:14" x14ac:dyDescent="0.25">
      <c r="A1" s="4" t="s">
        <v>0</v>
      </c>
      <c r="B1" s="5" t="s">
        <v>2</v>
      </c>
      <c r="C1" s="4" t="s">
        <v>3</v>
      </c>
      <c r="D1" s="4" t="s">
        <v>4</v>
      </c>
      <c r="E1" s="4" t="s">
        <v>5</v>
      </c>
      <c r="F1" s="6" t="s">
        <v>8</v>
      </c>
      <c r="G1" s="6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13</v>
      </c>
      <c r="M1" s="6" t="s">
        <v>12</v>
      </c>
      <c r="N1" s="4" t="s">
        <v>14</v>
      </c>
    </row>
    <row r="2" spans="1:14" x14ac:dyDescent="0.25">
      <c r="A2" s="1" t="s">
        <v>1</v>
      </c>
      <c r="B2" s="2">
        <v>44249</v>
      </c>
      <c r="C2" s="1">
        <v>20</v>
      </c>
      <c r="D2" s="1">
        <f>360+48</f>
        <v>408</v>
      </c>
      <c r="E2" s="1">
        <f>480+49</f>
        <v>529</v>
      </c>
      <c r="F2" s="3">
        <v>107.31</v>
      </c>
      <c r="G2" s="3">
        <v>15.5</v>
      </c>
      <c r="H2" s="3">
        <v>13.22</v>
      </c>
      <c r="I2" s="3">
        <v>0</v>
      </c>
      <c r="J2" s="3">
        <v>0</v>
      </c>
      <c r="K2" s="3">
        <v>0</v>
      </c>
      <c r="L2" s="3">
        <v>0</v>
      </c>
      <c r="M2" s="3">
        <f>SUM(F2:L2)</f>
        <v>136.03</v>
      </c>
      <c r="N2" s="3">
        <f>M2-J2</f>
        <v>136.03</v>
      </c>
    </row>
    <row r="3" spans="1:14" x14ac:dyDescent="0.25">
      <c r="A3" s="1" t="s">
        <v>1</v>
      </c>
      <c r="B3" s="2">
        <v>44263</v>
      </c>
      <c r="C3" s="1">
        <v>4</v>
      </c>
      <c r="D3" s="1">
        <f>60+55</f>
        <v>115</v>
      </c>
      <c r="E3" s="1">
        <f>126</f>
        <v>126</v>
      </c>
      <c r="F3" s="3">
        <v>34.130000000000003</v>
      </c>
      <c r="G3" s="3">
        <v>8.07</v>
      </c>
      <c r="H3" s="3">
        <v>2.7</v>
      </c>
      <c r="I3" s="3">
        <v>0</v>
      </c>
      <c r="J3" s="3">
        <v>0</v>
      </c>
      <c r="K3" s="3">
        <v>15</v>
      </c>
      <c r="L3" s="3">
        <v>0</v>
      </c>
      <c r="M3" s="3">
        <f t="shared" ref="M3:M15" si="0">SUM(F3:L3)</f>
        <v>59.900000000000006</v>
      </c>
      <c r="N3" s="3">
        <f t="shared" ref="N3:N15" si="1">M3-J3</f>
        <v>59.900000000000006</v>
      </c>
    </row>
    <row r="4" spans="1:14" x14ac:dyDescent="0.25">
      <c r="A4" s="1" t="s">
        <v>1</v>
      </c>
      <c r="B4" s="2">
        <v>44270</v>
      </c>
      <c r="C4" s="1">
        <v>39</v>
      </c>
      <c r="D4" s="1">
        <f>19*60+25</f>
        <v>1165</v>
      </c>
      <c r="E4" s="1">
        <f>20*60</f>
        <v>1200</v>
      </c>
      <c r="F4" s="3">
        <v>347.94</v>
      </c>
      <c r="G4" s="3">
        <v>21.79</v>
      </c>
      <c r="H4" s="3">
        <v>85.57</v>
      </c>
      <c r="I4" s="3">
        <v>8.74</v>
      </c>
      <c r="J4" s="3">
        <v>13.5</v>
      </c>
      <c r="K4" s="3">
        <v>165</v>
      </c>
      <c r="L4" s="3">
        <v>0</v>
      </c>
      <c r="M4" s="3">
        <f t="shared" si="0"/>
        <v>642.54</v>
      </c>
      <c r="N4" s="3">
        <f t="shared" si="1"/>
        <v>629.04</v>
      </c>
    </row>
    <row r="5" spans="1:14" x14ac:dyDescent="0.25">
      <c r="A5" s="1" t="s">
        <v>1</v>
      </c>
      <c r="B5" s="2">
        <v>44277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f t="shared" si="0"/>
        <v>0</v>
      </c>
      <c r="N5" s="3">
        <f t="shared" si="1"/>
        <v>0</v>
      </c>
    </row>
    <row r="6" spans="1:14" x14ac:dyDescent="0.25">
      <c r="A6" s="1" t="s">
        <v>1</v>
      </c>
      <c r="B6" s="2">
        <v>44284</v>
      </c>
      <c r="C6" s="1">
        <v>57</v>
      </c>
      <c r="D6" s="1">
        <f>21*60+59</f>
        <v>1319</v>
      </c>
      <c r="E6" s="1">
        <f>23*60+21</f>
        <v>1401</v>
      </c>
      <c r="F6" s="3">
        <v>375.93</v>
      </c>
      <c r="G6" s="3">
        <v>48.41</v>
      </c>
      <c r="H6" s="3">
        <v>156.4</v>
      </c>
      <c r="I6" s="3">
        <v>2</v>
      </c>
      <c r="J6" s="3">
        <v>9.6</v>
      </c>
      <c r="K6" s="3">
        <v>255</v>
      </c>
      <c r="L6" s="3">
        <v>0</v>
      </c>
      <c r="M6" s="3">
        <f t="shared" si="0"/>
        <v>847.34</v>
      </c>
      <c r="N6" s="3">
        <f t="shared" si="1"/>
        <v>837.74</v>
      </c>
    </row>
    <row r="7" spans="1:14" x14ac:dyDescent="0.25">
      <c r="A7" s="1" t="s">
        <v>1</v>
      </c>
      <c r="B7" s="2">
        <v>44291</v>
      </c>
      <c r="C7" s="1">
        <v>21</v>
      </c>
      <c r="D7" s="1">
        <f>640+36</f>
        <v>676</v>
      </c>
      <c r="E7" s="1">
        <f>609</f>
        <v>609</v>
      </c>
      <c r="F7" s="3">
        <v>139.80000000000001</v>
      </c>
      <c r="G7" s="3">
        <v>12.9</v>
      </c>
      <c r="H7" s="3">
        <v>19.28</v>
      </c>
      <c r="I7" s="3">
        <v>2</v>
      </c>
      <c r="J7" s="3">
        <v>3.38</v>
      </c>
      <c r="K7" s="3">
        <v>90</v>
      </c>
      <c r="L7" s="3">
        <v>0</v>
      </c>
      <c r="M7" s="3">
        <f t="shared" si="0"/>
        <v>267.36</v>
      </c>
      <c r="N7" s="3">
        <f t="shared" si="1"/>
        <v>263.98</v>
      </c>
    </row>
    <row r="8" spans="1:14" x14ac:dyDescent="0.25">
      <c r="A8" s="1" t="s">
        <v>1</v>
      </c>
      <c r="B8" s="2">
        <v>44298</v>
      </c>
      <c r="C8" s="1">
        <v>0</v>
      </c>
      <c r="D8" s="1">
        <v>0</v>
      </c>
      <c r="E8" s="1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 t="shared" si="0"/>
        <v>0</v>
      </c>
      <c r="N8" s="3">
        <f t="shared" si="1"/>
        <v>0</v>
      </c>
    </row>
    <row r="9" spans="1:14" x14ac:dyDescent="0.25">
      <c r="A9" s="1" t="s">
        <v>1</v>
      </c>
      <c r="B9" s="2">
        <v>44305</v>
      </c>
      <c r="C9" s="1">
        <v>0</v>
      </c>
      <c r="D9" s="1">
        <v>0</v>
      </c>
      <c r="E9" s="1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3">
        <f t="shared" si="1"/>
        <v>0</v>
      </c>
    </row>
    <row r="10" spans="1:14" x14ac:dyDescent="0.25">
      <c r="A10" s="1" t="s">
        <v>1</v>
      </c>
      <c r="B10" s="2">
        <v>44312</v>
      </c>
      <c r="C10" s="1">
        <v>20</v>
      </c>
      <c r="D10" s="1">
        <f>480+48</f>
        <v>528</v>
      </c>
      <c r="E10" s="1">
        <f>604</f>
        <v>604</v>
      </c>
      <c r="F10" s="3">
        <v>127.87</v>
      </c>
      <c r="G10" s="3">
        <v>2</v>
      </c>
      <c r="H10" s="3">
        <v>23.42</v>
      </c>
      <c r="I10" s="3">
        <v>12.61</v>
      </c>
      <c r="J10" s="3">
        <v>3</v>
      </c>
      <c r="K10" s="3">
        <v>90</v>
      </c>
      <c r="L10" s="3">
        <v>0</v>
      </c>
      <c r="M10" s="3">
        <f t="shared" si="0"/>
        <v>258.90000000000003</v>
      </c>
      <c r="N10" s="3">
        <f t="shared" si="1"/>
        <v>255.90000000000003</v>
      </c>
    </row>
    <row r="11" spans="1:14" x14ac:dyDescent="0.25">
      <c r="A11" s="1" t="s">
        <v>1</v>
      </c>
      <c r="B11" s="2">
        <v>44319</v>
      </c>
      <c r="C11" s="1">
        <v>74</v>
      </c>
      <c r="D11" s="1">
        <f>33*60</f>
        <v>1980</v>
      </c>
      <c r="E11" s="1">
        <f>35*60</f>
        <v>2100</v>
      </c>
      <c r="F11" s="3">
        <v>587.22</v>
      </c>
      <c r="G11" s="3">
        <v>37.36</v>
      </c>
      <c r="H11" s="3">
        <v>103.14</v>
      </c>
      <c r="I11" s="3">
        <v>0</v>
      </c>
      <c r="J11" s="3">
        <v>10.75</v>
      </c>
      <c r="K11" s="3">
        <v>345</v>
      </c>
      <c r="L11" s="3">
        <v>0</v>
      </c>
      <c r="M11" s="3">
        <f t="shared" si="0"/>
        <v>1083.47</v>
      </c>
      <c r="N11" s="3">
        <f t="shared" si="1"/>
        <v>1072.72</v>
      </c>
    </row>
    <row r="12" spans="1:14" x14ac:dyDescent="0.25">
      <c r="A12" s="1" t="s">
        <v>1</v>
      </c>
      <c r="B12" s="2">
        <v>44326</v>
      </c>
      <c r="C12" s="1">
        <v>57</v>
      </c>
      <c r="D12" s="1">
        <f>26*60</f>
        <v>1560</v>
      </c>
      <c r="E12" s="1">
        <f>27*60</f>
        <v>1620</v>
      </c>
      <c r="F12" s="3">
        <v>477.35</v>
      </c>
      <c r="G12" s="3">
        <v>17</v>
      </c>
      <c r="H12" s="3">
        <v>137.68</v>
      </c>
      <c r="I12" s="3">
        <v>2.87</v>
      </c>
      <c r="J12" s="3">
        <v>26.65</v>
      </c>
      <c r="K12" s="3">
        <v>270</v>
      </c>
      <c r="L12" s="3">
        <v>0</v>
      </c>
      <c r="M12" s="3">
        <f t="shared" si="0"/>
        <v>931.55</v>
      </c>
      <c r="N12" s="3">
        <f t="shared" si="1"/>
        <v>904.9</v>
      </c>
    </row>
    <row r="13" spans="1:14" x14ac:dyDescent="0.25">
      <c r="A13" s="1" t="s">
        <v>1</v>
      </c>
      <c r="B13" s="2">
        <v>44333</v>
      </c>
      <c r="C13" s="1">
        <v>52</v>
      </c>
      <c r="D13" s="1">
        <f>22*60+20</f>
        <v>1340</v>
      </c>
      <c r="E13" s="1">
        <f>24*90+26</f>
        <v>2186</v>
      </c>
      <c r="F13" s="3">
        <v>358.32</v>
      </c>
      <c r="G13" s="3">
        <v>16.8</v>
      </c>
      <c r="H13" s="3">
        <v>34.049999999999997</v>
      </c>
      <c r="I13" s="3">
        <v>16.11</v>
      </c>
      <c r="J13" s="3">
        <v>13.65</v>
      </c>
      <c r="K13" s="3">
        <v>0</v>
      </c>
      <c r="L13" s="3">
        <v>0</v>
      </c>
      <c r="M13" s="3">
        <f t="shared" si="0"/>
        <v>438.93</v>
      </c>
      <c r="N13" s="3">
        <f t="shared" si="1"/>
        <v>425.28000000000003</v>
      </c>
    </row>
    <row r="14" spans="1:14" x14ac:dyDescent="0.25">
      <c r="A14" s="1" t="s">
        <v>1</v>
      </c>
      <c r="B14" s="2">
        <v>44340</v>
      </c>
      <c r="C14" s="1">
        <v>47</v>
      </c>
      <c r="D14" s="1">
        <f>22*60+15</f>
        <v>1335</v>
      </c>
      <c r="E14" s="1">
        <f>26*60</f>
        <v>1560</v>
      </c>
      <c r="F14" s="3">
        <v>442.25</v>
      </c>
      <c r="G14" s="3">
        <v>19</v>
      </c>
      <c r="H14" s="3">
        <v>34.869999999999997</v>
      </c>
      <c r="I14" s="3">
        <v>14.52</v>
      </c>
      <c r="J14" s="3">
        <v>0</v>
      </c>
      <c r="K14" s="3">
        <v>0</v>
      </c>
      <c r="L14" s="3">
        <v>630.44000000000005</v>
      </c>
      <c r="M14" s="3">
        <f t="shared" si="0"/>
        <v>1141.08</v>
      </c>
      <c r="N14" s="3">
        <f t="shared" si="1"/>
        <v>1141.08</v>
      </c>
    </row>
    <row r="15" spans="1:14" x14ac:dyDescent="0.25">
      <c r="A15" s="1" t="s">
        <v>1</v>
      </c>
      <c r="B15" s="2">
        <v>44347</v>
      </c>
      <c r="C15" s="1">
        <v>57</v>
      </c>
      <c r="D15" s="1">
        <f>23*60+42</f>
        <v>1422</v>
      </c>
      <c r="E15" s="1">
        <f>26*60</f>
        <v>1560</v>
      </c>
      <c r="F15" s="3">
        <v>379.97</v>
      </c>
      <c r="G15" s="3">
        <v>40.76</v>
      </c>
      <c r="H15" s="3">
        <v>13.91</v>
      </c>
      <c r="I15" s="3">
        <v>20.13</v>
      </c>
      <c r="J15" s="3">
        <v>3.41</v>
      </c>
      <c r="K15" s="3">
        <v>270</v>
      </c>
      <c r="L15" s="3">
        <v>0</v>
      </c>
      <c r="M15" s="3">
        <f t="shared" si="0"/>
        <v>728.18000000000006</v>
      </c>
      <c r="N15" s="3">
        <f t="shared" si="1"/>
        <v>724.7700000000001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TeoHangXanh</dc:creator>
  <cp:lastModifiedBy>Ted Dang</cp:lastModifiedBy>
  <dcterms:created xsi:type="dcterms:W3CDTF">2015-06-05T18:17:20Z</dcterms:created>
  <dcterms:modified xsi:type="dcterms:W3CDTF">2021-06-08T16:57:18Z</dcterms:modified>
</cp:coreProperties>
</file>