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tedva\Documents\0_B-TN\2425_S1\data_analysis\data\"/>
    </mc:Choice>
  </mc:AlternateContent>
  <xr:revisionPtr revIDLastSave="0" documentId="13_ncr:1_{4F307477-A7C6-4A88-B274-49DA99D7CFA9}" xr6:coauthVersionLast="47" xr6:coauthVersionMax="47" xr10:uidLastSave="{00000000-0000-0000-0000-000000000000}"/>
  <bookViews>
    <workbookView xWindow="-120" yWindow="-120" windowWidth="29040" windowHeight="15990" tabRatio="500" xr2:uid="{00000000-000D-0000-FFFF-FFFF00000000}"/>
  </bookViews>
  <sheets>
    <sheet name="Blad1" sheetId="1" r:id="rId1"/>
    <sheet name="gidsstoff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24" i="2" l="1"/>
  <c r="H24" i="2"/>
  <c r="G24" i="2"/>
  <c r="J23" i="2"/>
  <c r="H23" i="2"/>
  <c r="G23" i="2"/>
  <c r="J22" i="2"/>
  <c r="H22" i="2"/>
  <c r="G22" i="2"/>
  <c r="J21" i="2"/>
  <c r="H21" i="2"/>
  <c r="G21" i="2"/>
  <c r="J20" i="2"/>
  <c r="H20" i="2"/>
  <c r="G20" i="2"/>
  <c r="J19" i="2"/>
  <c r="H19" i="2"/>
  <c r="G19" i="2"/>
  <c r="J18" i="2"/>
  <c r="H18" i="2"/>
  <c r="G18" i="2"/>
  <c r="J17" i="2"/>
  <c r="H17" i="2"/>
  <c r="G17" i="2"/>
  <c r="J16" i="2"/>
  <c r="H16" i="2"/>
  <c r="G16" i="2"/>
  <c r="J15" i="2"/>
  <c r="H15" i="2"/>
  <c r="G15" i="2"/>
  <c r="J14" i="2"/>
  <c r="H14" i="2"/>
  <c r="G14" i="2"/>
  <c r="J13" i="2"/>
  <c r="H13" i="2"/>
  <c r="G13" i="2"/>
  <c r="J12" i="2"/>
  <c r="H12" i="2"/>
  <c r="G12" i="2"/>
  <c r="J11" i="2"/>
  <c r="H11" i="2"/>
  <c r="G11" i="2"/>
  <c r="J10" i="2"/>
  <c r="H10" i="2"/>
  <c r="G10" i="2"/>
  <c r="J9" i="2"/>
  <c r="H9" i="2"/>
  <c r="G9" i="2"/>
  <c r="J8" i="2"/>
  <c r="H8" i="2"/>
  <c r="G8" i="2"/>
  <c r="J7" i="2"/>
  <c r="H7" i="2"/>
  <c r="G7" i="2"/>
  <c r="J6" i="2"/>
  <c r="J28" i="2" s="1"/>
  <c r="H6" i="2"/>
  <c r="H28" i="2" s="1"/>
  <c r="G6" i="2"/>
  <c r="G28" i="2" s="1"/>
  <c r="J81" i="1"/>
  <c r="F81" i="1"/>
  <c r="B81" i="1"/>
  <c r="J67" i="1"/>
  <c r="F67" i="1"/>
  <c r="B67" i="1"/>
  <c r="J53" i="1"/>
  <c r="B53" i="1"/>
  <c r="J39" i="1"/>
  <c r="F39" i="1"/>
  <c r="B39" i="1"/>
  <c r="J25" i="1"/>
  <c r="F25" i="1"/>
  <c r="B25" i="1"/>
  <c r="J11" i="1"/>
  <c r="F11" i="1"/>
  <c r="B11" i="1"/>
  <c r="G26" i="2" l="1"/>
  <c r="H26" i="2"/>
  <c r="J26" i="2"/>
  <c r="G27" i="2"/>
  <c r="H27" i="2"/>
  <c r="J27" i="2"/>
</calcChain>
</file>

<file path=xl/sharedStrings.xml><?xml version="1.0" encoding="utf-8"?>
<sst xmlns="http://schemas.openxmlformats.org/spreadsheetml/2006/main" count="454" uniqueCount="64">
  <si>
    <r>
      <rPr>
        <b/>
        <u/>
        <sz val="11"/>
        <color theme="1"/>
        <rFont val="Calibri"/>
        <family val="2"/>
        <charset val="1"/>
      </rPr>
      <t xml:space="preserve">Analyseresultaten rwzi Sumpel versus </t>
    </r>
    <r>
      <rPr>
        <b/>
        <u/>
        <sz val="11"/>
        <color theme="4" tint="-0.499984740745262"/>
        <rFont val="Calibri"/>
        <family val="2"/>
        <charset val="1"/>
      </rPr>
      <t>blue elephant</t>
    </r>
  </si>
  <si>
    <t>Resultaten van het influent en effluent rwzi Almelo-sumpel zijn gebaseerd op volumeproportionele 24 uurs monsters. Resultaten blue elephant zijn gebaseerd op steekmonsters in het tijdbestek van de 24 uurs monsters van het influent en effluent van de rwzi Almelo-Sumpel. Verblijftijd in de BluElephant is circa 12 tot 15 uur</t>
  </si>
  <si>
    <t>influent sumpel</t>
  </si>
  <si>
    <t>effluent sumpel</t>
  </si>
  <si>
    <t>blue elephant</t>
  </si>
  <si>
    <t>Datum</t>
  </si>
  <si>
    <t>CZV (mg/l)</t>
  </si>
  <si>
    <t>-</t>
  </si>
  <si>
    <t>BZV (mg/l)</t>
  </si>
  <si>
    <t>&lt;1</t>
  </si>
  <si>
    <t>NH4 (mg/l)</t>
  </si>
  <si>
    <t>NO2</t>
  </si>
  <si>
    <t>NO3</t>
  </si>
  <si>
    <t>N-kj (mg/l)</t>
  </si>
  <si>
    <t>N-totaal (mg/l)</t>
  </si>
  <si>
    <t>ortho-fosfaat (mg/l)</t>
  </si>
  <si>
    <t>totaal fosfaat (mg/l)</t>
  </si>
  <si>
    <t>onopgeloste bestanddelen (mg/l)</t>
  </si>
  <si>
    <t>&lt;5</t>
  </si>
  <si>
    <t>dagdebiet 0:00 -23:59 (m3)</t>
  </si>
  <si>
    <t>&lt;0,05</t>
  </si>
  <si>
    <t>&lt;0,1</t>
  </si>
  <si>
    <t>&lt;0,02</t>
  </si>
  <si>
    <t>&lt;0,01</t>
  </si>
  <si>
    <t>* 12-9-2023 heeft de kast B.E niet gelopen</t>
  </si>
  <si>
    <t>* 23-9-2023 opmerking, vat leeg</t>
  </si>
  <si>
    <t>monsterpunt</t>
  </si>
  <si>
    <t>Almelo Sumpel</t>
  </si>
  <si>
    <t>BluElephant</t>
  </si>
  <si>
    <t>omschrijving</t>
  </si>
  <si>
    <t>influent rwzi</t>
  </si>
  <si>
    <t>effluent rwzi</t>
  </si>
  <si>
    <t>filtraat</t>
  </si>
  <si>
    <t>mpc</t>
  </si>
  <si>
    <t>24 uurs monster</t>
  </si>
  <si>
    <t>steeksmonster</t>
  </si>
  <si>
    <t>Rendement rwzi</t>
  </si>
  <si>
    <t>rendement BE</t>
  </si>
  <si>
    <t>rendement totaa</t>
  </si>
  <si>
    <t>Datum (RWA bemonstering)</t>
  </si>
  <si>
    <t>g</t>
  </si>
  <si>
    <t>1,2,3-benzotriazool (ug/l)</t>
  </si>
  <si>
    <t>som 4- en 5-methyl-1H-benzotriazool (ug/l)</t>
  </si>
  <si>
    <t>amisulpride (ug/l)</t>
  </si>
  <si>
    <t>m</t>
  </si>
  <si>
    <t>azitromycine (ug/l)</t>
  </si>
  <si>
    <t>candesartan (ug/l)</t>
  </si>
  <si>
    <t>carbamazepine (ug/l)</t>
  </si>
  <si>
    <t>citalopram (ug/l)</t>
  </si>
  <si>
    <t>claritromycine (ug/l)</t>
  </si>
  <si>
    <t>diclofenac (ug/l)</t>
  </si>
  <si>
    <t>furosemide (ug/l)</t>
  </si>
  <si>
    <t>gabapentine (ug/l)</t>
  </si>
  <si>
    <t>hydrochloorthiazide (ug/l)</t>
  </si>
  <si>
    <t>irbesartan (ug/l)</t>
  </si>
  <si>
    <t>metoprolol (ug/l)</t>
  </si>
  <si>
    <t>propranolol (ug/l)</t>
  </si>
  <si>
    <t>sotalol (ug/l)</t>
  </si>
  <si>
    <t>sulfamethoxazol (ug/l)</t>
  </si>
  <si>
    <t>trimethoprim (ug/l)</t>
  </si>
  <si>
    <t>venlafaxine (ug/l)</t>
  </si>
  <si>
    <t>gemiddelde top 7</t>
  </si>
  <si>
    <t>gemiddelde 11 gidsstoffen</t>
  </si>
  <si>
    <t>gemiddelde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</si>
</sst>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 #,##0.00_ ;_ * \-#,##0.00_ ;_ * \-??_ ;_ @_ "/>
  </numFmts>
  <fonts count="5" x14ac:knownFonts="1">
    <font>
      <sz val="11"/>
      <color theme="1"/>
      <name val="Calibri"/>
      <family val="2"/>
      <charset val="1"/>
    </font>
    <font>
      <b/>
      <u/>
      <sz val="11"/>
      <color theme="1"/>
      <name val="Calibri"/>
      <family val="2"/>
      <charset val="1"/>
    </font>
    <font>
      <b/>
      <u/>
      <sz val="11"/>
      <color theme="4" tint="-0.499984740745262"/>
      <name val="Calibri"/>
      <family val="2"/>
      <charset val="1"/>
    </font>
    <font>
      <sz val="11"/>
      <name val="Calibri"/>
      <family val="2"/>
      <charset val="1"/>
    </font>
    <font>
      <sz val="11"/>
      <color theme="1"/>
      <name val="Calibri"/>
      <family val="2"/>
      <charset val="1"/>
    </font>
  </fonts>
  <fills count="4">
    <fill>
      <patternFill patternType="none"/>
    </fill>
    <fill>
      <patternFill patternType="gray125"/>
    </fill>
    <fill>
      <patternFill patternType="solid">
        <fgColor theme="2"/>
        <bgColor rgb="FFDAE3F3"/>
      </patternFill>
    </fill>
    <fill>
      <patternFill patternType="solid">
        <fgColor theme="4" tint="0.79989013336588644"/>
        <bgColor rgb="FFE7E6E6"/>
      </patternFill>
    </fill>
  </fills>
  <borders count="40">
    <border>
      <left/>
      <right/>
      <top/>
      <bottom/>
      <diagonal/>
    </border>
    <border>
      <left/>
      <right/>
      <top/>
      <bottom style="medium">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thin">
        <color auto="1"/>
      </bottom>
      <diagonal/>
    </border>
    <border>
      <left style="thin">
        <color auto="1"/>
      </left>
      <right style="medium">
        <color auto="1"/>
      </right>
      <top style="hair">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medium">
        <color auto="1"/>
      </left>
      <right/>
      <top/>
      <bottom style="hair">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top style="thin">
        <color auto="1"/>
      </top>
      <bottom style="hair">
        <color auto="1"/>
      </bottom>
      <diagonal/>
    </border>
    <border>
      <left/>
      <right style="medium">
        <color auto="1"/>
      </right>
      <top/>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xf numFmtId="165" fontId="4" fillId="0" borderId="0" applyBorder="0" applyProtection="0"/>
    <xf numFmtId="9" fontId="4" fillId="0" borderId="0" applyBorder="0" applyProtection="0"/>
  </cellStyleXfs>
  <cellXfs count="72">
    <xf numFmtId="0" fontId="0" fillId="0" borderId="0" xfId="0"/>
    <xf numFmtId="0" fontId="1" fillId="0" borderId="0" xfId="0" applyFont="1"/>
    <xf numFmtId="0" fontId="0" fillId="0" borderId="2" xfId="0" applyBorder="1"/>
    <xf numFmtId="0" fontId="0" fillId="0" borderId="3" xfId="0" applyBorder="1"/>
    <xf numFmtId="0" fontId="0" fillId="2" borderId="4" xfId="0" applyFill="1" applyBorder="1"/>
    <xf numFmtId="0" fontId="0" fillId="0" borderId="5" xfId="0" applyBorder="1"/>
    <xf numFmtId="0" fontId="0" fillId="0" borderId="6" xfId="0" applyBorder="1"/>
    <xf numFmtId="14" fontId="0" fillId="0" borderId="7" xfId="0" applyNumberFormat="1" applyBorder="1" applyAlignment="1">
      <alignment horizontal="center"/>
    </xf>
    <xf numFmtId="0" fontId="0" fillId="2" borderId="8" xfId="0" applyFill="1" applyBorder="1" applyAlignment="1">
      <alignment horizontal="center"/>
    </xf>
    <xf numFmtId="14" fontId="0" fillId="0" borderId="9" xfId="0" applyNumberFormat="1" applyBorder="1" applyAlignment="1">
      <alignment horizontal="center"/>
    </xf>
    <xf numFmtId="0" fontId="0" fillId="0" borderId="10" xfId="0" applyBorder="1"/>
    <xf numFmtId="0" fontId="0" fillId="0" borderId="11" xfId="0" applyBorder="1" applyAlignment="1">
      <alignment horizontal="center"/>
    </xf>
    <xf numFmtId="0" fontId="0" fillId="2" borderId="11" xfId="0" applyFill="1"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164" fontId="0" fillId="0" borderId="14" xfId="0" applyNumberFormat="1" applyBorder="1" applyAlignment="1">
      <alignment horizontal="center"/>
    </xf>
    <xf numFmtId="0" fontId="0" fillId="2" borderId="14" xfId="0" applyFill="1" applyBorder="1"/>
    <xf numFmtId="0" fontId="0" fillId="0" borderId="15" xfId="0" applyBorder="1" applyAlignment="1">
      <alignment horizontal="center"/>
    </xf>
    <xf numFmtId="2" fontId="0" fillId="0" borderId="14" xfId="0" applyNumberFormat="1" applyBorder="1" applyAlignment="1">
      <alignment horizontal="center"/>
    </xf>
    <xf numFmtId="0" fontId="0" fillId="0" borderId="16" xfId="0" applyBorder="1"/>
    <xf numFmtId="3" fontId="0" fillId="0" borderId="17" xfId="0" applyNumberFormat="1" applyBorder="1" applyAlignment="1">
      <alignment horizontal="center"/>
    </xf>
    <xf numFmtId="0" fontId="0" fillId="0" borderId="17" xfId="0" applyBorder="1" applyAlignment="1">
      <alignment horizontal="center"/>
    </xf>
    <xf numFmtId="0" fontId="0" fillId="2" borderId="17" xfId="0" applyFill="1" applyBorder="1"/>
    <xf numFmtId="0" fontId="0" fillId="0" borderId="18" xfId="0" applyBorder="1" applyAlignment="1">
      <alignment horizontal="center"/>
    </xf>
    <xf numFmtId="0" fontId="0" fillId="2" borderId="6" xfId="0" applyFill="1" applyBorder="1"/>
    <xf numFmtId="0" fontId="0" fillId="2" borderId="19" xfId="0" applyFill="1" applyBorder="1"/>
    <xf numFmtId="0" fontId="0" fillId="2" borderId="20" xfId="0" applyFill="1" applyBorder="1"/>
    <xf numFmtId="0" fontId="0" fillId="0" borderId="19" xfId="0" applyBorder="1"/>
    <xf numFmtId="0" fontId="0" fillId="2" borderId="21" xfId="0" applyFill="1" applyBorder="1"/>
    <xf numFmtId="0" fontId="0" fillId="0" borderId="20" xfId="0" applyBorder="1"/>
    <xf numFmtId="14" fontId="0" fillId="0" borderId="19" xfId="0" applyNumberFormat="1" applyBorder="1" applyAlignment="1">
      <alignment horizontal="center"/>
    </xf>
    <xf numFmtId="0" fontId="0" fillId="2" borderId="8" xfId="0" applyFill="1" applyBorder="1"/>
    <xf numFmtId="14" fontId="0" fillId="0" borderId="20" xfId="0" applyNumberFormat="1" applyBorder="1" applyAlignment="1">
      <alignment horizontal="center"/>
    </xf>
    <xf numFmtId="0" fontId="0" fillId="0" borderId="22" xfId="0" applyBorder="1"/>
    <xf numFmtId="0" fontId="0" fillId="0" borderId="21" xfId="0" applyBorder="1"/>
    <xf numFmtId="0" fontId="0" fillId="0" borderId="23" xfId="0" applyBorder="1"/>
    <xf numFmtId="0" fontId="0" fillId="0" borderId="24" xfId="0" applyBorder="1"/>
    <xf numFmtId="14" fontId="0" fillId="0" borderId="8" xfId="0" applyNumberFormat="1" applyBorder="1" applyAlignment="1">
      <alignment horizontal="center"/>
    </xf>
    <xf numFmtId="14" fontId="0" fillId="0" borderId="25" xfId="0" applyNumberFormat="1" applyBorder="1" applyAlignment="1">
      <alignment horizontal="center"/>
    </xf>
    <xf numFmtId="0" fontId="0" fillId="0" borderId="26" xfId="0" applyBorder="1"/>
    <xf numFmtId="0" fontId="0" fillId="0" borderId="27" xfId="0" applyBorder="1"/>
    <xf numFmtId="3" fontId="0" fillId="0" borderId="28" xfId="0" applyNumberFormat="1" applyBorder="1" applyAlignment="1">
      <alignment horizontal="center"/>
    </xf>
    <xf numFmtId="0" fontId="0" fillId="0" borderId="28" xfId="0" applyBorder="1" applyAlignment="1">
      <alignment horizontal="center"/>
    </xf>
    <xf numFmtId="0" fontId="0" fillId="2" borderId="28" xfId="0" applyFill="1" applyBorder="1"/>
    <xf numFmtId="0" fontId="0" fillId="0" borderId="29" xfId="0" applyBorder="1" applyAlignment="1">
      <alignment horizontal="center"/>
    </xf>
    <xf numFmtId="0" fontId="0" fillId="0" borderId="0" xfId="0" applyAlignment="1">
      <alignment horizontal="center"/>
    </xf>
    <xf numFmtId="0" fontId="0" fillId="2" borderId="30" xfId="0" applyFill="1" applyBorder="1"/>
    <xf numFmtId="14" fontId="0" fillId="0" borderId="31" xfId="0" applyNumberFormat="1" applyBorder="1" applyAlignment="1">
      <alignment horizontal="center"/>
    </xf>
    <xf numFmtId="14" fontId="0" fillId="0" borderId="3" xfId="0" applyNumberFormat="1" applyBorder="1" applyAlignment="1">
      <alignment horizontal="center"/>
    </xf>
    <xf numFmtId="14" fontId="0" fillId="0" borderId="5" xfId="0" applyNumberFormat="1" applyBorder="1" applyAlignment="1">
      <alignment horizontal="center"/>
    </xf>
    <xf numFmtId="0" fontId="0" fillId="2" borderId="32" xfId="0" applyFill="1" applyBorder="1"/>
    <xf numFmtId="0" fontId="0" fillId="0" borderId="10" xfId="0" applyBorder="1" applyAlignment="1">
      <alignment horizontal="center"/>
    </xf>
    <xf numFmtId="0" fontId="0" fillId="0" borderId="33" xfId="0" applyBorder="1"/>
    <xf numFmtId="0" fontId="0" fillId="2" borderId="34" xfId="0" applyFill="1" applyBorder="1"/>
    <xf numFmtId="0" fontId="0" fillId="0" borderId="13" xfId="0" applyBorder="1" applyAlignment="1">
      <alignment horizontal="center"/>
    </xf>
    <xf numFmtId="0" fontId="0" fillId="2" borderId="35" xfId="0" applyFill="1" applyBorder="1"/>
    <xf numFmtId="3" fontId="0" fillId="0" borderId="16" xfId="0" applyNumberFormat="1" applyBorder="1" applyAlignment="1">
      <alignment horizontal="center"/>
    </xf>
    <xf numFmtId="0" fontId="0" fillId="0" borderId="36" xfId="0" applyBorder="1"/>
    <xf numFmtId="0" fontId="0" fillId="0" borderId="37" xfId="0" applyBorder="1"/>
    <xf numFmtId="0" fontId="0" fillId="0" borderId="38" xfId="0" applyBorder="1"/>
    <xf numFmtId="0" fontId="0" fillId="0" borderId="39" xfId="0" applyBorder="1"/>
    <xf numFmtId="14" fontId="3" fillId="0" borderId="39" xfId="0" applyNumberFormat="1" applyFont="1" applyBorder="1"/>
    <xf numFmtId="0" fontId="0" fillId="3" borderId="0" xfId="0" applyFill="1"/>
    <xf numFmtId="0" fontId="0" fillId="3" borderId="37" xfId="0" applyFill="1" applyBorder="1"/>
    <xf numFmtId="165" fontId="3" fillId="3" borderId="37" xfId="1" applyFont="1" applyFill="1" applyBorder="1" applyProtection="1"/>
    <xf numFmtId="9" fontId="4" fillId="0" borderId="0" xfId="2" applyBorder="1" applyProtection="1"/>
    <xf numFmtId="165" fontId="3" fillId="0" borderId="37" xfId="1" applyFont="1" applyBorder="1" applyProtection="1"/>
    <xf numFmtId="0" fontId="0" fillId="3" borderId="38" xfId="0" applyFill="1" applyBorder="1"/>
    <xf numFmtId="165" fontId="3" fillId="3" borderId="38" xfId="1" applyFont="1" applyFill="1" applyBorder="1" applyProtection="1"/>
    <xf numFmtId="9" fontId="0" fillId="0" borderId="0" xfId="0" applyNumberFormat="1"/>
    <xf numFmtId="0" fontId="0" fillId="2" borderId="1" xfId="0" applyFill="1" applyBorder="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1"/>
  <sheetViews>
    <sheetView tabSelected="1" zoomScale="125" zoomScaleNormal="125" workbookViewId="0">
      <pane xSplit="1" ySplit="4" topLeftCell="B5" activePane="bottomRight" state="frozen"/>
      <selection pane="topRight" activeCell="B1" sqref="B1"/>
      <selection pane="bottomLeft" activeCell="A5" sqref="A5"/>
      <selection pane="bottomRight" activeCell="F15" sqref="F15"/>
    </sheetView>
  </sheetViews>
  <sheetFormatPr defaultColWidth="8.7109375" defaultRowHeight="15" x14ac:dyDescent="0.25"/>
  <cols>
    <col min="1" max="1" width="33" customWidth="1"/>
    <col min="2" max="2" width="15.28515625" customWidth="1"/>
    <col min="3" max="3" width="15.42578125" customWidth="1"/>
    <col min="4" max="4" width="13.5703125" customWidth="1"/>
    <col min="6" max="6" width="15.28515625" customWidth="1"/>
    <col min="7" max="7" width="15.42578125" customWidth="1"/>
    <col min="8" max="8" width="13.5703125" customWidth="1"/>
    <col min="10" max="10" width="15.28515625" customWidth="1"/>
    <col min="11" max="11" width="15.42578125" customWidth="1"/>
    <col min="12" max="12" width="13.5703125" customWidth="1"/>
  </cols>
  <sheetData>
    <row r="1" spans="1:12" x14ac:dyDescent="0.25">
      <c r="A1" s="1" t="s">
        <v>0</v>
      </c>
    </row>
    <row r="2" spans="1:12" ht="52.5" customHeight="1" x14ac:dyDescent="0.25">
      <c r="A2" s="71" t="s">
        <v>1</v>
      </c>
      <c r="B2" s="71"/>
      <c r="C2" s="71"/>
      <c r="D2" s="71"/>
      <c r="E2" s="71"/>
      <c r="F2" s="71"/>
      <c r="G2" s="71"/>
      <c r="H2" s="71"/>
      <c r="I2" s="71"/>
      <c r="J2" s="71"/>
      <c r="K2" s="71"/>
      <c r="L2" s="71"/>
    </row>
    <row r="3" spans="1:12" x14ac:dyDescent="0.25">
      <c r="A3" s="2"/>
      <c r="B3" s="3" t="s">
        <v>2</v>
      </c>
      <c r="C3" s="3" t="s">
        <v>3</v>
      </c>
      <c r="D3" s="3" t="s">
        <v>4</v>
      </c>
      <c r="E3" s="4"/>
      <c r="F3" s="3" t="s">
        <v>2</v>
      </c>
      <c r="G3" s="3" t="s">
        <v>3</v>
      </c>
      <c r="H3" s="3" t="s">
        <v>4</v>
      </c>
      <c r="I3" s="4"/>
      <c r="J3" s="3" t="s">
        <v>2</v>
      </c>
      <c r="K3" s="3" t="s">
        <v>3</v>
      </c>
      <c r="L3" s="5" t="s">
        <v>4</v>
      </c>
    </row>
    <row r="4" spans="1:12" x14ac:dyDescent="0.25">
      <c r="A4" s="6" t="s">
        <v>5</v>
      </c>
      <c r="B4" s="7">
        <v>44664</v>
      </c>
      <c r="C4" s="7">
        <v>44664</v>
      </c>
      <c r="D4" s="7">
        <v>44664</v>
      </c>
      <c r="E4" s="8"/>
      <c r="F4" s="7">
        <v>44670</v>
      </c>
      <c r="G4" s="7">
        <v>44670</v>
      </c>
      <c r="H4" s="7">
        <v>44670</v>
      </c>
      <c r="I4" s="8"/>
      <c r="J4" s="7">
        <v>44678</v>
      </c>
      <c r="K4" s="7">
        <v>44678</v>
      </c>
      <c r="L4" s="9">
        <v>44678</v>
      </c>
    </row>
    <row r="5" spans="1:12" x14ac:dyDescent="0.25">
      <c r="A5" s="10" t="s">
        <v>6</v>
      </c>
      <c r="B5" s="11">
        <v>680</v>
      </c>
      <c r="C5" s="11">
        <v>40</v>
      </c>
      <c r="D5" s="11">
        <v>37</v>
      </c>
      <c r="E5" s="12"/>
      <c r="F5" s="11" t="s">
        <v>7</v>
      </c>
      <c r="G5" s="11">
        <v>46</v>
      </c>
      <c r="H5" s="11">
        <v>41</v>
      </c>
      <c r="I5" s="12"/>
      <c r="J5" s="11">
        <v>780</v>
      </c>
      <c r="K5" s="11">
        <v>48</v>
      </c>
      <c r="L5" s="13">
        <v>45</v>
      </c>
    </row>
    <row r="6" spans="1:12" x14ac:dyDescent="0.25">
      <c r="A6" s="14" t="s">
        <v>8</v>
      </c>
      <c r="B6" s="15">
        <v>270</v>
      </c>
      <c r="C6" s="16">
        <v>2</v>
      </c>
      <c r="D6" s="15" t="s">
        <v>9</v>
      </c>
      <c r="E6" s="17"/>
      <c r="F6" s="15" t="s">
        <v>7</v>
      </c>
      <c r="G6" s="15">
        <v>2</v>
      </c>
      <c r="H6" s="15">
        <v>1</v>
      </c>
      <c r="I6" s="17"/>
      <c r="J6" s="15">
        <v>310</v>
      </c>
      <c r="K6" s="15">
        <v>3</v>
      </c>
      <c r="L6" s="18">
        <v>1</v>
      </c>
    </row>
    <row r="7" spans="1:12" x14ac:dyDescent="0.25">
      <c r="A7" s="14" t="s">
        <v>10</v>
      </c>
      <c r="B7" s="15" t="s">
        <v>7</v>
      </c>
      <c r="C7" s="15">
        <v>0.86</v>
      </c>
      <c r="D7" s="15">
        <v>0.36</v>
      </c>
      <c r="E7" s="17"/>
      <c r="F7" s="15" t="s">
        <v>7</v>
      </c>
      <c r="G7" s="15">
        <v>0.76</v>
      </c>
      <c r="H7" s="15">
        <v>0.21</v>
      </c>
      <c r="I7" s="17"/>
      <c r="J7" s="15" t="s">
        <v>7</v>
      </c>
      <c r="K7" s="15">
        <v>0.62</v>
      </c>
      <c r="L7" s="18">
        <v>0.87</v>
      </c>
    </row>
    <row r="8" spans="1:12" x14ac:dyDescent="0.25">
      <c r="A8" s="14" t="s">
        <v>11</v>
      </c>
      <c r="B8" s="15" t="s">
        <v>7</v>
      </c>
      <c r="C8" s="15">
        <v>0.09</v>
      </c>
      <c r="D8" s="15">
        <v>0.43</v>
      </c>
      <c r="E8" s="17"/>
      <c r="F8" s="15" t="s">
        <v>7</v>
      </c>
      <c r="G8" s="15">
        <v>0.11</v>
      </c>
      <c r="H8" s="15">
        <v>0.72</v>
      </c>
      <c r="I8" s="17"/>
      <c r="J8" s="15" t="s">
        <v>7</v>
      </c>
      <c r="K8" s="19">
        <v>0.1</v>
      </c>
      <c r="L8" s="18">
        <v>0.61</v>
      </c>
    </row>
    <row r="9" spans="1:12" x14ac:dyDescent="0.25">
      <c r="A9" s="14" t="s">
        <v>12</v>
      </c>
      <c r="B9" s="15" t="s">
        <v>7</v>
      </c>
      <c r="C9" s="15">
        <v>0.31</v>
      </c>
      <c r="D9" s="15">
        <v>4.0999999999999996</v>
      </c>
      <c r="E9" s="17"/>
      <c r="F9" s="15" t="s">
        <v>7</v>
      </c>
      <c r="G9" s="15">
        <v>0.89</v>
      </c>
      <c r="H9" s="16">
        <v>9</v>
      </c>
      <c r="I9" s="17"/>
      <c r="J9" s="15" t="s">
        <v>7</v>
      </c>
      <c r="K9" s="15">
        <v>0.37</v>
      </c>
      <c r="L9" s="18">
        <v>4.2</v>
      </c>
    </row>
    <row r="10" spans="1:12" x14ac:dyDescent="0.25">
      <c r="A10" s="14" t="s">
        <v>13</v>
      </c>
      <c r="B10" s="15">
        <v>71.2</v>
      </c>
      <c r="C10" s="15">
        <v>2.7</v>
      </c>
      <c r="D10" s="16">
        <v>2</v>
      </c>
      <c r="E10" s="17"/>
      <c r="F10" s="15">
        <v>83</v>
      </c>
      <c r="G10" s="15">
        <v>2.9</v>
      </c>
      <c r="H10" s="15">
        <v>2.2000000000000002</v>
      </c>
      <c r="I10" s="17"/>
      <c r="J10" s="15">
        <v>80.5</v>
      </c>
      <c r="K10" s="15">
        <v>2.5</v>
      </c>
      <c r="L10" s="18">
        <v>3.5</v>
      </c>
    </row>
    <row r="11" spans="1:12" x14ac:dyDescent="0.25">
      <c r="A11" s="14" t="s">
        <v>14</v>
      </c>
      <c r="B11" s="15">
        <f>B10</f>
        <v>71.2</v>
      </c>
      <c r="C11" s="15">
        <v>3.1</v>
      </c>
      <c r="D11" s="15">
        <v>6.6</v>
      </c>
      <c r="E11" s="17"/>
      <c r="F11" s="15">
        <f>F10</f>
        <v>83</v>
      </c>
      <c r="G11" s="15">
        <v>3.9</v>
      </c>
      <c r="H11" s="15">
        <v>12</v>
      </c>
      <c r="I11" s="17"/>
      <c r="J11" s="15">
        <f>J10</f>
        <v>80.5</v>
      </c>
      <c r="K11" s="15">
        <v>2.9</v>
      </c>
      <c r="L11" s="18">
        <v>8.4</v>
      </c>
    </row>
    <row r="12" spans="1:12" x14ac:dyDescent="0.25">
      <c r="A12" s="14" t="s">
        <v>15</v>
      </c>
      <c r="B12" s="15" t="s">
        <v>7</v>
      </c>
      <c r="C12" s="15">
        <v>0.27</v>
      </c>
      <c r="D12" s="15">
        <v>1.8</v>
      </c>
      <c r="E12" s="17"/>
      <c r="F12" s="15" t="s">
        <v>7</v>
      </c>
      <c r="G12" s="15">
        <v>0.33</v>
      </c>
      <c r="H12" s="15">
        <v>3.5</v>
      </c>
      <c r="I12" s="17"/>
      <c r="J12" s="15" t="s">
        <v>7</v>
      </c>
      <c r="K12" s="15">
        <v>0.34</v>
      </c>
      <c r="L12" s="18">
        <v>0.34</v>
      </c>
    </row>
    <row r="13" spans="1:12" x14ac:dyDescent="0.25">
      <c r="A13" s="14" t="s">
        <v>16</v>
      </c>
      <c r="B13" s="15">
        <v>11</v>
      </c>
      <c r="C13" s="15">
        <v>0.44</v>
      </c>
      <c r="D13" s="16">
        <v>2</v>
      </c>
      <c r="E13" s="17"/>
      <c r="F13" s="15">
        <v>11</v>
      </c>
      <c r="G13" s="15">
        <v>0.48</v>
      </c>
      <c r="H13" s="15">
        <v>3.9</v>
      </c>
      <c r="I13" s="17"/>
      <c r="J13" s="15">
        <v>11</v>
      </c>
      <c r="K13" s="19">
        <v>0.5</v>
      </c>
      <c r="L13" s="18">
        <v>0.41</v>
      </c>
    </row>
    <row r="14" spans="1:12" x14ac:dyDescent="0.25">
      <c r="A14" s="14" t="s">
        <v>17</v>
      </c>
      <c r="B14" s="15">
        <v>260</v>
      </c>
      <c r="C14" s="15" t="s">
        <v>18</v>
      </c>
      <c r="D14" s="15" t="s">
        <v>18</v>
      </c>
      <c r="E14" s="17"/>
      <c r="F14" s="15" t="s">
        <v>7</v>
      </c>
      <c r="G14" s="15" t="s">
        <v>18</v>
      </c>
      <c r="H14" s="15" t="s">
        <v>18</v>
      </c>
      <c r="I14" s="17"/>
      <c r="J14" s="15">
        <v>290</v>
      </c>
      <c r="K14" s="15">
        <v>5.7</v>
      </c>
      <c r="L14" s="18" t="s">
        <v>18</v>
      </c>
    </row>
    <row r="15" spans="1:12" x14ac:dyDescent="0.25">
      <c r="A15" s="20" t="s">
        <v>19</v>
      </c>
      <c r="B15" s="21">
        <v>13683</v>
      </c>
      <c r="C15" s="22"/>
      <c r="D15" s="22"/>
      <c r="E15" s="23"/>
      <c r="F15" s="21">
        <v>11950</v>
      </c>
      <c r="G15" s="22"/>
      <c r="H15" s="22"/>
      <c r="I15" s="23"/>
      <c r="J15" s="21">
        <v>10382</v>
      </c>
      <c r="K15" s="22"/>
      <c r="L15" s="24"/>
    </row>
    <row r="16" spans="1:12" x14ac:dyDescent="0.25">
      <c r="A16" s="25"/>
      <c r="B16" s="26"/>
      <c r="C16" s="26"/>
      <c r="D16" s="26"/>
      <c r="E16" s="26"/>
      <c r="F16" s="26"/>
      <c r="G16" s="26"/>
      <c r="H16" s="26"/>
      <c r="I16" s="26"/>
      <c r="J16" s="26"/>
      <c r="K16" s="26"/>
      <c r="L16" s="27"/>
    </row>
    <row r="17" spans="1:12" x14ac:dyDescent="0.25">
      <c r="A17" s="6"/>
      <c r="B17" s="28" t="s">
        <v>2</v>
      </c>
      <c r="C17" s="28" t="s">
        <v>3</v>
      </c>
      <c r="D17" s="28" t="s">
        <v>4</v>
      </c>
      <c r="E17" s="29"/>
      <c r="F17" s="28" t="s">
        <v>2</v>
      </c>
      <c r="G17" s="28" t="s">
        <v>3</v>
      </c>
      <c r="H17" s="28" t="s">
        <v>4</v>
      </c>
      <c r="I17" s="29"/>
      <c r="J17" s="28" t="s">
        <v>2</v>
      </c>
      <c r="K17" s="28" t="s">
        <v>3</v>
      </c>
      <c r="L17" s="30" t="s">
        <v>4</v>
      </c>
    </row>
    <row r="18" spans="1:12" x14ac:dyDescent="0.25">
      <c r="A18" s="6" t="s">
        <v>5</v>
      </c>
      <c r="B18" s="31">
        <v>44690</v>
      </c>
      <c r="C18" s="31">
        <v>44690</v>
      </c>
      <c r="D18" s="31">
        <v>44690</v>
      </c>
      <c r="E18" s="32"/>
      <c r="F18" s="31">
        <v>44726</v>
      </c>
      <c r="G18" s="31">
        <v>44726</v>
      </c>
      <c r="H18" s="31">
        <v>44726</v>
      </c>
      <c r="I18" s="32"/>
      <c r="J18" s="31">
        <v>44756</v>
      </c>
      <c r="K18" s="31">
        <v>44756</v>
      </c>
      <c r="L18" s="33">
        <v>44756</v>
      </c>
    </row>
    <row r="19" spans="1:12" x14ac:dyDescent="0.25">
      <c r="A19" s="10" t="s">
        <v>6</v>
      </c>
      <c r="B19" s="11" t="s">
        <v>7</v>
      </c>
      <c r="C19" s="11">
        <v>53</v>
      </c>
      <c r="D19" s="11">
        <v>47</v>
      </c>
      <c r="E19" s="12"/>
      <c r="F19" s="11">
        <v>830</v>
      </c>
      <c r="G19" s="11">
        <v>38</v>
      </c>
      <c r="H19" s="11">
        <v>36</v>
      </c>
      <c r="I19" s="12"/>
      <c r="J19" s="11" t="s">
        <v>7</v>
      </c>
      <c r="K19" s="11">
        <v>51</v>
      </c>
      <c r="L19" s="13">
        <v>49</v>
      </c>
    </row>
    <row r="20" spans="1:12" x14ac:dyDescent="0.25">
      <c r="A20" s="14" t="s">
        <v>8</v>
      </c>
      <c r="B20" s="15" t="s">
        <v>7</v>
      </c>
      <c r="C20" s="15">
        <v>2</v>
      </c>
      <c r="D20" s="15" t="s">
        <v>9</v>
      </c>
      <c r="E20" s="17"/>
      <c r="F20" s="15">
        <v>350</v>
      </c>
      <c r="G20" s="15">
        <v>2</v>
      </c>
      <c r="H20" s="15">
        <v>1</v>
      </c>
      <c r="I20" s="17"/>
      <c r="J20" s="15" t="s">
        <v>7</v>
      </c>
      <c r="K20" s="15">
        <v>2</v>
      </c>
      <c r="L20" s="18" t="s">
        <v>9</v>
      </c>
    </row>
    <row r="21" spans="1:12" x14ac:dyDescent="0.25">
      <c r="A21" s="14" t="s">
        <v>10</v>
      </c>
      <c r="B21" s="15" t="s">
        <v>7</v>
      </c>
      <c r="C21" s="15">
        <v>0.98</v>
      </c>
      <c r="D21" s="15">
        <v>15.5</v>
      </c>
      <c r="E21" s="17"/>
      <c r="F21" s="15" t="s">
        <v>7</v>
      </c>
      <c r="G21" s="15">
        <v>1.2</v>
      </c>
      <c r="H21" s="15">
        <v>0.36</v>
      </c>
      <c r="I21" s="17"/>
      <c r="J21" s="15" t="s">
        <v>7</v>
      </c>
      <c r="K21" s="15">
        <v>0.48</v>
      </c>
      <c r="L21" s="18">
        <v>39.1</v>
      </c>
    </row>
    <row r="22" spans="1:12" x14ac:dyDescent="0.25">
      <c r="A22" s="14" t="s">
        <v>11</v>
      </c>
      <c r="B22" s="15" t="s">
        <v>7</v>
      </c>
      <c r="C22" s="15">
        <v>0.09</v>
      </c>
      <c r="D22" s="15">
        <v>0.86</v>
      </c>
      <c r="E22" s="17"/>
      <c r="F22" s="15" t="s">
        <v>7</v>
      </c>
      <c r="G22" s="15">
        <v>7.0000000000000007E-2</v>
      </c>
      <c r="H22" s="19">
        <v>0.2</v>
      </c>
      <c r="I22" s="17"/>
      <c r="J22" s="15" t="s">
        <v>7</v>
      </c>
      <c r="K22" s="15">
        <v>0.15</v>
      </c>
      <c r="L22" s="18">
        <v>0.09</v>
      </c>
    </row>
    <row r="23" spans="1:12" x14ac:dyDescent="0.25">
      <c r="A23" s="14" t="s">
        <v>12</v>
      </c>
      <c r="B23" s="15" t="s">
        <v>7</v>
      </c>
      <c r="C23" s="15">
        <v>0.17</v>
      </c>
      <c r="D23" s="16">
        <v>1.39</v>
      </c>
      <c r="E23" s="17"/>
      <c r="F23" s="15" t="s">
        <v>7</v>
      </c>
      <c r="G23" s="15">
        <v>0.15</v>
      </c>
      <c r="H23" s="15">
        <v>4.4000000000000004</v>
      </c>
      <c r="I23" s="17"/>
      <c r="J23" s="15" t="s">
        <v>7</v>
      </c>
      <c r="K23" s="15">
        <v>0.26</v>
      </c>
      <c r="L23" s="18">
        <v>0.06</v>
      </c>
    </row>
    <row r="24" spans="1:12" x14ac:dyDescent="0.25">
      <c r="A24" s="14" t="s">
        <v>13</v>
      </c>
      <c r="B24" s="15">
        <v>95.4</v>
      </c>
      <c r="C24" s="15">
        <v>3.3</v>
      </c>
      <c r="D24" s="15">
        <v>18.100000000000001</v>
      </c>
      <c r="E24" s="17"/>
      <c r="F24" s="15">
        <v>85.1</v>
      </c>
      <c r="G24" s="15">
        <v>2.8</v>
      </c>
      <c r="H24" s="15">
        <v>2.2000000000000002</v>
      </c>
      <c r="I24" s="17"/>
      <c r="J24" s="15">
        <v>83.6</v>
      </c>
      <c r="K24" s="15">
        <v>2.5</v>
      </c>
      <c r="L24" s="18">
        <v>44.4</v>
      </c>
    </row>
    <row r="25" spans="1:12" x14ac:dyDescent="0.25">
      <c r="A25" s="14" t="s">
        <v>14</v>
      </c>
      <c r="B25" s="15">
        <f>B24</f>
        <v>95.4</v>
      </c>
      <c r="C25" s="15">
        <v>3.5</v>
      </c>
      <c r="D25" s="15">
        <v>20.3</v>
      </c>
      <c r="E25" s="17"/>
      <c r="F25" s="15">
        <f>F24</f>
        <v>85.1</v>
      </c>
      <c r="G25" s="16">
        <v>3</v>
      </c>
      <c r="H25" s="15">
        <v>6.8</v>
      </c>
      <c r="I25" s="17"/>
      <c r="J25" s="15">
        <f>J24</f>
        <v>83.6</v>
      </c>
      <c r="K25" s="15">
        <v>2.9</v>
      </c>
      <c r="L25" s="18">
        <v>44.5</v>
      </c>
    </row>
    <row r="26" spans="1:12" x14ac:dyDescent="0.25">
      <c r="A26" s="14" t="s">
        <v>15</v>
      </c>
      <c r="B26" s="15" t="s">
        <v>7</v>
      </c>
      <c r="C26" s="15">
        <v>0.51</v>
      </c>
      <c r="D26" s="15">
        <v>0.19</v>
      </c>
      <c r="E26" s="17"/>
      <c r="F26" s="15" t="s">
        <v>7</v>
      </c>
      <c r="G26" s="19">
        <v>0.5</v>
      </c>
      <c r="H26" s="15">
        <v>0.32</v>
      </c>
      <c r="I26" s="17"/>
      <c r="J26" s="15" t="s">
        <v>7</v>
      </c>
      <c r="K26" s="15">
        <v>0.43</v>
      </c>
      <c r="L26" s="18">
        <v>0.38</v>
      </c>
    </row>
    <row r="27" spans="1:12" x14ac:dyDescent="0.25">
      <c r="A27" s="14" t="s">
        <v>16</v>
      </c>
      <c r="B27" s="15">
        <v>12</v>
      </c>
      <c r="C27" s="15">
        <v>0.76</v>
      </c>
      <c r="D27" s="19">
        <v>0.3</v>
      </c>
      <c r="E27" s="17"/>
      <c r="F27" s="15">
        <v>12</v>
      </c>
      <c r="G27" s="15">
        <v>0.67</v>
      </c>
      <c r="H27" s="15">
        <v>0.44</v>
      </c>
      <c r="I27" s="17"/>
      <c r="J27" s="15">
        <v>11</v>
      </c>
      <c r="K27" s="15">
        <v>0.56999999999999995</v>
      </c>
      <c r="L27" s="18">
        <v>0.44</v>
      </c>
    </row>
    <row r="28" spans="1:12" x14ac:dyDescent="0.25">
      <c r="A28" s="14" t="s">
        <v>17</v>
      </c>
      <c r="B28" s="15" t="s">
        <v>7</v>
      </c>
      <c r="C28" s="15" t="s">
        <v>18</v>
      </c>
      <c r="D28" s="15" t="s">
        <v>18</v>
      </c>
      <c r="E28" s="17"/>
      <c r="F28" s="15">
        <v>360</v>
      </c>
      <c r="G28" s="15" t="s">
        <v>18</v>
      </c>
      <c r="H28" s="15" t="s">
        <v>18</v>
      </c>
      <c r="I28" s="17"/>
      <c r="J28" s="15" t="s">
        <v>7</v>
      </c>
      <c r="K28" s="15" t="s">
        <v>18</v>
      </c>
      <c r="L28" s="18" t="s">
        <v>18</v>
      </c>
    </row>
    <row r="29" spans="1:12" x14ac:dyDescent="0.25">
      <c r="A29" s="20" t="s">
        <v>19</v>
      </c>
      <c r="B29" s="21">
        <v>10254</v>
      </c>
      <c r="C29" s="22"/>
      <c r="D29" s="22"/>
      <c r="E29" s="23"/>
      <c r="F29" s="21">
        <v>9714</v>
      </c>
      <c r="G29" s="22"/>
      <c r="H29" s="22"/>
      <c r="I29" s="23"/>
      <c r="J29" s="21">
        <v>10696</v>
      </c>
      <c r="K29" s="22"/>
      <c r="L29" s="24"/>
    </row>
    <row r="30" spans="1:12" x14ac:dyDescent="0.25">
      <c r="A30" s="25"/>
      <c r="B30" s="26"/>
      <c r="C30" s="26"/>
      <c r="D30" s="26"/>
      <c r="E30" s="26"/>
      <c r="F30" s="26"/>
      <c r="G30" s="26"/>
      <c r="H30" s="26"/>
      <c r="I30" s="26"/>
      <c r="J30" s="26"/>
      <c r="K30" s="26"/>
      <c r="L30" s="27"/>
    </row>
    <row r="31" spans="1:12" x14ac:dyDescent="0.25">
      <c r="A31" s="34"/>
      <c r="B31" s="35" t="s">
        <v>2</v>
      </c>
      <c r="C31" s="35" t="s">
        <v>3</v>
      </c>
      <c r="D31" s="35" t="s">
        <v>4</v>
      </c>
      <c r="E31" s="29"/>
      <c r="F31" s="35" t="s">
        <v>2</v>
      </c>
      <c r="G31" s="35" t="s">
        <v>3</v>
      </c>
      <c r="H31" s="35" t="s">
        <v>4</v>
      </c>
      <c r="I31" s="29"/>
      <c r="J31" s="35" t="s">
        <v>2</v>
      </c>
      <c r="K31" s="35" t="s">
        <v>3</v>
      </c>
      <c r="L31" s="36" t="s">
        <v>4</v>
      </c>
    </row>
    <row r="32" spans="1:12" x14ac:dyDescent="0.25">
      <c r="A32" s="37" t="s">
        <v>5</v>
      </c>
      <c r="B32" s="38">
        <v>44876</v>
      </c>
      <c r="C32" s="38">
        <v>44876</v>
      </c>
      <c r="D32" s="38">
        <v>44876</v>
      </c>
      <c r="E32" s="32"/>
      <c r="F32" s="38">
        <v>44907</v>
      </c>
      <c r="G32" s="38">
        <v>44907</v>
      </c>
      <c r="H32" s="38">
        <v>44907</v>
      </c>
      <c r="I32" s="32"/>
      <c r="J32" s="38">
        <v>44971</v>
      </c>
      <c r="K32" s="38">
        <v>44971</v>
      </c>
      <c r="L32" s="39">
        <v>44971</v>
      </c>
    </row>
    <row r="33" spans="1:12" x14ac:dyDescent="0.25">
      <c r="A33" s="40" t="s">
        <v>6</v>
      </c>
      <c r="B33" s="11" t="s">
        <v>7</v>
      </c>
      <c r="C33" s="11">
        <v>41</v>
      </c>
      <c r="D33" s="11">
        <v>36</v>
      </c>
      <c r="E33" s="12"/>
      <c r="F33" s="11" t="s">
        <v>7</v>
      </c>
      <c r="G33" s="11">
        <v>45</v>
      </c>
      <c r="H33" s="11">
        <v>31</v>
      </c>
      <c r="I33" s="12"/>
      <c r="J33" s="11" t="s">
        <v>7</v>
      </c>
      <c r="K33" s="11">
        <v>46</v>
      </c>
      <c r="L33" s="13">
        <v>34</v>
      </c>
    </row>
    <row r="34" spans="1:12" x14ac:dyDescent="0.25">
      <c r="A34" s="40" t="s">
        <v>8</v>
      </c>
      <c r="B34" s="15" t="s">
        <v>7</v>
      </c>
      <c r="C34" s="15">
        <v>1</v>
      </c>
      <c r="D34" s="15" t="s">
        <v>9</v>
      </c>
      <c r="E34" s="17"/>
      <c r="F34" s="15" t="s">
        <v>7</v>
      </c>
      <c r="G34" s="15">
        <v>1</v>
      </c>
      <c r="H34" s="15" t="s">
        <v>9</v>
      </c>
      <c r="I34" s="17"/>
      <c r="J34" s="15" t="s">
        <v>7</v>
      </c>
      <c r="K34" s="15">
        <v>2</v>
      </c>
      <c r="L34" s="18" t="s">
        <v>9</v>
      </c>
    </row>
    <row r="35" spans="1:12" x14ac:dyDescent="0.25">
      <c r="A35" s="40" t="s">
        <v>10</v>
      </c>
      <c r="B35" s="15" t="s">
        <v>7</v>
      </c>
      <c r="C35" s="15">
        <v>0.67</v>
      </c>
      <c r="D35" s="15">
        <v>35.299999999999997</v>
      </c>
      <c r="E35" s="17"/>
      <c r="F35" s="15" t="s">
        <v>7</v>
      </c>
      <c r="G35" s="15">
        <v>3.1</v>
      </c>
      <c r="H35" s="15">
        <v>31.1</v>
      </c>
      <c r="I35" s="17"/>
      <c r="J35" s="15" t="s">
        <v>7</v>
      </c>
      <c r="K35" s="16">
        <v>2</v>
      </c>
      <c r="L35" s="18">
        <v>0.65</v>
      </c>
    </row>
    <row r="36" spans="1:12" x14ac:dyDescent="0.25">
      <c r="A36" s="40" t="s">
        <v>11</v>
      </c>
      <c r="B36" s="15" t="s">
        <v>7</v>
      </c>
      <c r="C36" s="15">
        <v>0.11</v>
      </c>
      <c r="D36" s="15">
        <v>0.03</v>
      </c>
      <c r="E36" s="17"/>
      <c r="F36" s="15" t="s">
        <v>7</v>
      </c>
      <c r="G36" s="15">
        <v>0.14000000000000001</v>
      </c>
      <c r="H36" s="15">
        <v>0.35</v>
      </c>
      <c r="I36" s="17"/>
      <c r="J36" s="15" t="s">
        <v>7</v>
      </c>
      <c r="K36" s="15">
        <v>0.13</v>
      </c>
      <c r="L36" s="18">
        <v>0.92</v>
      </c>
    </row>
    <row r="37" spans="1:12" x14ac:dyDescent="0.25">
      <c r="A37" s="40" t="s">
        <v>12</v>
      </c>
      <c r="B37" s="15" t="s">
        <v>7</v>
      </c>
      <c r="C37" s="15">
        <v>0.95</v>
      </c>
      <c r="D37" s="15" t="s">
        <v>20</v>
      </c>
      <c r="E37" s="17"/>
      <c r="F37" s="15" t="s">
        <v>7</v>
      </c>
      <c r="G37" s="16">
        <v>1.48</v>
      </c>
      <c r="H37" s="15">
        <v>0.98</v>
      </c>
      <c r="I37" s="17"/>
      <c r="J37" s="15" t="s">
        <v>7</v>
      </c>
      <c r="K37" s="16">
        <v>1.62</v>
      </c>
      <c r="L37" s="18">
        <v>21</v>
      </c>
    </row>
    <row r="38" spans="1:12" x14ac:dyDescent="0.25">
      <c r="A38" s="40" t="s">
        <v>13</v>
      </c>
      <c r="B38" s="15">
        <v>83</v>
      </c>
      <c r="C38" s="15">
        <v>2.6</v>
      </c>
      <c r="D38" s="15">
        <v>36.799999999999997</v>
      </c>
      <c r="E38" s="17"/>
      <c r="F38" s="15">
        <v>85.7</v>
      </c>
      <c r="G38" s="15">
        <v>5.4</v>
      </c>
      <c r="H38" s="15">
        <v>32.299999999999997</v>
      </c>
      <c r="I38" s="17"/>
      <c r="J38" s="15">
        <v>68.8</v>
      </c>
      <c r="K38" s="15">
        <v>4.4000000000000004</v>
      </c>
      <c r="L38" s="18">
        <v>2.4</v>
      </c>
    </row>
    <row r="39" spans="1:12" x14ac:dyDescent="0.25">
      <c r="A39" s="40" t="s">
        <v>14</v>
      </c>
      <c r="B39" s="15">
        <f>B38</f>
        <v>83</v>
      </c>
      <c r="C39" s="15">
        <v>3.7</v>
      </c>
      <c r="D39" s="15">
        <v>36.9</v>
      </c>
      <c r="E39" s="17"/>
      <c r="F39" s="15">
        <f>F38</f>
        <v>85.7</v>
      </c>
      <c r="G39" s="16">
        <v>7</v>
      </c>
      <c r="H39" s="15">
        <v>33.6</v>
      </c>
      <c r="I39" s="17"/>
      <c r="J39" s="15">
        <f>J38</f>
        <v>68.8</v>
      </c>
      <c r="K39" s="15">
        <v>6.1</v>
      </c>
      <c r="L39" s="18">
        <v>23.9</v>
      </c>
    </row>
    <row r="40" spans="1:12" x14ac:dyDescent="0.25">
      <c r="A40" s="40" t="s">
        <v>15</v>
      </c>
      <c r="B40" s="15" t="s">
        <v>7</v>
      </c>
      <c r="C40" s="15">
        <v>0.73</v>
      </c>
      <c r="D40" s="15">
        <v>0.53</v>
      </c>
      <c r="E40" s="17"/>
      <c r="F40" s="15" t="s">
        <v>7</v>
      </c>
      <c r="G40" s="15">
        <v>0.93</v>
      </c>
      <c r="H40" s="15">
        <v>0.18</v>
      </c>
      <c r="I40" s="17"/>
      <c r="J40" s="15" t="s">
        <v>7</v>
      </c>
      <c r="K40" s="15">
        <v>0.71</v>
      </c>
      <c r="L40" s="18">
        <v>0.21</v>
      </c>
    </row>
    <row r="41" spans="1:12" x14ac:dyDescent="0.25">
      <c r="A41" s="40" t="s">
        <v>16</v>
      </c>
      <c r="B41" s="15">
        <v>14</v>
      </c>
      <c r="C41" s="15">
        <v>0.92</v>
      </c>
      <c r="D41" s="15">
        <v>0.61</v>
      </c>
      <c r="E41" s="17"/>
      <c r="F41" s="15">
        <v>11</v>
      </c>
      <c r="G41" s="15">
        <v>1.1000000000000001</v>
      </c>
      <c r="H41" s="15">
        <v>0.21</v>
      </c>
      <c r="I41" s="17"/>
      <c r="J41" s="15">
        <v>8.6999999999999993</v>
      </c>
      <c r="K41" s="15">
        <v>0.89</v>
      </c>
      <c r="L41" s="18">
        <v>0.3</v>
      </c>
    </row>
    <row r="42" spans="1:12" x14ac:dyDescent="0.25">
      <c r="A42" s="41" t="s">
        <v>17</v>
      </c>
      <c r="B42" s="15" t="s">
        <v>7</v>
      </c>
      <c r="C42" s="15" t="s">
        <v>18</v>
      </c>
      <c r="D42" s="15" t="s">
        <v>18</v>
      </c>
      <c r="E42" s="17"/>
      <c r="F42" s="15" t="s">
        <v>7</v>
      </c>
      <c r="G42" s="15" t="s">
        <v>18</v>
      </c>
      <c r="H42" s="15" t="s">
        <v>18</v>
      </c>
      <c r="I42" s="17"/>
      <c r="J42" s="15" t="s">
        <v>7</v>
      </c>
      <c r="K42" s="15" t="s">
        <v>18</v>
      </c>
      <c r="L42" s="18" t="s">
        <v>18</v>
      </c>
    </row>
    <row r="43" spans="1:12" x14ac:dyDescent="0.25">
      <c r="A43" s="20" t="s">
        <v>19</v>
      </c>
      <c r="B43" s="21">
        <v>10309</v>
      </c>
      <c r="C43" s="22"/>
      <c r="D43" s="22"/>
      <c r="E43" s="23"/>
      <c r="F43" s="21">
        <v>10025</v>
      </c>
      <c r="G43" s="22"/>
      <c r="H43" s="22"/>
      <c r="I43" s="23"/>
      <c r="J43" s="21">
        <v>12174</v>
      </c>
      <c r="K43" s="22"/>
      <c r="L43" s="24"/>
    </row>
    <row r="44" spans="1:12" x14ac:dyDescent="0.25">
      <c r="A44" s="25"/>
      <c r="B44" s="26"/>
      <c r="C44" s="26"/>
      <c r="D44" s="26"/>
      <c r="E44" s="26"/>
      <c r="F44" s="26"/>
      <c r="G44" s="26"/>
      <c r="H44" s="26"/>
      <c r="I44" s="26"/>
      <c r="J44" s="26"/>
      <c r="K44" s="26"/>
      <c r="L44" s="27"/>
    </row>
    <row r="45" spans="1:12" x14ac:dyDescent="0.25">
      <c r="A45" s="34"/>
      <c r="B45" s="35" t="s">
        <v>2</v>
      </c>
      <c r="C45" s="35" t="s">
        <v>3</v>
      </c>
      <c r="D45" s="35" t="s">
        <v>4</v>
      </c>
      <c r="E45" s="29"/>
      <c r="F45" s="35" t="s">
        <v>2</v>
      </c>
      <c r="G45" s="35" t="s">
        <v>3</v>
      </c>
      <c r="H45" s="35" t="s">
        <v>4</v>
      </c>
      <c r="I45" s="29"/>
      <c r="J45" s="35" t="s">
        <v>2</v>
      </c>
      <c r="K45" s="35" t="s">
        <v>3</v>
      </c>
      <c r="L45" s="36" t="s">
        <v>4</v>
      </c>
    </row>
    <row r="46" spans="1:12" x14ac:dyDescent="0.25">
      <c r="A46" s="37" t="s">
        <v>5</v>
      </c>
      <c r="B46" s="38">
        <v>44982</v>
      </c>
      <c r="C46" s="38">
        <v>44982</v>
      </c>
      <c r="D46" s="38">
        <v>44982</v>
      </c>
      <c r="E46" s="32"/>
      <c r="F46" s="38">
        <v>44988</v>
      </c>
      <c r="G46" s="38">
        <v>44988</v>
      </c>
      <c r="H46" s="38">
        <v>44988</v>
      </c>
      <c r="I46" s="32"/>
      <c r="J46" s="38">
        <v>45000</v>
      </c>
      <c r="K46" s="38">
        <v>45000</v>
      </c>
      <c r="L46" s="38">
        <v>45000</v>
      </c>
    </row>
    <row r="47" spans="1:12" x14ac:dyDescent="0.25">
      <c r="A47" s="40" t="s">
        <v>6</v>
      </c>
      <c r="B47" s="11" t="s">
        <v>7</v>
      </c>
      <c r="C47" s="11">
        <v>47</v>
      </c>
      <c r="D47" s="11">
        <v>32</v>
      </c>
      <c r="E47" s="12"/>
      <c r="F47" s="11">
        <v>720</v>
      </c>
      <c r="G47" s="11">
        <v>44</v>
      </c>
      <c r="H47" s="11">
        <v>35</v>
      </c>
      <c r="I47" s="12"/>
      <c r="J47" s="11">
        <v>410</v>
      </c>
      <c r="K47" s="11">
        <v>15</v>
      </c>
      <c r="L47" s="13">
        <v>28</v>
      </c>
    </row>
    <row r="48" spans="1:12" x14ac:dyDescent="0.25">
      <c r="A48" s="40" t="s">
        <v>8</v>
      </c>
      <c r="B48" s="15" t="s">
        <v>7</v>
      </c>
      <c r="C48" s="15">
        <v>3</v>
      </c>
      <c r="D48" s="15" t="s">
        <v>9</v>
      </c>
      <c r="E48" s="17"/>
      <c r="F48" s="15">
        <v>270</v>
      </c>
      <c r="G48" s="15">
        <v>1</v>
      </c>
      <c r="H48" s="15" t="s">
        <v>9</v>
      </c>
      <c r="I48" s="17"/>
      <c r="J48" s="15">
        <v>170</v>
      </c>
      <c r="K48" s="15">
        <v>1</v>
      </c>
      <c r="L48" s="18" t="s">
        <v>9</v>
      </c>
    </row>
    <row r="49" spans="1:12" x14ac:dyDescent="0.25">
      <c r="A49" s="40" t="s">
        <v>10</v>
      </c>
      <c r="B49" s="15" t="s">
        <v>7</v>
      </c>
      <c r="C49" s="16">
        <v>3</v>
      </c>
      <c r="D49" s="15" t="s">
        <v>21</v>
      </c>
      <c r="E49" s="17"/>
      <c r="F49" s="15" t="s">
        <v>7</v>
      </c>
      <c r="G49" s="15">
        <v>1.4</v>
      </c>
      <c r="H49" s="15">
        <v>1.6</v>
      </c>
      <c r="I49" s="17"/>
      <c r="J49" s="15" t="s">
        <v>7</v>
      </c>
      <c r="K49" s="16">
        <v>1.4</v>
      </c>
      <c r="L49" s="18">
        <v>0.62</v>
      </c>
    </row>
    <row r="50" spans="1:12" x14ac:dyDescent="0.25">
      <c r="A50" s="40" t="s">
        <v>11</v>
      </c>
      <c r="B50" s="15" t="s">
        <v>7</v>
      </c>
      <c r="C50" s="15">
        <v>0.13</v>
      </c>
      <c r="D50" s="15">
        <v>0.09</v>
      </c>
      <c r="E50" s="17"/>
      <c r="F50" s="15" t="s">
        <v>7</v>
      </c>
      <c r="G50" s="15">
        <v>0.15</v>
      </c>
      <c r="H50" s="15">
        <v>0.42</v>
      </c>
      <c r="I50" s="17"/>
      <c r="J50" s="15" t="s">
        <v>7</v>
      </c>
      <c r="K50" s="15">
        <v>0.1</v>
      </c>
      <c r="L50" s="18">
        <v>0.14000000000000001</v>
      </c>
    </row>
    <row r="51" spans="1:12" x14ac:dyDescent="0.25">
      <c r="A51" s="40" t="s">
        <v>12</v>
      </c>
      <c r="B51" s="15" t="s">
        <v>7</v>
      </c>
      <c r="C51" s="15">
        <v>1.6</v>
      </c>
      <c r="D51" s="15">
        <v>6.1</v>
      </c>
      <c r="E51" s="17"/>
      <c r="F51" s="15" t="s">
        <v>7</v>
      </c>
      <c r="G51" s="16">
        <v>2.1</v>
      </c>
      <c r="H51" s="15">
        <v>12</v>
      </c>
      <c r="I51" s="17"/>
      <c r="J51" s="15" t="s">
        <v>7</v>
      </c>
      <c r="K51" s="16">
        <v>0.71</v>
      </c>
      <c r="L51" s="18">
        <v>5.0999999999999996</v>
      </c>
    </row>
    <row r="52" spans="1:12" x14ac:dyDescent="0.25">
      <c r="A52" s="40" t="s">
        <v>13</v>
      </c>
      <c r="B52" s="15">
        <v>59</v>
      </c>
      <c r="C52" s="15">
        <v>4.9000000000000004</v>
      </c>
      <c r="D52" s="15">
        <v>1.6</v>
      </c>
      <c r="E52" s="17"/>
      <c r="F52" s="15">
        <v>67</v>
      </c>
      <c r="G52" s="15">
        <v>3.3</v>
      </c>
      <c r="H52" s="15">
        <v>3.2</v>
      </c>
      <c r="I52" s="17"/>
      <c r="J52" s="15">
        <v>48.8</v>
      </c>
      <c r="K52" s="15">
        <v>2.8</v>
      </c>
      <c r="L52" s="18">
        <v>1.9</v>
      </c>
    </row>
    <row r="53" spans="1:12" x14ac:dyDescent="0.25">
      <c r="A53" s="40" t="s">
        <v>14</v>
      </c>
      <c r="B53" s="15">
        <f>B52</f>
        <v>59</v>
      </c>
      <c r="C53" s="15">
        <v>6.6</v>
      </c>
      <c r="D53" s="15">
        <v>7.8</v>
      </c>
      <c r="E53" s="17"/>
      <c r="F53" s="15">
        <v>67</v>
      </c>
      <c r="G53" s="16">
        <v>5.6</v>
      </c>
      <c r="H53" s="15">
        <v>15.7</v>
      </c>
      <c r="I53" s="17"/>
      <c r="J53" s="15">
        <f>J52</f>
        <v>48.8</v>
      </c>
      <c r="K53" s="15">
        <v>3.6</v>
      </c>
      <c r="L53" s="18">
        <v>7.2</v>
      </c>
    </row>
    <row r="54" spans="1:12" x14ac:dyDescent="0.25">
      <c r="A54" s="40" t="s">
        <v>15</v>
      </c>
      <c r="B54" s="15" t="s">
        <v>7</v>
      </c>
      <c r="C54" s="15">
        <v>0.42</v>
      </c>
      <c r="D54" s="15">
        <v>0.59</v>
      </c>
      <c r="E54" s="17"/>
      <c r="F54" s="15" t="s">
        <v>7</v>
      </c>
      <c r="G54" s="15">
        <v>0.33</v>
      </c>
      <c r="H54" s="15">
        <v>2.9</v>
      </c>
      <c r="I54" s="17"/>
      <c r="J54" s="15" t="s">
        <v>7</v>
      </c>
      <c r="K54" s="15">
        <v>0.64</v>
      </c>
      <c r="L54" s="18">
        <v>11</v>
      </c>
    </row>
    <row r="55" spans="1:12" x14ac:dyDescent="0.25">
      <c r="A55" s="40" t="s">
        <v>16</v>
      </c>
      <c r="B55" s="15">
        <v>6.9</v>
      </c>
      <c r="C55" s="15">
        <v>0.59</v>
      </c>
      <c r="D55" s="15">
        <v>0.64</v>
      </c>
      <c r="E55" s="17"/>
      <c r="F55" s="15">
        <v>11</v>
      </c>
      <c r="G55" s="15">
        <v>0.48</v>
      </c>
      <c r="H55" s="15">
        <v>3.1</v>
      </c>
      <c r="I55" s="17"/>
      <c r="J55" s="15">
        <v>5.6</v>
      </c>
      <c r="K55" s="15">
        <v>0.75</v>
      </c>
      <c r="L55" s="18">
        <v>11</v>
      </c>
    </row>
    <row r="56" spans="1:12" x14ac:dyDescent="0.25">
      <c r="A56" s="41" t="s">
        <v>17</v>
      </c>
      <c r="B56" s="15" t="s">
        <v>7</v>
      </c>
      <c r="C56" s="15" t="s">
        <v>18</v>
      </c>
      <c r="D56" s="15" t="s">
        <v>18</v>
      </c>
      <c r="E56" s="17"/>
      <c r="F56" s="15">
        <v>230</v>
      </c>
      <c r="G56" s="15" t="s">
        <v>18</v>
      </c>
      <c r="H56" s="15" t="s">
        <v>18</v>
      </c>
      <c r="I56" s="17"/>
      <c r="J56" s="15">
        <v>160</v>
      </c>
      <c r="K56" s="15" t="s">
        <v>18</v>
      </c>
      <c r="L56" s="18" t="s">
        <v>18</v>
      </c>
    </row>
    <row r="57" spans="1:12" x14ac:dyDescent="0.25">
      <c r="A57" s="20" t="s">
        <v>19</v>
      </c>
      <c r="B57" s="21">
        <v>12961</v>
      </c>
      <c r="C57" s="22"/>
      <c r="D57" s="22"/>
      <c r="E57" s="23"/>
      <c r="F57" s="21">
        <v>12595</v>
      </c>
      <c r="G57" s="22"/>
      <c r="H57" s="22"/>
      <c r="I57" s="23"/>
      <c r="J57" s="21">
        <v>15701</v>
      </c>
      <c r="K57" s="22"/>
      <c r="L57" s="24"/>
    </row>
    <row r="58" spans="1:12" x14ac:dyDescent="0.25">
      <c r="A58" s="25"/>
      <c r="B58" s="26"/>
      <c r="C58" s="26"/>
      <c r="D58" s="26"/>
      <c r="E58" s="26"/>
      <c r="F58" s="26"/>
      <c r="G58" s="26"/>
      <c r="H58" s="26"/>
      <c r="I58" s="26"/>
      <c r="J58" s="26"/>
      <c r="K58" s="26"/>
      <c r="L58" s="27"/>
    </row>
    <row r="59" spans="1:12" x14ac:dyDescent="0.25">
      <c r="A59" s="34"/>
      <c r="B59" s="35" t="s">
        <v>2</v>
      </c>
      <c r="C59" s="35" t="s">
        <v>3</v>
      </c>
      <c r="D59" s="35" t="s">
        <v>4</v>
      </c>
      <c r="E59" s="29"/>
      <c r="F59" s="35" t="s">
        <v>2</v>
      </c>
      <c r="G59" s="35" t="s">
        <v>3</v>
      </c>
      <c r="H59" s="35" t="s">
        <v>4</v>
      </c>
      <c r="I59" s="29"/>
      <c r="J59" s="35" t="s">
        <v>2</v>
      </c>
      <c r="K59" s="35" t="s">
        <v>3</v>
      </c>
      <c r="L59" s="36" t="s">
        <v>4</v>
      </c>
    </row>
    <row r="60" spans="1:12" x14ac:dyDescent="0.25">
      <c r="A60" s="37" t="s">
        <v>5</v>
      </c>
      <c r="B60" s="38">
        <v>45006</v>
      </c>
      <c r="C60" s="38">
        <v>45006</v>
      </c>
      <c r="D60" s="38">
        <v>45006</v>
      </c>
      <c r="E60" s="32"/>
      <c r="F60" s="38">
        <v>45012</v>
      </c>
      <c r="G60" s="38">
        <v>45006</v>
      </c>
      <c r="H60" s="38">
        <v>45006</v>
      </c>
      <c r="I60" s="32"/>
      <c r="J60" s="38">
        <v>45021</v>
      </c>
      <c r="K60" s="38">
        <v>45021</v>
      </c>
      <c r="L60" s="38">
        <v>45021</v>
      </c>
    </row>
    <row r="61" spans="1:12" x14ac:dyDescent="0.25">
      <c r="A61" s="40" t="s">
        <v>6</v>
      </c>
      <c r="B61" s="11" t="s">
        <v>7</v>
      </c>
      <c r="C61" s="11">
        <v>45</v>
      </c>
      <c r="D61" s="11">
        <v>37</v>
      </c>
      <c r="E61" s="12"/>
      <c r="F61" s="11">
        <v>620</v>
      </c>
      <c r="G61" s="11">
        <v>34</v>
      </c>
      <c r="H61" s="11">
        <v>29</v>
      </c>
      <c r="I61" s="12"/>
      <c r="J61" s="11" t="s">
        <v>7</v>
      </c>
      <c r="K61" s="11">
        <v>38</v>
      </c>
      <c r="L61" s="13">
        <v>31</v>
      </c>
    </row>
    <row r="62" spans="1:12" x14ac:dyDescent="0.25">
      <c r="A62" s="40" t="s">
        <v>8</v>
      </c>
      <c r="B62" s="15" t="s">
        <v>7</v>
      </c>
      <c r="C62" s="15">
        <v>3</v>
      </c>
      <c r="D62" s="15">
        <v>1</v>
      </c>
      <c r="E62" s="17"/>
      <c r="F62" s="15">
        <v>260</v>
      </c>
      <c r="G62" s="15">
        <v>2</v>
      </c>
      <c r="H62" s="15">
        <v>1</v>
      </c>
      <c r="I62" s="17"/>
      <c r="J62" s="15" t="s">
        <v>7</v>
      </c>
      <c r="K62" s="15">
        <v>2</v>
      </c>
      <c r="L62" s="18" t="s">
        <v>9</v>
      </c>
    </row>
    <row r="63" spans="1:12" x14ac:dyDescent="0.25">
      <c r="A63" s="40" t="s">
        <v>10</v>
      </c>
      <c r="B63" s="15" t="s">
        <v>7</v>
      </c>
      <c r="C63" s="16">
        <v>1.7</v>
      </c>
      <c r="D63" s="15">
        <v>0.34</v>
      </c>
      <c r="E63" s="17"/>
      <c r="F63" s="15" t="s">
        <v>7</v>
      </c>
      <c r="G63" s="15">
        <v>1.3</v>
      </c>
      <c r="H63" s="15" t="s">
        <v>21</v>
      </c>
      <c r="I63" s="17"/>
      <c r="J63" s="15" t="s">
        <v>7</v>
      </c>
      <c r="K63" s="16">
        <v>1</v>
      </c>
      <c r="L63" s="18">
        <v>0.35</v>
      </c>
    </row>
    <row r="64" spans="1:12" x14ac:dyDescent="0.25">
      <c r="A64" s="40" t="s">
        <v>11</v>
      </c>
      <c r="B64" s="15" t="s">
        <v>7</v>
      </c>
      <c r="C64" s="15">
        <v>0.11</v>
      </c>
      <c r="D64" s="15">
        <v>7.0000000000000007E-2</v>
      </c>
      <c r="E64" s="17"/>
      <c r="F64" s="15" t="s">
        <v>7</v>
      </c>
      <c r="G64" s="19">
        <v>0.1</v>
      </c>
      <c r="H64" s="15">
        <v>0.03</v>
      </c>
      <c r="I64" s="17"/>
      <c r="J64" s="15" t="s">
        <v>7</v>
      </c>
      <c r="K64" s="19">
        <v>0.1</v>
      </c>
      <c r="L64" s="18" t="s">
        <v>22</v>
      </c>
    </row>
    <row r="65" spans="1:12" x14ac:dyDescent="0.25">
      <c r="A65" s="40" t="s">
        <v>12</v>
      </c>
      <c r="B65" s="15" t="s">
        <v>7</v>
      </c>
      <c r="C65" s="15">
        <v>0.81</v>
      </c>
      <c r="D65" s="15">
        <v>2.8</v>
      </c>
      <c r="E65" s="17"/>
      <c r="F65" s="15" t="s">
        <v>7</v>
      </c>
      <c r="G65" s="19">
        <v>0.83</v>
      </c>
      <c r="H65" s="15">
        <v>3.2</v>
      </c>
      <c r="I65" s="17"/>
      <c r="J65" s="15" t="s">
        <v>7</v>
      </c>
      <c r="K65" s="19">
        <v>0.66</v>
      </c>
      <c r="L65" s="18">
        <v>2.4</v>
      </c>
    </row>
    <row r="66" spans="1:12" x14ac:dyDescent="0.25">
      <c r="A66" s="40" t="s">
        <v>13</v>
      </c>
      <c r="B66" s="15">
        <v>59.9</v>
      </c>
      <c r="C66" s="15">
        <v>3.6</v>
      </c>
      <c r="D66" s="15">
        <v>1.7</v>
      </c>
      <c r="E66" s="17"/>
      <c r="F66" s="15">
        <v>59.7</v>
      </c>
      <c r="G66" s="15">
        <v>2.8</v>
      </c>
      <c r="H66" s="15">
        <v>1.2</v>
      </c>
      <c r="I66" s="17"/>
      <c r="J66" s="15">
        <v>68.099999999999994</v>
      </c>
      <c r="K66" s="15">
        <v>2.5</v>
      </c>
      <c r="L66" s="18">
        <v>1.4</v>
      </c>
    </row>
    <row r="67" spans="1:12" x14ac:dyDescent="0.25">
      <c r="A67" s="40" t="s">
        <v>14</v>
      </c>
      <c r="B67" s="15">
        <f>B66</f>
        <v>59.9</v>
      </c>
      <c r="C67" s="15">
        <v>4.5</v>
      </c>
      <c r="D67" s="15">
        <v>4.5999999999999996</v>
      </c>
      <c r="E67" s="17"/>
      <c r="F67" s="15">
        <f>F66</f>
        <v>59.7</v>
      </c>
      <c r="G67" s="16">
        <v>3.7</v>
      </c>
      <c r="H67" s="15">
        <v>4.4000000000000004</v>
      </c>
      <c r="I67" s="17"/>
      <c r="J67" s="15">
        <f>J66</f>
        <v>68.099999999999994</v>
      </c>
      <c r="K67" s="15">
        <v>3.2</v>
      </c>
      <c r="L67" s="18">
        <v>3.8</v>
      </c>
    </row>
    <row r="68" spans="1:12" x14ac:dyDescent="0.25">
      <c r="A68" s="40" t="s">
        <v>15</v>
      </c>
      <c r="B68" s="15" t="s">
        <v>7</v>
      </c>
      <c r="C68" s="15">
        <v>0.48</v>
      </c>
      <c r="D68" s="15">
        <v>0.08</v>
      </c>
      <c r="E68" s="17"/>
      <c r="F68" s="15" t="s">
        <v>7</v>
      </c>
      <c r="G68" s="15">
        <v>0.32</v>
      </c>
      <c r="H68" s="15">
        <v>0.04</v>
      </c>
      <c r="I68" s="17"/>
      <c r="J68" s="15" t="s">
        <v>7</v>
      </c>
      <c r="K68" s="15">
        <v>0.33</v>
      </c>
      <c r="L68" s="18">
        <v>0.04</v>
      </c>
    </row>
    <row r="69" spans="1:12" x14ac:dyDescent="0.25">
      <c r="A69" s="40" t="s">
        <v>16</v>
      </c>
      <c r="B69" s="15">
        <v>8.1</v>
      </c>
      <c r="C69" s="15">
        <v>0.61</v>
      </c>
      <c r="D69" s="15">
        <v>0.14000000000000001</v>
      </c>
      <c r="E69" s="17"/>
      <c r="F69" s="15">
        <v>6.6</v>
      </c>
      <c r="G69" s="15">
        <v>0.41</v>
      </c>
      <c r="H69" s="15">
        <v>7.0000000000000007E-2</v>
      </c>
      <c r="I69" s="17"/>
      <c r="J69" s="15">
        <v>8.5</v>
      </c>
      <c r="K69" s="15">
        <v>0.44</v>
      </c>
      <c r="L69" s="18">
        <v>0.06</v>
      </c>
    </row>
    <row r="70" spans="1:12" x14ac:dyDescent="0.25">
      <c r="A70" s="41" t="s">
        <v>17</v>
      </c>
      <c r="B70" s="15" t="s">
        <v>7</v>
      </c>
      <c r="C70" s="15" t="s">
        <v>18</v>
      </c>
      <c r="D70" s="15" t="s">
        <v>18</v>
      </c>
      <c r="E70" s="17"/>
      <c r="F70" s="15">
        <v>230</v>
      </c>
      <c r="G70" s="15" t="s">
        <v>18</v>
      </c>
      <c r="H70" s="15" t="s">
        <v>18</v>
      </c>
      <c r="I70" s="17"/>
      <c r="J70" s="15" t="s">
        <v>7</v>
      </c>
      <c r="K70" s="15" t="s">
        <v>18</v>
      </c>
      <c r="L70" s="18" t="s">
        <v>18</v>
      </c>
    </row>
    <row r="71" spans="1:12" x14ac:dyDescent="0.25">
      <c r="A71" s="20" t="s">
        <v>19</v>
      </c>
      <c r="B71" s="42">
        <v>16483</v>
      </c>
      <c r="C71" s="43"/>
      <c r="D71" s="43"/>
      <c r="E71" s="44"/>
      <c r="F71" s="42">
        <v>14343</v>
      </c>
      <c r="G71" s="43"/>
      <c r="H71" s="43"/>
      <c r="I71" s="44"/>
      <c r="J71" s="42">
        <v>13002</v>
      </c>
      <c r="K71" s="43"/>
      <c r="L71" s="45"/>
    </row>
    <row r="72" spans="1:12" x14ac:dyDescent="0.25">
      <c r="A72" s="25"/>
      <c r="B72" s="26"/>
      <c r="C72" s="26"/>
      <c r="D72" s="26"/>
      <c r="E72" s="26"/>
      <c r="F72" s="26"/>
      <c r="G72" s="26"/>
      <c r="H72" s="26"/>
      <c r="I72" s="26"/>
      <c r="J72" s="26"/>
      <c r="K72" s="26"/>
      <c r="L72" s="27"/>
    </row>
    <row r="73" spans="1:12" x14ac:dyDescent="0.25">
      <c r="A73" s="34"/>
      <c r="B73" s="35" t="s">
        <v>2</v>
      </c>
      <c r="C73" s="35" t="s">
        <v>3</v>
      </c>
      <c r="D73" s="35" t="s">
        <v>4</v>
      </c>
      <c r="E73" s="29"/>
      <c r="F73" s="35" t="s">
        <v>2</v>
      </c>
      <c r="G73" s="35" t="s">
        <v>3</v>
      </c>
      <c r="H73" s="35" t="s">
        <v>4</v>
      </c>
      <c r="I73" s="29"/>
      <c r="J73" s="35" t="s">
        <v>2</v>
      </c>
      <c r="K73" s="35" t="s">
        <v>3</v>
      </c>
      <c r="L73" s="36" t="s">
        <v>4</v>
      </c>
    </row>
    <row r="74" spans="1:12" x14ac:dyDescent="0.25">
      <c r="A74" s="37" t="s">
        <v>5</v>
      </c>
      <c r="B74" s="38">
        <v>45039</v>
      </c>
      <c r="C74" s="38">
        <v>45039</v>
      </c>
      <c r="D74" s="38">
        <v>45039</v>
      </c>
      <c r="E74" s="32"/>
      <c r="F74" s="38">
        <v>45047</v>
      </c>
      <c r="G74" s="38">
        <v>45047</v>
      </c>
      <c r="H74" s="38">
        <v>45047</v>
      </c>
      <c r="I74" s="32"/>
      <c r="J74" s="38">
        <v>45078</v>
      </c>
      <c r="K74" s="38">
        <v>45078</v>
      </c>
      <c r="L74" s="38">
        <v>45078</v>
      </c>
    </row>
    <row r="75" spans="1:12" x14ac:dyDescent="0.25">
      <c r="A75" s="40" t="s">
        <v>6</v>
      </c>
      <c r="B75" s="11" t="s">
        <v>7</v>
      </c>
      <c r="C75" s="11">
        <v>43</v>
      </c>
      <c r="D75" s="11">
        <v>27</v>
      </c>
      <c r="E75" s="12"/>
      <c r="F75" s="11">
        <v>760</v>
      </c>
      <c r="G75" s="11">
        <v>39</v>
      </c>
      <c r="H75" s="11">
        <v>37</v>
      </c>
      <c r="I75" s="12"/>
      <c r="J75" s="11" t="s">
        <v>7</v>
      </c>
      <c r="K75" s="11">
        <v>49</v>
      </c>
      <c r="L75" s="13">
        <v>39</v>
      </c>
    </row>
    <row r="76" spans="1:12" x14ac:dyDescent="0.25">
      <c r="A76" s="40" t="s">
        <v>8</v>
      </c>
      <c r="B76" s="15" t="s">
        <v>7</v>
      </c>
      <c r="C76" s="15">
        <v>3</v>
      </c>
      <c r="D76" s="15">
        <v>1</v>
      </c>
      <c r="E76" s="17"/>
      <c r="F76" s="15">
        <v>320</v>
      </c>
      <c r="G76" s="15">
        <v>2</v>
      </c>
      <c r="H76" s="15">
        <v>1</v>
      </c>
      <c r="I76" s="17"/>
      <c r="J76" s="15" t="s">
        <v>7</v>
      </c>
      <c r="K76" s="15">
        <v>2</v>
      </c>
      <c r="L76" s="18">
        <v>1</v>
      </c>
    </row>
    <row r="77" spans="1:12" x14ac:dyDescent="0.25">
      <c r="A77" s="40" t="s">
        <v>10</v>
      </c>
      <c r="B77" s="15" t="s">
        <v>7</v>
      </c>
      <c r="C77" s="16">
        <v>2.2999999999999998</v>
      </c>
      <c r="D77" s="15" t="s">
        <v>21</v>
      </c>
      <c r="E77" s="17"/>
      <c r="F77" s="15" t="s">
        <v>7</v>
      </c>
      <c r="G77" s="15">
        <v>0.89</v>
      </c>
      <c r="H77" s="15">
        <v>0.28000000000000003</v>
      </c>
      <c r="I77" s="17"/>
      <c r="J77" s="15" t="s">
        <v>7</v>
      </c>
      <c r="K77" s="19">
        <v>0.59</v>
      </c>
      <c r="L77" s="18">
        <v>0.11</v>
      </c>
    </row>
    <row r="78" spans="1:12" x14ac:dyDescent="0.25">
      <c r="A78" s="40" t="s">
        <v>11</v>
      </c>
      <c r="B78" s="15" t="s">
        <v>7</v>
      </c>
      <c r="C78" s="15">
        <v>0.1</v>
      </c>
      <c r="D78" s="15" t="s">
        <v>22</v>
      </c>
      <c r="E78" s="17"/>
      <c r="F78" s="15" t="s">
        <v>7</v>
      </c>
      <c r="G78" s="19">
        <v>0.12</v>
      </c>
      <c r="H78" s="15">
        <v>7.0000000000000007E-2</v>
      </c>
      <c r="I78" s="17"/>
      <c r="J78" s="15" t="s">
        <v>7</v>
      </c>
      <c r="K78" s="19">
        <v>0.13</v>
      </c>
      <c r="L78" s="18">
        <v>0.05</v>
      </c>
    </row>
    <row r="79" spans="1:12" x14ac:dyDescent="0.25">
      <c r="A79" s="40" t="s">
        <v>12</v>
      </c>
      <c r="B79" s="15" t="s">
        <v>7</v>
      </c>
      <c r="C79" s="15">
        <v>0.41</v>
      </c>
      <c r="D79" s="15">
        <v>1.47</v>
      </c>
      <c r="E79" s="17"/>
      <c r="F79" s="15" t="s">
        <v>7</v>
      </c>
      <c r="G79" s="19">
        <v>1.22</v>
      </c>
      <c r="H79" s="15">
        <v>6.3</v>
      </c>
      <c r="I79" s="17"/>
      <c r="J79" s="15" t="s">
        <v>7</v>
      </c>
      <c r="K79" s="19">
        <v>0.72</v>
      </c>
      <c r="L79" s="18">
        <v>5.5</v>
      </c>
    </row>
    <row r="80" spans="1:12" x14ac:dyDescent="0.25">
      <c r="A80" s="40" t="s">
        <v>13</v>
      </c>
      <c r="B80" s="15">
        <v>53.2</v>
      </c>
      <c r="C80" s="15">
        <v>4.0999999999999996</v>
      </c>
      <c r="D80" s="16">
        <v>1</v>
      </c>
      <c r="E80" s="17"/>
      <c r="F80" s="15">
        <v>79.599999999999994</v>
      </c>
      <c r="G80" s="16">
        <v>3</v>
      </c>
      <c r="H80" s="15">
        <v>2.2000000000000002</v>
      </c>
      <c r="I80" s="17"/>
      <c r="J80" s="15">
        <v>83.1</v>
      </c>
      <c r="K80" s="15">
        <v>2.9</v>
      </c>
      <c r="L80" s="18">
        <v>1.9</v>
      </c>
    </row>
    <row r="81" spans="1:12" x14ac:dyDescent="0.25">
      <c r="A81" s="40" t="s">
        <v>14</v>
      </c>
      <c r="B81" s="15">
        <f>B80</f>
        <v>53.2</v>
      </c>
      <c r="C81" s="15">
        <v>4.5999999999999996</v>
      </c>
      <c r="D81" s="15">
        <v>2.5</v>
      </c>
      <c r="E81" s="17"/>
      <c r="F81" s="15">
        <f>F80</f>
        <v>79.599999999999994</v>
      </c>
      <c r="G81" s="16">
        <v>4.3</v>
      </c>
      <c r="H81" s="15">
        <v>8.6</v>
      </c>
      <c r="I81" s="17"/>
      <c r="J81" s="15">
        <f>J80</f>
        <v>83.1</v>
      </c>
      <c r="K81" s="15">
        <v>3.8</v>
      </c>
      <c r="L81" s="18">
        <v>7.5</v>
      </c>
    </row>
    <row r="82" spans="1:12" x14ac:dyDescent="0.25">
      <c r="A82" s="40" t="s">
        <v>15</v>
      </c>
      <c r="B82" s="15" t="s">
        <v>7</v>
      </c>
      <c r="C82" s="15">
        <v>1.6</v>
      </c>
      <c r="D82" s="15" t="s">
        <v>23</v>
      </c>
      <c r="E82" s="17"/>
      <c r="F82" s="15" t="s">
        <v>7</v>
      </c>
      <c r="G82" s="15">
        <v>1.8</v>
      </c>
      <c r="H82" s="15">
        <v>0.64</v>
      </c>
      <c r="I82" s="17"/>
      <c r="J82" s="15" t="s">
        <v>7</v>
      </c>
      <c r="K82" s="15">
        <v>2.7</v>
      </c>
      <c r="L82" s="18">
        <v>0.08</v>
      </c>
    </row>
    <row r="83" spans="1:12" x14ac:dyDescent="0.25">
      <c r="A83" s="40" t="s">
        <v>16</v>
      </c>
      <c r="B83" s="15">
        <v>5.4</v>
      </c>
      <c r="C83" s="15">
        <v>1.9</v>
      </c>
      <c r="D83" s="15">
        <v>0.22</v>
      </c>
      <c r="E83" s="17"/>
      <c r="F83" s="15">
        <v>9.4</v>
      </c>
      <c r="G83" s="16">
        <v>2</v>
      </c>
      <c r="H83" s="15">
        <v>0.74</v>
      </c>
      <c r="I83" s="17"/>
      <c r="J83" s="15">
        <v>10</v>
      </c>
      <c r="K83" s="15">
        <v>3</v>
      </c>
      <c r="L83" s="18">
        <v>0.14000000000000001</v>
      </c>
    </row>
    <row r="84" spans="1:12" x14ac:dyDescent="0.25">
      <c r="A84" s="41" t="s">
        <v>17</v>
      </c>
      <c r="B84" s="15" t="s">
        <v>7</v>
      </c>
      <c r="C84" s="15" t="s">
        <v>18</v>
      </c>
      <c r="D84" s="15" t="s">
        <v>18</v>
      </c>
      <c r="E84" s="17"/>
      <c r="F84" s="15">
        <v>280</v>
      </c>
      <c r="G84" s="15" t="s">
        <v>18</v>
      </c>
      <c r="H84" s="15" t="s">
        <v>18</v>
      </c>
      <c r="I84" s="17"/>
      <c r="J84" s="15" t="s">
        <v>7</v>
      </c>
      <c r="K84" s="15" t="s">
        <v>18</v>
      </c>
      <c r="L84" s="18" t="s">
        <v>18</v>
      </c>
    </row>
    <row r="85" spans="1:12" x14ac:dyDescent="0.25">
      <c r="A85" s="20" t="s">
        <v>19</v>
      </c>
      <c r="B85" s="42">
        <v>16315</v>
      </c>
      <c r="C85" s="43"/>
      <c r="D85" s="43"/>
      <c r="E85" s="44"/>
      <c r="F85" s="42">
        <v>10931</v>
      </c>
      <c r="G85" s="43"/>
      <c r="H85" s="43"/>
      <c r="I85" s="44"/>
      <c r="J85" s="42">
        <v>11324</v>
      </c>
      <c r="K85" s="43"/>
      <c r="L85" s="45"/>
    </row>
    <row r="86" spans="1:12" x14ac:dyDescent="0.25">
      <c r="A86" s="25"/>
      <c r="B86" s="26"/>
      <c r="C86" s="26"/>
      <c r="D86" s="26"/>
      <c r="E86" s="26"/>
      <c r="F86" s="26"/>
      <c r="G86" s="26"/>
      <c r="H86" s="26"/>
      <c r="I86" s="26"/>
      <c r="J86" s="26"/>
      <c r="K86" s="26"/>
      <c r="L86" s="27"/>
    </row>
    <row r="87" spans="1:12" x14ac:dyDescent="0.25">
      <c r="A87" s="34"/>
      <c r="B87" s="35" t="s">
        <v>2</v>
      </c>
      <c r="C87" s="35" t="s">
        <v>3</v>
      </c>
      <c r="D87" s="35" t="s">
        <v>4</v>
      </c>
      <c r="E87" s="29"/>
      <c r="F87" s="35" t="s">
        <v>2</v>
      </c>
      <c r="G87" s="35" t="s">
        <v>3</v>
      </c>
      <c r="H87" s="35" t="s">
        <v>4</v>
      </c>
      <c r="I87" s="29"/>
      <c r="J87" s="35" t="s">
        <v>2</v>
      </c>
      <c r="K87" s="35" t="s">
        <v>3</v>
      </c>
      <c r="L87" s="36" t="s">
        <v>4</v>
      </c>
    </row>
    <row r="88" spans="1:12" x14ac:dyDescent="0.25">
      <c r="A88" s="37" t="s">
        <v>5</v>
      </c>
      <c r="B88" s="38">
        <v>45107</v>
      </c>
      <c r="C88" s="38">
        <v>45107</v>
      </c>
      <c r="D88" s="38">
        <v>45107</v>
      </c>
      <c r="E88" s="32"/>
      <c r="F88" s="38">
        <v>45121</v>
      </c>
      <c r="G88" s="38">
        <v>45121</v>
      </c>
      <c r="H88" s="38">
        <v>45121</v>
      </c>
      <c r="I88" s="32"/>
      <c r="J88" s="38">
        <v>45127</v>
      </c>
      <c r="K88" s="38">
        <v>45127</v>
      </c>
      <c r="L88" s="38">
        <v>45127</v>
      </c>
    </row>
    <row r="89" spans="1:12" x14ac:dyDescent="0.25">
      <c r="A89" s="40" t="s">
        <v>6</v>
      </c>
      <c r="B89" s="11">
        <v>900</v>
      </c>
      <c r="C89" s="11">
        <v>42</v>
      </c>
      <c r="D89" s="11">
        <v>49</v>
      </c>
      <c r="E89" s="12"/>
      <c r="F89" s="11">
        <v>290</v>
      </c>
      <c r="G89" s="11">
        <v>25</v>
      </c>
      <c r="H89" s="11">
        <v>21</v>
      </c>
      <c r="I89" s="12"/>
      <c r="J89" s="11"/>
      <c r="K89" s="11">
        <v>33</v>
      </c>
      <c r="L89" s="46">
        <v>37</v>
      </c>
    </row>
    <row r="90" spans="1:12" x14ac:dyDescent="0.25">
      <c r="A90" s="40" t="s">
        <v>8</v>
      </c>
      <c r="B90" s="15">
        <v>310</v>
      </c>
      <c r="C90" s="15">
        <v>2</v>
      </c>
      <c r="D90" s="15">
        <v>7</v>
      </c>
      <c r="E90" s="17"/>
      <c r="F90" s="15">
        <v>100</v>
      </c>
      <c r="G90" s="15">
        <v>2</v>
      </c>
      <c r="H90" s="15" t="s">
        <v>9</v>
      </c>
      <c r="I90" s="17"/>
      <c r="J90" s="15"/>
      <c r="K90" s="15">
        <v>2</v>
      </c>
      <c r="L90" s="13">
        <v>2</v>
      </c>
    </row>
    <row r="91" spans="1:12" x14ac:dyDescent="0.25">
      <c r="A91" s="40" t="s">
        <v>10</v>
      </c>
      <c r="B91" s="15"/>
      <c r="C91" s="16">
        <v>0.85</v>
      </c>
      <c r="D91" s="15">
        <v>10.5</v>
      </c>
      <c r="E91" s="17"/>
      <c r="F91" s="15"/>
      <c r="G91" s="15">
        <v>0.63</v>
      </c>
      <c r="H91" s="15" t="s">
        <v>21</v>
      </c>
      <c r="I91" s="17"/>
      <c r="J91" s="15"/>
      <c r="K91" s="19">
        <v>1</v>
      </c>
      <c r="L91" s="18">
        <v>0.22</v>
      </c>
    </row>
    <row r="92" spans="1:12" x14ac:dyDescent="0.25">
      <c r="A92" s="40" t="s">
        <v>11</v>
      </c>
      <c r="B92" s="15"/>
      <c r="C92" s="15">
        <v>0.08</v>
      </c>
      <c r="D92" s="15">
        <v>7.1</v>
      </c>
      <c r="E92" s="17"/>
      <c r="F92" s="15"/>
      <c r="G92" s="19">
        <v>0.05</v>
      </c>
      <c r="H92" s="15">
        <v>0.26</v>
      </c>
      <c r="I92" s="17"/>
      <c r="J92" s="15"/>
      <c r="K92" s="19">
        <v>0.13</v>
      </c>
      <c r="L92" s="18">
        <v>0.34</v>
      </c>
    </row>
    <row r="93" spans="1:12" x14ac:dyDescent="0.25">
      <c r="A93" s="40" t="s">
        <v>12</v>
      </c>
      <c r="B93" s="15"/>
      <c r="C93" s="15">
        <v>0.2</v>
      </c>
      <c r="D93" s="15">
        <v>8.3000000000000007</v>
      </c>
      <c r="E93" s="17"/>
      <c r="F93" s="15"/>
      <c r="G93" s="19">
        <v>0.13</v>
      </c>
      <c r="H93" s="15">
        <v>9.1</v>
      </c>
      <c r="I93" s="17"/>
      <c r="J93" s="15"/>
      <c r="K93" s="19">
        <v>0.32</v>
      </c>
      <c r="L93" s="18">
        <v>4.5999999999999996</v>
      </c>
    </row>
    <row r="94" spans="1:12" x14ac:dyDescent="0.25">
      <c r="A94" s="40" t="s">
        <v>13</v>
      </c>
      <c r="B94" s="15">
        <v>87.1</v>
      </c>
      <c r="C94" s="15">
        <v>2.4</v>
      </c>
      <c r="D94" s="16">
        <v>12.5</v>
      </c>
      <c r="E94" s="17"/>
      <c r="F94" s="15">
        <v>36.1</v>
      </c>
      <c r="G94" s="16">
        <v>1.6</v>
      </c>
      <c r="H94" s="15">
        <v>0.85</v>
      </c>
      <c r="I94" s="17"/>
      <c r="J94" s="15">
        <v>67.099999999999994</v>
      </c>
      <c r="K94" s="15">
        <v>2</v>
      </c>
      <c r="L94" s="18">
        <v>1.8</v>
      </c>
    </row>
    <row r="95" spans="1:12" x14ac:dyDescent="0.25">
      <c r="A95" s="40" t="s">
        <v>14</v>
      </c>
      <c r="B95" s="15">
        <v>87.1</v>
      </c>
      <c r="C95" s="15">
        <v>2.7</v>
      </c>
      <c r="D95" s="15">
        <v>27.9</v>
      </c>
      <c r="E95" s="17"/>
      <c r="F95" s="15">
        <v>36.1</v>
      </c>
      <c r="G95" s="16">
        <v>1.7</v>
      </c>
      <c r="H95" s="15">
        <v>10.199999999999999</v>
      </c>
      <c r="I95" s="17"/>
      <c r="J95" s="15">
        <v>67.099999999999994</v>
      </c>
      <c r="K95" s="15">
        <v>2.5</v>
      </c>
      <c r="L95" s="18">
        <v>6.8</v>
      </c>
    </row>
    <row r="96" spans="1:12" x14ac:dyDescent="0.25">
      <c r="A96" s="40" t="s">
        <v>15</v>
      </c>
      <c r="B96" s="15"/>
      <c r="C96" s="15">
        <v>0.21</v>
      </c>
      <c r="D96" s="15">
        <v>3.2</v>
      </c>
      <c r="E96" s="17"/>
      <c r="F96" s="15"/>
      <c r="G96" s="15">
        <v>0.3</v>
      </c>
      <c r="H96" s="15">
        <v>0.21</v>
      </c>
      <c r="I96" s="17"/>
      <c r="J96" s="15"/>
      <c r="K96" s="15">
        <v>0.44</v>
      </c>
      <c r="L96" s="18">
        <v>1.7</v>
      </c>
    </row>
    <row r="97" spans="1:12" x14ac:dyDescent="0.25">
      <c r="A97" s="40" t="s">
        <v>16</v>
      </c>
      <c r="B97" s="15">
        <v>9.1999999999999993</v>
      </c>
      <c r="C97" s="15">
        <v>0.33</v>
      </c>
      <c r="D97" s="15">
        <v>3.8</v>
      </c>
      <c r="E97" s="17"/>
      <c r="F97" s="15">
        <v>3.2</v>
      </c>
      <c r="G97" s="16">
        <v>0.38</v>
      </c>
      <c r="H97" s="15">
        <v>0.24</v>
      </c>
      <c r="I97" s="17"/>
      <c r="J97" s="15">
        <v>8.1</v>
      </c>
      <c r="K97" s="15">
        <v>0.53</v>
      </c>
      <c r="L97" s="18">
        <v>1.8</v>
      </c>
    </row>
    <row r="98" spans="1:12" x14ac:dyDescent="0.25">
      <c r="A98" s="41" t="s">
        <v>17</v>
      </c>
      <c r="B98" s="15">
        <v>370</v>
      </c>
      <c r="C98" s="15">
        <v>9</v>
      </c>
      <c r="D98" s="15" t="s">
        <v>18</v>
      </c>
      <c r="E98" s="17"/>
      <c r="F98" s="15">
        <v>97</v>
      </c>
      <c r="G98" s="15" t="s">
        <v>18</v>
      </c>
      <c r="H98" s="15" t="s">
        <v>18</v>
      </c>
      <c r="I98" s="17"/>
      <c r="J98" s="15"/>
      <c r="K98" s="15" t="s">
        <v>18</v>
      </c>
      <c r="L98" s="18" t="s">
        <v>18</v>
      </c>
    </row>
    <row r="99" spans="1:12" x14ac:dyDescent="0.25">
      <c r="A99" s="20" t="s">
        <v>19</v>
      </c>
      <c r="B99" s="42">
        <v>11080</v>
      </c>
      <c r="C99" s="43"/>
      <c r="D99" s="43"/>
      <c r="E99" s="44"/>
      <c r="F99" s="42">
        <v>22218</v>
      </c>
      <c r="G99" s="43"/>
      <c r="H99" s="43"/>
      <c r="I99" s="44"/>
      <c r="J99" s="42">
        <v>14268</v>
      </c>
      <c r="K99" s="43"/>
      <c r="L99" s="45"/>
    </row>
    <row r="100" spans="1:12" x14ac:dyDescent="0.25">
      <c r="A100" s="25"/>
      <c r="B100" s="26"/>
      <c r="C100" s="26"/>
      <c r="D100" s="26"/>
      <c r="E100" s="26"/>
      <c r="F100" s="26"/>
      <c r="G100" s="26"/>
      <c r="H100" s="26"/>
      <c r="I100" s="26"/>
      <c r="J100" s="26"/>
      <c r="K100" s="26"/>
      <c r="L100" s="27"/>
    </row>
    <row r="101" spans="1:12" x14ac:dyDescent="0.25">
      <c r="A101" s="34"/>
      <c r="B101" s="35" t="s">
        <v>2</v>
      </c>
      <c r="C101" s="35" t="s">
        <v>3</v>
      </c>
      <c r="D101" s="35" t="s">
        <v>4</v>
      </c>
      <c r="E101" s="29"/>
      <c r="F101" s="35" t="s">
        <v>2</v>
      </c>
      <c r="G101" s="35" t="s">
        <v>3</v>
      </c>
      <c r="H101" s="35" t="s">
        <v>4</v>
      </c>
      <c r="I101" s="29"/>
      <c r="J101" s="35" t="s">
        <v>2</v>
      </c>
      <c r="K101" s="35" t="s">
        <v>3</v>
      </c>
      <c r="L101" s="36" t="s">
        <v>4</v>
      </c>
    </row>
    <row r="102" spans="1:12" x14ac:dyDescent="0.25">
      <c r="A102" s="37" t="s">
        <v>5</v>
      </c>
      <c r="B102" s="38">
        <v>45133</v>
      </c>
      <c r="C102" s="38">
        <v>45133</v>
      </c>
      <c r="D102" s="38">
        <v>45133</v>
      </c>
      <c r="E102" s="32"/>
      <c r="F102" s="38">
        <v>45145</v>
      </c>
      <c r="G102" s="38">
        <v>45145</v>
      </c>
      <c r="H102" s="38">
        <v>45145</v>
      </c>
      <c r="I102" s="32"/>
      <c r="J102" s="38">
        <v>45153</v>
      </c>
      <c r="K102" s="38">
        <v>45153</v>
      </c>
      <c r="L102" s="38">
        <v>45153</v>
      </c>
    </row>
    <row r="103" spans="1:12" x14ac:dyDescent="0.25">
      <c r="A103" s="40" t="s">
        <v>6</v>
      </c>
      <c r="B103" s="11">
        <v>690</v>
      </c>
      <c r="C103" s="11">
        <v>39</v>
      </c>
      <c r="D103" s="11">
        <v>35</v>
      </c>
      <c r="E103" s="12"/>
      <c r="F103" s="11"/>
      <c r="G103" s="11">
        <v>20</v>
      </c>
      <c r="H103" s="11">
        <v>25</v>
      </c>
      <c r="I103" s="12"/>
      <c r="J103" s="11">
        <v>900</v>
      </c>
      <c r="K103" s="11">
        <v>35</v>
      </c>
      <c r="L103" s="18">
        <v>30</v>
      </c>
    </row>
    <row r="104" spans="1:12" x14ac:dyDescent="0.25">
      <c r="A104" s="40" t="s">
        <v>8</v>
      </c>
      <c r="B104" s="15">
        <v>350</v>
      </c>
      <c r="C104" s="15">
        <v>2</v>
      </c>
      <c r="D104" s="15">
        <v>1</v>
      </c>
      <c r="E104" s="17"/>
      <c r="F104" s="15"/>
      <c r="G104" s="15">
        <v>2</v>
      </c>
      <c r="H104" s="15" t="s">
        <v>9</v>
      </c>
      <c r="I104" s="17"/>
      <c r="J104" s="15">
        <v>400</v>
      </c>
      <c r="K104" s="15">
        <v>2</v>
      </c>
      <c r="L104" s="13" t="s">
        <v>9</v>
      </c>
    </row>
    <row r="105" spans="1:12" x14ac:dyDescent="0.25">
      <c r="A105" s="40" t="s">
        <v>10</v>
      </c>
      <c r="B105" s="15"/>
      <c r="C105" s="16">
        <v>0.64</v>
      </c>
      <c r="D105" s="15">
        <v>0.15</v>
      </c>
      <c r="E105" s="17"/>
      <c r="F105" s="15"/>
      <c r="G105" s="15">
        <v>0.88</v>
      </c>
      <c r="H105" s="15" t="s">
        <v>21</v>
      </c>
      <c r="I105" s="17"/>
      <c r="J105" s="15"/>
      <c r="K105" s="19">
        <v>0.43</v>
      </c>
      <c r="L105" s="18">
        <v>0.3</v>
      </c>
    </row>
    <row r="106" spans="1:12" x14ac:dyDescent="0.25">
      <c r="A106" s="40" t="s">
        <v>11</v>
      </c>
      <c r="B106" s="15"/>
      <c r="C106" s="15">
        <v>0.1</v>
      </c>
      <c r="D106" s="15">
        <v>0.08</v>
      </c>
      <c r="E106" s="17"/>
      <c r="F106" s="15"/>
      <c r="G106" s="19">
        <v>0.11</v>
      </c>
      <c r="H106" s="15" t="s">
        <v>22</v>
      </c>
      <c r="I106" s="17"/>
      <c r="J106" s="15"/>
      <c r="K106" s="19">
        <v>0.1</v>
      </c>
      <c r="L106" s="18">
        <v>0.17</v>
      </c>
    </row>
    <row r="107" spans="1:12" x14ac:dyDescent="0.25">
      <c r="A107" s="40" t="s">
        <v>12</v>
      </c>
      <c r="B107" s="15"/>
      <c r="C107" s="15">
        <v>0.22</v>
      </c>
      <c r="D107" s="15">
        <v>6.3</v>
      </c>
      <c r="E107" s="17"/>
      <c r="F107" s="15"/>
      <c r="G107" s="19">
        <v>0.4</v>
      </c>
      <c r="H107" s="15">
        <v>8.3000000000000007</v>
      </c>
      <c r="I107" s="17"/>
      <c r="J107" s="15"/>
      <c r="K107" s="19">
        <v>0.51</v>
      </c>
      <c r="L107" s="18">
        <v>8.5</v>
      </c>
    </row>
    <row r="108" spans="1:12" x14ac:dyDescent="0.25">
      <c r="A108" s="40" t="s">
        <v>13</v>
      </c>
      <c r="B108" s="15">
        <v>79.099999999999994</v>
      </c>
      <c r="C108" s="15">
        <v>2</v>
      </c>
      <c r="D108" s="16">
        <v>1.8</v>
      </c>
      <c r="E108" s="17"/>
      <c r="F108" s="15">
        <v>31</v>
      </c>
      <c r="G108" s="16">
        <v>1.8</v>
      </c>
      <c r="H108" s="15">
        <v>1.3</v>
      </c>
      <c r="I108" s="17"/>
      <c r="J108" s="15">
        <v>80</v>
      </c>
      <c r="K108" s="15">
        <v>1.7</v>
      </c>
      <c r="L108" s="18">
        <v>1.7</v>
      </c>
    </row>
    <row r="109" spans="1:12" x14ac:dyDescent="0.25">
      <c r="A109" s="40" t="s">
        <v>14</v>
      </c>
      <c r="B109" s="15">
        <v>79.099999999999994</v>
      </c>
      <c r="C109" s="15">
        <v>2.2999999999999998</v>
      </c>
      <c r="D109" s="15">
        <v>8.1999999999999993</v>
      </c>
      <c r="E109" s="17"/>
      <c r="F109" s="15">
        <v>31</v>
      </c>
      <c r="G109" s="16">
        <v>2.2999999999999998</v>
      </c>
      <c r="H109" s="15">
        <v>9.6</v>
      </c>
      <c r="I109" s="17"/>
      <c r="J109" s="15">
        <v>80</v>
      </c>
      <c r="K109" s="15">
        <v>2.2999999999999998</v>
      </c>
      <c r="L109" s="18">
        <v>10.3</v>
      </c>
    </row>
    <row r="110" spans="1:12" x14ac:dyDescent="0.25">
      <c r="A110" s="40" t="s">
        <v>15</v>
      </c>
      <c r="B110" s="15"/>
      <c r="C110" s="15">
        <v>0.91</v>
      </c>
      <c r="D110" s="15">
        <v>0.32</v>
      </c>
      <c r="E110" s="17"/>
      <c r="F110" s="15"/>
      <c r="G110" s="15">
        <v>0.23</v>
      </c>
      <c r="H110" s="15">
        <v>2.5</v>
      </c>
      <c r="I110" s="17"/>
      <c r="J110" s="15"/>
      <c r="K110" s="15">
        <v>0.36</v>
      </c>
      <c r="L110" s="18">
        <v>3</v>
      </c>
    </row>
    <row r="111" spans="1:12" x14ac:dyDescent="0.25">
      <c r="A111" s="40" t="s">
        <v>16</v>
      </c>
      <c r="B111" s="15">
        <v>8.9</v>
      </c>
      <c r="C111" s="15">
        <v>1.1000000000000001</v>
      </c>
      <c r="D111" s="15">
        <v>0.37</v>
      </c>
      <c r="E111" s="17"/>
      <c r="F111" s="15">
        <v>3.1</v>
      </c>
      <c r="G111" s="16">
        <v>0.32</v>
      </c>
      <c r="H111" s="15">
        <v>2.6</v>
      </c>
      <c r="I111" s="17"/>
      <c r="J111" s="15">
        <v>9.1</v>
      </c>
      <c r="K111" s="15">
        <v>0.46</v>
      </c>
      <c r="L111" s="18">
        <v>3.2</v>
      </c>
    </row>
    <row r="112" spans="1:12" x14ac:dyDescent="0.25">
      <c r="A112" s="41" t="s">
        <v>17</v>
      </c>
      <c r="B112" s="15">
        <v>230</v>
      </c>
      <c r="C112" s="15" t="s">
        <v>18</v>
      </c>
      <c r="D112" s="15" t="s">
        <v>18</v>
      </c>
      <c r="E112" s="17"/>
      <c r="F112" s="15"/>
      <c r="G112" s="15" t="s">
        <v>18</v>
      </c>
      <c r="H112" s="15" t="s">
        <v>18</v>
      </c>
      <c r="I112" s="17"/>
      <c r="J112" s="15">
        <v>430</v>
      </c>
      <c r="K112" s="15" t="s">
        <v>18</v>
      </c>
      <c r="L112" s="18" t="s">
        <v>18</v>
      </c>
    </row>
    <row r="113" spans="1:14" x14ac:dyDescent="0.25">
      <c r="A113" s="20" t="s">
        <v>19</v>
      </c>
      <c r="B113" s="42">
        <v>11728</v>
      </c>
      <c r="C113" s="43"/>
      <c r="D113" s="43"/>
      <c r="E113" s="44"/>
      <c r="F113" s="42">
        <v>23538</v>
      </c>
      <c r="G113" s="43"/>
      <c r="H113" s="43"/>
      <c r="I113" s="44"/>
      <c r="J113" s="42">
        <v>10315</v>
      </c>
      <c r="K113" s="43"/>
      <c r="L113" s="45"/>
    </row>
    <row r="114" spans="1:14" x14ac:dyDescent="0.25">
      <c r="A114" s="25"/>
      <c r="B114" s="26"/>
      <c r="C114" s="26"/>
      <c r="D114" s="26"/>
      <c r="E114" s="26"/>
      <c r="F114" s="26"/>
      <c r="G114" s="26"/>
      <c r="H114" s="26"/>
      <c r="I114" s="26"/>
      <c r="J114" s="26"/>
      <c r="K114" s="26"/>
      <c r="L114" s="27"/>
    </row>
    <row r="115" spans="1:14" x14ac:dyDescent="0.25">
      <c r="A115" s="34"/>
      <c r="B115" s="35" t="s">
        <v>2</v>
      </c>
      <c r="C115" s="35" t="s">
        <v>3</v>
      </c>
      <c r="D115" s="35" t="s">
        <v>4</v>
      </c>
      <c r="E115" s="29"/>
      <c r="F115" s="35" t="s">
        <v>2</v>
      </c>
      <c r="G115" s="35" t="s">
        <v>3</v>
      </c>
      <c r="H115" s="35" t="s">
        <v>4</v>
      </c>
      <c r="I115" s="29"/>
      <c r="J115" s="35" t="s">
        <v>2</v>
      </c>
      <c r="K115" s="35" t="s">
        <v>3</v>
      </c>
      <c r="L115" s="36" t="s">
        <v>4</v>
      </c>
    </row>
    <row r="116" spans="1:14" x14ac:dyDescent="0.25">
      <c r="A116" s="37" t="s">
        <v>5</v>
      </c>
      <c r="B116" s="38">
        <v>45159</v>
      </c>
      <c r="C116" s="38">
        <v>45159</v>
      </c>
      <c r="D116" s="38">
        <v>45159</v>
      </c>
      <c r="E116" s="32"/>
      <c r="F116" s="38">
        <v>45169</v>
      </c>
      <c r="G116" s="38">
        <v>45169</v>
      </c>
      <c r="H116" s="38">
        <v>45169</v>
      </c>
      <c r="I116" s="32"/>
      <c r="J116" s="38">
        <v>45175</v>
      </c>
      <c r="K116" s="38">
        <v>45175</v>
      </c>
      <c r="L116" s="38">
        <v>45175</v>
      </c>
    </row>
    <row r="117" spans="1:14" x14ac:dyDescent="0.25">
      <c r="A117" s="40" t="s">
        <v>6</v>
      </c>
      <c r="B117" s="11"/>
      <c r="C117" s="11">
        <v>34</v>
      </c>
      <c r="D117" s="11">
        <v>33</v>
      </c>
      <c r="E117" s="12"/>
      <c r="F117" s="11">
        <v>570</v>
      </c>
      <c r="G117" s="11">
        <v>31</v>
      </c>
      <c r="H117" s="11">
        <v>24</v>
      </c>
      <c r="I117" s="12"/>
      <c r="J117" s="11"/>
      <c r="K117" s="11">
        <v>35</v>
      </c>
      <c r="L117">
        <v>29</v>
      </c>
    </row>
    <row r="118" spans="1:14" x14ac:dyDescent="0.25">
      <c r="A118" s="40" t="s">
        <v>8</v>
      </c>
      <c r="B118" s="15"/>
      <c r="C118" s="15">
        <v>1</v>
      </c>
      <c r="D118" s="15">
        <v>1</v>
      </c>
      <c r="E118" s="17"/>
      <c r="F118" s="15">
        <v>330</v>
      </c>
      <c r="G118" s="15">
        <v>2</v>
      </c>
      <c r="H118" s="15" t="s">
        <v>9</v>
      </c>
      <c r="I118" s="17"/>
      <c r="J118" s="15"/>
      <c r="K118" s="15">
        <v>2</v>
      </c>
      <c r="L118" s="13" t="s">
        <v>9</v>
      </c>
      <c r="N118" t="s">
        <v>24</v>
      </c>
    </row>
    <row r="119" spans="1:14" x14ac:dyDescent="0.25">
      <c r="A119" s="40" t="s">
        <v>10</v>
      </c>
      <c r="B119" s="15"/>
      <c r="C119" s="16">
        <v>0.45</v>
      </c>
      <c r="D119" s="15">
        <v>0.26</v>
      </c>
      <c r="E119" s="17"/>
      <c r="F119" s="15"/>
      <c r="G119" s="15">
        <v>2.1</v>
      </c>
      <c r="H119" s="15" t="s">
        <v>21</v>
      </c>
      <c r="I119" s="17"/>
      <c r="J119" s="15"/>
      <c r="K119" s="19">
        <v>0.84</v>
      </c>
      <c r="L119" s="18">
        <v>2.2999999999999998</v>
      </c>
      <c r="N119" t="s">
        <v>25</v>
      </c>
    </row>
    <row r="120" spans="1:14" x14ac:dyDescent="0.25">
      <c r="A120" s="40" t="s">
        <v>11</v>
      </c>
      <c r="B120" s="15"/>
      <c r="C120" s="15">
        <v>0.12</v>
      </c>
      <c r="D120" s="15">
        <v>7.0000000000000007E-2</v>
      </c>
      <c r="E120" s="17"/>
      <c r="F120" s="15"/>
      <c r="G120" s="19">
        <v>7.0000000000000007E-2</v>
      </c>
      <c r="H120" s="15">
        <v>0.05</v>
      </c>
      <c r="I120" s="17"/>
      <c r="J120" s="15"/>
      <c r="K120" s="19">
        <v>0.1</v>
      </c>
      <c r="L120" s="18">
        <v>0.33</v>
      </c>
    </row>
    <row r="121" spans="1:14" x14ac:dyDescent="0.25">
      <c r="A121" s="40" t="s">
        <v>12</v>
      </c>
      <c r="B121" s="15"/>
      <c r="C121" s="15">
        <v>0.63</v>
      </c>
      <c r="D121" s="15">
        <v>6</v>
      </c>
      <c r="E121" s="17"/>
      <c r="F121" s="15"/>
      <c r="G121" s="19">
        <v>0.22</v>
      </c>
      <c r="H121" s="15">
        <v>6.5</v>
      </c>
      <c r="I121" s="17"/>
      <c r="J121" s="15"/>
      <c r="K121" s="19">
        <v>0.46</v>
      </c>
      <c r="L121" s="18">
        <v>3.9</v>
      </c>
    </row>
    <row r="122" spans="1:14" x14ac:dyDescent="0.25">
      <c r="A122" s="40" t="s">
        <v>13</v>
      </c>
      <c r="B122" s="15">
        <v>82.9</v>
      </c>
      <c r="C122" s="15">
        <v>1.8</v>
      </c>
      <c r="D122" s="16">
        <v>2.2000000000000002</v>
      </c>
      <c r="E122" s="17"/>
      <c r="F122" s="15">
        <v>56.3</v>
      </c>
      <c r="G122" s="16">
        <v>3.3</v>
      </c>
      <c r="H122" s="15">
        <v>1.1000000000000001</v>
      </c>
      <c r="I122" s="17"/>
      <c r="J122" s="15">
        <v>77.900000000000006</v>
      </c>
      <c r="K122" s="15">
        <v>2.6</v>
      </c>
      <c r="L122" s="18">
        <v>3.7</v>
      </c>
    </row>
    <row r="123" spans="1:14" x14ac:dyDescent="0.25">
      <c r="A123" s="40" t="s">
        <v>14</v>
      </c>
      <c r="B123" s="15">
        <v>82.9</v>
      </c>
      <c r="C123" s="15">
        <v>2.5</v>
      </c>
      <c r="D123" s="15">
        <v>8.1999999999999993</v>
      </c>
      <c r="E123" s="17"/>
      <c r="F123" s="15">
        <v>56.3</v>
      </c>
      <c r="G123" s="16">
        <v>3.5</v>
      </c>
      <c r="H123" s="15">
        <v>7.7</v>
      </c>
      <c r="I123" s="17"/>
      <c r="J123" s="15">
        <v>77.900000000000006</v>
      </c>
      <c r="K123" s="15">
        <v>3.1</v>
      </c>
      <c r="L123" s="18">
        <v>7.9</v>
      </c>
    </row>
    <row r="124" spans="1:14" x14ac:dyDescent="0.25">
      <c r="A124" s="40" t="s">
        <v>15</v>
      </c>
      <c r="B124" s="15"/>
      <c r="C124" s="15">
        <v>1.3</v>
      </c>
      <c r="D124" s="15">
        <v>1.3</v>
      </c>
      <c r="E124" s="17"/>
      <c r="F124" s="15"/>
      <c r="G124" s="15">
        <v>0.43</v>
      </c>
      <c r="H124" s="15">
        <v>0.33</v>
      </c>
      <c r="I124" s="17"/>
      <c r="J124" s="15"/>
      <c r="K124" s="15">
        <v>1.3</v>
      </c>
      <c r="L124" s="18">
        <v>8.3000000000000007</v>
      </c>
    </row>
    <row r="125" spans="1:14" x14ac:dyDescent="0.25">
      <c r="A125" s="40" t="s">
        <v>16</v>
      </c>
      <c r="B125" s="15">
        <v>9</v>
      </c>
      <c r="C125" s="15">
        <v>1.6</v>
      </c>
      <c r="D125" s="15">
        <v>1.4</v>
      </c>
      <c r="E125" s="17"/>
      <c r="F125" s="15">
        <v>6.1</v>
      </c>
      <c r="G125" s="16">
        <v>0.55000000000000004</v>
      </c>
      <c r="H125" s="15">
        <v>0.37</v>
      </c>
      <c r="I125" s="17"/>
      <c r="J125" s="15">
        <v>8.4</v>
      </c>
      <c r="K125" s="15">
        <v>1.6</v>
      </c>
      <c r="L125" s="18">
        <v>9</v>
      </c>
    </row>
    <row r="126" spans="1:14" x14ac:dyDescent="0.25">
      <c r="A126" s="41" t="s">
        <v>17</v>
      </c>
      <c r="B126" s="15"/>
      <c r="C126" s="15" t="s">
        <v>18</v>
      </c>
      <c r="D126" s="15" t="s">
        <v>18</v>
      </c>
      <c r="E126" s="17"/>
      <c r="F126" s="15">
        <v>470</v>
      </c>
      <c r="G126" s="15" t="s">
        <v>18</v>
      </c>
      <c r="H126" s="15" t="s">
        <v>18</v>
      </c>
      <c r="I126" s="17"/>
      <c r="J126" s="15"/>
      <c r="K126" s="15" t="s">
        <v>18</v>
      </c>
      <c r="L126" s="18" t="s">
        <v>18</v>
      </c>
    </row>
    <row r="127" spans="1:14" x14ac:dyDescent="0.25">
      <c r="A127" s="20" t="s">
        <v>19</v>
      </c>
      <c r="B127" s="42">
        <v>10352</v>
      </c>
      <c r="C127" s="43"/>
      <c r="D127" s="43"/>
      <c r="E127" s="44"/>
      <c r="F127" s="42">
        <v>14579</v>
      </c>
      <c r="G127" s="43"/>
      <c r="H127" s="43"/>
      <c r="I127" s="44"/>
      <c r="J127" s="42">
        <v>13319.7</v>
      </c>
      <c r="K127" s="43"/>
      <c r="L127" s="45"/>
    </row>
    <row r="128" spans="1:14" x14ac:dyDescent="0.25">
      <c r="A128" s="25"/>
      <c r="B128" s="26"/>
      <c r="C128" s="26"/>
      <c r="D128" s="26"/>
      <c r="E128" s="26"/>
      <c r="F128" s="26"/>
      <c r="G128" s="26"/>
      <c r="H128" s="26"/>
      <c r="I128" s="26"/>
      <c r="J128" s="26"/>
      <c r="K128" s="26"/>
      <c r="L128" s="27"/>
    </row>
    <row r="129" spans="1:12" x14ac:dyDescent="0.25">
      <c r="A129" s="34"/>
      <c r="B129" s="35" t="s">
        <v>2</v>
      </c>
      <c r="C129" s="35" t="s">
        <v>3</v>
      </c>
      <c r="D129" s="35" t="s">
        <v>4</v>
      </c>
      <c r="E129" s="29"/>
      <c r="F129" s="35" t="s">
        <v>2</v>
      </c>
      <c r="G129" s="35" t="s">
        <v>3</v>
      </c>
      <c r="H129" s="35" t="s">
        <v>4</v>
      </c>
      <c r="I129" s="29"/>
      <c r="J129" s="35" t="s">
        <v>2</v>
      </c>
      <c r="K129" s="35" t="s">
        <v>3</v>
      </c>
      <c r="L129" s="36" t="s">
        <v>4</v>
      </c>
    </row>
    <row r="130" spans="1:12" x14ac:dyDescent="0.25">
      <c r="A130" s="37" t="s">
        <v>5</v>
      </c>
      <c r="B130" s="38">
        <v>45207</v>
      </c>
      <c r="C130" s="38">
        <v>45207</v>
      </c>
      <c r="D130" s="38">
        <v>45207</v>
      </c>
      <c r="E130" s="32"/>
      <c r="F130" s="38">
        <v>45218</v>
      </c>
      <c r="G130" s="38">
        <v>45218</v>
      </c>
      <c r="H130" s="38">
        <v>45218</v>
      </c>
      <c r="I130" s="47"/>
      <c r="J130" s="48"/>
      <c r="K130" s="49"/>
      <c r="L130" s="50"/>
    </row>
    <row r="131" spans="1:12" x14ac:dyDescent="0.25">
      <c r="A131" s="40" t="s">
        <v>6</v>
      </c>
      <c r="B131" s="11"/>
      <c r="C131" s="11">
        <v>37</v>
      </c>
      <c r="D131" s="11">
        <v>33</v>
      </c>
      <c r="E131" s="12"/>
      <c r="F131" s="11">
        <v>320</v>
      </c>
      <c r="G131" s="11">
        <v>39</v>
      </c>
      <c r="H131" s="11">
        <v>23</v>
      </c>
      <c r="I131" s="51"/>
      <c r="J131" s="52"/>
      <c r="K131" s="11"/>
      <c r="L131" s="53"/>
    </row>
    <row r="132" spans="1:12" x14ac:dyDescent="0.25">
      <c r="A132" s="40" t="s">
        <v>8</v>
      </c>
      <c r="B132" s="15"/>
      <c r="C132" s="15">
        <v>3</v>
      </c>
      <c r="D132" s="15">
        <v>2</v>
      </c>
      <c r="E132" s="17"/>
      <c r="F132" s="15">
        <v>170</v>
      </c>
      <c r="G132" s="15">
        <v>5</v>
      </c>
      <c r="H132" s="15">
        <v>1</v>
      </c>
      <c r="I132" s="54"/>
      <c r="J132" s="55"/>
      <c r="K132" s="15"/>
      <c r="L132" s="13"/>
    </row>
    <row r="133" spans="1:12" x14ac:dyDescent="0.25">
      <c r="A133" s="40" t="s">
        <v>10</v>
      </c>
      <c r="B133" s="15"/>
      <c r="C133" s="15">
        <v>1.3</v>
      </c>
      <c r="D133" s="15">
        <v>0.11</v>
      </c>
      <c r="E133" s="17"/>
      <c r="F133" s="15"/>
      <c r="G133" s="15">
        <v>2.2000000000000002</v>
      </c>
      <c r="H133" s="15">
        <v>0.1</v>
      </c>
      <c r="I133" s="54"/>
      <c r="J133" s="55"/>
      <c r="K133" s="19"/>
      <c r="L133" s="18"/>
    </row>
    <row r="134" spans="1:12" x14ac:dyDescent="0.25">
      <c r="A134" s="40" t="s">
        <v>11</v>
      </c>
      <c r="B134" s="15"/>
      <c r="C134" s="19">
        <v>0.11</v>
      </c>
      <c r="D134" s="15">
        <v>7.0000000000000007E-2</v>
      </c>
      <c r="E134" s="17"/>
      <c r="F134" s="15"/>
      <c r="G134" s="19">
        <v>0.11</v>
      </c>
      <c r="H134" s="15">
        <v>0.02</v>
      </c>
      <c r="I134" s="54"/>
      <c r="J134" s="55"/>
      <c r="K134" s="19"/>
      <c r="L134" s="18"/>
    </row>
    <row r="135" spans="1:12" x14ac:dyDescent="0.25">
      <c r="A135" s="40" t="s">
        <v>12</v>
      </c>
      <c r="B135" s="15"/>
      <c r="C135" s="19">
        <v>0.44</v>
      </c>
      <c r="D135" s="15">
        <v>3.9</v>
      </c>
      <c r="E135" s="17"/>
      <c r="F135" s="15"/>
      <c r="G135" s="19">
        <v>1.1000000000000001</v>
      </c>
      <c r="H135" s="15">
        <v>5.8</v>
      </c>
      <c r="I135" s="54"/>
      <c r="J135" s="55"/>
      <c r="K135" s="19"/>
      <c r="L135" s="18"/>
    </row>
    <row r="136" spans="1:12" x14ac:dyDescent="0.25">
      <c r="A136" s="40" t="s">
        <v>13</v>
      </c>
      <c r="B136" s="15">
        <v>82.6</v>
      </c>
      <c r="C136" s="16">
        <v>2.8</v>
      </c>
      <c r="D136" s="15">
        <v>2</v>
      </c>
      <c r="E136" s="17"/>
      <c r="F136" s="15">
        <v>25.9</v>
      </c>
      <c r="G136" s="16">
        <v>4.5999999999999996</v>
      </c>
      <c r="H136" s="15">
        <v>0.98</v>
      </c>
      <c r="I136" s="54"/>
      <c r="J136" s="55"/>
      <c r="K136" s="15"/>
      <c r="L136" s="18"/>
    </row>
    <row r="137" spans="1:12" x14ac:dyDescent="0.25">
      <c r="A137" s="40" t="s">
        <v>14</v>
      </c>
      <c r="B137" s="15">
        <v>82.6</v>
      </c>
      <c r="C137" s="16">
        <v>3.4</v>
      </c>
      <c r="D137" s="15">
        <v>6</v>
      </c>
      <c r="E137" s="17"/>
      <c r="F137" s="15">
        <v>25.9</v>
      </c>
      <c r="G137" s="16">
        <v>5.8</v>
      </c>
      <c r="H137" s="15">
        <v>6.8</v>
      </c>
      <c r="I137" s="54"/>
      <c r="J137" s="55"/>
      <c r="K137" s="15"/>
      <c r="L137" s="18"/>
    </row>
    <row r="138" spans="1:12" x14ac:dyDescent="0.25">
      <c r="A138" s="40" t="s">
        <v>15</v>
      </c>
      <c r="B138" s="15"/>
      <c r="C138" s="15">
        <v>1.3</v>
      </c>
      <c r="D138" s="15">
        <v>0.16</v>
      </c>
      <c r="E138" s="17"/>
      <c r="F138" s="15">
        <v>3</v>
      </c>
      <c r="G138" s="15">
        <v>0.38</v>
      </c>
      <c r="H138" s="15">
        <v>0.03</v>
      </c>
      <c r="I138" s="54"/>
      <c r="J138" s="55"/>
      <c r="K138" s="15"/>
      <c r="L138" s="18"/>
    </row>
    <row r="139" spans="1:12" x14ac:dyDescent="0.25">
      <c r="A139" s="40" t="s">
        <v>16</v>
      </c>
      <c r="B139" s="15">
        <v>10</v>
      </c>
      <c r="C139" s="16">
        <v>1.4</v>
      </c>
      <c r="D139" s="15">
        <v>0.21</v>
      </c>
      <c r="E139" s="17"/>
      <c r="F139" s="15"/>
      <c r="G139" s="16">
        <v>0.93</v>
      </c>
      <c r="H139" s="15">
        <v>7.0000000000000007E-2</v>
      </c>
      <c r="I139" s="54"/>
      <c r="J139" s="55"/>
      <c r="K139" s="15"/>
      <c r="L139" s="18"/>
    </row>
    <row r="140" spans="1:12" x14ac:dyDescent="0.25">
      <c r="A140" s="41" t="s">
        <v>17</v>
      </c>
      <c r="B140" s="15"/>
      <c r="C140" s="15" t="s">
        <v>18</v>
      </c>
      <c r="D140" s="15" t="s">
        <v>18</v>
      </c>
      <c r="E140" s="17"/>
      <c r="F140" s="15">
        <v>260</v>
      </c>
      <c r="G140" s="15">
        <v>22</v>
      </c>
      <c r="H140" s="15" t="s">
        <v>18</v>
      </c>
      <c r="I140" s="54"/>
      <c r="J140" s="55"/>
      <c r="K140" s="15"/>
      <c r="L140" s="18"/>
    </row>
    <row r="141" spans="1:12" x14ac:dyDescent="0.25">
      <c r="A141" s="20" t="s">
        <v>19</v>
      </c>
      <c r="B141" s="42">
        <v>11086</v>
      </c>
      <c r="C141" s="43"/>
      <c r="D141" s="43"/>
      <c r="E141" s="44"/>
      <c r="F141" s="42">
        <v>61119</v>
      </c>
      <c r="G141" s="43"/>
      <c r="H141" s="43"/>
      <c r="I141" s="56"/>
      <c r="J141" s="57"/>
      <c r="K141" s="43"/>
      <c r="L141" s="45"/>
    </row>
  </sheetData>
  <mergeCells count="1">
    <mergeCell ref="A2:L2"/>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zoomScale="125" zoomScaleNormal="125" workbookViewId="0"/>
  </sheetViews>
  <sheetFormatPr defaultColWidth="8.7109375" defaultRowHeight="15" x14ac:dyDescent="0.25"/>
  <cols>
    <col min="1" max="1" width="2.7109375" customWidth="1"/>
    <col min="2" max="2" width="42.85546875" customWidth="1"/>
    <col min="3" max="4" width="14.28515625" customWidth="1"/>
    <col min="5" max="5" width="18.7109375" customWidth="1"/>
    <col min="6" max="6" width="25" customWidth="1"/>
    <col min="7" max="7" width="15.7109375" customWidth="1"/>
    <col min="8" max="8" width="13.7109375" customWidth="1"/>
  </cols>
  <sheetData>
    <row r="2" spans="1:10" x14ac:dyDescent="0.25">
      <c r="B2" s="58" t="s">
        <v>26</v>
      </c>
      <c r="C2" s="58" t="s">
        <v>27</v>
      </c>
      <c r="D2" s="58" t="s">
        <v>27</v>
      </c>
      <c r="E2" s="58" t="s">
        <v>28</v>
      </c>
    </row>
    <row r="3" spans="1:10" x14ac:dyDescent="0.25">
      <c r="B3" s="59" t="s">
        <v>29</v>
      </c>
      <c r="C3" s="59" t="s">
        <v>30</v>
      </c>
      <c r="D3" s="59" t="s">
        <v>31</v>
      </c>
      <c r="E3" s="59" t="s">
        <v>32</v>
      </c>
    </row>
    <row r="4" spans="1:10" x14ac:dyDescent="0.25">
      <c r="B4" s="60" t="s">
        <v>33</v>
      </c>
      <c r="C4" s="60" t="s">
        <v>34</v>
      </c>
      <c r="D4" s="60" t="s">
        <v>34</v>
      </c>
      <c r="E4" s="60" t="s">
        <v>35</v>
      </c>
      <c r="G4" t="s">
        <v>36</v>
      </c>
      <c r="H4" t="s">
        <v>37</v>
      </c>
      <c r="J4" t="s">
        <v>38</v>
      </c>
    </row>
    <row r="5" spans="1:10" x14ac:dyDescent="0.25">
      <c r="B5" s="61" t="s">
        <v>39</v>
      </c>
      <c r="C5" s="62">
        <v>45153</v>
      </c>
      <c r="D5" s="62">
        <v>45153</v>
      </c>
      <c r="E5" s="62">
        <v>45153</v>
      </c>
    </row>
    <row r="6" spans="1:10" x14ac:dyDescent="0.25">
      <c r="A6" s="63" t="s">
        <v>40</v>
      </c>
      <c r="B6" s="64" t="s">
        <v>41</v>
      </c>
      <c r="C6" s="65">
        <v>4.7</v>
      </c>
      <c r="D6" s="65">
        <v>1.2</v>
      </c>
      <c r="E6" s="64">
        <v>0.36</v>
      </c>
      <c r="G6" s="66">
        <f t="shared" ref="G6:G24" si="0">(C6-D6)/C6</f>
        <v>0.74468085106382975</v>
      </c>
      <c r="H6" s="66">
        <f t="shared" ref="H6:H24" si="1">(D6-E6)/D6</f>
        <v>0.7</v>
      </c>
      <c r="J6" s="66">
        <f t="shared" ref="J6:J24" si="2">(C6-E6)/C6</f>
        <v>0.92340425531914883</v>
      </c>
    </row>
    <row r="7" spans="1:10" x14ac:dyDescent="0.25">
      <c r="A7" s="63" t="s">
        <v>40</v>
      </c>
      <c r="B7" s="64" t="s">
        <v>42</v>
      </c>
      <c r="C7" s="65">
        <v>0.51</v>
      </c>
      <c r="D7" s="65">
        <v>0.38</v>
      </c>
      <c r="E7" s="64">
        <v>0.14000000000000001</v>
      </c>
      <c r="G7" s="66">
        <f t="shared" si="0"/>
        <v>0.25490196078431371</v>
      </c>
      <c r="H7" s="66">
        <f t="shared" si="1"/>
        <v>0.63157894736842102</v>
      </c>
      <c r="J7" s="66">
        <f t="shared" si="2"/>
        <v>0.72549019607843135</v>
      </c>
    </row>
    <row r="8" spans="1:10" x14ac:dyDescent="0.25">
      <c r="B8" s="59" t="s">
        <v>43</v>
      </c>
      <c r="C8" s="59">
        <v>0.05</v>
      </c>
      <c r="D8" s="59">
        <v>0.03</v>
      </c>
      <c r="E8" s="59">
        <v>0.03</v>
      </c>
      <c r="G8" s="66">
        <f t="shared" si="0"/>
        <v>0.40000000000000008</v>
      </c>
      <c r="H8" s="66">
        <f t="shared" si="1"/>
        <v>0</v>
      </c>
      <c r="J8" s="66">
        <f t="shared" si="2"/>
        <v>0.40000000000000008</v>
      </c>
    </row>
    <row r="9" spans="1:10" x14ac:dyDescent="0.25">
      <c r="A9" t="s">
        <v>44</v>
      </c>
      <c r="B9" s="59" t="s">
        <v>45</v>
      </c>
      <c r="C9" s="67">
        <v>1.2</v>
      </c>
      <c r="D9" s="67">
        <v>0.5</v>
      </c>
      <c r="E9" s="59">
        <v>0.4</v>
      </c>
      <c r="G9" s="66">
        <f t="shared" si="0"/>
        <v>0.58333333333333337</v>
      </c>
      <c r="H9" s="66">
        <f t="shared" si="1"/>
        <v>0.19999999999999996</v>
      </c>
      <c r="J9" s="66">
        <f t="shared" si="2"/>
        <v>0.66666666666666663</v>
      </c>
    </row>
    <row r="10" spans="1:10" x14ac:dyDescent="0.25">
      <c r="A10" t="s">
        <v>44</v>
      </c>
      <c r="B10" s="59" t="s">
        <v>46</v>
      </c>
      <c r="C10" s="67">
        <v>0.19</v>
      </c>
      <c r="D10" s="67">
        <v>0.13</v>
      </c>
      <c r="E10" s="59">
        <v>0.18</v>
      </c>
      <c r="G10" s="66">
        <f t="shared" si="0"/>
        <v>0.31578947368421051</v>
      </c>
      <c r="H10" s="66">
        <f t="shared" si="1"/>
        <v>-0.38461538461538453</v>
      </c>
      <c r="J10" s="66">
        <f t="shared" si="2"/>
        <v>5.2631578947368467E-2</v>
      </c>
    </row>
    <row r="11" spans="1:10" x14ac:dyDescent="0.25">
      <c r="A11" s="63" t="s">
        <v>40</v>
      </c>
      <c r="B11" s="64" t="s">
        <v>47</v>
      </c>
      <c r="C11" s="65">
        <v>0.54</v>
      </c>
      <c r="D11" s="65">
        <v>0.37</v>
      </c>
      <c r="E11" s="64">
        <v>0.39</v>
      </c>
      <c r="G11" s="66">
        <f t="shared" si="0"/>
        <v>0.31481481481481488</v>
      </c>
      <c r="H11" s="66">
        <f t="shared" si="1"/>
        <v>-5.4054054054054106E-2</v>
      </c>
      <c r="J11" s="66">
        <f t="shared" si="2"/>
        <v>0.27777777777777779</v>
      </c>
    </row>
    <row r="12" spans="1:10" x14ac:dyDescent="0.25">
      <c r="B12" s="59" t="s">
        <v>48</v>
      </c>
      <c r="C12" s="67">
        <v>0.15</v>
      </c>
      <c r="D12" s="67">
        <v>0.13</v>
      </c>
      <c r="E12" s="59">
        <v>0.09</v>
      </c>
      <c r="G12" s="66">
        <f t="shared" si="0"/>
        <v>0.13333333333333328</v>
      </c>
      <c r="H12" s="66">
        <f t="shared" si="1"/>
        <v>0.30769230769230776</v>
      </c>
      <c r="J12" s="66">
        <f t="shared" si="2"/>
        <v>0.4</v>
      </c>
    </row>
    <row r="13" spans="1:10" x14ac:dyDescent="0.25">
      <c r="A13" t="s">
        <v>44</v>
      </c>
      <c r="B13" s="59" t="s">
        <v>49</v>
      </c>
      <c r="C13" s="67">
        <v>0.49</v>
      </c>
      <c r="D13" s="67">
        <v>0.05</v>
      </c>
      <c r="E13" s="59">
        <v>0.05</v>
      </c>
      <c r="G13" s="66">
        <f t="shared" si="0"/>
        <v>0.89795918367346939</v>
      </c>
      <c r="H13" s="66">
        <f t="shared" si="1"/>
        <v>0</v>
      </c>
      <c r="J13" s="66">
        <f t="shared" si="2"/>
        <v>0.89795918367346939</v>
      </c>
    </row>
    <row r="14" spans="1:10" x14ac:dyDescent="0.25">
      <c r="A14" s="63" t="s">
        <v>40</v>
      </c>
      <c r="B14" s="64" t="s">
        <v>50</v>
      </c>
      <c r="C14" s="65">
        <v>1</v>
      </c>
      <c r="D14" s="65">
        <v>0.55000000000000004</v>
      </c>
      <c r="E14" s="64">
        <v>0.68</v>
      </c>
      <c r="G14" s="66">
        <f t="shared" si="0"/>
        <v>0.44999999999999996</v>
      </c>
      <c r="H14" s="66">
        <f t="shared" si="1"/>
        <v>-0.23636363636363636</v>
      </c>
      <c r="J14" s="66">
        <f t="shared" si="2"/>
        <v>0.31999999999999995</v>
      </c>
    </row>
    <row r="15" spans="1:10" x14ac:dyDescent="0.25">
      <c r="B15" s="59" t="s">
        <v>51</v>
      </c>
      <c r="C15" s="67">
        <v>2.7</v>
      </c>
      <c r="D15" s="67">
        <v>1.1000000000000001</v>
      </c>
      <c r="E15" s="59">
        <v>1.2</v>
      </c>
      <c r="G15" s="66">
        <f t="shared" si="0"/>
        <v>0.59259259259259256</v>
      </c>
      <c r="H15" s="66">
        <f t="shared" si="1"/>
        <v>-9.0909090909090787E-2</v>
      </c>
      <c r="J15" s="66">
        <f t="shared" si="2"/>
        <v>0.55555555555555558</v>
      </c>
    </row>
    <row r="16" spans="1:10" x14ac:dyDescent="0.25">
      <c r="A16" s="63" t="s">
        <v>40</v>
      </c>
      <c r="B16" s="64" t="s">
        <v>52</v>
      </c>
      <c r="C16" s="65">
        <v>4.9000000000000004</v>
      </c>
      <c r="D16" s="65">
        <v>0.67</v>
      </c>
      <c r="E16" s="64">
        <v>1.3</v>
      </c>
      <c r="G16" s="66">
        <f t="shared" si="0"/>
        <v>0.86326530612244901</v>
      </c>
      <c r="H16" s="66">
        <f t="shared" si="1"/>
        <v>-0.94029850746268651</v>
      </c>
      <c r="J16" s="66">
        <f t="shared" si="2"/>
        <v>0.73469387755102045</v>
      </c>
    </row>
    <row r="17" spans="1:10" x14ac:dyDescent="0.25">
      <c r="A17" s="63" t="s">
        <v>40</v>
      </c>
      <c r="B17" s="64" t="s">
        <v>53</v>
      </c>
      <c r="C17" s="65">
        <v>2.9</v>
      </c>
      <c r="D17" s="65">
        <v>1.5</v>
      </c>
      <c r="E17" s="64">
        <v>1.5</v>
      </c>
      <c r="G17" s="66">
        <f t="shared" si="0"/>
        <v>0.48275862068965514</v>
      </c>
      <c r="H17" s="66">
        <f t="shared" si="1"/>
        <v>0</v>
      </c>
      <c r="J17" s="66">
        <f t="shared" si="2"/>
        <v>0.48275862068965514</v>
      </c>
    </row>
    <row r="18" spans="1:10" x14ac:dyDescent="0.25">
      <c r="A18" s="63" t="s">
        <v>40</v>
      </c>
      <c r="B18" s="64" t="s">
        <v>54</v>
      </c>
      <c r="C18" s="65">
        <v>4.9000000000000004</v>
      </c>
      <c r="D18" s="65">
        <v>2.9</v>
      </c>
      <c r="E18" s="64">
        <v>3.7</v>
      </c>
      <c r="G18" s="66">
        <f t="shared" si="0"/>
        <v>0.40816326530612251</v>
      </c>
      <c r="H18" s="66">
        <f t="shared" si="1"/>
        <v>-0.27586206896551735</v>
      </c>
      <c r="J18" s="66">
        <f t="shared" si="2"/>
        <v>0.24489795918367349</v>
      </c>
    </row>
    <row r="19" spans="1:10" x14ac:dyDescent="0.25">
      <c r="A19" s="63" t="s">
        <v>40</v>
      </c>
      <c r="B19" s="64" t="s">
        <v>55</v>
      </c>
      <c r="C19" s="65">
        <v>4.4000000000000004</v>
      </c>
      <c r="D19" s="65">
        <v>1.2</v>
      </c>
      <c r="E19" s="64">
        <v>0.88</v>
      </c>
      <c r="G19" s="66">
        <f t="shared" si="0"/>
        <v>0.72727272727272729</v>
      </c>
      <c r="H19" s="66">
        <f t="shared" si="1"/>
        <v>0.26666666666666666</v>
      </c>
      <c r="J19" s="66">
        <f t="shared" si="2"/>
        <v>0.8</v>
      </c>
    </row>
    <row r="20" spans="1:10" x14ac:dyDescent="0.25">
      <c r="A20" t="s">
        <v>44</v>
      </c>
      <c r="B20" s="59" t="s">
        <v>56</v>
      </c>
      <c r="C20" s="67">
        <v>0.11</v>
      </c>
      <c r="D20" s="67">
        <v>0.04</v>
      </c>
      <c r="E20" s="59">
        <v>0.02</v>
      </c>
      <c r="G20" s="66">
        <f t="shared" si="0"/>
        <v>0.63636363636363646</v>
      </c>
      <c r="H20" s="66">
        <f t="shared" si="1"/>
        <v>0.5</v>
      </c>
      <c r="J20" s="66">
        <f t="shared" si="2"/>
        <v>0.81818181818181812</v>
      </c>
    </row>
    <row r="21" spans="1:10" x14ac:dyDescent="0.25">
      <c r="A21" s="63" t="s">
        <v>40</v>
      </c>
      <c r="B21" s="64" t="s">
        <v>57</v>
      </c>
      <c r="C21" s="65">
        <v>2</v>
      </c>
      <c r="D21" s="65">
        <v>0.91</v>
      </c>
      <c r="E21" s="64">
        <v>0.71</v>
      </c>
      <c r="G21" s="66">
        <f t="shared" si="0"/>
        <v>0.54499999999999993</v>
      </c>
      <c r="H21" s="66">
        <f t="shared" si="1"/>
        <v>0.21978021978021983</v>
      </c>
      <c r="J21" s="66">
        <f t="shared" si="2"/>
        <v>0.64500000000000002</v>
      </c>
    </row>
    <row r="22" spans="1:10" x14ac:dyDescent="0.25">
      <c r="A22" t="s">
        <v>44</v>
      </c>
      <c r="B22" s="59" t="s">
        <v>58</v>
      </c>
      <c r="C22" s="67">
        <v>1.6</v>
      </c>
      <c r="D22" s="67">
        <v>0.4</v>
      </c>
      <c r="E22" s="59">
        <v>0.64</v>
      </c>
      <c r="G22" s="66">
        <f t="shared" si="0"/>
        <v>0.75000000000000011</v>
      </c>
      <c r="H22" s="66">
        <f t="shared" si="1"/>
        <v>-0.6</v>
      </c>
      <c r="J22" s="66">
        <f t="shared" si="2"/>
        <v>0.6</v>
      </c>
    </row>
    <row r="23" spans="1:10" x14ac:dyDescent="0.25">
      <c r="A23" s="63" t="s">
        <v>40</v>
      </c>
      <c r="B23" s="64" t="s">
        <v>59</v>
      </c>
      <c r="C23" s="65">
        <v>0.31</v>
      </c>
      <c r="D23" s="65">
        <v>7.0000000000000007E-2</v>
      </c>
      <c r="E23" s="64">
        <v>0.15</v>
      </c>
      <c r="G23" s="66">
        <f t="shared" si="0"/>
        <v>0.77419354838709675</v>
      </c>
      <c r="H23" s="66">
        <f t="shared" si="1"/>
        <v>-1.1428571428571426</v>
      </c>
      <c r="J23" s="66">
        <f t="shared" si="2"/>
        <v>0.5161290322580645</v>
      </c>
    </row>
    <row r="24" spans="1:10" x14ac:dyDescent="0.25">
      <c r="A24" s="63" t="s">
        <v>40</v>
      </c>
      <c r="B24" s="68" t="s">
        <v>60</v>
      </c>
      <c r="C24" s="69">
        <v>0.52</v>
      </c>
      <c r="D24" s="69">
        <v>0.28000000000000003</v>
      </c>
      <c r="E24" s="68">
        <v>0.28999999999999998</v>
      </c>
      <c r="G24" s="66">
        <f t="shared" si="0"/>
        <v>0.46153846153846151</v>
      </c>
      <c r="H24" s="66">
        <f t="shared" si="1"/>
        <v>-3.5714285714285546E-2</v>
      </c>
      <c r="J24" s="66">
        <f t="shared" si="2"/>
        <v>0.44230769230769235</v>
      </c>
    </row>
    <row r="26" spans="1:10" x14ac:dyDescent="0.25">
      <c r="F26" t="s">
        <v>61</v>
      </c>
      <c r="G26" s="70">
        <f>AVERAGE(G6,G16,G19,G23,G21,G14,G17)</f>
        <v>0.65531015050510821</v>
      </c>
      <c r="H26" s="70">
        <f>AVERAGE(H6,H11,H19,H7,H21,H24,H17)</f>
        <v>0.24689392772099542</v>
      </c>
      <c r="I26" s="70"/>
      <c r="J26" s="70">
        <f>AVERAGE(J6,J16,J19,J23,J21,J14,J17)</f>
        <v>0.63171225511684137</v>
      </c>
    </row>
    <row r="27" spans="1:10" x14ac:dyDescent="0.25">
      <c r="F27" t="s">
        <v>62</v>
      </c>
      <c r="G27" s="70">
        <f>AVERAGE(G6:G7,G11,G14,G16:G19,G21,G23:G24)</f>
        <v>0.54787177781631557</v>
      </c>
      <c r="H27" s="70">
        <f>AVERAGE(H6:H7,H11,H14,H16:H19,H21,H23:H24)</f>
        <v>-7.8829441963819552E-2</v>
      </c>
      <c r="I27" s="70"/>
      <c r="J27" s="70">
        <f>AVERAGE(J6:J7,J11,J14,J16:J19,J21,J23:J24)</f>
        <v>0.5556781282877693</v>
      </c>
    </row>
    <row r="28" spans="1:10" x14ac:dyDescent="0.25">
      <c r="F28" t="s">
        <v>63</v>
      </c>
      <c r="G28" s="70">
        <f>AVERAGE(G6:G24)</f>
        <v>0.54399795310316035</v>
      </c>
      <c r="H28" s="70">
        <f>AVERAGE(H6:H24)</f>
        <v>-4.9208212075483294E-2</v>
      </c>
      <c r="I28" s="70"/>
      <c r="J28" s="70">
        <f>AVERAGE(J6:J24)</f>
        <v>0.55281337969422839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vt:lpstr>
      <vt:lpstr>gidsstoffen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Ivor Rohof</dc:creator>
  <dc:description/>
  <cp:lastModifiedBy>Ted van Wijk</cp:lastModifiedBy>
  <cp:revision>0</cp:revision>
  <dcterms:created xsi:type="dcterms:W3CDTF">2023-02-28T07:28:00Z</dcterms:created>
  <dcterms:modified xsi:type="dcterms:W3CDTF">2024-11-20T09:54:16Z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0x0101000DF3B7E8AD8A334E8456DEDC95BC0569</vt:lpwstr>
  </property>
  <property fmtid="{D5CDD505-2E9C-101B-9397-08002B2CF9AE}" pid="3" name="MediaServiceImageTags">
    <vt:lpwstr/>
  </property>
</Properties>
</file>