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5DBE15B1-92F8-4229-8CF8-138A0890CFD9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3" l="1"/>
  <c r="G18" i="3"/>
  <c r="I22" i="3"/>
  <c r="H22" i="3"/>
  <c r="G22" i="3"/>
  <c r="I19" i="3"/>
  <c r="H19" i="3"/>
  <c r="G19" i="3"/>
  <c r="H23" i="3"/>
  <c r="I23" i="3"/>
  <c r="G23" i="3"/>
  <c r="I21" i="3"/>
  <c r="H21" i="3"/>
  <c r="G21" i="3"/>
  <c r="I20" i="3"/>
  <c r="G20" i="3"/>
  <c r="D19" i="3"/>
  <c r="C19" i="3"/>
  <c r="C22" i="3" s="1"/>
  <c r="B19" i="3"/>
  <c r="B22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I3" i="3"/>
  <c r="K3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Q16" i="2"/>
  <c r="S15" i="2"/>
  <c r="S19" i="2" s="1"/>
  <c r="E5" i="2" s="1"/>
  <c r="Q15" i="2"/>
  <c r="N24" i="2"/>
  <c r="M24" i="2"/>
  <c r="L24" i="2"/>
  <c r="N23" i="2"/>
  <c r="L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9" i="2" s="1"/>
  <c r="C5" i="2" s="1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3" i="1"/>
  <c r="O23" i="1"/>
  <c r="O20" i="1"/>
  <c r="J20" i="1"/>
  <c r="N23" i="1"/>
  <c r="P21" i="1"/>
  <c r="P25" i="1" s="1"/>
  <c r="O21" i="1"/>
  <c r="N21" i="1"/>
  <c r="N25" i="1" s="1"/>
  <c r="K22" i="1"/>
  <c r="J22" i="1"/>
  <c r="I22" i="1"/>
  <c r="K21" i="1"/>
  <c r="J21" i="1"/>
  <c r="I21" i="1"/>
  <c r="P13" i="1"/>
  <c r="O13" i="1"/>
  <c r="O16" i="1" s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D13" i="3" l="1"/>
  <c r="D15" i="3" s="1"/>
  <c r="I18" i="3"/>
  <c r="I24" i="3" s="1"/>
  <c r="G24" i="3"/>
  <c r="H24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B8" i="2" s="1"/>
  <c r="D26" i="2"/>
  <c r="F5" i="2" s="1"/>
  <c r="M23" i="2"/>
  <c r="M26" i="2" s="1"/>
  <c r="H4" i="2" s="1"/>
  <c r="R19" i="2"/>
  <c r="E4" i="2" s="1"/>
  <c r="P34" i="1"/>
  <c r="B16" i="2"/>
  <c r="D19" i="2"/>
  <c r="B5" i="2" s="1"/>
  <c r="G16" i="2"/>
  <c r="G19" i="2" s="1"/>
  <c r="C3" i="2" s="1"/>
  <c r="L26" i="2"/>
  <c r="H3" i="2" s="1"/>
  <c r="R16" i="2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Q19" i="2"/>
  <c r="E3" i="2" s="1"/>
  <c r="I26" i="2"/>
  <c r="G5" i="2" s="1"/>
  <c r="B26" i="2"/>
  <c r="F3" i="2" s="1"/>
  <c r="N19" i="2"/>
  <c r="D5" i="2" s="1"/>
  <c r="B9" i="2" s="1"/>
  <c r="M19" i="2"/>
  <c r="D4" i="2" s="1"/>
  <c r="L19" i="2"/>
  <c r="D3" i="2" s="1"/>
  <c r="B19" i="2"/>
  <c r="B3" i="2" s="1"/>
  <c r="B7" i="2" s="1"/>
  <c r="I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<sst xmlns="http://schemas.openxmlformats.org/spreadsheetml/2006/main" count="230" uniqueCount="109">
  <si>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</si>
  <si>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</si>
  <si>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</si>
  <si>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</si>
  <si>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</si>
  <si>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</si>
  <si>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</si>
  <si>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</si>
  <si>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</si>
  <si>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</si>
  <si>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</si>
  <si>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</si>
  <si>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</si>
  <si>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</si>
  <si>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</si>
  <si>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</si>
  <si>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</si>
  <si>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</si>
  <si>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</si>
  <si>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</si>
  <si>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</si>
  <si>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</si>
  <si>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</si>
  <si>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</si>
  <si>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</si>
  <si>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</si>
  <si>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</si>
  <si>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</si>
  <si>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</si>
  <si>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</si>
  <si>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</si>
  <si>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</si>
  <si>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</si>
  <si>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</si>
  <si>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</si>
  <si>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</si>
  <si>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</si>
  <si>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</si>
  <si>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</si>
  <si>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</si>
  <si>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</si>
  <si>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</si>
  <si>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</si>
  <si>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</si>
  <si>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</si>
  <si>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</si>
  <si>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</si>
  <si>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</si>
  <si>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</si>
  <si>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</si>
  <si>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</si>
  <si>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</si>
  <si>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</si>
  <si>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</si>
  <si>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</si>
  <si>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</si>
  <si>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</si>
  <si>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</si>
  <si>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</si>
  <si>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</si>
  <si>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</si>
  <si>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</si>
  <si>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</si>
  <si>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</si>
  <si>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</si>
  <si>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</si>
  <si>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</si>
  <si>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</si>
  <si>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</si>
  <si>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</si>
  <si>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</si>
  <si>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</si>
  <si>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</si>
  <si>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</si>
  <si>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</si>
  <si>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</si>
  <si>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</si>
  <si>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</si>
  <si>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</si>
  <si>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</si>
  <si>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</si>
  <si>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</si>
  <si>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</si>
  <si>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</si>
  <si>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</si>
  <si>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</si>
  <si>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</si>
  <si>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</si>
  <si>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</si>
  <si>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</si>
  <si>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</si>
  <si>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</si>
  <si>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</si>
  <si>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</si>
  <si>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vegan blend abbonamento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</si>
  <si>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</si>
  <si>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</si>
  <si>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</si>
  <si>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</si>
  <si>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</si>
  <si>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</si>
  <si>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</si>
  <si>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</si>
  <si>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</si>
  <si>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</si>
  <si>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</si>
  <si>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2 wurstel penny</t>
  </si>
  <si>
    <t>130g prot veg myp abb</t>
  </si>
  <si>
    <t>max 100 cal di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</si>
</sst>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0" xfId="0" applyNumberFormat="1"/>
    <xf numFmtId="44" fontId="0" fillId="0" borderId="0" xfId="1" applyFont="1" applyBorder="1"/>
    <xf numFmtId="2" fontId="0" fillId="0" borderId="2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2" borderId="0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F31" sqref="F31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K5" sqref="K5:O5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P26"/>
  <sheetViews>
    <sheetView tabSelected="1" workbookViewId="0">
      <selection activeCell="K17" sqref="K17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</cols>
  <sheetData>
    <row r="1" spans="1:16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t="s">
        <v>90</v>
      </c>
      <c r="O1" t="s">
        <v>91</v>
      </c>
      <c r="P1" t="s">
        <v>92</v>
      </c>
    </row>
    <row r="2" spans="1:16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3">
        <f>H2/G2</f>
        <v>0.24390243902439024</v>
      </c>
      <c r="K2" s="21">
        <f>H2/I2</f>
        <v>27.52293577981651</v>
      </c>
      <c r="N2" t="s">
        <v>93</v>
      </c>
      <c r="O2">
        <v>2.5</v>
      </c>
      <c r="P2">
        <v>65</v>
      </c>
    </row>
    <row r="3" spans="1:16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95</v>
      </c>
      <c r="G3" s="3">
        <v>340</v>
      </c>
      <c r="H3" s="3">
        <v>81</v>
      </c>
      <c r="I3" s="5">
        <f>P2/25</f>
        <v>2.6</v>
      </c>
      <c r="J3" s="3">
        <f>H3/G3</f>
        <v>0.23823529411764705</v>
      </c>
      <c r="K3" s="21">
        <f>H3/I3</f>
        <v>31.153846153846153</v>
      </c>
      <c r="N3" t="s">
        <v>94</v>
      </c>
      <c r="O3">
        <v>2.5</v>
      </c>
      <c r="P3">
        <v>40</v>
      </c>
    </row>
    <row r="4" spans="1:16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96</v>
      </c>
      <c r="G4" s="3">
        <v>340</v>
      </c>
      <c r="H4" s="3">
        <v>81</v>
      </c>
      <c r="I4" s="5">
        <f>P3/25</f>
        <v>1.6</v>
      </c>
      <c r="J4" s="3">
        <f t="shared" ref="J4" si="0">H4/G4</f>
        <v>0.23823529411764705</v>
      </c>
      <c r="K4" s="30">
        <f t="shared" ref="K4" si="1">H4/I4</f>
        <v>50.625</v>
      </c>
    </row>
    <row r="5" spans="1:16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9"/>
      <c r="K5" s="28"/>
    </row>
    <row r="6" spans="1:16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9"/>
    </row>
    <row r="7" spans="1:16" x14ac:dyDescent="0.25">
      <c r="A7" s="15" t="s">
        <v>97</v>
      </c>
      <c r="B7" s="15" t="s">
        <v>45</v>
      </c>
      <c r="C7" s="15" t="s">
        <v>83</v>
      </c>
      <c r="D7" s="15" t="s">
        <v>40</v>
      </c>
      <c r="F7" s="15" t="s">
        <v>30</v>
      </c>
      <c r="G7" s="31">
        <v>350</v>
      </c>
      <c r="H7" s="31">
        <v>11.5</v>
      </c>
      <c r="I7" s="32">
        <v>0.13</v>
      </c>
    </row>
    <row r="8" spans="1:16" x14ac:dyDescent="0.25">
      <c r="A8" s="15" t="s">
        <v>99</v>
      </c>
      <c r="B8" s="3">
        <f>1.4*G4</f>
        <v>475.99999999999994</v>
      </c>
      <c r="C8" s="3">
        <f>1.4*H4</f>
        <v>113.39999999999999</v>
      </c>
      <c r="D8" s="5">
        <f>1.4*I4</f>
        <v>2.2399999999999998</v>
      </c>
      <c r="F8" s="15" t="s">
        <v>104</v>
      </c>
      <c r="G8" s="31">
        <v>75</v>
      </c>
      <c r="H8" s="31">
        <v>1.5</v>
      </c>
      <c r="I8" s="32">
        <v>0.18</v>
      </c>
    </row>
    <row r="9" spans="1:16" x14ac:dyDescent="0.25">
      <c r="A9" s="15" t="s">
        <v>98</v>
      </c>
      <c r="B9" s="3">
        <f>209*3</f>
        <v>627</v>
      </c>
      <c r="C9" s="3">
        <f>13*3</f>
        <v>39</v>
      </c>
      <c r="D9" s="4">
        <f>0.22*3</f>
        <v>0.66</v>
      </c>
    </row>
    <row r="10" spans="1:16" x14ac:dyDescent="0.25">
      <c r="A10" s="15" t="s">
        <v>70</v>
      </c>
      <c r="B10" s="3">
        <f>SUM(B8:B9)</f>
        <v>1103</v>
      </c>
      <c r="C10" s="3">
        <f>SUM(C8:C9)</f>
        <v>152.39999999999998</v>
      </c>
      <c r="D10" s="5">
        <f>SUM(D8:D9)</f>
        <v>2.9</v>
      </c>
    </row>
    <row r="12" spans="1:16" x14ac:dyDescent="0.25">
      <c r="A12" s="15" t="s">
        <v>97</v>
      </c>
      <c r="B12" s="15" t="s">
        <v>45</v>
      </c>
      <c r="C12" s="15" t="s">
        <v>83</v>
      </c>
      <c r="D12" s="15" t="s">
        <v>40</v>
      </c>
    </row>
    <row r="13" spans="1:16" x14ac:dyDescent="0.25">
      <c r="A13" s="15" t="s">
        <v>101</v>
      </c>
      <c r="B13" s="21">
        <f>0.8*G4</f>
        <v>272</v>
      </c>
      <c r="C13" s="21">
        <f t="shared" ref="C13:D13" si="3">0.8*H4</f>
        <v>64.8</v>
      </c>
      <c r="D13" s="5">
        <f t="shared" si="3"/>
        <v>1.2800000000000002</v>
      </c>
    </row>
    <row r="14" spans="1:16" x14ac:dyDescent="0.25">
      <c r="A14" s="15" t="s">
        <v>100</v>
      </c>
      <c r="B14" s="3">
        <f>209*7</f>
        <v>1463</v>
      </c>
      <c r="C14" s="3">
        <f>13*7</f>
        <v>91</v>
      </c>
      <c r="D14" s="4">
        <f>0.22*7</f>
        <v>1.54</v>
      </c>
    </row>
    <row r="15" spans="1:16" x14ac:dyDescent="0.25">
      <c r="A15" s="15" t="s">
        <v>70</v>
      </c>
      <c r="B15" s="3">
        <f>SUM(B13:B14)</f>
        <v>1735</v>
      </c>
      <c r="C15" s="3">
        <f>SUM(C13:C14)</f>
        <v>155.80000000000001</v>
      </c>
      <c r="D15" s="5">
        <f>SUM(D13:D14)</f>
        <v>2.8200000000000003</v>
      </c>
    </row>
    <row r="17" spans="1:9" x14ac:dyDescent="0.25">
      <c r="A17" s="15" t="s">
        <v>97</v>
      </c>
      <c r="B17" s="15" t="s">
        <v>45</v>
      </c>
      <c r="C17" s="15" t="s">
        <v>83</v>
      </c>
      <c r="D17" s="15" t="s">
        <v>40</v>
      </c>
      <c r="F17" s="15" t="s">
        <v>97</v>
      </c>
      <c r="G17" s="15" t="s">
        <v>45</v>
      </c>
      <c r="H17" s="15" t="s">
        <v>83</v>
      </c>
      <c r="I17" s="15" t="s">
        <v>40</v>
      </c>
    </row>
    <row r="18" spans="1:9" x14ac:dyDescent="0.25">
      <c r="A18" s="15" t="s">
        <v>101</v>
      </c>
      <c r="B18" s="21">
        <f>0.8*G4</f>
        <v>272</v>
      </c>
      <c r="C18" s="21">
        <f t="shared" ref="C18:D18" si="4">0.8*H4</f>
        <v>64.8</v>
      </c>
      <c r="D18" s="5">
        <f t="shared" si="4"/>
        <v>1.2800000000000002</v>
      </c>
      <c r="F18" s="15" t="s">
        <v>107</v>
      </c>
      <c r="G18" s="21">
        <f>1.3*$G$4</f>
        <v>442</v>
      </c>
      <c r="H18" s="21">
        <f>1.3*$H$4</f>
        <v>105.3</v>
      </c>
      <c r="I18" s="5">
        <f>1.3*$I$4</f>
        <v>2.08</v>
      </c>
    </row>
    <row r="19" spans="1:9" x14ac:dyDescent="0.25">
      <c r="A19" s="15" t="s">
        <v>103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106</v>
      </c>
      <c r="G19" s="3">
        <f>209*2</f>
        <v>418</v>
      </c>
      <c r="H19" s="3">
        <f>13*2</f>
        <v>26</v>
      </c>
      <c r="I19" s="4">
        <f>0.22*2</f>
        <v>0.44</v>
      </c>
    </row>
    <row r="20" spans="1:9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63</v>
      </c>
      <c r="G20" s="3">
        <f>$G$5</f>
        <v>185</v>
      </c>
      <c r="H20" s="3">
        <v>0</v>
      </c>
      <c r="I20" s="4">
        <f>$I$5</f>
        <v>0.33</v>
      </c>
    </row>
    <row r="21" spans="1:9" x14ac:dyDescent="0.25">
      <c r="A21" s="15" t="s">
        <v>102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102</v>
      </c>
      <c r="G21" s="3">
        <f>$G$6*1</f>
        <v>257</v>
      </c>
      <c r="H21" s="3">
        <f>$H$6*1</f>
        <v>9.1999999999999993</v>
      </c>
      <c r="I21" s="4">
        <f>$I$6*1</f>
        <v>0.28000000000000003</v>
      </c>
    </row>
    <row r="22" spans="1:9" x14ac:dyDescent="0.25">
      <c r="A22" s="15" t="s">
        <v>70</v>
      </c>
      <c r="B22" s="21">
        <f>SUM(B18:B21)</f>
        <v>1968</v>
      </c>
      <c r="C22" s="21">
        <f t="shared" ref="C22:D22" si="5">SUM(C18:C21)</f>
        <v>152</v>
      </c>
      <c r="D22" s="5">
        <f t="shared" si="5"/>
        <v>3.2100000000000009</v>
      </c>
      <c r="F22" s="15" t="s">
        <v>30</v>
      </c>
      <c r="G22" s="21">
        <f>1*G7</f>
        <v>350</v>
      </c>
      <c r="H22" s="21">
        <f>1*H7</f>
        <v>11.5</v>
      </c>
      <c r="I22" s="19">
        <f>1*I7</f>
        <v>0.13</v>
      </c>
    </row>
    <row r="23" spans="1:9" x14ac:dyDescent="0.25">
      <c r="F23" s="15" t="s">
        <v>105</v>
      </c>
      <c r="G23" s="21">
        <f>1*G8</f>
        <v>75</v>
      </c>
      <c r="H23" s="21">
        <f t="shared" ref="H23:I23" si="6">1*H8</f>
        <v>1.5</v>
      </c>
      <c r="I23" s="19">
        <f t="shared" si="6"/>
        <v>0.18</v>
      </c>
    </row>
    <row r="24" spans="1:9" x14ac:dyDescent="0.25">
      <c r="F24" s="15" t="s">
        <v>70</v>
      </c>
      <c r="G24" s="21">
        <f>SUM(G18:G23)</f>
        <v>1727</v>
      </c>
      <c r="H24" s="21">
        <f>SUM(H18:H23)</f>
        <v>153.5</v>
      </c>
      <c r="I24" s="19">
        <f>SUM(I18:I23)</f>
        <v>3.44</v>
      </c>
    </row>
    <row r="26" spans="1:9" x14ac:dyDescent="0.25">
      <c r="F26" s="33" t="s">
        <v>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2022-12-21T21:22:48Z</dcterms:modified>
</cp:coreProperties>
</file>