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D:\Documents\VERTEX42\TEMPLATES\TEMPLATE - Gantt Chart\"/>
    </mc:Choice>
  </mc:AlternateContent>
  <xr:revisionPtr revIDLastSave="0" documentId="13_ncr:1_{EF8EA706-C7F7-47DF-83BF-4EE4D4DF26E4}" xr6:coauthVersionLast="47" xr6:coauthVersionMax="47" xr10:uidLastSave="{00000000-0000-0000-0000-000000000000}"/>
  <bookViews>
    <workbookView xWindow="4860" yWindow="1470" windowWidth="30465" windowHeight="21525"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<sst xmlns="http://schemas.openxmlformats.org/spreadsheetml/2006/main" count="176" uniqueCount="142">
  <si>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</si>
  <si>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</si>
  <si>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</si>
  <si>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</si>
  <si>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</si>
  <si>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</si>
  <si>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</si>
  <si>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</si>
  <si>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</si>
  <si>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</si>
  <si>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</si>
  <si>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</si>
  <si>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</si>
  <si>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</si>
  <si>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</si>
  <si>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</si>
  <si>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</si>
  <si>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</si>
  <si>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</si>
  <si>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</si>
  <si>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</si>
  <si>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</si>
  <si>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</si>
  <si>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</si>
  <si>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</si>
  <si>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</si>
  <si>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</si>
  <si>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</si>
  <si>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</si>
  <si>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</si>
  <si>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</si>
  <si>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</si>
  <si>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</si>
  <si>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</si>
  <si>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</si>
  <si>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</si>
  <si>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</si>
  <si>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</si>
  <si>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</si>
  <si>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</si>
  <si>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</si>
  <si>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</si>
  <si>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</si>
  <si>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</si>
  <si>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</si>
  <si>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</si>
  <si>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</si>
  <si>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</si>
  <si>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</si>
  <si>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</si>
  <si>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</si>
  <si>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</si>
  <si>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</si>
  <si>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</si>
  <si>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</si>
  <si>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</si>
  <si>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</si>
  <si>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</si>
  <si>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</si>
  <si>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</si>
  <si>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</si>
  <si>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</si>
  <si>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</si>
  <si>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</si>
  <si>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</si>
  <si>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</si>
  <si>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</si>
  <si>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</si>
  <si>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</si>
  <si>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</si>
  <si>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</si>
  <si>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</si>
  <si>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</si>
  <si>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</si>
  <si>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</si>
  <si>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</si>
  <si>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</si>
  <si>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</si>
  <si>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</si>
  <si>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</si>
  <si>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</si>
  <si>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</si>
  <si>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</si>
  <si>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</si>
  <si>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</si>
  <si>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</si>
  <si>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</si>
  <si>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</si>
  <si>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</si>
  <si>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</si>
  <si>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</si>
  <si>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</si>
  <si>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</si>
  <si>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</si>
  <si>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</si>
  <si>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</si>
  <si>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</si>
  <si>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</si>
  <si>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</si>
  <si>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</si>
  <si>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</si>
  <si>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</si>
  <si>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</si>
  <si>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</si>
  <si>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</si>
  <si>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</si>
  <si>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</si>
  <si>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</si>
  <si>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</si>
  <si>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</si>
  <si>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</si>
  <si>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</si>
  <si>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</si>
  <si>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</si>
  <si>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</si>
  <si>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</si>
  <si>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</si>
  <si>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</si>
  <si>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</si>
  <si>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</si>
  <si>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</si>
  <si>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</si>
  <si>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</si>
  <si>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</si>
  <si>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</si>
  <si>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</si>
  <si>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</si>
  <si>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</si>
  <si>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</si>
  <si>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</si>
  <si>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</si>
  <si>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</si>
  <si>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</si>
  <si>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</si>
  <si>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</si>
  <si>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</si>
  <si>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</si>
  <si>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</si>
  <si>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</si>
  <si>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</si>
  <si>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 2006-2025 Vertex42 LLC</t>
  </si>
  <si>
    <r>
      <rPr>
        <i/>
        <u/>
        <sz val="8"/>
        <color theme="0" tint="-0.34998626667073579"/>
        <rFont val="Arial"/>
        <family val="2"/>
      </rPr>
      <t>Gantt Chart Template</t>
    </r>
    <r>
      <rPr>
        <i/>
        <sz val="8"/>
        <color theme="0" tint="-0.34998626667073579"/>
        <rFont val="Arial"/>
        <family val="2"/>
      </rPr>
      <t xml:space="preserve"> © 2006-2025 by Vertex42.com.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</si>
</sst>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i/>
      <sz val="8"/>
      <color theme="0" tint="-0.34998626667073579"/>
      <name val="Arial"/>
      <family val="2"/>
    </font>
    <font>
      <i/>
      <u/>
      <sz val="8"/>
      <color theme="0" tint="-0.34998626667073579"/>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4" borderId="10" xfId="0" applyFont="1" applyFill="1" applyBorder="1" applyAlignment="1">
      <alignment horizontal="left" vertical="center"/>
    </xf>
    <xf numFmtId="0" fontId="46" fillId="24" borderId="10" xfId="0" applyFont="1" applyFill="1" applyBorder="1" applyAlignment="1">
      <alignment vertical="center"/>
    </xf>
    <xf numFmtId="0" fontId="42" fillId="24" borderId="10" xfId="0" applyFont="1" applyFill="1" applyBorder="1" applyAlignment="1">
      <alignment vertical="center"/>
    </xf>
    <xf numFmtId="0" fontId="42" fillId="24" borderId="10" xfId="0" applyFont="1" applyFill="1" applyBorder="1" applyAlignment="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6" borderId="12" xfId="0" applyNumberFormat="1" applyFont="1" applyFill="1" applyBorder="1" applyAlignment="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0" fontId="49" fillId="23" borderId="0" xfId="0" applyFont="1" applyFill="1" applyAlignment="1">
      <alignment vertical="center"/>
    </xf>
    <xf numFmtId="0" fontId="45" fillId="24" borderId="0" xfId="0" applyFont="1" applyFill="1" applyAlignment="1">
      <alignment vertical="center"/>
    </xf>
    <xf numFmtId="0" fontId="50" fillId="23" borderId="0" xfId="0" applyFont="1" applyFill="1" applyAlignment="1">
      <alignment vertical="center"/>
    </xf>
    <xf numFmtId="0" fontId="51" fillId="24" borderId="0" xfId="0" applyFont="1" applyFill="1" applyAlignment="1">
      <alignment vertical="center"/>
    </xf>
    <xf numFmtId="0" fontId="51" fillId="0" borderId="0" xfId="0" applyFont="1" applyAlignment="1">
      <alignment vertical="center"/>
    </xf>
    <xf numFmtId="0" fontId="47" fillId="23" borderId="0" xfId="0" applyFont="1" applyFill="1" applyAlignment="1">
      <alignment vertical="center"/>
    </xf>
    <xf numFmtId="0" fontId="42" fillId="24" borderId="0" xfId="0" applyFont="1" applyFill="1" applyAlignment="1">
      <alignment vertical="center"/>
    </xf>
    <xf numFmtId="0" fontId="47" fillId="22" borderId="11" xfId="0" applyFont="1" applyFill="1" applyBorder="1" applyAlignment="1">
      <alignment vertical="center"/>
    </xf>
    <xf numFmtId="0" fontId="47" fillId="0" borderId="12" xfId="0" quotePrefix="1" applyFont="1" applyBorder="1" applyAlignment="1">
      <alignment horizontal="center" vertical="center"/>
    </xf>
    <xf numFmtId="0" fontId="47" fillId="0" borderId="12" xfId="0" applyFont="1" applyBorder="1" applyAlignment="1">
      <alignment vertical="center"/>
    </xf>
    <xf numFmtId="0" fontId="47"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6" fillId="24" borderId="16" xfId="0" applyFont="1" applyFill="1" applyBorder="1" applyAlignment="1">
      <alignment horizontal="left" vertical="center"/>
    </xf>
    <xf numFmtId="0" fontId="46" fillId="24" borderId="16" xfId="0" applyFont="1" applyFill="1" applyBorder="1" applyAlignment="1">
      <alignment vertical="center"/>
    </xf>
    <xf numFmtId="0" fontId="42" fillId="24" borderId="16" xfId="0" applyFont="1" applyFill="1" applyBorder="1" applyAlignment="1">
      <alignment vertical="center"/>
    </xf>
    <xf numFmtId="0" fontId="42" fillId="24" borderId="16" xfId="0" applyFont="1" applyFill="1" applyBorder="1" applyAlignment="1">
      <alignment horizontal="center" vertical="center"/>
    </xf>
    <xf numFmtId="165" fontId="42" fillId="24" borderId="16" xfId="0" applyNumberFormat="1" applyFont="1" applyFill="1" applyBorder="1" applyAlignment="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3" fillId="24" borderId="16" xfId="0" applyNumberFormat="1" applyFont="1" applyFill="1" applyBorder="1" applyAlignment="1">
      <alignment horizontal="center" vertical="center"/>
    </xf>
    <xf numFmtId="1" fontId="54" fillId="0" borderId="12" xfId="0" applyNumberFormat="1" applyFont="1" applyBorder="1" applyAlignment="1">
      <alignment horizontal="center" vertical="center"/>
    </xf>
    <xf numFmtId="1" fontId="53" fillId="24" borderId="10" xfId="0" applyNumberFormat="1" applyFont="1" applyFill="1" applyBorder="1" applyAlignment="1">
      <alignment horizontal="center" vertical="center"/>
    </xf>
    <xf numFmtId="1" fontId="53" fillId="0" borderId="10" xfId="0" applyNumberFormat="1" applyFont="1" applyBorder="1" applyAlignment="1">
      <alignment horizontal="center" vertical="center"/>
    </xf>
    <xf numFmtId="0" fontId="53" fillId="24" borderId="0" xfId="0" applyFont="1" applyFill="1" applyAlignment="1">
      <alignment vertical="center"/>
    </xf>
    <xf numFmtId="165" fontId="47" fillId="25" borderId="12" xfId="0" applyNumberFormat="1" applyFont="1" applyFill="1" applyBorder="1" applyAlignment="1">
      <alignment horizontal="center" vertical="center"/>
    </xf>
    <xf numFmtId="165" fontId="47" fillId="0" borderId="12" xfId="0" applyNumberFormat="1" applyFont="1" applyBorder="1" applyAlignment="1">
      <alignment horizontal="center" vertical="center"/>
    </xf>
    <xf numFmtId="165" fontId="42" fillId="24"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50" fillId="23" borderId="0" xfId="0" applyFont="1" applyFill="1" applyAlignment="1">
      <alignment horizontal="center" vertical="center"/>
    </xf>
    <xf numFmtId="0" fontId="42" fillId="24" borderId="0" xfId="0" applyFont="1" applyFill="1" applyAlignment="1">
      <alignment horizontal="center" vertical="center"/>
    </xf>
    <xf numFmtId="0" fontId="42" fillId="24" borderId="16" xfId="0" applyFont="1" applyFill="1" applyBorder="1" applyAlignment="1">
      <alignment horizontal="left" vertical="center"/>
    </xf>
    <xf numFmtId="9" fontId="42" fillId="0" borderId="10" xfId="0" applyNumberFormat="1" applyFont="1" applyBorder="1" applyAlignment="1">
      <alignment horizontal="left" vertical="center"/>
    </xf>
    <xf numFmtId="0" fontId="42" fillId="24" borderId="10" xfId="0" applyFont="1" applyFill="1" applyBorder="1" applyAlignment="1">
      <alignment horizontal="left" vertical="center"/>
    </xf>
    <xf numFmtId="0" fontId="55" fillId="0" borderId="0" xfId="0" applyFont="1"/>
    <xf numFmtId="0" fontId="55" fillId="0" borderId="0" xfId="0" applyFont="1" applyAlignment="1">
      <alignment horizontal="right" vertical="center"/>
    </xf>
    <xf numFmtId="165" fontId="42" fillId="24" borderId="16" xfId="0" applyNumberFormat="1" applyFont="1" applyFill="1" applyBorder="1" applyAlignment="1">
      <alignment horizontal="center" vertical="center"/>
    </xf>
    <xf numFmtId="0" fontId="56" fillId="0" borderId="20" xfId="0" applyFont="1" applyBorder="1" applyAlignment="1">
      <alignment horizontal="left" vertical="center"/>
    </xf>
    <xf numFmtId="0" fontId="56" fillId="0" borderId="20" xfId="0" applyFont="1" applyBorder="1" applyAlignment="1">
      <alignment horizontal="center" vertical="center" wrapText="1"/>
    </xf>
    <xf numFmtId="0" fontId="57" fillId="0" borderId="20" xfId="0" applyFont="1" applyBorder="1" applyAlignment="1">
      <alignment horizontal="center" vertical="center" wrapText="1"/>
    </xf>
    <xf numFmtId="0" fontId="56" fillId="0" borderId="20" xfId="0" applyFont="1" applyBorder="1" applyAlignment="1">
      <alignment horizontal="center" vertical="center"/>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42" fillId="0" borderId="23" xfId="0" applyFont="1" applyBorder="1" applyAlignment="1">
      <alignment horizontal="center" vertical="center" shrinkToFit="1"/>
    </xf>
    <xf numFmtId="0" fontId="58"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2" xfId="0" applyFont="1" applyBorder="1" applyAlignment="1">
      <alignment horizontal="center" vertical="center"/>
    </xf>
    <xf numFmtId="0" fontId="42" fillId="0" borderId="10" xfId="0" applyFont="1" applyBorder="1" applyAlignment="1">
      <alignment horizontal="left" vertical="center" wrapText="1" indent="1"/>
    </xf>
    <xf numFmtId="0" fontId="45" fillId="0" borderId="24" xfId="0" applyFont="1" applyBorder="1" applyAlignment="1" applyProtection="1">
      <alignment horizontal="center" vertical="center"/>
      <protection locked="0"/>
    </xf>
    <xf numFmtId="0" fontId="46" fillId="0" borderId="10" xfId="0" applyFont="1" applyBorder="1" applyAlignment="1">
      <alignment horizontal="left" vertical="center"/>
    </xf>
    <xf numFmtId="0" fontId="59" fillId="22" borderId="11" xfId="0" applyFont="1" applyFill="1" applyBorder="1" applyAlignment="1">
      <alignment vertical="center"/>
    </xf>
    <xf numFmtId="0" fontId="1" fillId="0" borderId="0" xfId="0" applyFont="1" applyAlignment="1">
      <alignment horizontal="right" vertical="center"/>
    </xf>
    <xf numFmtId="0" fontId="60"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2" fillId="0" borderId="0" xfId="0" applyFont="1" applyAlignment="1">
      <alignment vertical="center"/>
    </xf>
    <xf numFmtId="0" fontId="62" fillId="0" borderId="0" xfId="0" applyFont="1"/>
    <xf numFmtId="0" fontId="63" fillId="0" borderId="0" xfId="0" applyFont="1" applyAlignment="1">
      <alignment vertical="center" wrapText="1"/>
    </xf>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Alignment="1">
      <alignment horizontal="left" vertical="center" wrapText="1"/>
    </xf>
    <xf numFmtId="0" fontId="67" fillId="0" borderId="0" xfId="0" applyFont="1" applyAlignment="1">
      <alignment horizontal="right"/>
    </xf>
    <xf numFmtId="0" fontId="68" fillId="0" borderId="0" xfId="0" applyFont="1" applyAlignment="1">
      <alignment vertical="center" wrapText="1"/>
    </xf>
    <xf numFmtId="0" fontId="61" fillId="0" borderId="0" xfId="0" quotePrefix="1" applyFont="1" applyAlignment="1">
      <alignment wrapText="1"/>
    </xf>
    <xf numFmtId="0" fontId="68" fillId="0" borderId="0" xfId="0" applyFont="1"/>
    <xf numFmtId="0" fontId="11" fillId="0" borderId="0" xfId="0" applyFont="1" applyProtection="1">
      <protection locked="0"/>
    </xf>
    <xf numFmtId="0" fontId="67" fillId="0" borderId="0" xfId="0" applyFont="1"/>
    <xf numFmtId="0" fontId="2" fillId="0" borderId="0" xfId="34" applyNumberFormat="1" applyFill="1" applyBorder="1" applyAlignment="1" applyProtection="1"/>
    <xf numFmtId="164" fontId="45" fillId="0" borderId="17" xfId="0" applyNumberFormat="1" applyFont="1" applyBorder="1" applyAlignment="1" applyProtection="1">
      <alignment horizontal="center" vertical="center" shrinkToFit="1"/>
      <protection locked="0"/>
    </xf>
    <xf numFmtId="0" fontId="52" fillId="0" borderId="18" xfId="0" applyFont="1" applyBorder="1" applyAlignment="1">
      <alignment horizontal="center" vertical="center"/>
    </xf>
    <xf numFmtId="0" fontId="52" fillId="0" borderId="13" xfId="0" applyFont="1" applyBorder="1" applyAlignment="1">
      <alignment horizontal="center" vertical="center"/>
    </xf>
    <xf numFmtId="0" fontId="52" fillId="0" borderId="19" xfId="0" applyFont="1" applyBorder="1" applyAlignment="1">
      <alignment horizontal="center" vertical="center"/>
    </xf>
    <xf numFmtId="164" fontId="45" fillId="0" borderId="24" xfId="0" applyNumberFormat="1" applyFont="1" applyBorder="1" applyAlignment="1" applyProtection="1">
      <alignment horizontal="center" vertical="center" shrinkToFit="1"/>
      <protection locked="0"/>
    </xf>
    <xf numFmtId="167" fontId="45" fillId="0" borderId="18" xfId="0" applyNumberFormat="1" applyFont="1" applyBorder="1" applyAlignment="1">
      <alignment horizontal="center" vertical="center"/>
    </xf>
    <xf numFmtId="167" fontId="45" fillId="0" borderId="13" xfId="0" applyNumberFormat="1" applyFont="1" applyBorder="1" applyAlignment="1">
      <alignment horizontal="center" vertical="center"/>
    </xf>
    <xf numFmtId="167" fontId="45" fillId="0" borderId="19" xfId="0" applyNumberFormat="1" applyFont="1" applyBorder="1" applyAlignment="1">
      <alignment horizontal="center" vertical="center"/>
    </xf>
    <xf numFmtId="0" fontId="60" fillId="0" borderId="0" xfId="0" applyFont="1" applyAlignment="1">
      <alignment horizontal="left"/>
    </xf>
    <xf numFmtId="0" fontId="70" fillId="0" borderId="0" xfId="34" applyFont="1" applyBorder="1" applyAlignment="1" applyProtection="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97" t="s">
        <v>2</v>
      </c>
      <c r="B1" s="30"/>
      <c r="C1" s="30"/>
      <c r="D1" s="30"/>
      <c r="E1" s="30"/>
      <c r="F1" s="30"/>
      <c r="I1" s="104"/>
      <c r="K1" s="140" t="s">
        <v>141</v>
      </c>
      <c r="L1" s="140"/>
      <c r="M1" s="140"/>
      <c r="N1" s="140"/>
      <c r="O1" s="140"/>
      <c r="P1" s="140"/>
      <c r="Q1" s="140"/>
      <c r="R1" s="140"/>
      <c r="S1" s="140"/>
      <c r="T1" s="140"/>
      <c r="U1" s="140"/>
      <c r="V1" s="140"/>
      <c r="W1" s="140"/>
      <c r="X1" s="140"/>
      <c r="Y1" s="140"/>
      <c r="Z1" s="140"/>
      <c r="AA1" s="140"/>
      <c r="AB1" s="140"/>
      <c r="AC1" s="140"/>
      <c r="AD1" s="140"/>
      <c r="AE1" s="140"/>
    </row>
    <row r="2" spans="1:66" ht="18" customHeight="1" x14ac:dyDescent="0.2">
      <c r="A2" s="32" t="s">
        <v>0</v>
      </c>
      <c r="B2" s="12"/>
      <c r="C2" s="12"/>
      <c r="D2" s="20"/>
      <c r="E2" s="128"/>
      <c r="F2" s="128"/>
      <c r="H2" s="1"/>
    </row>
    <row r="3" spans="1:66" ht="14.25" x14ac:dyDescent="0.2">
      <c r="A3" s="32"/>
      <c r="B3" s="2"/>
      <c r="H3" s="1"/>
      <c r="K3" s="18"/>
      <c r="L3" s="18"/>
      <c r="M3" s="18"/>
      <c r="N3" s="18"/>
      <c r="O3" s="18"/>
      <c r="P3" s="18"/>
      <c r="Q3" s="18"/>
      <c r="R3" s="18"/>
      <c r="S3" s="18"/>
      <c r="T3" s="18"/>
      <c r="U3" s="18"/>
      <c r="V3" s="18"/>
      <c r="W3" s="18"/>
      <c r="X3" s="18"/>
      <c r="Y3" s="18"/>
      <c r="Z3" s="18"/>
      <c r="AA3" s="18"/>
    </row>
    <row r="4" spans="1:66" ht="17.25" customHeight="1" x14ac:dyDescent="0.2">
      <c r="A4" s="87"/>
      <c r="B4" s="88" t="s">
        <v>78</v>
      </c>
      <c r="C4" s="135">
        <v>43129</v>
      </c>
      <c r="D4" s="135"/>
      <c r="E4" s="135"/>
      <c r="F4" s="87"/>
      <c r="G4" s="88" t="s">
        <v>77</v>
      </c>
      <c r="H4" s="101">
        <v>1</v>
      </c>
      <c r="I4" s="2"/>
      <c r="J4" s="31"/>
      <c r="K4" s="132" t="str">
        <f>"Week "&amp;(K6-($C$4-WEEKDAY($C$4,1)+2))/7+1</f>
        <v>Week 1</v>
      </c>
      <c r="L4" s="133"/>
      <c r="M4" s="133"/>
      <c r="N4" s="133"/>
      <c r="O4" s="133"/>
      <c r="P4" s="133"/>
      <c r="Q4" s="134"/>
      <c r="R4" s="132" t="str">
        <f>"Week "&amp;(R6-($C$4-WEEKDAY($C$4,1)+2))/7+1</f>
        <v>Week 2</v>
      </c>
      <c r="S4" s="133"/>
      <c r="T4" s="133"/>
      <c r="U4" s="133"/>
      <c r="V4" s="133"/>
      <c r="W4" s="133"/>
      <c r="X4" s="134"/>
      <c r="Y4" s="132" t="str">
        <f>"Week "&amp;(Y6-($C$4-WEEKDAY($C$4,1)+2))/7+1</f>
        <v>Week 3</v>
      </c>
      <c r="Z4" s="133"/>
      <c r="AA4" s="133"/>
      <c r="AB4" s="133"/>
      <c r="AC4" s="133"/>
      <c r="AD4" s="133"/>
      <c r="AE4" s="134"/>
      <c r="AF4" s="132" t="str">
        <f>"Week "&amp;(AF6-($C$4-WEEKDAY($C$4,1)+2))/7+1</f>
        <v>Week 4</v>
      </c>
      <c r="AG4" s="133"/>
      <c r="AH4" s="133"/>
      <c r="AI4" s="133"/>
      <c r="AJ4" s="133"/>
      <c r="AK4" s="133"/>
      <c r="AL4" s="134"/>
      <c r="AM4" s="132" t="str">
        <f>"Week "&amp;(AM6-($C$4-WEEKDAY($C$4,1)+2))/7+1</f>
        <v>Week 5</v>
      </c>
      <c r="AN4" s="133"/>
      <c r="AO4" s="133"/>
      <c r="AP4" s="133"/>
      <c r="AQ4" s="133"/>
      <c r="AR4" s="133"/>
      <c r="AS4" s="134"/>
      <c r="AT4" s="132" t="str">
        <f>"Week "&amp;(AT6-($C$4-WEEKDAY($C$4,1)+2))/7+1</f>
        <v>Week 6</v>
      </c>
      <c r="AU4" s="133"/>
      <c r="AV4" s="133"/>
      <c r="AW4" s="133"/>
      <c r="AX4" s="133"/>
      <c r="AY4" s="133"/>
      <c r="AZ4" s="134"/>
      <c r="BA4" s="132" t="str">
        <f>"Week "&amp;(BA6-($C$4-WEEKDAY($C$4,1)+2))/7+1</f>
        <v>Week 7</v>
      </c>
      <c r="BB4" s="133"/>
      <c r="BC4" s="133"/>
      <c r="BD4" s="133"/>
      <c r="BE4" s="133"/>
      <c r="BF4" s="133"/>
      <c r="BG4" s="134"/>
      <c r="BH4" s="132" t="str">
        <f>"Week "&amp;(BH6-($C$4-WEEKDAY($C$4,1)+2))/7+1</f>
        <v>Week 8</v>
      </c>
      <c r="BI4" s="133"/>
      <c r="BJ4" s="133"/>
      <c r="BK4" s="133"/>
      <c r="BL4" s="133"/>
      <c r="BM4" s="133"/>
      <c r="BN4" s="134"/>
    </row>
    <row r="5" spans="1:66" ht="17.25" customHeight="1" x14ac:dyDescent="0.2">
      <c r="A5" s="87"/>
      <c r="B5" s="88" t="s">
        <v>79</v>
      </c>
      <c r="C5" s="131"/>
      <c r="D5" s="131"/>
      <c r="E5" s="131"/>
      <c r="F5" s="87"/>
      <c r="G5" s="87"/>
      <c r="H5" s="87"/>
      <c r="I5" s="87"/>
      <c r="J5" s="31"/>
      <c r="K5" s="136">
        <f>K6</f>
        <v>43129</v>
      </c>
      <c r="L5" s="137"/>
      <c r="M5" s="137"/>
      <c r="N5" s="137"/>
      <c r="O5" s="137"/>
      <c r="P5" s="137"/>
      <c r="Q5" s="138"/>
      <c r="R5" s="136">
        <f>R6</f>
        <v>43136</v>
      </c>
      <c r="S5" s="137"/>
      <c r="T5" s="137"/>
      <c r="U5" s="137"/>
      <c r="V5" s="137"/>
      <c r="W5" s="137"/>
      <c r="X5" s="138"/>
      <c r="Y5" s="136">
        <f>Y6</f>
        <v>43143</v>
      </c>
      <c r="Z5" s="137"/>
      <c r="AA5" s="137"/>
      <c r="AB5" s="137"/>
      <c r="AC5" s="137"/>
      <c r="AD5" s="137"/>
      <c r="AE5" s="138"/>
      <c r="AF5" s="136">
        <f>AF6</f>
        <v>43150</v>
      </c>
      <c r="AG5" s="137"/>
      <c r="AH5" s="137"/>
      <c r="AI5" s="137"/>
      <c r="AJ5" s="137"/>
      <c r="AK5" s="137"/>
      <c r="AL5" s="138"/>
      <c r="AM5" s="136">
        <f>AM6</f>
        <v>43157</v>
      </c>
      <c r="AN5" s="137"/>
      <c r="AO5" s="137"/>
      <c r="AP5" s="137"/>
      <c r="AQ5" s="137"/>
      <c r="AR5" s="137"/>
      <c r="AS5" s="138"/>
      <c r="AT5" s="136">
        <f>AT6</f>
        <v>43164</v>
      </c>
      <c r="AU5" s="137"/>
      <c r="AV5" s="137"/>
      <c r="AW5" s="137"/>
      <c r="AX5" s="137"/>
      <c r="AY5" s="137"/>
      <c r="AZ5" s="138"/>
      <c r="BA5" s="136">
        <f>BA6</f>
        <v>43171</v>
      </c>
      <c r="BB5" s="137"/>
      <c r="BC5" s="137"/>
      <c r="BD5" s="137"/>
      <c r="BE5" s="137"/>
      <c r="BF5" s="137"/>
      <c r="BG5" s="138"/>
      <c r="BH5" s="136">
        <f>BH6</f>
        <v>43178</v>
      </c>
      <c r="BI5" s="137"/>
      <c r="BJ5" s="137"/>
      <c r="BK5" s="137"/>
      <c r="BL5" s="137"/>
      <c r="BM5" s="137"/>
      <c r="BN5" s="138"/>
    </row>
    <row r="6" spans="1:66" x14ac:dyDescent="0.2">
      <c r="A6" s="31"/>
      <c r="B6" s="31"/>
      <c r="C6" s="31"/>
      <c r="D6" s="31"/>
      <c r="E6" s="31"/>
      <c r="F6" s="31"/>
      <c r="G6" s="31"/>
      <c r="H6" s="31"/>
      <c r="I6" s="31"/>
      <c r="J6" s="31"/>
      <c r="K6" s="71">
        <f>C4-WEEKDAY(C4,1)+2+7*(H4-1)</f>
        <v>43129</v>
      </c>
      <c r="L6" s="62">
        <f t="shared" ref="L6:AQ6" si="0">K6+1</f>
        <v>43130</v>
      </c>
      <c r="M6" s="62">
        <f t="shared" si="0"/>
        <v>43131</v>
      </c>
      <c r="N6" s="62">
        <f t="shared" si="0"/>
        <v>43132</v>
      </c>
      <c r="O6" s="62">
        <f t="shared" si="0"/>
        <v>43133</v>
      </c>
      <c r="P6" s="62">
        <f t="shared" si="0"/>
        <v>43134</v>
      </c>
      <c r="Q6" s="72">
        <f t="shared" si="0"/>
        <v>43135</v>
      </c>
      <c r="R6" s="71">
        <f t="shared" si="0"/>
        <v>43136</v>
      </c>
      <c r="S6" s="62">
        <f t="shared" si="0"/>
        <v>43137</v>
      </c>
      <c r="T6" s="62">
        <f t="shared" si="0"/>
        <v>43138</v>
      </c>
      <c r="U6" s="62">
        <f t="shared" si="0"/>
        <v>43139</v>
      </c>
      <c r="V6" s="62">
        <f t="shared" si="0"/>
        <v>43140</v>
      </c>
      <c r="W6" s="62">
        <f t="shared" si="0"/>
        <v>43141</v>
      </c>
      <c r="X6" s="72">
        <f t="shared" si="0"/>
        <v>43142</v>
      </c>
      <c r="Y6" s="71">
        <f t="shared" si="0"/>
        <v>43143</v>
      </c>
      <c r="Z6" s="62">
        <f t="shared" si="0"/>
        <v>43144</v>
      </c>
      <c r="AA6" s="62">
        <f t="shared" si="0"/>
        <v>43145</v>
      </c>
      <c r="AB6" s="62">
        <f t="shared" si="0"/>
        <v>43146</v>
      </c>
      <c r="AC6" s="62">
        <f t="shared" si="0"/>
        <v>43147</v>
      </c>
      <c r="AD6" s="62">
        <f t="shared" si="0"/>
        <v>43148</v>
      </c>
      <c r="AE6" s="72">
        <f t="shared" si="0"/>
        <v>43149</v>
      </c>
      <c r="AF6" s="71">
        <f t="shared" si="0"/>
        <v>43150</v>
      </c>
      <c r="AG6" s="62">
        <f t="shared" si="0"/>
        <v>43151</v>
      </c>
      <c r="AH6" s="62">
        <f t="shared" si="0"/>
        <v>43152</v>
      </c>
      <c r="AI6" s="62">
        <f t="shared" si="0"/>
        <v>43153</v>
      </c>
      <c r="AJ6" s="62">
        <f t="shared" si="0"/>
        <v>43154</v>
      </c>
      <c r="AK6" s="62">
        <f t="shared" si="0"/>
        <v>43155</v>
      </c>
      <c r="AL6" s="72">
        <f t="shared" si="0"/>
        <v>43156</v>
      </c>
      <c r="AM6" s="71">
        <f t="shared" si="0"/>
        <v>43157</v>
      </c>
      <c r="AN6" s="62">
        <f t="shared" si="0"/>
        <v>43158</v>
      </c>
      <c r="AO6" s="62">
        <f t="shared" si="0"/>
        <v>43159</v>
      </c>
      <c r="AP6" s="62">
        <f t="shared" si="0"/>
        <v>43160</v>
      </c>
      <c r="AQ6" s="62">
        <f t="shared" si="0"/>
        <v>43161</v>
      </c>
      <c r="AR6" s="62">
        <f t="shared" ref="AR6:BN6" si="1">AQ6+1</f>
        <v>43162</v>
      </c>
      <c r="AS6" s="72">
        <f t="shared" si="1"/>
        <v>43163</v>
      </c>
      <c r="AT6" s="71">
        <f t="shared" si="1"/>
        <v>43164</v>
      </c>
      <c r="AU6" s="62">
        <f t="shared" si="1"/>
        <v>43165</v>
      </c>
      <c r="AV6" s="62">
        <f t="shared" si="1"/>
        <v>43166</v>
      </c>
      <c r="AW6" s="62">
        <f t="shared" si="1"/>
        <v>43167</v>
      </c>
      <c r="AX6" s="62">
        <f t="shared" si="1"/>
        <v>43168</v>
      </c>
      <c r="AY6" s="62">
        <f t="shared" si="1"/>
        <v>43169</v>
      </c>
      <c r="AZ6" s="72">
        <f t="shared" si="1"/>
        <v>43170</v>
      </c>
      <c r="BA6" s="71">
        <f t="shared" si="1"/>
        <v>43171</v>
      </c>
      <c r="BB6" s="62">
        <f t="shared" si="1"/>
        <v>43172</v>
      </c>
      <c r="BC6" s="62">
        <f t="shared" si="1"/>
        <v>43173</v>
      </c>
      <c r="BD6" s="62">
        <f t="shared" si="1"/>
        <v>43174</v>
      </c>
      <c r="BE6" s="62">
        <f t="shared" si="1"/>
        <v>43175</v>
      </c>
      <c r="BF6" s="62">
        <f t="shared" si="1"/>
        <v>43176</v>
      </c>
      <c r="BG6" s="72">
        <f t="shared" si="1"/>
        <v>43177</v>
      </c>
      <c r="BH6" s="71">
        <f t="shared" si="1"/>
        <v>43178</v>
      </c>
      <c r="BI6" s="62">
        <f t="shared" si="1"/>
        <v>43179</v>
      </c>
      <c r="BJ6" s="62">
        <f t="shared" si="1"/>
        <v>43180</v>
      </c>
      <c r="BK6" s="62">
        <f t="shared" si="1"/>
        <v>43181</v>
      </c>
      <c r="BL6" s="62">
        <f t="shared" si="1"/>
        <v>43182</v>
      </c>
      <c r="BM6" s="62">
        <f t="shared" si="1"/>
        <v>43183</v>
      </c>
      <c r="BN6" s="72">
        <f t="shared" si="1"/>
        <v>43184</v>
      </c>
    </row>
    <row r="7" spans="1:66" s="2" customFormat="1" ht="24.75" thickBot="1" x14ac:dyDescent="0.25">
      <c r="A7" s="90" t="s">
        <v>1</v>
      </c>
      <c r="B7" s="90" t="s">
        <v>69</v>
      </c>
      <c r="C7" s="91" t="s">
        <v>70</v>
      </c>
      <c r="D7" s="92" t="s">
        <v>76</v>
      </c>
      <c r="E7" s="93" t="s">
        <v>71</v>
      </c>
      <c r="F7" s="93" t="s">
        <v>72</v>
      </c>
      <c r="G7" s="91" t="s">
        <v>73</v>
      </c>
      <c r="H7" s="91" t="s">
        <v>74</v>
      </c>
      <c r="I7" s="91" t="s">
        <v>75</v>
      </c>
      <c r="J7" s="91"/>
      <c r="K7" s="94" t="str">
        <f t="shared" ref="K7:AP7" si="2">CHOOSE(WEEKDAY(K6,1),"S","M","T","W","T","F","S")</f>
        <v>M</v>
      </c>
      <c r="L7" s="95" t="str">
        <f t="shared" si="2"/>
        <v>T</v>
      </c>
      <c r="M7" s="95" t="str">
        <f t="shared" si="2"/>
        <v>W</v>
      </c>
      <c r="N7" s="95" t="str">
        <f t="shared" si="2"/>
        <v>T</v>
      </c>
      <c r="O7" s="95" t="str">
        <f t="shared" si="2"/>
        <v>F</v>
      </c>
      <c r="P7" s="95" t="str">
        <f t="shared" si="2"/>
        <v>S</v>
      </c>
      <c r="Q7" s="96" t="str">
        <f t="shared" si="2"/>
        <v>S</v>
      </c>
      <c r="R7" s="94" t="str">
        <f t="shared" si="2"/>
        <v>M</v>
      </c>
      <c r="S7" s="95" t="str">
        <f t="shared" si="2"/>
        <v>T</v>
      </c>
      <c r="T7" s="95" t="str">
        <f t="shared" si="2"/>
        <v>W</v>
      </c>
      <c r="U7" s="95" t="str">
        <f t="shared" si="2"/>
        <v>T</v>
      </c>
      <c r="V7" s="95" t="str">
        <f t="shared" si="2"/>
        <v>F</v>
      </c>
      <c r="W7" s="95" t="str">
        <f t="shared" si="2"/>
        <v>S</v>
      </c>
      <c r="X7" s="96" t="str">
        <f t="shared" si="2"/>
        <v>S</v>
      </c>
      <c r="Y7" s="94" t="str">
        <f t="shared" si="2"/>
        <v>M</v>
      </c>
      <c r="Z7" s="95" t="str">
        <f t="shared" si="2"/>
        <v>T</v>
      </c>
      <c r="AA7" s="95" t="str">
        <f t="shared" si="2"/>
        <v>W</v>
      </c>
      <c r="AB7" s="95" t="str">
        <f t="shared" si="2"/>
        <v>T</v>
      </c>
      <c r="AC7" s="95" t="str">
        <f t="shared" si="2"/>
        <v>F</v>
      </c>
      <c r="AD7" s="95" t="str">
        <f t="shared" si="2"/>
        <v>S</v>
      </c>
      <c r="AE7" s="96" t="str">
        <f t="shared" si="2"/>
        <v>S</v>
      </c>
      <c r="AF7" s="94" t="str">
        <f t="shared" si="2"/>
        <v>M</v>
      </c>
      <c r="AG7" s="95" t="str">
        <f t="shared" si="2"/>
        <v>T</v>
      </c>
      <c r="AH7" s="95" t="str">
        <f t="shared" si="2"/>
        <v>W</v>
      </c>
      <c r="AI7" s="95" t="str">
        <f t="shared" si="2"/>
        <v>T</v>
      </c>
      <c r="AJ7" s="95" t="str">
        <f t="shared" si="2"/>
        <v>F</v>
      </c>
      <c r="AK7" s="95" t="str">
        <f t="shared" si="2"/>
        <v>S</v>
      </c>
      <c r="AL7" s="96" t="str">
        <f t="shared" si="2"/>
        <v>S</v>
      </c>
      <c r="AM7" s="94" t="str">
        <f t="shared" si="2"/>
        <v>M</v>
      </c>
      <c r="AN7" s="95" t="str">
        <f t="shared" si="2"/>
        <v>T</v>
      </c>
      <c r="AO7" s="95" t="str">
        <f t="shared" si="2"/>
        <v>W</v>
      </c>
      <c r="AP7" s="95" t="str">
        <f t="shared" si="2"/>
        <v>T</v>
      </c>
      <c r="AQ7" s="95" t="str">
        <f t="shared" ref="AQ7:BN7" si="3">CHOOSE(WEEKDAY(AQ6,1),"S","M","T","W","T","F","S")</f>
        <v>F</v>
      </c>
      <c r="AR7" s="95" t="str">
        <f t="shared" si="3"/>
        <v>S</v>
      </c>
      <c r="AS7" s="96" t="str">
        <f t="shared" si="3"/>
        <v>S</v>
      </c>
      <c r="AT7" s="94" t="str">
        <f t="shared" si="3"/>
        <v>M</v>
      </c>
      <c r="AU7" s="95" t="str">
        <f t="shared" si="3"/>
        <v>T</v>
      </c>
      <c r="AV7" s="95" t="str">
        <f t="shared" si="3"/>
        <v>W</v>
      </c>
      <c r="AW7" s="95" t="str">
        <f t="shared" si="3"/>
        <v>T</v>
      </c>
      <c r="AX7" s="95" t="str">
        <f t="shared" si="3"/>
        <v>F</v>
      </c>
      <c r="AY7" s="95" t="str">
        <f t="shared" si="3"/>
        <v>S</v>
      </c>
      <c r="AZ7" s="96" t="str">
        <f t="shared" si="3"/>
        <v>S</v>
      </c>
      <c r="BA7" s="94" t="str">
        <f t="shared" si="3"/>
        <v>M</v>
      </c>
      <c r="BB7" s="95" t="str">
        <f t="shared" si="3"/>
        <v>T</v>
      </c>
      <c r="BC7" s="95" t="str">
        <f t="shared" si="3"/>
        <v>W</v>
      </c>
      <c r="BD7" s="95" t="str">
        <f t="shared" si="3"/>
        <v>T</v>
      </c>
      <c r="BE7" s="95" t="str">
        <f t="shared" si="3"/>
        <v>F</v>
      </c>
      <c r="BF7" s="95" t="str">
        <f t="shared" si="3"/>
        <v>S</v>
      </c>
      <c r="BG7" s="96" t="str">
        <f t="shared" si="3"/>
        <v>S</v>
      </c>
      <c r="BH7" s="94" t="str">
        <f t="shared" si="3"/>
        <v>M</v>
      </c>
      <c r="BI7" s="95" t="str">
        <f t="shared" si="3"/>
        <v>T</v>
      </c>
      <c r="BJ7" s="95" t="str">
        <f t="shared" si="3"/>
        <v>W</v>
      </c>
      <c r="BK7" s="95" t="str">
        <f t="shared" si="3"/>
        <v>T</v>
      </c>
      <c r="BL7" s="95" t="str">
        <f t="shared" si="3"/>
        <v>F</v>
      </c>
      <c r="BM7" s="95" t="str">
        <f t="shared" si="3"/>
        <v>S</v>
      </c>
      <c r="BN7" s="96" t="str">
        <f t="shared" si="3"/>
        <v>S</v>
      </c>
    </row>
    <row r="8" spans="1:66" s="35" customFormat="1" ht="18" x14ac:dyDescent="0.2">
      <c r="A8" s="63" t="str">
        <f>IF(ISERROR(VALUE(SUBSTITUTE(prevWBS,".",""))),"1",IF(ISERROR(FIND("`",SUBSTITUTE(prevWBS,".","`",1))),TEXT(VALUE(prevWBS)+1,"#"),TEXT(VALUE(LEFT(prevWBS,FIND("`",SUBSTITUTE(prevWBS,".","`",1))-1))+1,"#")))</f>
        <v>1</v>
      </c>
      <c r="B8" s="64" t="s">
        <v>10</v>
      </c>
      <c r="C8" s="65"/>
      <c r="D8" s="66"/>
      <c r="E8" s="67"/>
      <c r="F8" s="89" t="str">
        <f>IF(ISBLANK(E8)," - ",IF(G8=0,E8,E8+G8-1))</f>
        <v xml:space="preserve"> - </v>
      </c>
      <c r="G8" s="68"/>
      <c r="H8" s="69"/>
      <c r="I8" s="70" t="str">
        <f t="shared" ref="I8:I37" si="4">IF(OR(F8=0,E8=0)," - ",NETWORKDAYS(E8,F8))</f>
        <v xml:space="preserve"> - </v>
      </c>
      <c r="J8" s="73"/>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row>
    <row r="9" spans="1:66" s="41" customFormat="1" ht="18" x14ac:dyDescent="0.2">
      <c r="A9" s="4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11</v>
      </c>
      <c r="C9" s="41" t="s">
        <v>12</v>
      </c>
      <c r="D9" s="99"/>
      <c r="E9" s="78">
        <v>43129</v>
      </c>
      <c r="F9" s="79">
        <f>IF(ISBLANK(E9)," - ",IF(G9=0,E9,E9+G9-1))</f>
        <v>43133</v>
      </c>
      <c r="G9" s="42">
        <v>5</v>
      </c>
      <c r="H9" s="43">
        <v>1</v>
      </c>
      <c r="I9" s="44">
        <f t="shared" si="4"/>
        <v>5</v>
      </c>
      <c r="J9" s="74"/>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18" x14ac:dyDescent="0.2">
      <c r="A10" s="40" t="str">
        <f t="shared" si="5"/>
        <v>1.2</v>
      </c>
      <c r="B10" s="98" t="s">
        <v>11</v>
      </c>
      <c r="D10" s="99"/>
      <c r="E10" s="78">
        <v>43134</v>
      </c>
      <c r="F10" s="79">
        <f t="shared" ref="F10:F35" si="6">IF(ISBLANK(E10)," - ",IF(G10=0,E10,E10+G10-1))</f>
        <v>43138</v>
      </c>
      <c r="G10" s="42">
        <v>5</v>
      </c>
      <c r="H10" s="43">
        <v>0.6</v>
      </c>
      <c r="I10" s="44">
        <f t="shared" si="4"/>
        <v>3</v>
      </c>
      <c r="J10" s="74"/>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18" x14ac:dyDescent="0.2">
      <c r="A11" s="40" t="str">
        <f t="shared" si="5"/>
        <v>1.3</v>
      </c>
      <c r="B11" s="98" t="s">
        <v>11</v>
      </c>
      <c r="D11" s="99"/>
      <c r="E11" s="78">
        <v>43139</v>
      </c>
      <c r="F11" s="79">
        <f t="shared" si="6"/>
        <v>43142</v>
      </c>
      <c r="G11" s="42">
        <v>4</v>
      </c>
      <c r="H11" s="43">
        <v>0</v>
      </c>
      <c r="I11" s="44">
        <f t="shared" si="4"/>
        <v>2</v>
      </c>
      <c r="J11" s="74"/>
      <c r="K11" s="40"/>
      <c r="L11" s="40"/>
      <c r="M11" s="85"/>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41" customFormat="1" ht="18" x14ac:dyDescent="0.2">
      <c r="A12" s="40" t="str">
        <f t="shared" si="5"/>
        <v>1.4</v>
      </c>
      <c r="B12" s="98" t="s">
        <v>11</v>
      </c>
      <c r="D12" s="99"/>
      <c r="E12" s="78">
        <v>43132</v>
      </c>
      <c r="F12" s="79">
        <f t="shared" si="6"/>
        <v>43135</v>
      </c>
      <c r="G12" s="42">
        <v>4</v>
      </c>
      <c r="H12" s="43">
        <v>0.75</v>
      </c>
      <c r="I12" s="44">
        <f t="shared" si="4"/>
        <v>2</v>
      </c>
      <c r="J12" s="74"/>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row>
    <row r="13" spans="1:66" s="41" customFormat="1" ht="18" x14ac:dyDescent="0.2">
      <c r="A1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0" t="s">
        <v>135</v>
      </c>
      <c r="D13" s="99"/>
      <c r="E13" s="78">
        <v>43133</v>
      </c>
      <c r="F13" s="79">
        <f t="shared" si="6"/>
        <v>43134</v>
      </c>
      <c r="G13" s="42">
        <v>2</v>
      </c>
      <c r="H13" s="43">
        <v>0.5</v>
      </c>
      <c r="I13" s="44">
        <f t="shared" si="4"/>
        <v>1</v>
      </c>
      <c r="J13" s="74"/>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41" customFormat="1" ht="18" x14ac:dyDescent="0.2">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00" t="s">
        <v>135</v>
      </c>
      <c r="D14" s="99"/>
      <c r="E14" s="78">
        <v>43135</v>
      </c>
      <c r="F14" s="79">
        <f t="shared" si="6"/>
        <v>43137</v>
      </c>
      <c r="G14" s="42">
        <v>3</v>
      </c>
      <c r="H14" s="43">
        <v>0.5</v>
      </c>
      <c r="I14" s="44">
        <f t="shared" si="4"/>
        <v>2</v>
      </c>
      <c r="J14" s="74"/>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18" x14ac:dyDescent="0.2">
      <c r="A15" s="40" t="str">
        <f t="shared" si="5"/>
        <v>1.5</v>
      </c>
      <c r="B15" s="98" t="s">
        <v>11</v>
      </c>
      <c r="D15" s="99"/>
      <c r="E15" s="78">
        <v>43136</v>
      </c>
      <c r="F15" s="79">
        <f t="shared" si="6"/>
        <v>43140</v>
      </c>
      <c r="G15" s="42">
        <v>5</v>
      </c>
      <c r="H15" s="43">
        <v>0</v>
      </c>
      <c r="I15" s="44">
        <f t="shared" si="4"/>
        <v>5</v>
      </c>
      <c r="J15" s="74"/>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18" x14ac:dyDescent="0.2">
      <c r="A16" s="40" t="str">
        <f t="shared" si="5"/>
        <v>1.6</v>
      </c>
      <c r="B16" s="98" t="s">
        <v>11</v>
      </c>
      <c r="D16" s="99"/>
      <c r="E16" s="78">
        <v>43134</v>
      </c>
      <c r="F16" s="79">
        <f t="shared" si="6"/>
        <v>43140</v>
      </c>
      <c r="G16" s="42">
        <v>7</v>
      </c>
      <c r="H16" s="43">
        <v>0</v>
      </c>
      <c r="I16" s="44">
        <f t="shared" si="4"/>
        <v>5</v>
      </c>
      <c r="J16" s="74"/>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41" customFormat="1" ht="18" x14ac:dyDescent="0.2">
      <c r="A17" s="40" t="str">
        <f t="shared" si="5"/>
        <v>1.7</v>
      </c>
      <c r="B17" s="98" t="s">
        <v>11</v>
      </c>
      <c r="D17" s="99"/>
      <c r="E17" s="78">
        <v>43141</v>
      </c>
      <c r="F17" s="79">
        <f t="shared" si="6"/>
        <v>43147</v>
      </c>
      <c r="G17" s="42">
        <v>7</v>
      </c>
      <c r="H17" s="43">
        <v>0</v>
      </c>
      <c r="I17" s="44">
        <f t="shared" si="4"/>
        <v>5</v>
      </c>
      <c r="J17" s="74"/>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s="35" customFormat="1" ht="18" x14ac:dyDescent="0.2">
      <c r="A18" s="33" t="str">
        <f>IF(ISERROR(VALUE(SUBSTITUTE(prevWBS,".",""))),"1",IF(ISERROR(FIND("`",SUBSTITUTE(prevWBS,".","`",1))),TEXT(VALUE(prevWBS)+1,"#"),TEXT(VALUE(LEFT(prevWBS,FIND("`",SUBSTITUTE(prevWBS,".","`",1))-1))+1,"#")))</f>
        <v>2</v>
      </c>
      <c r="B18" s="34" t="s">
        <v>10</v>
      </c>
      <c r="D18" s="36"/>
      <c r="E18" s="80"/>
      <c r="F18" s="80" t="str">
        <f t="shared" si="6"/>
        <v xml:space="preserve"> - </v>
      </c>
      <c r="G18" s="37"/>
      <c r="H18" s="38"/>
      <c r="I18" s="39" t="str">
        <f t="shared" si="4"/>
        <v xml:space="preserve"> - </v>
      </c>
      <c r="J18" s="75"/>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row>
    <row r="19" spans="1:66" s="41" customFormat="1" ht="18" x14ac:dyDescent="0.2">
      <c r="A1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98" t="s">
        <v>11</v>
      </c>
      <c r="D19" s="99"/>
      <c r="E19" s="78">
        <v>43141</v>
      </c>
      <c r="F19" s="79">
        <f t="shared" si="6"/>
        <v>43144</v>
      </c>
      <c r="G19" s="42">
        <v>4</v>
      </c>
      <c r="H19" s="43">
        <v>0</v>
      </c>
      <c r="I19" s="44">
        <f t="shared" si="4"/>
        <v>2</v>
      </c>
      <c r="J19" s="74"/>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18" x14ac:dyDescent="0.2">
      <c r="A2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98" t="s">
        <v>11</v>
      </c>
      <c r="D20" s="99"/>
      <c r="E20" s="78">
        <v>43145</v>
      </c>
      <c r="F20" s="79">
        <f t="shared" si="6"/>
        <v>43147</v>
      </c>
      <c r="G20" s="42">
        <v>3</v>
      </c>
      <c r="H20" s="43">
        <v>0</v>
      </c>
      <c r="I20" s="44">
        <f t="shared" si="4"/>
        <v>3</v>
      </c>
      <c r="J20" s="74"/>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18" x14ac:dyDescent="0.2">
      <c r="A2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98" t="s">
        <v>11</v>
      </c>
      <c r="D21" s="99"/>
      <c r="E21" s="78">
        <v>43145</v>
      </c>
      <c r="F21" s="79">
        <f t="shared" si="6"/>
        <v>43147</v>
      </c>
      <c r="G21" s="42">
        <v>3</v>
      </c>
      <c r="H21" s="43">
        <v>0</v>
      </c>
      <c r="I21" s="44">
        <f t="shared" si="4"/>
        <v>3</v>
      </c>
      <c r="J21" s="74"/>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41" customFormat="1" ht="18" x14ac:dyDescent="0.2">
      <c r="A2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98" t="s">
        <v>11</v>
      </c>
      <c r="D22" s="99"/>
      <c r="E22" s="78">
        <v>43148</v>
      </c>
      <c r="F22" s="79">
        <f t="shared" si="6"/>
        <v>43153</v>
      </c>
      <c r="G22" s="42">
        <v>6</v>
      </c>
      <c r="H22" s="43">
        <v>0</v>
      </c>
      <c r="I22" s="44">
        <f t="shared" si="4"/>
        <v>4</v>
      </c>
      <c r="J22" s="74"/>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row>
    <row r="23" spans="1:66" s="41" customFormat="1" ht="18" x14ac:dyDescent="0.2">
      <c r="A2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98" t="s">
        <v>11</v>
      </c>
      <c r="D23" s="99"/>
      <c r="E23" s="78">
        <v>43154</v>
      </c>
      <c r="F23" s="79">
        <f t="shared" si="6"/>
        <v>43156</v>
      </c>
      <c r="G23" s="42">
        <v>3</v>
      </c>
      <c r="H23" s="43">
        <v>0</v>
      </c>
      <c r="I23" s="44">
        <f t="shared" si="4"/>
        <v>1</v>
      </c>
      <c r="J23" s="74"/>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row>
    <row r="24" spans="1:66" s="35" customFormat="1" ht="18" x14ac:dyDescent="0.2">
      <c r="A24" s="33" t="str">
        <f>IF(ISERROR(VALUE(SUBSTITUTE(prevWBS,".",""))),"1",IF(ISERROR(FIND("`",SUBSTITUTE(prevWBS,".","`",1))),TEXT(VALUE(prevWBS)+1,"#"),TEXT(VALUE(LEFT(prevWBS,FIND("`",SUBSTITUTE(prevWBS,".","`",1))-1))+1,"#")))</f>
        <v>3</v>
      </c>
      <c r="B24" s="34" t="s">
        <v>10</v>
      </c>
      <c r="D24" s="36"/>
      <c r="E24" s="80"/>
      <c r="F24" s="80" t="str">
        <f t="shared" si="6"/>
        <v xml:space="preserve"> - </v>
      </c>
      <c r="G24" s="37"/>
      <c r="H24" s="38"/>
      <c r="I24" s="39" t="str">
        <f t="shared" si="4"/>
        <v xml:space="preserve"> - </v>
      </c>
      <c r="J24" s="75"/>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row>
    <row r="25" spans="1:66" s="41" customFormat="1" ht="18" x14ac:dyDescent="0.2">
      <c r="A2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98" t="s">
        <v>11</v>
      </c>
      <c r="D25" s="99"/>
      <c r="E25" s="78">
        <v>43141</v>
      </c>
      <c r="F25" s="79">
        <f t="shared" si="6"/>
        <v>43144</v>
      </c>
      <c r="G25" s="42">
        <v>4</v>
      </c>
      <c r="H25" s="43">
        <v>0</v>
      </c>
      <c r="I25" s="44">
        <f t="shared" si="4"/>
        <v>2</v>
      </c>
      <c r="J25" s="74"/>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row>
    <row r="26" spans="1:66" s="41" customFormat="1" ht="18" x14ac:dyDescent="0.2">
      <c r="A2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98" t="s">
        <v>11</v>
      </c>
      <c r="D26" s="99"/>
      <c r="E26" s="78">
        <v>43145</v>
      </c>
      <c r="F26" s="79">
        <f t="shared" si="6"/>
        <v>43147</v>
      </c>
      <c r="G26" s="42">
        <v>3</v>
      </c>
      <c r="H26" s="43">
        <v>0</v>
      </c>
      <c r="I26" s="44">
        <f t="shared" si="4"/>
        <v>3</v>
      </c>
      <c r="J26" s="74"/>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41" customFormat="1" ht="18" x14ac:dyDescent="0.2">
      <c r="A2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98" t="s">
        <v>11</v>
      </c>
      <c r="D27" s="99"/>
      <c r="E27" s="78">
        <v>43145</v>
      </c>
      <c r="F27" s="79">
        <f t="shared" si="6"/>
        <v>43147</v>
      </c>
      <c r="G27" s="42">
        <v>3</v>
      </c>
      <c r="H27" s="43">
        <v>0</v>
      </c>
      <c r="I27" s="44">
        <f t="shared" si="4"/>
        <v>3</v>
      </c>
      <c r="J27" s="74"/>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41" customFormat="1" ht="18" x14ac:dyDescent="0.2">
      <c r="A2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98" t="s">
        <v>11</v>
      </c>
      <c r="D28" s="99"/>
      <c r="E28" s="78">
        <v>43148</v>
      </c>
      <c r="F28" s="79">
        <f t="shared" si="6"/>
        <v>43153</v>
      </c>
      <c r="G28" s="42">
        <v>6</v>
      </c>
      <c r="H28" s="43">
        <v>0</v>
      </c>
      <c r="I28" s="44">
        <f t="shared" si="4"/>
        <v>4</v>
      </c>
      <c r="J28" s="74"/>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41" customFormat="1" ht="18" x14ac:dyDescent="0.2">
      <c r="A2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98" t="s">
        <v>11</v>
      </c>
      <c r="D29" s="99"/>
      <c r="E29" s="78">
        <v>43154</v>
      </c>
      <c r="F29" s="79">
        <f t="shared" si="6"/>
        <v>43156</v>
      </c>
      <c r="G29" s="42">
        <v>3</v>
      </c>
      <c r="H29" s="43">
        <v>0</v>
      </c>
      <c r="I29" s="44">
        <f t="shared" si="4"/>
        <v>1</v>
      </c>
      <c r="J29" s="74"/>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row>
    <row r="30" spans="1:66" s="35" customFormat="1" ht="18" x14ac:dyDescent="0.2">
      <c r="A30" s="33" t="str">
        <f>IF(ISERROR(VALUE(SUBSTITUTE(prevWBS,".",""))),"1",IF(ISERROR(FIND("`",SUBSTITUTE(prevWBS,".","`",1))),TEXT(VALUE(prevWBS)+1,"#"),TEXT(VALUE(LEFT(prevWBS,FIND("`",SUBSTITUTE(prevWBS,".","`",1))-1))+1,"#")))</f>
        <v>4</v>
      </c>
      <c r="B30" s="34" t="s">
        <v>10</v>
      </c>
      <c r="D30" s="36"/>
      <c r="E30" s="80"/>
      <c r="F30" s="80" t="str">
        <f t="shared" si="6"/>
        <v xml:space="preserve"> - </v>
      </c>
      <c r="G30" s="37"/>
      <c r="H30" s="38"/>
      <c r="I30" s="39" t="str">
        <f t="shared" si="4"/>
        <v xml:space="preserve"> - </v>
      </c>
      <c r="J30" s="75"/>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row>
    <row r="31" spans="1:66" s="41" customFormat="1" ht="18" x14ac:dyDescent="0.2">
      <c r="A3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98" t="s">
        <v>11</v>
      </c>
      <c r="D31" s="99"/>
      <c r="E31" s="78">
        <v>43129</v>
      </c>
      <c r="F31" s="79">
        <f t="shared" si="6"/>
        <v>43129</v>
      </c>
      <c r="G31" s="42">
        <v>1</v>
      </c>
      <c r="H31" s="43">
        <v>0</v>
      </c>
      <c r="I31" s="44">
        <f t="shared" si="4"/>
        <v>1</v>
      </c>
      <c r="J31" s="74"/>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row>
    <row r="32" spans="1:66" s="41" customFormat="1" ht="18" x14ac:dyDescent="0.2">
      <c r="A3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98" t="s">
        <v>11</v>
      </c>
      <c r="D32" s="99"/>
      <c r="E32" s="78">
        <v>43130</v>
      </c>
      <c r="F32" s="79">
        <f t="shared" si="6"/>
        <v>43130</v>
      </c>
      <c r="G32" s="42">
        <v>1</v>
      </c>
      <c r="H32" s="43">
        <v>0</v>
      </c>
      <c r="I32" s="44">
        <f t="shared" si="4"/>
        <v>1</v>
      </c>
      <c r="J32" s="74"/>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18" x14ac:dyDescent="0.2">
      <c r="A3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98" t="s">
        <v>11</v>
      </c>
      <c r="D33" s="99"/>
      <c r="E33" s="78">
        <v>43131</v>
      </c>
      <c r="F33" s="79">
        <f t="shared" si="6"/>
        <v>43131</v>
      </c>
      <c r="G33" s="42">
        <v>1</v>
      </c>
      <c r="H33" s="43">
        <v>0</v>
      </c>
      <c r="I33" s="44">
        <f t="shared" si="4"/>
        <v>1</v>
      </c>
      <c r="J33" s="74"/>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41" customFormat="1" ht="18" x14ac:dyDescent="0.2">
      <c r="A3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98" t="s">
        <v>11</v>
      </c>
      <c r="D34" s="99"/>
      <c r="E34" s="78">
        <v>43132</v>
      </c>
      <c r="F34" s="79">
        <f t="shared" si="6"/>
        <v>43132</v>
      </c>
      <c r="G34" s="42">
        <v>1</v>
      </c>
      <c r="H34" s="43">
        <v>0</v>
      </c>
      <c r="I34" s="44">
        <f t="shared" si="4"/>
        <v>1</v>
      </c>
      <c r="J34" s="74"/>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41" customFormat="1" ht="18" x14ac:dyDescent="0.2">
      <c r="A3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98" t="s">
        <v>11</v>
      </c>
      <c r="D35" s="99"/>
      <c r="E35" s="78">
        <v>43133</v>
      </c>
      <c r="F35" s="79">
        <f t="shared" si="6"/>
        <v>43133</v>
      </c>
      <c r="G35" s="42">
        <v>1</v>
      </c>
      <c r="H35" s="43">
        <v>0</v>
      </c>
      <c r="I35" s="44">
        <f t="shared" si="4"/>
        <v>1</v>
      </c>
      <c r="J35" s="74"/>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50" customFormat="1" ht="18" x14ac:dyDescent="0.2">
      <c r="A36" s="40"/>
      <c r="B36" s="45"/>
      <c r="C36" s="45"/>
      <c r="D36" s="46"/>
      <c r="E36" s="81"/>
      <c r="F36" s="81"/>
      <c r="G36" s="47"/>
      <c r="H36" s="48"/>
      <c r="I36" s="49" t="str">
        <f t="shared" si="4"/>
        <v xml:space="preserve"> - </v>
      </c>
      <c r="J36" s="76"/>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row>
    <row r="37" spans="1:66" s="50" customFormat="1" ht="18" x14ac:dyDescent="0.2">
      <c r="A37" s="40"/>
      <c r="B37" s="45"/>
      <c r="C37" s="45"/>
      <c r="D37" s="46"/>
      <c r="E37" s="81"/>
      <c r="F37" s="81"/>
      <c r="G37" s="47"/>
      <c r="H37" s="48"/>
      <c r="I37" s="49" t="str">
        <f t="shared" si="4"/>
        <v xml:space="preserve"> - </v>
      </c>
      <c r="J37" s="76"/>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row>
    <row r="38" spans="1:66" s="55" customFormat="1" ht="18" x14ac:dyDescent="0.2">
      <c r="A38" s="51" t="s">
        <v>3</v>
      </c>
      <c r="B38" s="52"/>
      <c r="C38" s="53"/>
      <c r="D38" s="53"/>
      <c r="E38" s="82"/>
      <c r="F38" s="82"/>
      <c r="G38" s="54"/>
      <c r="H38" s="54"/>
      <c r="I38" s="54"/>
      <c r="J38" s="77"/>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row>
    <row r="39" spans="1:66" s="50" customFormat="1" ht="18" x14ac:dyDescent="0.2">
      <c r="A39" s="56" t="s">
        <v>42</v>
      </c>
      <c r="B39" s="57"/>
      <c r="C39" s="57"/>
      <c r="D39" s="57"/>
      <c r="E39" s="83"/>
      <c r="F39" s="83"/>
      <c r="G39" s="57"/>
      <c r="H39" s="57"/>
      <c r="I39" s="57"/>
      <c r="J39" s="77"/>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row>
    <row r="40" spans="1:66" s="50" customFormat="1" ht="18" x14ac:dyDescent="0.2">
      <c r="A40" s="102" t="str">
        <f>IF(ISERROR(VALUE(SUBSTITUTE(prevWBS,".",""))),"1",IF(ISERROR(FIND("`",SUBSTITUTE(prevWBS,".","`",1))),TEXT(VALUE(prevWBS)+1,"#"),TEXT(VALUE(LEFT(prevWBS,FIND("`",SUBSTITUTE(prevWBS,".","`",1))-1))+1,"#")))</f>
        <v>1</v>
      </c>
      <c r="B40" s="103" t="s">
        <v>80</v>
      </c>
      <c r="C40" s="58"/>
      <c r="D40" s="59"/>
      <c r="E40" s="78"/>
      <c r="F40" s="79" t="str">
        <f t="shared" ref="F40:F43" si="7">IF(ISBLANK(E40)," - ",IF(G40=0,E40,E40+G40-1))</f>
        <v xml:space="preserve"> - </v>
      </c>
      <c r="G40" s="42"/>
      <c r="H40" s="43"/>
      <c r="I40" s="44" t="str">
        <f>IF(OR(F40=0,E40=0)," - ",NETWORKDAYS(E40,F40))</f>
        <v xml:space="preserve"> - </v>
      </c>
      <c r="J40" s="74"/>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50" customFormat="1" ht="18" x14ac:dyDescent="0.2">
      <c r="A4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60" t="s">
        <v>66</v>
      </c>
      <c r="C41" s="60"/>
      <c r="D41" s="59"/>
      <c r="E41" s="78"/>
      <c r="F41" s="79" t="str">
        <f t="shared" si="7"/>
        <v xml:space="preserve"> - </v>
      </c>
      <c r="G41" s="42"/>
      <c r="H41" s="43"/>
      <c r="I41" s="44" t="str">
        <f t="shared" ref="I41:I43" si="8">IF(OR(F41=0,E41=0)," - ",NETWORKDAYS(E41,F41))</f>
        <v xml:space="preserve"> - </v>
      </c>
      <c r="J41" s="74"/>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s="50" customFormat="1" ht="18" x14ac:dyDescent="0.2">
      <c r="A4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61" t="s">
        <v>67</v>
      </c>
      <c r="C42" s="60"/>
      <c r="D42" s="59"/>
      <c r="E42" s="78"/>
      <c r="F42" s="79" t="str">
        <f t="shared" si="7"/>
        <v xml:space="preserve"> - </v>
      </c>
      <c r="G42" s="42"/>
      <c r="H42" s="43"/>
      <c r="I42" s="44" t="str">
        <f t="shared" si="8"/>
        <v xml:space="preserve"> - </v>
      </c>
      <c r="J42" s="74"/>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row>
    <row r="43" spans="1:66" s="50" customFormat="1" ht="18" x14ac:dyDescent="0.2">
      <c r="A43"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61" t="s">
        <v>68</v>
      </c>
      <c r="C43" s="60"/>
      <c r="D43" s="59"/>
      <c r="E43" s="78"/>
      <c r="F43" s="79" t="str">
        <f t="shared" si="7"/>
        <v xml:space="preserve"> - </v>
      </c>
      <c r="G43" s="42"/>
      <c r="H43" s="43"/>
      <c r="I43" s="44" t="str">
        <f t="shared" si="8"/>
        <v xml:space="preserve"> - </v>
      </c>
      <c r="J43" s="74"/>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row>
    <row r="44" spans="1:66" s="19" customFormat="1" x14ac:dyDescent="0.2">
      <c r="A44" s="130" t="str">
        <f>HYPERLINK("https://vertex42.link/HowToCreateAGanttChart","► Watch How to Create a Gantt Chart in Excel")</f>
        <v>► Watch How to Create a Gantt Chart in Excel</v>
      </c>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53">
      <formula>K$6=TODAY()</formula>
    </cfRule>
  </conditionalFormatting>
  <conditionalFormatting sqref="K6:BN43">
    <cfRule type="expression" dxfId="2" priority="16">
      <formula>K$6=TODAY()</formula>
    </cfRule>
  </conditionalFormatting>
  <conditionalFormatting sqref="K8:BN43">
    <cfRule type="expression" dxfId="1" priority="56">
      <formula>AND($E8&lt;=K$6,ROUNDDOWN(($F8-$E8+1)*$H8,0)+$E8-1&gt;=K$6)</formula>
    </cfRule>
    <cfRule type="expression" dxfId="0" priority="57">
      <formula>AND(NOT(ISBLANK($E8)),$E8&lt;=K$6,$F8&gt;=K$6)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1" t="s">
        <v>26</v>
      </c>
    </row>
    <row r="4" spans="1:3" x14ac:dyDescent="0.2">
      <c r="C4" s="4" t="s">
        <v>34</v>
      </c>
    </row>
    <row r="5" spans="1:3" x14ac:dyDescent="0.2">
      <c r="C5" s="2" t="s">
        <v>35</v>
      </c>
    </row>
    <row r="6" spans="1:3" x14ac:dyDescent="0.2">
      <c r="C6" s="2"/>
    </row>
    <row r="7" spans="1:3" ht="18" x14ac:dyDescent="0.25">
      <c r="C7" s="13" t="s">
        <v>55</v>
      </c>
    </row>
    <row r="8" spans="1:3" x14ac:dyDescent="0.2">
      <c r="C8" s="14" t="s">
        <v>53</v>
      </c>
    </row>
    <row r="10" spans="1:3" x14ac:dyDescent="0.2">
      <c r="C10" s="2" t="s">
        <v>52</v>
      </c>
    </row>
    <row r="11" spans="1:3" x14ac:dyDescent="0.2">
      <c r="C11" s="2" t="s">
        <v>51</v>
      </c>
    </row>
    <row r="13" spans="1:3" ht="18" x14ac:dyDescent="0.25">
      <c r="C13" s="13" t="s">
        <v>50</v>
      </c>
    </row>
    <row r="16" spans="1:3" ht="15.75" x14ac:dyDescent="0.25">
      <c r="A16" s="16" t="s">
        <v>28</v>
      </c>
    </row>
    <row r="18" spans="2:2" ht="15" x14ac:dyDescent="0.25">
      <c r="B18" s="15" t="s">
        <v>39</v>
      </c>
    </row>
    <row r="19" spans="2:2" x14ac:dyDescent="0.2">
      <c r="B19" s="2" t="s">
        <v>45</v>
      </c>
    </row>
    <row r="20" spans="2:2" x14ac:dyDescent="0.2">
      <c r="B20" s="2" t="s">
        <v>46</v>
      </c>
    </row>
    <row r="22" spans="2:2" ht="15" x14ac:dyDescent="0.25">
      <c r="B22" s="15" t="s">
        <v>47</v>
      </c>
    </row>
    <row r="23" spans="2:2" x14ac:dyDescent="0.2">
      <c r="B23" s="2" t="s">
        <v>48</v>
      </c>
    </row>
    <row r="24" spans="2:2" x14ac:dyDescent="0.2">
      <c r="B24" s="2" t="s">
        <v>49</v>
      </c>
    </row>
    <row r="26" spans="2:2" ht="15" x14ac:dyDescent="0.25">
      <c r="B26" s="15" t="s">
        <v>36</v>
      </c>
    </row>
    <row r="27" spans="2:2" x14ac:dyDescent="0.2">
      <c r="B27" s="2" t="s">
        <v>40</v>
      </c>
    </row>
    <row r="28" spans="2:2" x14ac:dyDescent="0.2">
      <c r="B28" s="2" t="s">
        <v>41</v>
      </c>
    </row>
    <row r="29" spans="2:2" x14ac:dyDescent="0.2">
      <c r="B29" s="2" t="s">
        <v>43</v>
      </c>
    </row>
    <row r="30" spans="2:2" x14ac:dyDescent="0.2">
      <c r="B30" t="s">
        <v>29</v>
      </c>
    </row>
    <row r="31" spans="2:2" x14ac:dyDescent="0.2">
      <c r="B31" t="s">
        <v>30</v>
      </c>
    </row>
    <row r="32" spans="2:2" x14ac:dyDescent="0.2">
      <c r="B32" t="s">
        <v>31</v>
      </c>
    </row>
    <row r="34" spans="2:2" ht="15" x14ac:dyDescent="0.25">
      <c r="B34" s="15" t="s">
        <v>32</v>
      </c>
    </row>
    <row r="35" spans="2:2" x14ac:dyDescent="0.2">
      <c r="B35" s="2" t="s">
        <v>130</v>
      </c>
    </row>
    <row r="36" spans="2:2" x14ac:dyDescent="0.2">
      <c r="B36" s="2" t="s">
        <v>131</v>
      </c>
    </row>
    <row r="37" spans="2:2" x14ac:dyDescent="0.2">
      <c r="B37" s="2" t="s">
        <v>132</v>
      </c>
    </row>
    <row r="39" spans="2:2" ht="15" x14ac:dyDescent="0.25">
      <c r="B39" s="15" t="s">
        <v>33</v>
      </c>
    </row>
    <row r="40" spans="2:2" x14ac:dyDescent="0.2">
      <c r="B40" s="2" t="s">
        <v>44</v>
      </c>
    </row>
    <row r="42" spans="2:2" ht="15" x14ac:dyDescent="0.25">
      <c r="B42" s="15" t="s">
        <v>37</v>
      </c>
    </row>
    <row r="43" spans="2:2" x14ac:dyDescent="0.2">
      <c r="B43" s="2" t="s">
        <v>133</v>
      </c>
    </row>
    <row r="44" spans="2:2" x14ac:dyDescent="0.2">
      <c r="B44" s="2" t="s">
        <v>38</v>
      </c>
    </row>
    <row r="46" spans="2:2" ht="18" x14ac:dyDescent="0.25">
      <c r="B46" s="13" t="s">
        <v>27</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5" t="s">
        <v>125</v>
      </c>
      <c r="B1" s="26"/>
    </row>
    <row r="2" spans="1:3" ht="14.25" x14ac:dyDescent="0.2">
      <c r="A2" s="110" t="s">
        <v>53</v>
      </c>
      <c r="B2" s="3"/>
    </row>
    <row r="3" spans="1:3" x14ac:dyDescent="0.2">
      <c r="B3" s="3"/>
    </row>
    <row r="4" spans="1:3" ht="18" x14ac:dyDescent="0.25">
      <c r="A4" s="105" t="s">
        <v>92</v>
      </c>
      <c r="B4" s="16"/>
    </row>
    <row r="5" spans="1:3" ht="57" x14ac:dyDescent="0.2">
      <c r="B5" s="111" t="s">
        <v>81</v>
      </c>
    </row>
    <row r="7" spans="1:3" ht="28.5" x14ac:dyDescent="0.2">
      <c r="B7" s="111" t="s">
        <v>93</v>
      </c>
    </row>
    <row r="9" spans="1:3" ht="14.25" x14ac:dyDescent="0.2">
      <c r="B9" s="110" t="s">
        <v>64</v>
      </c>
    </row>
    <row r="11" spans="1:3" ht="28.5" x14ac:dyDescent="0.2">
      <c r="B11" s="109" t="s">
        <v>65</v>
      </c>
    </row>
    <row r="13" spans="1:3" ht="18" x14ac:dyDescent="0.25">
      <c r="A13" s="139" t="s">
        <v>6</v>
      </c>
      <c r="B13" s="139"/>
    </row>
    <row r="15" spans="1:3" s="106" customFormat="1" ht="18" x14ac:dyDescent="0.2">
      <c r="A15" s="113"/>
      <c r="B15" s="112" t="s">
        <v>84</v>
      </c>
    </row>
    <row r="16" spans="1:3" s="106" customFormat="1" ht="18" x14ac:dyDescent="0.2">
      <c r="A16" s="113"/>
      <c r="B16" s="112" t="s">
        <v>82</v>
      </c>
      <c r="C16" s="108" t="s">
        <v>5</v>
      </c>
    </row>
    <row r="17" spans="1:3" ht="18" x14ac:dyDescent="0.25">
      <c r="A17" s="114"/>
      <c r="B17" s="112" t="s">
        <v>86</v>
      </c>
    </row>
    <row r="18" spans="1:3" ht="18" x14ac:dyDescent="0.25">
      <c r="A18" s="114"/>
      <c r="B18" s="112" t="s">
        <v>94</v>
      </c>
    </row>
    <row r="19" spans="1:3" ht="18" x14ac:dyDescent="0.25">
      <c r="A19" s="114"/>
      <c r="B19" s="112" t="s">
        <v>95</v>
      </c>
    </row>
    <row r="20" spans="1:3" s="106" customFormat="1" ht="18" x14ac:dyDescent="0.2">
      <c r="A20" s="113"/>
      <c r="B20" s="112" t="s">
        <v>83</v>
      </c>
      <c r="C20" s="107" t="s">
        <v>4</v>
      </c>
    </row>
    <row r="21" spans="1:3" ht="18" x14ac:dyDescent="0.25">
      <c r="A21" s="114"/>
      <c r="B21" s="112" t="s">
        <v>85</v>
      </c>
    </row>
    <row r="22" spans="1:3" ht="18" x14ac:dyDescent="0.25">
      <c r="A22" s="114"/>
      <c r="B22" s="115" t="s">
        <v>87</v>
      </c>
    </row>
    <row r="23" spans="1:3" ht="18" x14ac:dyDescent="0.25">
      <c r="A23" s="114"/>
      <c r="B23" s="4"/>
    </row>
    <row r="24" spans="1:3" ht="18" x14ac:dyDescent="0.25">
      <c r="A24" s="139" t="s">
        <v>88</v>
      </c>
      <c r="B24" s="139"/>
    </row>
    <row r="25" spans="1:3" ht="43.5" x14ac:dyDescent="0.25">
      <c r="A25" s="114"/>
      <c r="B25" s="112" t="s">
        <v>96</v>
      </c>
    </row>
    <row r="26" spans="1:3" ht="18" x14ac:dyDescent="0.25">
      <c r="A26" s="114"/>
      <c r="B26" s="112"/>
    </row>
    <row r="27" spans="1:3" ht="18" x14ac:dyDescent="0.25">
      <c r="A27" s="114"/>
      <c r="B27" s="129" t="s">
        <v>100</v>
      </c>
    </row>
    <row r="28" spans="1:3" ht="18" x14ac:dyDescent="0.25">
      <c r="A28" s="114"/>
      <c r="B28" s="112" t="s">
        <v>89</v>
      </c>
    </row>
    <row r="29" spans="1:3" ht="28.5" x14ac:dyDescent="0.25">
      <c r="A29" s="114"/>
      <c r="B29" s="112" t="s">
        <v>91</v>
      </c>
    </row>
    <row r="30" spans="1:3" ht="18" x14ac:dyDescent="0.25">
      <c r="A30" s="114"/>
      <c r="B30" s="112"/>
    </row>
    <row r="31" spans="1:3" ht="18" x14ac:dyDescent="0.25">
      <c r="A31" s="114"/>
      <c r="B31" s="129" t="s">
        <v>97</v>
      </c>
    </row>
    <row r="32" spans="1:3" ht="18" x14ac:dyDescent="0.25">
      <c r="A32" s="114"/>
      <c r="B32" s="112" t="s">
        <v>90</v>
      </c>
    </row>
    <row r="33" spans="1:2" ht="18" x14ac:dyDescent="0.25">
      <c r="A33" s="114"/>
      <c r="B33" s="112" t="s">
        <v>98</v>
      </c>
    </row>
    <row r="34" spans="1:2" ht="18" x14ac:dyDescent="0.25">
      <c r="A34" s="114"/>
      <c r="B34" s="4"/>
    </row>
    <row r="35" spans="1:2" ht="28.5" x14ac:dyDescent="0.25">
      <c r="A35" s="114"/>
      <c r="B35" s="112" t="s">
        <v>136</v>
      </c>
    </row>
    <row r="36" spans="1:2" ht="18" x14ac:dyDescent="0.25">
      <c r="A36" s="114"/>
      <c r="B36" s="116" t="s">
        <v>99</v>
      </c>
    </row>
    <row r="37" spans="1:2" ht="18" x14ac:dyDescent="0.25">
      <c r="A37" s="114"/>
      <c r="B37" s="4"/>
    </row>
    <row r="38" spans="1:2" ht="18" x14ac:dyDescent="0.25">
      <c r="A38" s="139" t="s">
        <v>14</v>
      </c>
      <c r="B38" s="139"/>
    </row>
    <row r="39" spans="1:2" ht="28.5" x14ac:dyDescent="0.2">
      <c r="B39" s="112" t="s">
        <v>102</v>
      </c>
    </row>
    <row r="41" spans="1:2" ht="14.25" x14ac:dyDescent="0.2">
      <c r="B41" s="112" t="s">
        <v>103</v>
      </c>
    </row>
    <row r="43" spans="1:2" ht="28.5" x14ac:dyDescent="0.2">
      <c r="B43" s="112" t="s">
        <v>101</v>
      </c>
    </row>
    <row r="45" spans="1:2" ht="28.5" x14ac:dyDescent="0.2">
      <c r="B45" s="112" t="s">
        <v>104</v>
      </c>
    </row>
    <row r="46" spans="1:2" x14ac:dyDescent="0.2">
      <c r="B46" s="11"/>
    </row>
    <row r="47" spans="1:2" ht="28.5" x14ac:dyDescent="0.2">
      <c r="B47" s="112" t="s">
        <v>105</v>
      </c>
    </row>
    <row r="49" spans="1:2" ht="18" x14ac:dyDescent="0.25">
      <c r="A49" s="139" t="s">
        <v>9</v>
      </c>
      <c r="B49" s="139"/>
    </row>
    <row r="50" spans="1:2" ht="28.5" x14ac:dyDescent="0.2">
      <c r="B50" s="112" t="s">
        <v>137</v>
      </c>
    </row>
    <row r="52" spans="1:2" ht="14.25" x14ac:dyDescent="0.2">
      <c r="A52" s="117" t="s">
        <v>15</v>
      </c>
      <c r="B52" s="112" t="s">
        <v>16</v>
      </c>
    </row>
    <row r="53" spans="1:2" ht="14.25" x14ac:dyDescent="0.2">
      <c r="A53" s="117" t="s">
        <v>17</v>
      </c>
      <c r="B53" s="112" t="s">
        <v>18</v>
      </c>
    </row>
    <row r="54" spans="1:2" ht="14.25" x14ac:dyDescent="0.2">
      <c r="A54" s="117" t="s">
        <v>19</v>
      </c>
      <c r="B54" s="112" t="s">
        <v>20</v>
      </c>
    </row>
    <row r="55" spans="1:2" ht="28.5" x14ac:dyDescent="0.2">
      <c r="A55" s="109"/>
      <c r="B55" s="112" t="s">
        <v>106</v>
      </c>
    </row>
    <row r="56" spans="1:2" ht="28.5" x14ac:dyDescent="0.2">
      <c r="A56" s="109"/>
      <c r="B56" s="112" t="s">
        <v>107</v>
      </c>
    </row>
    <row r="57" spans="1:2" ht="14.25" x14ac:dyDescent="0.2">
      <c r="A57" s="117" t="s">
        <v>21</v>
      </c>
      <c r="B57" s="112" t="s">
        <v>22</v>
      </c>
    </row>
    <row r="58" spans="1:2" ht="14.25" x14ac:dyDescent="0.2">
      <c r="A58" s="109"/>
      <c r="B58" s="112" t="s">
        <v>108</v>
      </c>
    </row>
    <row r="59" spans="1:2" ht="14.25" x14ac:dyDescent="0.2">
      <c r="A59" s="109"/>
      <c r="B59" s="112" t="s">
        <v>109</v>
      </c>
    </row>
    <row r="60" spans="1:2" ht="14.25" x14ac:dyDescent="0.2">
      <c r="A60" s="117" t="s">
        <v>23</v>
      </c>
      <c r="B60" s="112" t="s">
        <v>24</v>
      </c>
    </row>
    <row r="61" spans="1:2" ht="28.5" x14ac:dyDescent="0.2">
      <c r="A61" s="109"/>
      <c r="B61" s="112" t="s">
        <v>110</v>
      </c>
    </row>
    <row r="62" spans="1:2" ht="14.25" x14ac:dyDescent="0.2">
      <c r="A62" s="117" t="s">
        <v>111</v>
      </c>
      <c r="B62" s="112" t="s">
        <v>112</v>
      </c>
    </row>
    <row r="63" spans="1:2" ht="14.25" x14ac:dyDescent="0.2">
      <c r="A63" s="118"/>
      <c r="B63" s="112" t="s">
        <v>113</v>
      </c>
    </row>
    <row r="64" spans="1:2" x14ac:dyDescent="0.2">
      <c r="B64" s="5"/>
    </row>
    <row r="65" spans="1:2" ht="18" x14ac:dyDescent="0.25">
      <c r="A65" s="139" t="s">
        <v>13</v>
      </c>
      <c r="B65" s="139"/>
    </row>
    <row r="66" spans="1:2" ht="42.75" x14ac:dyDescent="0.2">
      <c r="B66" s="112" t="s">
        <v>114</v>
      </c>
    </row>
    <row r="68" spans="1:2" ht="18" x14ac:dyDescent="0.25">
      <c r="A68" s="139" t="s">
        <v>7</v>
      </c>
      <c r="B68" s="139"/>
    </row>
    <row r="69" spans="1:2" ht="15" x14ac:dyDescent="0.25">
      <c r="A69" s="124" t="s">
        <v>8</v>
      </c>
      <c r="B69" s="125" t="s">
        <v>115</v>
      </c>
    </row>
    <row r="70" spans="1:2" ht="28.5" x14ac:dyDescent="0.2">
      <c r="A70" s="118"/>
      <c r="B70" s="123" t="s">
        <v>117</v>
      </c>
    </row>
    <row r="71" spans="1:2" ht="14.25" x14ac:dyDescent="0.2">
      <c r="A71" s="118"/>
      <c r="B71" s="119"/>
    </row>
    <row r="72" spans="1:2" ht="15" x14ac:dyDescent="0.25">
      <c r="A72" s="124" t="s">
        <v>8</v>
      </c>
      <c r="B72" s="125" t="s">
        <v>134</v>
      </c>
    </row>
    <row r="73" spans="1:2" ht="28.5" x14ac:dyDescent="0.2">
      <c r="A73" s="118"/>
      <c r="B73" s="123" t="s">
        <v>139</v>
      </c>
    </row>
    <row r="74" spans="1:2" ht="14.25" x14ac:dyDescent="0.2">
      <c r="A74" s="118"/>
      <c r="B74" s="119"/>
    </row>
    <row r="75" spans="1:2" ht="15" x14ac:dyDescent="0.25">
      <c r="A75" s="124" t="s">
        <v>8</v>
      </c>
      <c r="B75" s="127" t="s">
        <v>120</v>
      </c>
    </row>
    <row r="76" spans="1:2" ht="42.75" x14ac:dyDescent="0.2">
      <c r="A76" s="118"/>
      <c r="B76" s="111" t="s">
        <v>138</v>
      </c>
    </row>
    <row r="77" spans="1:2" ht="14.25" x14ac:dyDescent="0.2">
      <c r="A77" s="118"/>
      <c r="B77" s="118"/>
    </row>
    <row r="78" spans="1:2" ht="15" x14ac:dyDescent="0.25">
      <c r="A78" s="124" t="s">
        <v>8</v>
      </c>
      <c r="B78" s="127" t="s">
        <v>126</v>
      </c>
    </row>
    <row r="79" spans="1:2" ht="28.5" x14ac:dyDescent="0.2">
      <c r="A79" s="118"/>
      <c r="B79" s="111" t="s">
        <v>121</v>
      </c>
    </row>
    <row r="80" spans="1:2" ht="14.25" x14ac:dyDescent="0.2">
      <c r="A80" s="118"/>
      <c r="B80" s="118"/>
    </row>
    <row r="81" spans="1:2" ht="15" x14ac:dyDescent="0.25">
      <c r="A81" s="124" t="s">
        <v>8</v>
      </c>
      <c r="B81" s="127" t="s">
        <v>127</v>
      </c>
    </row>
    <row r="82" spans="1:2" ht="14.25" x14ac:dyDescent="0.2">
      <c r="A82" s="118"/>
      <c r="B82" s="122" t="s">
        <v>122</v>
      </c>
    </row>
    <row r="83" spans="1:2" ht="14.25" x14ac:dyDescent="0.2">
      <c r="A83" s="118"/>
      <c r="B83" s="122" t="s">
        <v>123</v>
      </c>
    </row>
    <row r="84" spans="1:2" ht="14.25" x14ac:dyDescent="0.2">
      <c r="A84" s="118"/>
      <c r="B84" s="122" t="s">
        <v>124</v>
      </c>
    </row>
    <row r="85" spans="1:2" ht="15" x14ac:dyDescent="0.25">
      <c r="A85" s="118"/>
      <c r="B85" s="121"/>
    </row>
    <row r="86" spans="1:2" ht="15" x14ac:dyDescent="0.25">
      <c r="A86" s="124" t="s">
        <v>8</v>
      </c>
      <c r="B86" s="127" t="s">
        <v>128</v>
      </c>
    </row>
    <row r="87" spans="1:2" ht="42.75" x14ac:dyDescent="0.2">
      <c r="A87" s="118"/>
      <c r="B87" s="111" t="s">
        <v>116</v>
      </c>
    </row>
    <row r="88" spans="1:2" ht="14.25" x14ac:dyDescent="0.2">
      <c r="A88" s="118"/>
      <c r="B88" s="120" t="s">
        <v>118</v>
      </c>
    </row>
    <row r="89" spans="1:2" ht="57" x14ac:dyDescent="0.2">
      <c r="A89" s="118"/>
      <c r="B89" s="126" t="s">
        <v>119</v>
      </c>
    </row>
    <row r="90" spans="1:2" ht="14.25" x14ac:dyDescent="0.2">
      <c r="A90" s="118"/>
      <c r="B90" s="118"/>
    </row>
    <row r="91" spans="1:2" ht="15" x14ac:dyDescent="0.25">
      <c r="A91" s="124" t="s">
        <v>8</v>
      </c>
      <c r="B91" s="127" t="s">
        <v>129</v>
      </c>
    </row>
    <row r="92" spans="1:2" ht="28.5" x14ac:dyDescent="0.2">
      <c r="A92" s="109"/>
      <c r="B92" s="122" t="s">
        <v>25</v>
      </c>
    </row>
    <row r="94" spans="1:2" x14ac:dyDescent="0.2">
      <c r="A94" s="17" t="s">
        <v>140</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heetViews>
  <sheetFormatPr defaultColWidth="8.85546875" defaultRowHeight="12.75" x14ac:dyDescent="0.2"/>
  <cols>
    <col min="1" max="1" width="5.5703125" style="2" customWidth="1"/>
    <col min="2" max="2" width="82.140625" style="2" customWidth="1"/>
  </cols>
  <sheetData>
    <row r="1" spans="1:3" ht="30" customHeight="1" x14ac:dyDescent="0.2">
      <c r="A1" s="25" t="s">
        <v>56</v>
      </c>
      <c r="B1" s="25"/>
    </row>
    <row r="2" spans="1:3" ht="15" x14ac:dyDescent="0.2">
      <c r="B2" s="29"/>
    </row>
    <row r="3" spans="1:3" ht="15" x14ac:dyDescent="0.2">
      <c r="A3" s="27"/>
      <c r="B3" s="22" t="s">
        <v>57</v>
      </c>
      <c r="C3" s="28"/>
    </row>
    <row r="4" spans="1:3" ht="14.25" x14ac:dyDescent="0.2">
      <c r="A4" s="6"/>
      <c r="B4" s="24" t="s">
        <v>53</v>
      </c>
      <c r="C4" s="7"/>
    </row>
    <row r="5" spans="1:3" ht="15" x14ac:dyDescent="0.2">
      <c r="A5" s="6"/>
      <c r="B5" s="8"/>
      <c r="C5" s="7"/>
    </row>
    <row r="6" spans="1:3" ht="15.75" x14ac:dyDescent="0.25">
      <c r="A6" s="6"/>
      <c r="B6" s="9" t="s">
        <v>140</v>
      </c>
      <c r="C6" s="7"/>
    </row>
    <row r="7" spans="1:3" ht="15" x14ac:dyDescent="0.2">
      <c r="A7" s="6"/>
      <c r="B7" s="8"/>
      <c r="C7" s="7"/>
    </row>
    <row r="8" spans="1:3" ht="30" x14ac:dyDescent="0.2">
      <c r="A8" s="6"/>
      <c r="B8" s="8" t="s">
        <v>58</v>
      </c>
      <c r="C8" s="7"/>
    </row>
    <row r="9" spans="1:3" ht="15" x14ac:dyDescent="0.2">
      <c r="A9" s="6"/>
      <c r="B9" s="8"/>
      <c r="C9" s="7"/>
    </row>
    <row r="10" spans="1:3" ht="46.5" x14ac:dyDescent="0.25">
      <c r="A10" s="6"/>
      <c r="B10" s="8" t="s">
        <v>59</v>
      </c>
      <c r="C10" s="7"/>
    </row>
    <row r="11" spans="1:3" ht="15" x14ac:dyDescent="0.2">
      <c r="A11" s="6"/>
      <c r="B11" s="8"/>
      <c r="C11" s="7"/>
    </row>
    <row r="12" spans="1:3" ht="45" x14ac:dyDescent="0.2">
      <c r="A12" s="6"/>
      <c r="B12" s="8" t="s">
        <v>60</v>
      </c>
      <c r="C12" s="7"/>
    </row>
    <row r="13" spans="1:3" ht="15" x14ac:dyDescent="0.2">
      <c r="A13" s="6"/>
      <c r="B13" s="8"/>
      <c r="C13" s="7"/>
    </row>
    <row r="14" spans="1:3" ht="60" x14ac:dyDescent="0.2">
      <c r="A14" s="6"/>
      <c r="B14" s="8" t="s">
        <v>61</v>
      </c>
      <c r="C14" s="7"/>
    </row>
    <row r="15" spans="1:3" ht="15" x14ac:dyDescent="0.2">
      <c r="A15" s="6"/>
      <c r="B15" s="8"/>
      <c r="C15" s="7"/>
    </row>
    <row r="16" spans="1:3" ht="30.75" x14ac:dyDescent="0.2">
      <c r="A16" s="6"/>
      <c r="B16" s="8" t="s">
        <v>62</v>
      </c>
      <c r="C16" s="7"/>
    </row>
    <row r="17" spans="1:3" ht="15" x14ac:dyDescent="0.2">
      <c r="A17" s="6"/>
      <c r="B17" s="8"/>
      <c r="C17" s="7"/>
    </row>
    <row r="18" spans="1:3" ht="15.75" x14ac:dyDescent="0.25">
      <c r="A18" s="6"/>
      <c r="B18" s="9" t="s">
        <v>63</v>
      </c>
      <c r="C18" s="7"/>
    </row>
    <row r="19" spans="1:3" ht="15" x14ac:dyDescent="0.2">
      <c r="A19" s="6"/>
      <c r="B19" s="23" t="s">
        <v>54</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2006-2025 Vertex42 LLC. All Rights Reserved.</dc:description>
  <cp:lastModifiedBy>Vertex42.com</cp:lastModifiedBy>
  <cp:lastPrinted>2025-04-09T16:30:31Z</cp:lastPrinted>
  <dcterms:created xsi:type="dcterms:W3CDTF">2010-06-09T16:05:03Z</dcterms:created>
  <dcterms:modified xsi:type="dcterms:W3CDTF">2025-04-09T16:30:59Z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2006-2025 Vertex42 LLC</vt:lpwstr>
  </property>
  <property fmtid="{D5CDD505-2E9C-101B-9397-08002B2CF9AE}" pid="3" name="Version">
    <vt:lpwstr>3.1.2</vt:lpwstr>
  </property>
  <property fmtid="{D5CDD505-2E9C-101B-9397-08002B2CF9AE}" pid="4" name="Source">
    <vt:lpwstr>https://www.vertex42.com/ExcelTemplates/excel-gantt-chart.html</vt:lpwstr>
  </property>
</Properties>
</file>