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65\Desktop\新建文件夹\新建文件夹\"/>
    </mc:Choice>
  </mc:AlternateContent>
  <xr:revisionPtr revIDLastSave="0" documentId="8_{9C376033-0DFE-46FD-B02F-AFDEECF00E30}" xr6:coauthVersionLast="47" xr6:coauthVersionMax="47" xr10:uidLastSave="{00000000-0000-0000-0000-000000000000}"/>
  <bookViews>
    <workbookView xWindow="-120" yWindow="-120" windowWidth="38640" windowHeight="23520" tabRatio="742" xr2:uid="{A292B9EA-1E59-4554-AA30-7373ADE75B57}"/>
  </bookViews>
  <sheets>
    <sheet name="区域-各区县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6" l="1"/>
  <c r="M31" i="16"/>
  <c r="L33" i="16"/>
  <c r="K33" i="16"/>
  <c r="J33" i="16"/>
  <c r="I33" i="16"/>
  <c r="H33" i="16"/>
  <c r="G33" i="16"/>
  <c r="F33" i="16"/>
  <c r="E33" i="16"/>
  <c r="D33" i="16"/>
  <c r="C33" i="16"/>
  <c r="M33" i="16" l="1"/>
  <c r="M29" i="16" l="1"/>
  <c r="M28" i="16"/>
  <c r="L30" i="16"/>
  <c r="K30" i="16"/>
  <c r="J30" i="16"/>
  <c r="I30" i="16"/>
  <c r="H30" i="16"/>
  <c r="G30" i="16"/>
  <c r="F30" i="16"/>
  <c r="E30" i="16"/>
  <c r="D30" i="16"/>
  <c r="C30" i="16"/>
  <c r="L27" i="16"/>
  <c r="K27" i="16"/>
  <c r="J27" i="16"/>
  <c r="I27" i="16"/>
  <c r="H27" i="16"/>
  <c r="G27" i="16"/>
  <c r="F27" i="16"/>
  <c r="E27" i="16"/>
  <c r="D27" i="16"/>
  <c r="C27" i="16"/>
  <c r="M26" i="16"/>
  <c r="M25" i="16"/>
  <c r="L24" i="16"/>
  <c r="K24" i="16"/>
  <c r="J24" i="16"/>
  <c r="I24" i="16"/>
  <c r="H24" i="16"/>
  <c r="G24" i="16"/>
  <c r="F24" i="16"/>
  <c r="E24" i="16"/>
  <c r="D24" i="16"/>
  <c r="C24" i="16"/>
  <c r="M23" i="16"/>
  <c r="M22" i="16"/>
  <c r="M17" i="16"/>
  <c r="M16" i="16"/>
  <c r="L21" i="16"/>
  <c r="K21" i="16"/>
  <c r="J21" i="16"/>
  <c r="I21" i="16"/>
  <c r="H21" i="16"/>
  <c r="G21" i="16"/>
  <c r="F21" i="16"/>
  <c r="E21" i="16"/>
  <c r="D21" i="16"/>
  <c r="C21" i="16"/>
  <c r="M20" i="16"/>
  <c r="M19" i="16"/>
  <c r="L18" i="16"/>
  <c r="K18" i="16"/>
  <c r="J18" i="16"/>
  <c r="I18" i="16"/>
  <c r="H18" i="16"/>
  <c r="G18" i="16"/>
  <c r="F18" i="16"/>
  <c r="E18" i="16"/>
  <c r="D18" i="16"/>
  <c r="C18" i="16"/>
  <c r="L15" i="16"/>
  <c r="K15" i="16"/>
  <c r="J15" i="16"/>
  <c r="I15" i="16"/>
  <c r="H15" i="16"/>
  <c r="G15" i="16"/>
  <c r="F15" i="16"/>
  <c r="E15" i="16"/>
  <c r="D15" i="16"/>
  <c r="C15" i="16"/>
  <c r="M14" i="16"/>
  <c r="M13" i="16"/>
  <c r="L9" i="16"/>
  <c r="K9" i="16"/>
  <c r="J9" i="16"/>
  <c r="I9" i="16"/>
  <c r="H9" i="16"/>
  <c r="G9" i="16"/>
  <c r="F9" i="16"/>
  <c r="F10" i="16" s="1"/>
  <c r="E9" i="16"/>
  <c r="D9" i="16"/>
  <c r="C9" i="16"/>
  <c r="D8" i="16"/>
  <c r="E8" i="16"/>
  <c r="F8" i="16"/>
  <c r="G8" i="16"/>
  <c r="H8" i="16"/>
  <c r="I8" i="16"/>
  <c r="J8" i="16"/>
  <c r="K8" i="16"/>
  <c r="L8" i="16"/>
  <c r="C8" i="16"/>
  <c r="M6" i="16"/>
  <c r="M5" i="16"/>
  <c r="L7" i="16"/>
  <c r="K7" i="16"/>
  <c r="J7" i="16"/>
  <c r="I7" i="16"/>
  <c r="H7" i="16"/>
  <c r="G7" i="16"/>
  <c r="F7" i="16"/>
  <c r="E7" i="16"/>
  <c r="D7" i="16"/>
  <c r="C7" i="16"/>
  <c r="M38" i="16"/>
  <c r="M37" i="16"/>
  <c r="M35" i="16"/>
  <c r="M34" i="16"/>
  <c r="M3" i="16"/>
  <c r="M2" i="16"/>
  <c r="M8" i="16" s="1"/>
  <c r="L4" i="16"/>
  <c r="K4" i="16"/>
  <c r="J4" i="16"/>
  <c r="I4" i="16"/>
  <c r="H4" i="16"/>
  <c r="G4" i="16"/>
  <c r="F4" i="16"/>
  <c r="E4" i="16"/>
  <c r="D4" i="16"/>
  <c r="C4" i="16"/>
  <c r="L39" i="16"/>
  <c r="K39" i="16"/>
  <c r="J39" i="16"/>
  <c r="I39" i="16"/>
  <c r="H39" i="16"/>
  <c r="G39" i="16"/>
  <c r="F39" i="16"/>
  <c r="E39" i="16"/>
  <c r="D39" i="16"/>
  <c r="C39" i="16"/>
  <c r="D36" i="16"/>
  <c r="E36" i="16"/>
  <c r="F36" i="16"/>
  <c r="G36" i="16"/>
  <c r="H36" i="16"/>
  <c r="I36" i="16"/>
  <c r="J36" i="16"/>
  <c r="K36" i="16"/>
  <c r="L36" i="16"/>
  <c r="C36" i="16"/>
  <c r="M27" i="16" l="1"/>
  <c r="M39" i="16"/>
  <c r="M24" i="16"/>
  <c r="M21" i="16"/>
  <c r="K10" i="16"/>
  <c r="D10" i="16"/>
  <c r="M30" i="16"/>
  <c r="M15" i="16"/>
  <c r="M18" i="16"/>
  <c r="C10" i="16"/>
  <c r="E10" i="16"/>
  <c r="I10" i="16"/>
  <c r="G10" i="16"/>
  <c r="M4" i="16"/>
  <c r="M7" i="16"/>
  <c r="H10" i="16"/>
  <c r="M36" i="16"/>
  <c r="J10" i="16"/>
  <c r="L10" i="16"/>
  <c r="M9" i="16"/>
  <c r="M10" i="16" s="1"/>
</calcChain>
</file>

<file path=xl/sharedStrings.xml><?xml version="1.0" encoding="utf-8"?>
<sst xmlns="http://schemas.openxmlformats.org/spreadsheetml/2006/main" count="85" uniqueCount="29">
  <si>
    <t>参保农户（户次）</t>
    <phoneticPr fontId="3" type="noConversion"/>
  </si>
  <si>
    <t>保单数量（张）</t>
    <phoneticPr fontId="3" type="noConversion"/>
  </si>
  <si>
    <t>济南济阳区</t>
    <phoneticPr fontId="3" type="noConversion"/>
  </si>
  <si>
    <t>济南莱芜区</t>
    <phoneticPr fontId="3" type="noConversion"/>
  </si>
  <si>
    <t>淄博高青县</t>
    <phoneticPr fontId="3" type="noConversion"/>
  </si>
  <si>
    <t>淄博桓台县</t>
    <phoneticPr fontId="3" type="noConversion"/>
  </si>
  <si>
    <t>烟台海阳市</t>
    <phoneticPr fontId="3" type="noConversion"/>
  </si>
  <si>
    <t>烟台招远市</t>
    <phoneticPr fontId="3" type="noConversion"/>
  </si>
  <si>
    <t>济宁汶上县</t>
    <phoneticPr fontId="3" type="noConversion"/>
  </si>
  <si>
    <t>聊城东阿县</t>
    <phoneticPr fontId="3" type="noConversion"/>
  </si>
  <si>
    <t>聊城冠县</t>
    <phoneticPr fontId="3" type="noConversion"/>
  </si>
  <si>
    <t>滨州无棣县</t>
    <phoneticPr fontId="3" type="noConversion"/>
  </si>
  <si>
    <t>合计</t>
    <phoneticPr fontId="3" type="noConversion"/>
  </si>
  <si>
    <t>核验结果</t>
    <phoneticPr fontId="3" type="noConversion"/>
  </si>
  <si>
    <t>合格乡镇（个）</t>
    <phoneticPr fontId="3" type="noConversion"/>
  </si>
  <si>
    <t>#不足乡镇（个）</t>
    <phoneticPr fontId="3" type="noConversion"/>
  </si>
  <si>
    <t>不合格乡镇（个）</t>
    <phoneticPr fontId="3" type="noConversion"/>
  </si>
  <si>
    <t>#超保乡镇（个）</t>
    <phoneticPr fontId="3" type="noConversion"/>
  </si>
  <si>
    <t>#遥感未识别乡镇（个）</t>
    <phoneticPr fontId="3" type="noConversion"/>
  </si>
  <si>
    <t>保险覆盖率（%）</t>
    <phoneticPr fontId="3" type="noConversion"/>
  </si>
  <si>
    <t>①第一次</t>
    <phoneticPr fontId="3" type="noConversion"/>
  </si>
  <si>
    <t>②第二次</t>
    <phoneticPr fontId="3" type="noConversion"/>
  </si>
  <si>
    <t>差异 ②-①</t>
    <phoneticPr fontId="3" type="noConversion"/>
  </si>
  <si>
    <t>承保数量（亩）</t>
    <phoneticPr fontId="3" type="noConversion"/>
  </si>
  <si>
    <t>遥感数量（亩）</t>
    <phoneticPr fontId="3" type="noConversion"/>
  </si>
  <si>
    <t>超保面积（亩）</t>
    <phoneticPr fontId="3" type="noConversion"/>
  </si>
  <si>
    <t>通过</t>
    <phoneticPr fontId="3" type="noConversion"/>
  </si>
  <si>
    <t>乡镇数量（个）</t>
    <phoneticPr fontId="3" type="noConversion"/>
  </si>
  <si>
    <t>指标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</si>
</sst>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.0_ ;_ * \-#,##0.0_ ;_ * &quot;-&quot;??_ ;_ @_ "/>
    <numFmt numFmtId="178" formatCode="_ * #,##0_ ;_ * \-#,##0_ ;_ * &quot;-&quot;??_ ;_ @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178" fontId="4" fillId="0" borderId="6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178" fontId="4" fillId="0" borderId="10" xfId="1" applyNumberFormat="1" applyFont="1" applyBorder="1" applyAlignment="1">
      <alignment horizontal="center" vertical="center"/>
    </xf>
    <xf numFmtId="43" fontId="4" fillId="0" borderId="10" xfId="1" applyFont="1" applyBorder="1" applyAlignment="1">
      <alignment horizontal="center" vertical="center"/>
    </xf>
    <xf numFmtId="43" fontId="4" fillId="0" borderId="2" xfId="1" applyFont="1" applyBorder="1" applyAlignment="1">
      <alignment horizontal="center" vertical="center"/>
    </xf>
    <xf numFmtId="43" fontId="4" fillId="0" borderId="6" xfId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78" fontId="4" fillId="0" borderId="14" xfId="1" applyNumberFormat="1" applyFont="1" applyBorder="1" applyAlignment="1">
      <alignment horizontal="center" vertical="center"/>
    </xf>
    <xf numFmtId="43" fontId="4" fillId="0" borderId="4" xfId="0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43" fontId="4" fillId="0" borderId="3" xfId="0" applyNumberFormat="1" applyFont="1" applyBorder="1" applyAlignment="1">
      <alignment horizontal="center" vertical="center"/>
    </xf>
    <xf numFmtId="43" fontId="4" fillId="0" borderId="7" xfId="0" applyNumberFormat="1" applyFont="1" applyBorder="1" applyAlignment="1">
      <alignment horizontal="center" vertical="center"/>
    </xf>
    <xf numFmtId="43" fontId="4" fillId="0" borderId="13" xfId="0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8" fontId="4" fillId="0" borderId="9" xfId="1" applyNumberFormat="1" applyFont="1" applyBorder="1" applyAlignment="1">
      <alignment horizontal="center" vertical="center"/>
    </xf>
    <xf numFmtId="178" fontId="4" fillId="0" borderId="13" xfId="1" applyNumberFormat="1" applyFont="1" applyBorder="1" applyAlignment="1">
      <alignment horizontal="center" vertical="center"/>
    </xf>
    <xf numFmtId="178" fontId="4" fillId="0" borderId="14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7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9">
    <cellStyle name="百分比 2" xfId="4" xr:uid="{8878300D-C83A-4D5E-A942-BD9B932555C2}"/>
    <cellStyle name="百分比 3" xfId="7" xr:uid="{0EA1284D-C654-4EAC-917F-C2B093195BF2}"/>
    <cellStyle name="常规" xfId="0" builtinId="0"/>
    <cellStyle name="常规 2" xfId="2" xr:uid="{478B38AE-1C86-43B5-BC41-C9FAAAFDB095}"/>
    <cellStyle name="常规 3" xfId="3" xr:uid="{52826A5E-22F7-4D60-8B34-6FFF787DAE27}"/>
    <cellStyle name="常规 4" xfId="6" xr:uid="{E278C344-EB1D-4DB7-92BC-D2D0FAC8F370}"/>
    <cellStyle name="千位分隔" xfId="1" builtinId="3"/>
    <cellStyle name="千位分隔 2" xfId="5" xr:uid="{82064349-142D-4177-BF8F-5F5A8CDFC7C9}"/>
    <cellStyle name="千位分隔 3" xfId="8" xr:uid="{286540EB-433F-4A08-908A-957BBA9C9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2BB-E89D-4638-8774-82FEE07EDFA4}">
  <dimension ref="A1:M39"/>
  <sheetViews>
    <sheetView tabSelected="1" workbookViewId="0">
      <selection activeCell="E12" sqref="E12"/>
    </sheetView>
  </sheetViews>
  <sheetFormatPr defaultRowHeight="14.25" x14ac:dyDescent="0.2"/>
  <cols>
    <col min="1" max="1" width="25.625" style="40" bestFit="1" customWidth="1"/>
    <col min="2" max="2" width="13.75" style="39" customWidth="1"/>
    <col min="3" max="13" width="16" style="39" customWidth="1"/>
    <col min="14" max="16384" width="9" style="39"/>
  </cols>
  <sheetData>
    <row r="1" spans="1:13" ht="24" customHeight="1" thickBot="1" x14ac:dyDescent="0.25">
      <c r="A1" s="41" t="s">
        <v>28</v>
      </c>
      <c r="B1" s="42"/>
      <c r="C1" s="16" t="s">
        <v>2</v>
      </c>
      <c r="D1" s="16" t="s">
        <v>3</v>
      </c>
      <c r="E1" s="16" t="s">
        <v>5</v>
      </c>
      <c r="F1" s="16" t="s">
        <v>4</v>
      </c>
      <c r="G1" s="16" t="s">
        <v>6</v>
      </c>
      <c r="H1" s="16" t="s">
        <v>7</v>
      </c>
      <c r="I1" s="16" t="s">
        <v>8</v>
      </c>
      <c r="J1" s="16" t="s">
        <v>10</v>
      </c>
      <c r="K1" s="16" t="s">
        <v>9</v>
      </c>
      <c r="L1" s="16" t="s">
        <v>11</v>
      </c>
      <c r="M1" s="17" t="s">
        <v>12</v>
      </c>
    </row>
    <row r="2" spans="1:13" ht="24" customHeight="1" x14ac:dyDescent="0.2">
      <c r="A2" s="43" t="s">
        <v>23</v>
      </c>
      <c r="B2" s="7" t="s">
        <v>20</v>
      </c>
      <c r="C2" s="12">
        <v>550507.72</v>
      </c>
      <c r="D2" s="12">
        <v>290415.77999999997</v>
      </c>
      <c r="E2" s="12">
        <v>278250.02000000008</v>
      </c>
      <c r="F2" s="12">
        <v>665327.49000000069</v>
      </c>
      <c r="G2" s="12">
        <v>306188.0299999998</v>
      </c>
      <c r="H2" s="12">
        <v>257216.8799999998</v>
      </c>
      <c r="I2" s="12">
        <v>656611.73000000045</v>
      </c>
      <c r="J2" s="12">
        <v>664603.02000000014</v>
      </c>
      <c r="K2" s="12">
        <v>469016.52000000008</v>
      </c>
      <c r="L2" s="12">
        <v>446312.72000000026</v>
      </c>
      <c r="M2" s="23">
        <f>SUM(C2:L2)</f>
        <v>4584449.9100000011</v>
      </c>
    </row>
    <row r="3" spans="1:13" ht="24" customHeight="1" x14ac:dyDescent="0.2">
      <c r="A3" s="44"/>
      <c r="B3" s="1" t="s">
        <v>21</v>
      </c>
      <c r="C3" s="4">
        <v>556445.40999999968</v>
      </c>
      <c r="D3" s="4">
        <v>295273.27999999997</v>
      </c>
      <c r="E3" s="4">
        <v>302261.12000000017</v>
      </c>
      <c r="F3" s="4">
        <v>676955.77999999945</v>
      </c>
      <c r="G3" s="4">
        <v>320108.0400000001</v>
      </c>
      <c r="H3" s="4">
        <v>259237.90999999971</v>
      </c>
      <c r="I3" s="4">
        <v>674611.70999999926</v>
      </c>
      <c r="J3" s="4">
        <v>666765.06999999902</v>
      </c>
      <c r="K3" s="4">
        <v>469016.51999999996</v>
      </c>
      <c r="L3" s="4">
        <v>540978.34</v>
      </c>
      <c r="M3" s="19">
        <f>SUM(C3:L3)</f>
        <v>4761653.1799999969</v>
      </c>
    </row>
    <row r="4" spans="1:13" ht="24" customHeight="1" thickBot="1" x14ac:dyDescent="0.25">
      <c r="A4" s="45"/>
      <c r="B4" s="36" t="s">
        <v>22</v>
      </c>
      <c r="C4" s="6">
        <f>C3-C2</f>
        <v>5937.6899999997113</v>
      </c>
      <c r="D4" s="6">
        <f t="shared" ref="D4" si="0">D3-D2</f>
        <v>4857.5</v>
      </c>
      <c r="E4" s="6">
        <f t="shared" ref="E4" si="1">E3-E2</f>
        <v>24011.100000000093</v>
      </c>
      <c r="F4" s="6">
        <f t="shared" ref="F4" si="2">F3-F2</f>
        <v>11628.289999998757</v>
      </c>
      <c r="G4" s="6">
        <f t="shared" ref="G4" si="3">G3-G2</f>
        <v>13920.0100000003</v>
      </c>
      <c r="H4" s="6">
        <f t="shared" ref="H4" si="4">H3-H2</f>
        <v>2021.0299999999115</v>
      </c>
      <c r="I4" s="6">
        <f t="shared" ref="I4" si="5">I3-I2</f>
        <v>17999.979999998817</v>
      </c>
      <c r="J4" s="6">
        <f t="shared" ref="J4" si="6">J3-J2</f>
        <v>2162.0499999988824</v>
      </c>
      <c r="K4" s="6">
        <f t="shared" ref="K4" si="7">K3-K2</f>
        <v>0</v>
      </c>
      <c r="L4" s="6">
        <f t="shared" ref="L4" si="8">L3-L2</f>
        <v>94665.619999999704</v>
      </c>
      <c r="M4" s="24">
        <f>M3-M2</f>
        <v>177203.26999999583</v>
      </c>
    </row>
    <row r="5" spans="1:13" ht="24" customHeight="1" x14ac:dyDescent="0.2">
      <c r="A5" s="46" t="s">
        <v>24</v>
      </c>
      <c r="B5" s="37" t="s">
        <v>20</v>
      </c>
      <c r="C5" s="11">
        <v>873248.54</v>
      </c>
      <c r="D5" s="11">
        <v>368300.88</v>
      </c>
      <c r="E5" s="11">
        <v>392121.26</v>
      </c>
      <c r="F5" s="11">
        <v>707415.52</v>
      </c>
      <c r="G5" s="11">
        <v>301998.33</v>
      </c>
      <c r="H5" s="11">
        <v>358543.65</v>
      </c>
      <c r="I5" s="11">
        <v>788880.96</v>
      </c>
      <c r="J5" s="11">
        <v>876964.66</v>
      </c>
      <c r="K5" s="11">
        <v>506791.52</v>
      </c>
      <c r="L5" s="11">
        <v>1136474.32</v>
      </c>
      <c r="M5" s="22">
        <f>SUM(C5:L5)</f>
        <v>6310739.6400000006</v>
      </c>
    </row>
    <row r="6" spans="1:13" ht="24" customHeight="1" x14ac:dyDescent="0.2">
      <c r="A6" s="44"/>
      <c r="B6" s="1" t="s">
        <v>21</v>
      </c>
      <c r="C6" s="4">
        <v>873053.28999999992</v>
      </c>
      <c r="D6" s="4">
        <v>355258.76999999996</v>
      </c>
      <c r="E6" s="4">
        <v>391332.33999999997</v>
      </c>
      <c r="F6" s="4">
        <v>705875.74000000011</v>
      </c>
      <c r="G6" s="4">
        <v>327759.7</v>
      </c>
      <c r="H6" s="4">
        <v>359325.83</v>
      </c>
      <c r="I6" s="4">
        <v>789885.45000000007</v>
      </c>
      <c r="J6" s="4">
        <v>876964.65999999992</v>
      </c>
      <c r="K6" s="4">
        <v>506791.52</v>
      </c>
      <c r="L6" s="4">
        <v>1251676.8800000001</v>
      </c>
      <c r="M6" s="19">
        <f>SUM(C6:L6)</f>
        <v>6437924.1800000006</v>
      </c>
    </row>
    <row r="7" spans="1:13" ht="24" customHeight="1" thickBot="1" x14ac:dyDescent="0.25">
      <c r="A7" s="47"/>
      <c r="B7" s="38" t="s">
        <v>22</v>
      </c>
      <c r="C7" s="14">
        <f>C6-C5</f>
        <v>-195.25000000011642</v>
      </c>
      <c r="D7" s="14">
        <f t="shared" ref="D7" si="9">D6-D5</f>
        <v>-13042.110000000044</v>
      </c>
      <c r="E7" s="14">
        <f t="shared" ref="E7" si="10">E6-E5</f>
        <v>-788.92000000004191</v>
      </c>
      <c r="F7" s="14">
        <f t="shared" ref="F7" si="11">F6-F5</f>
        <v>-1539.7799999999115</v>
      </c>
      <c r="G7" s="14">
        <f t="shared" ref="G7" si="12">G6-G5</f>
        <v>25761.369999999995</v>
      </c>
      <c r="H7" s="14">
        <f t="shared" ref="H7" si="13">H6-H5</f>
        <v>782.17999999999302</v>
      </c>
      <c r="I7" s="14">
        <f t="shared" ref="I7" si="14">I6-I5</f>
        <v>1004.4900000001071</v>
      </c>
      <c r="J7" s="14">
        <f t="shared" ref="J7" si="15">J6-J5</f>
        <v>0</v>
      </c>
      <c r="K7" s="14">
        <f t="shared" ref="K7" si="16">K6-K5</f>
        <v>0</v>
      </c>
      <c r="L7" s="14">
        <f t="shared" ref="L7" si="17">L6-L5</f>
        <v>115202.56000000006</v>
      </c>
      <c r="M7" s="25">
        <f>M6-M5</f>
        <v>127184.54000000004</v>
      </c>
    </row>
    <row r="8" spans="1:13" ht="24" customHeight="1" x14ac:dyDescent="0.2">
      <c r="A8" s="43" t="s">
        <v>19</v>
      </c>
      <c r="B8" s="7" t="s">
        <v>20</v>
      </c>
      <c r="C8" s="26">
        <f>100*C2/C5</f>
        <v>63.041355900806884</v>
      </c>
      <c r="D8" s="26">
        <f t="shared" ref="D8:M9" si="18">100*D2/D5</f>
        <v>78.852860737123393</v>
      </c>
      <c r="E8" s="26">
        <f t="shared" si="18"/>
        <v>70.960197363438056</v>
      </c>
      <c r="F8" s="26">
        <f t="shared" si="18"/>
        <v>94.050451423514232</v>
      </c>
      <c r="G8" s="26">
        <f t="shared" si="18"/>
        <v>101.3873255524293</v>
      </c>
      <c r="H8" s="26">
        <f t="shared" si="18"/>
        <v>71.739348890992716</v>
      </c>
      <c r="I8" s="26">
        <f t="shared" si="18"/>
        <v>83.233309370275649</v>
      </c>
      <c r="J8" s="26">
        <f t="shared" si="18"/>
        <v>75.784470037823425</v>
      </c>
      <c r="K8" s="26">
        <f t="shared" si="18"/>
        <v>92.546244656974537</v>
      </c>
      <c r="L8" s="26">
        <f t="shared" si="18"/>
        <v>39.271694234146906</v>
      </c>
      <c r="M8" s="27">
        <f t="shared" si="18"/>
        <v>72.645207559220438</v>
      </c>
    </row>
    <row r="9" spans="1:13" ht="24" customHeight="1" x14ac:dyDescent="0.2">
      <c r="A9" s="44"/>
      <c r="B9" s="1" t="s">
        <v>21</v>
      </c>
      <c r="C9" s="2">
        <f>100*C3/C6</f>
        <v>63.735560746813036</v>
      </c>
      <c r="D9" s="2">
        <f t="shared" si="18"/>
        <v>83.114986858733985</v>
      </c>
      <c r="E9" s="2">
        <f t="shared" si="18"/>
        <v>77.238983110877115</v>
      </c>
      <c r="F9" s="2">
        <f t="shared" si="18"/>
        <v>95.902967284298413</v>
      </c>
      <c r="G9" s="2">
        <f t="shared" si="18"/>
        <v>97.665466498779466</v>
      </c>
      <c r="H9" s="2">
        <f t="shared" si="18"/>
        <v>72.145637289698797</v>
      </c>
      <c r="I9" s="2">
        <f t="shared" si="18"/>
        <v>85.406271251103462</v>
      </c>
      <c r="J9" s="2">
        <f t="shared" si="18"/>
        <v>76.031007908573997</v>
      </c>
      <c r="K9" s="2">
        <f t="shared" si="18"/>
        <v>92.546244656974508</v>
      </c>
      <c r="L9" s="2">
        <f t="shared" si="18"/>
        <v>43.220287012092129</v>
      </c>
      <c r="M9" s="20">
        <f t="shared" si="18"/>
        <v>73.962554495321754</v>
      </c>
    </row>
    <row r="10" spans="1:13" ht="24" customHeight="1" thickBot="1" x14ac:dyDescent="0.25">
      <c r="A10" s="45"/>
      <c r="B10" s="36" t="s">
        <v>22</v>
      </c>
      <c r="C10" s="28">
        <f>C9-C8</f>
        <v>0.6942048460061514</v>
      </c>
      <c r="D10" s="28">
        <f t="shared" ref="D10" si="19">D9-D8</f>
        <v>4.2621261216105921</v>
      </c>
      <c r="E10" s="28">
        <f t="shared" ref="E10" si="20">E9-E8</f>
        <v>6.2787857474390592</v>
      </c>
      <c r="F10" s="28">
        <f t="shared" ref="F10" si="21">F9-F8</f>
        <v>1.8525158607841803</v>
      </c>
      <c r="G10" s="28">
        <f t="shared" ref="G10" si="22">G9-G8</f>
        <v>-3.7218590536498368</v>
      </c>
      <c r="H10" s="28">
        <f t="shared" ref="H10" si="23">H9-H8</f>
        <v>0.40628839870608147</v>
      </c>
      <c r="I10" s="28">
        <f t="shared" ref="I10" si="24">I9-I8</f>
        <v>2.1729618808278133</v>
      </c>
      <c r="J10" s="28">
        <f t="shared" ref="J10" si="25">J9-J8</f>
        <v>0.2465378707505721</v>
      </c>
      <c r="K10" s="28">
        <f t="shared" ref="K10" si="26">K9-K8</f>
        <v>0</v>
      </c>
      <c r="L10" s="28">
        <f t="shared" ref="L10" si="27">L9-L8</f>
        <v>3.9485927779452226</v>
      </c>
      <c r="M10" s="29">
        <f>M9-M8</f>
        <v>1.3173469361013161</v>
      </c>
    </row>
    <row r="11" spans="1:13" ht="24" customHeight="1" x14ac:dyDescent="0.2">
      <c r="A11" s="46" t="s">
        <v>13</v>
      </c>
      <c r="B11" s="37" t="s">
        <v>20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0" t="s">
        <v>26</v>
      </c>
      <c r="M11" s="18" t="s">
        <v>26</v>
      </c>
    </row>
    <row r="12" spans="1:13" ht="24" customHeight="1" thickBot="1" x14ac:dyDescent="0.25">
      <c r="A12" s="47"/>
      <c r="B12" s="38" t="s">
        <v>21</v>
      </c>
      <c r="C12" s="30" t="s">
        <v>26</v>
      </c>
      <c r="D12" s="30" t="s">
        <v>26</v>
      </c>
      <c r="E12" s="30" t="s">
        <v>26</v>
      </c>
      <c r="F12" s="30" t="s">
        <v>26</v>
      </c>
      <c r="G12" s="30" t="s">
        <v>26</v>
      </c>
      <c r="H12" s="30" t="s">
        <v>26</v>
      </c>
      <c r="I12" s="30" t="s">
        <v>26</v>
      </c>
      <c r="J12" s="30" t="s">
        <v>26</v>
      </c>
      <c r="K12" s="30" t="s">
        <v>26</v>
      </c>
      <c r="L12" s="30" t="s">
        <v>26</v>
      </c>
      <c r="M12" s="31" t="s">
        <v>26</v>
      </c>
    </row>
    <row r="13" spans="1:13" ht="24" customHeight="1" x14ac:dyDescent="0.2">
      <c r="A13" s="43" t="s">
        <v>27</v>
      </c>
      <c r="B13" s="7" t="s">
        <v>20</v>
      </c>
      <c r="C13" s="5">
        <v>10</v>
      </c>
      <c r="D13" s="5">
        <v>15</v>
      </c>
      <c r="E13" s="5">
        <v>8</v>
      </c>
      <c r="F13" s="5">
        <v>9</v>
      </c>
      <c r="G13" s="5">
        <v>17</v>
      </c>
      <c r="H13" s="5">
        <v>14</v>
      </c>
      <c r="I13" s="5">
        <v>15</v>
      </c>
      <c r="J13" s="5">
        <v>18</v>
      </c>
      <c r="K13" s="5">
        <v>10</v>
      </c>
      <c r="L13" s="5">
        <v>12</v>
      </c>
      <c r="M13" s="33">
        <f>SUM(C13:L13)</f>
        <v>128</v>
      </c>
    </row>
    <row r="14" spans="1:13" ht="24" customHeight="1" x14ac:dyDescent="0.2">
      <c r="A14" s="44"/>
      <c r="B14" s="1" t="s">
        <v>21</v>
      </c>
      <c r="C14" s="3">
        <v>10</v>
      </c>
      <c r="D14" s="3">
        <v>15</v>
      </c>
      <c r="E14" s="3">
        <v>8</v>
      </c>
      <c r="F14" s="3">
        <v>9</v>
      </c>
      <c r="G14" s="3">
        <v>17</v>
      </c>
      <c r="H14" s="3">
        <v>14</v>
      </c>
      <c r="I14" s="3">
        <v>15</v>
      </c>
      <c r="J14" s="3">
        <v>18</v>
      </c>
      <c r="K14" s="3">
        <v>10</v>
      </c>
      <c r="L14" s="3">
        <v>12</v>
      </c>
      <c r="M14" s="8">
        <f>SUM(C14:L14)</f>
        <v>128</v>
      </c>
    </row>
    <row r="15" spans="1:13" ht="24" customHeight="1" thickBot="1" x14ac:dyDescent="0.25">
      <c r="A15" s="45"/>
      <c r="B15" s="36" t="s">
        <v>22</v>
      </c>
      <c r="C15" s="6">
        <f>C14-C13</f>
        <v>0</v>
      </c>
      <c r="D15" s="6">
        <f t="shared" ref="D15" si="28">D14-D13</f>
        <v>0</v>
      </c>
      <c r="E15" s="6">
        <f t="shared" ref="E15" si="29">E14-E13</f>
        <v>0</v>
      </c>
      <c r="F15" s="6">
        <f t="shared" ref="F15" si="30">F14-F13</f>
        <v>0</v>
      </c>
      <c r="G15" s="6">
        <f t="shared" ref="G15" si="31">G14-G13</f>
        <v>0</v>
      </c>
      <c r="H15" s="6">
        <f t="shared" ref="H15" si="32">H14-H13</f>
        <v>0</v>
      </c>
      <c r="I15" s="6">
        <f t="shared" ref="I15" si="33">I14-I13</f>
        <v>0</v>
      </c>
      <c r="J15" s="6">
        <f t="shared" ref="J15" si="34">J14-J13</f>
        <v>0</v>
      </c>
      <c r="K15" s="6">
        <f t="shared" ref="K15" si="35">K14-K13</f>
        <v>0</v>
      </c>
      <c r="L15" s="6">
        <f t="shared" ref="L15" si="36">L14-L13</f>
        <v>0</v>
      </c>
      <c r="M15" s="9">
        <f>M14-M13</f>
        <v>0</v>
      </c>
    </row>
    <row r="16" spans="1:13" ht="24" customHeight="1" x14ac:dyDescent="0.2">
      <c r="A16" s="46" t="s">
        <v>14</v>
      </c>
      <c r="B16" s="37" t="s">
        <v>20</v>
      </c>
      <c r="C16" s="10">
        <v>6</v>
      </c>
      <c r="D16" s="10">
        <v>13</v>
      </c>
      <c r="E16" s="10">
        <v>8</v>
      </c>
      <c r="F16" s="10">
        <v>9</v>
      </c>
      <c r="G16" s="10">
        <v>9</v>
      </c>
      <c r="H16" s="10">
        <v>14</v>
      </c>
      <c r="I16" s="10">
        <v>15</v>
      </c>
      <c r="J16" s="10">
        <v>18</v>
      </c>
      <c r="K16" s="10">
        <v>7</v>
      </c>
      <c r="L16" s="10">
        <v>11</v>
      </c>
      <c r="M16" s="32">
        <f>SUM(C16:L16)</f>
        <v>110</v>
      </c>
    </row>
    <row r="17" spans="1:13" ht="24" customHeight="1" x14ac:dyDescent="0.2">
      <c r="A17" s="44"/>
      <c r="B17" s="1" t="s">
        <v>21</v>
      </c>
      <c r="C17" s="3">
        <v>9</v>
      </c>
      <c r="D17" s="3">
        <v>13</v>
      </c>
      <c r="E17" s="3">
        <v>8</v>
      </c>
      <c r="F17" s="3">
        <v>9</v>
      </c>
      <c r="G17" s="3">
        <v>11</v>
      </c>
      <c r="H17" s="3">
        <v>14</v>
      </c>
      <c r="I17" s="3">
        <v>15</v>
      </c>
      <c r="J17" s="3">
        <v>18</v>
      </c>
      <c r="K17" s="3">
        <v>7</v>
      </c>
      <c r="L17" s="3">
        <v>12</v>
      </c>
      <c r="M17" s="8">
        <f>SUM(C17:L17)</f>
        <v>116</v>
      </c>
    </row>
    <row r="18" spans="1:13" ht="24" customHeight="1" thickBot="1" x14ac:dyDescent="0.25">
      <c r="A18" s="47"/>
      <c r="B18" s="38" t="s">
        <v>22</v>
      </c>
      <c r="C18" s="30">
        <f>C17-C16</f>
        <v>3</v>
      </c>
      <c r="D18" s="30">
        <f t="shared" ref="D18" si="37">D17-D16</f>
        <v>0</v>
      </c>
      <c r="E18" s="30">
        <f t="shared" ref="E18" si="38">E17-E16</f>
        <v>0</v>
      </c>
      <c r="F18" s="30">
        <f t="shared" ref="F18" si="39">F17-F16</f>
        <v>0</v>
      </c>
      <c r="G18" s="30">
        <f t="shared" ref="G18" si="40">G17-G16</f>
        <v>2</v>
      </c>
      <c r="H18" s="30">
        <f t="shared" ref="H18" si="41">H17-H16</f>
        <v>0</v>
      </c>
      <c r="I18" s="30">
        <f t="shared" ref="I18" si="42">I17-I16</f>
        <v>0</v>
      </c>
      <c r="J18" s="30">
        <f t="shared" ref="J18" si="43">J17-J16</f>
        <v>0</v>
      </c>
      <c r="K18" s="30">
        <f t="shared" ref="K18" si="44">K17-K16</f>
        <v>0</v>
      </c>
      <c r="L18" s="30">
        <f t="shared" ref="L18" si="45">L17-L16</f>
        <v>1</v>
      </c>
      <c r="M18" s="15">
        <f>M17-M16</f>
        <v>6</v>
      </c>
    </row>
    <row r="19" spans="1:13" ht="24" customHeight="1" x14ac:dyDescent="0.2">
      <c r="A19" s="43" t="s">
        <v>15</v>
      </c>
      <c r="B19" s="7" t="s">
        <v>20</v>
      </c>
      <c r="C19" s="5"/>
      <c r="D19" s="5">
        <v>2</v>
      </c>
      <c r="E19" s="5">
        <v>2</v>
      </c>
      <c r="F19" s="5"/>
      <c r="G19" s="5">
        <v>2</v>
      </c>
      <c r="H19" s="5">
        <v>4</v>
      </c>
      <c r="I19" s="5">
        <v>2</v>
      </c>
      <c r="J19" s="5">
        <v>4</v>
      </c>
      <c r="K19" s="5"/>
      <c r="L19" s="5">
        <v>10</v>
      </c>
      <c r="M19" s="33">
        <f>SUM(C19:L19)</f>
        <v>26</v>
      </c>
    </row>
    <row r="20" spans="1:13" ht="24" customHeight="1" x14ac:dyDescent="0.2">
      <c r="A20" s="44"/>
      <c r="B20" s="1" t="s">
        <v>21</v>
      </c>
      <c r="C20" s="3"/>
      <c r="D20" s="3">
        <v>1</v>
      </c>
      <c r="E20" s="3">
        <v>1</v>
      </c>
      <c r="F20" s="3"/>
      <c r="G20" s="3">
        <v>1</v>
      </c>
      <c r="H20" s="3">
        <v>4</v>
      </c>
      <c r="I20" s="3">
        <v>1</v>
      </c>
      <c r="J20" s="3">
        <v>4</v>
      </c>
      <c r="K20" s="3"/>
      <c r="L20" s="3">
        <v>9</v>
      </c>
      <c r="M20" s="8">
        <f>SUM(C20:L20)</f>
        <v>21</v>
      </c>
    </row>
    <row r="21" spans="1:13" ht="24" customHeight="1" thickBot="1" x14ac:dyDescent="0.25">
      <c r="A21" s="45"/>
      <c r="B21" s="36" t="s">
        <v>22</v>
      </c>
      <c r="C21" s="6">
        <f>C20-C19</f>
        <v>0</v>
      </c>
      <c r="D21" s="6">
        <f t="shared" ref="D21" si="46">D20-D19</f>
        <v>-1</v>
      </c>
      <c r="E21" s="6">
        <f t="shared" ref="E21" si="47">E20-E19</f>
        <v>-1</v>
      </c>
      <c r="F21" s="6">
        <f t="shared" ref="F21" si="48">F20-F19</f>
        <v>0</v>
      </c>
      <c r="G21" s="6">
        <f t="shared" ref="G21" si="49">G20-G19</f>
        <v>-1</v>
      </c>
      <c r="H21" s="6">
        <f t="shared" ref="H21" si="50">H20-H19</f>
        <v>0</v>
      </c>
      <c r="I21" s="6">
        <f t="shared" ref="I21" si="51">I20-I19</f>
        <v>-1</v>
      </c>
      <c r="J21" s="6">
        <f t="shared" ref="J21" si="52">J20-J19</f>
        <v>0</v>
      </c>
      <c r="K21" s="6">
        <f t="shared" ref="K21" si="53">K20-K19</f>
        <v>0</v>
      </c>
      <c r="L21" s="6">
        <f t="shared" ref="L21" si="54">L20-L19</f>
        <v>-1</v>
      </c>
      <c r="M21" s="9">
        <f>M20-M19</f>
        <v>-5</v>
      </c>
    </row>
    <row r="22" spans="1:13" ht="24" customHeight="1" x14ac:dyDescent="0.2">
      <c r="A22" s="46" t="s">
        <v>16</v>
      </c>
      <c r="B22" s="37" t="s">
        <v>20</v>
      </c>
      <c r="C22" s="10">
        <v>4</v>
      </c>
      <c r="D22" s="10">
        <v>2</v>
      </c>
      <c r="E22" s="10"/>
      <c r="F22" s="10"/>
      <c r="G22" s="10">
        <v>8</v>
      </c>
      <c r="H22" s="10"/>
      <c r="I22" s="10"/>
      <c r="J22" s="10"/>
      <c r="K22" s="10">
        <v>3</v>
      </c>
      <c r="L22" s="10">
        <v>1</v>
      </c>
      <c r="M22" s="32">
        <f>SUM(C22:L22)</f>
        <v>18</v>
      </c>
    </row>
    <row r="23" spans="1:13" ht="24" customHeight="1" x14ac:dyDescent="0.2">
      <c r="A23" s="44"/>
      <c r="B23" s="1" t="s">
        <v>21</v>
      </c>
      <c r="C23" s="3">
        <v>1</v>
      </c>
      <c r="D23" s="3">
        <v>2</v>
      </c>
      <c r="E23" s="3"/>
      <c r="F23" s="3"/>
      <c r="G23" s="3">
        <v>6</v>
      </c>
      <c r="H23" s="3"/>
      <c r="I23" s="3"/>
      <c r="J23" s="3"/>
      <c r="K23" s="3">
        <v>3</v>
      </c>
      <c r="L23" s="3"/>
      <c r="M23" s="8">
        <f>SUM(C23:L23)</f>
        <v>12</v>
      </c>
    </row>
    <row r="24" spans="1:13" ht="24" customHeight="1" thickBot="1" x14ac:dyDescent="0.25">
      <c r="A24" s="47"/>
      <c r="B24" s="38" t="s">
        <v>22</v>
      </c>
      <c r="C24" s="30">
        <f>C23-C22</f>
        <v>-3</v>
      </c>
      <c r="D24" s="30">
        <f t="shared" ref="D24" si="55">D23-D22</f>
        <v>0</v>
      </c>
      <c r="E24" s="30">
        <f t="shared" ref="E24" si="56">E23-E22</f>
        <v>0</v>
      </c>
      <c r="F24" s="30">
        <f t="shared" ref="F24" si="57">F23-F22</f>
        <v>0</v>
      </c>
      <c r="G24" s="30">
        <f t="shared" ref="G24" si="58">G23-G22</f>
        <v>-2</v>
      </c>
      <c r="H24" s="30">
        <f t="shared" ref="H24" si="59">H23-H22</f>
        <v>0</v>
      </c>
      <c r="I24" s="30">
        <f t="shared" ref="I24" si="60">I23-I22</f>
        <v>0</v>
      </c>
      <c r="J24" s="30">
        <f t="shared" ref="J24" si="61">J23-J22</f>
        <v>0</v>
      </c>
      <c r="K24" s="30">
        <f t="shared" ref="K24" si="62">K23-K22</f>
        <v>0</v>
      </c>
      <c r="L24" s="30">
        <f t="shared" ref="L24" si="63">L23-L22</f>
        <v>-1</v>
      </c>
      <c r="M24" s="15">
        <f>M23-M22</f>
        <v>-6</v>
      </c>
    </row>
    <row r="25" spans="1:13" ht="24" customHeight="1" x14ac:dyDescent="0.2">
      <c r="A25" s="43" t="s">
        <v>17</v>
      </c>
      <c r="B25" s="7" t="s">
        <v>20</v>
      </c>
      <c r="C25" s="5">
        <v>1</v>
      </c>
      <c r="D25" s="5">
        <v>2</v>
      </c>
      <c r="E25" s="5"/>
      <c r="F25" s="5"/>
      <c r="G25" s="5">
        <v>6</v>
      </c>
      <c r="H25" s="5"/>
      <c r="I25" s="5"/>
      <c r="J25" s="5"/>
      <c r="K25" s="5">
        <v>3</v>
      </c>
      <c r="L25" s="5"/>
      <c r="M25" s="33">
        <f>SUM(C25:L25)</f>
        <v>12</v>
      </c>
    </row>
    <row r="26" spans="1:13" ht="24" customHeight="1" x14ac:dyDescent="0.2">
      <c r="A26" s="44"/>
      <c r="B26" s="1" t="s">
        <v>21</v>
      </c>
      <c r="C26" s="3">
        <v>1</v>
      </c>
      <c r="D26" s="3">
        <v>2</v>
      </c>
      <c r="E26" s="3"/>
      <c r="F26" s="3"/>
      <c r="G26" s="3">
        <v>4</v>
      </c>
      <c r="H26" s="3"/>
      <c r="I26" s="3"/>
      <c r="J26" s="3"/>
      <c r="K26" s="3">
        <v>3</v>
      </c>
      <c r="L26" s="3"/>
      <c r="M26" s="8">
        <f>SUM(C26:L26)</f>
        <v>10</v>
      </c>
    </row>
    <row r="27" spans="1:13" ht="24" customHeight="1" thickBot="1" x14ac:dyDescent="0.25">
      <c r="A27" s="45"/>
      <c r="B27" s="36" t="s">
        <v>22</v>
      </c>
      <c r="C27" s="6">
        <f>C26-C25</f>
        <v>0</v>
      </c>
      <c r="D27" s="6">
        <f t="shared" ref="D27" si="64">D26-D25</f>
        <v>0</v>
      </c>
      <c r="E27" s="6">
        <f t="shared" ref="E27" si="65">E26-E25</f>
        <v>0</v>
      </c>
      <c r="F27" s="6">
        <f t="shared" ref="F27" si="66">F26-F25</f>
        <v>0</v>
      </c>
      <c r="G27" s="6">
        <f t="shared" ref="G27" si="67">G26-G25</f>
        <v>-2</v>
      </c>
      <c r="H27" s="6">
        <f t="shared" ref="H27" si="68">H26-H25</f>
        <v>0</v>
      </c>
      <c r="I27" s="6">
        <f t="shared" ref="I27" si="69">I26-I25</f>
        <v>0</v>
      </c>
      <c r="J27" s="6">
        <f t="shared" ref="J27" si="70">J26-J25</f>
        <v>0</v>
      </c>
      <c r="K27" s="6">
        <f t="shared" ref="K27" si="71">K26-K25</f>
        <v>0</v>
      </c>
      <c r="L27" s="6">
        <f t="shared" ref="L27" si="72">L26-L25</f>
        <v>0</v>
      </c>
      <c r="M27" s="9">
        <f>M26-M25</f>
        <v>-2</v>
      </c>
    </row>
    <row r="28" spans="1:13" ht="24" customHeight="1" x14ac:dyDescent="0.2">
      <c r="A28" s="46" t="s">
        <v>18</v>
      </c>
      <c r="B28" s="37" t="s">
        <v>20</v>
      </c>
      <c r="C28" s="10"/>
      <c r="D28" s="10"/>
      <c r="E28" s="10"/>
      <c r="F28" s="10"/>
      <c r="G28" s="10">
        <v>2</v>
      </c>
      <c r="H28" s="10"/>
      <c r="I28" s="10"/>
      <c r="J28" s="10"/>
      <c r="K28" s="10"/>
      <c r="L28" s="10"/>
      <c r="M28" s="32">
        <f>SUM(C28:L28)</f>
        <v>2</v>
      </c>
    </row>
    <row r="29" spans="1:13" ht="24" customHeight="1" x14ac:dyDescent="0.2">
      <c r="A29" s="44"/>
      <c r="B29" s="1" t="s">
        <v>21</v>
      </c>
      <c r="C29" s="3"/>
      <c r="D29" s="3"/>
      <c r="E29" s="3"/>
      <c r="F29" s="3"/>
      <c r="G29" s="3">
        <v>2</v>
      </c>
      <c r="H29" s="3"/>
      <c r="I29" s="3"/>
      <c r="J29" s="3"/>
      <c r="K29" s="3"/>
      <c r="L29" s="3"/>
      <c r="M29" s="8">
        <f>SUM(C29:L29)</f>
        <v>2</v>
      </c>
    </row>
    <row r="30" spans="1:13" ht="24" customHeight="1" thickBot="1" x14ac:dyDescent="0.25">
      <c r="A30" s="47"/>
      <c r="B30" s="38" t="s">
        <v>22</v>
      </c>
      <c r="C30" s="30">
        <f>C29-C28</f>
        <v>0</v>
      </c>
      <c r="D30" s="30">
        <f t="shared" ref="D30" si="73">D29-D28</f>
        <v>0</v>
      </c>
      <c r="E30" s="30">
        <f t="shared" ref="E30" si="74">E29-E28</f>
        <v>0</v>
      </c>
      <c r="F30" s="30">
        <f t="shared" ref="F30" si="75">F29-F28</f>
        <v>0</v>
      </c>
      <c r="G30" s="30">
        <f t="shared" ref="G30" si="76">G29-G28</f>
        <v>0</v>
      </c>
      <c r="H30" s="30">
        <f t="shared" ref="H30" si="77">H29-H28</f>
        <v>0</v>
      </c>
      <c r="I30" s="30">
        <f t="shared" ref="I30" si="78">I29-I28</f>
        <v>0</v>
      </c>
      <c r="J30" s="30">
        <f t="shared" ref="J30" si="79">J29-J28</f>
        <v>0</v>
      </c>
      <c r="K30" s="30">
        <f t="shared" ref="K30" si="80">K29-K28</f>
        <v>0</v>
      </c>
      <c r="L30" s="30">
        <f t="shared" ref="L30" si="81">L29-L28</f>
        <v>0</v>
      </c>
      <c r="M30" s="15">
        <f>M29-M28</f>
        <v>0</v>
      </c>
    </row>
    <row r="31" spans="1:13" ht="24" customHeight="1" x14ac:dyDescent="0.2">
      <c r="A31" s="43" t="s">
        <v>25</v>
      </c>
      <c r="B31" s="7" t="s">
        <v>20</v>
      </c>
      <c r="C31" s="12">
        <v>781.55000000000018</v>
      </c>
      <c r="D31" s="12">
        <v>9251.8000000000029</v>
      </c>
      <c r="E31" s="12"/>
      <c r="F31" s="12"/>
      <c r="G31" s="12">
        <v>46568.119999999995</v>
      </c>
      <c r="H31" s="12"/>
      <c r="I31" s="12"/>
      <c r="J31" s="12"/>
      <c r="K31" s="12">
        <v>18479.089999999997</v>
      </c>
      <c r="L31" s="12"/>
      <c r="M31" s="34">
        <f>SUM(C31:L31)</f>
        <v>75080.56</v>
      </c>
    </row>
    <row r="32" spans="1:13" ht="24" customHeight="1" x14ac:dyDescent="0.2">
      <c r="A32" s="44"/>
      <c r="B32" s="1" t="s">
        <v>21</v>
      </c>
      <c r="C32" s="4">
        <v>740.65000000000009</v>
      </c>
      <c r="D32" s="4">
        <v>8107.4500000000044</v>
      </c>
      <c r="E32" s="4"/>
      <c r="F32" s="4"/>
      <c r="G32" s="4">
        <v>26713.910000000003</v>
      </c>
      <c r="H32" s="4"/>
      <c r="I32" s="4"/>
      <c r="J32" s="4"/>
      <c r="K32" s="4">
        <v>18479.089999999997</v>
      </c>
      <c r="L32" s="4"/>
      <c r="M32" s="21">
        <f>SUM(C32:L32)</f>
        <v>54041.100000000006</v>
      </c>
    </row>
    <row r="33" spans="1:13" ht="24" customHeight="1" thickBot="1" x14ac:dyDescent="0.25">
      <c r="A33" s="45"/>
      <c r="B33" s="36" t="s">
        <v>22</v>
      </c>
      <c r="C33" s="13">
        <f>C32-C31</f>
        <v>-40.900000000000091</v>
      </c>
      <c r="D33" s="13">
        <f t="shared" ref="D33:L33" si="82">D32-D31</f>
        <v>-1144.3499999999985</v>
      </c>
      <c r="E33" s="13">
        <f t="shared" si="82"/>
        <v>0</v>
      </c>
      <c r="F33" s="13">
        <f t="shared" si="82"/>
        <v>0</v>
      </c>
      <c r="G33" s="13">
        <f t="shared" si="82"/>
        <v>-19854.209999999992</v>
      </c>
      <c r="H33" s="13">
        <f t="shared" si="82"/>
        <v>0</v>
      </c>
      <c r="I33" s="13">
        <f t="shared" si="82"/>
        <v>0</v>
      </c>
      <c r="J33" s="13">
        <f t="shared" si="82"/>
        <v>0</v>
      </c>
      <c r="K33" s="13">
        <f t="shared" si="82"/>
        <v>0</v>
      </c>
      <c r="L33" s="13">
        <f t="shared" si="82"/>
        <v>0</v>
      </c>
      <c r="M33" s="35">
        <f>M32-M31</f>
        <v>-21039.459999999992</v>
      </c>
    </row>
    <row r="34" spans="1:13" ht="24" customHeight="1" x14ac:dyDescent="0.2">
      <c r="A34" s="46" t="s">
        <v>1</v>
      </c>
      <c r="B34" s="37" t="s">
        <v>20</v>
      </c>
      <c r="C34" s="10">
        <v>1186</v>
      </c>
      <c r="D34" s="10">
        <v>695</v>
      </c>
      <c r="E34" s="10">
        <v>564</v>
      </c>
      <c r="F34" s="10">
        <v>598</v>
      </c>
      <c r="G34" s="10">
        <v>738</v>
      </c>
      <c r="H34" s="10">
        <v>838</v>
      </c>
      <c r="I34" s="10">
        <v>2643</v>
      </c>
      <c r="J34" s="10">
        <v>831</v>
      </c>
      <c r="K34" s="10">
        <v>335</v>
      </c>
      <c r="L34" s="10">
        <v>996</v>
      </c>
      <c r="M34" s="32">
        <f>SUM(C34:L34)</f>
        <v>9424</v>
      </c>
    </row>
    <row r="35" spans="1:13" ht="24" customHeight="1" x14ac:dyDescent="0.2">
      <c r="A35" s="44"/>
      <c r="B35" s="1" t="s">
        <v>21</v>
      </c>
      <c r="C35" s="3">
        <v>1206</v>
      </c>
      <c r="D35" s="3">
        <v>708</v>
      </c>
      <c r="E35" s="3">
        <v>580</v>
      </c>
      <c r="F35" s="3">
        <v>611</v>
      </c>
      <c r="G35" s="3">
        <v>778</v>
      </c>
      <c r="H35" s="3">
        <v>844</v>
      </c>
      <c r="I35" s="3">
        <v>2726</v>
      </c>
      <c r="J35" s="3">
        <v>841</v>
      </c>
      <c r="K35" s="3">
        <v>335</v>
      </c>
      <c r="L35" s="3">
        <v>1258</v>
      </c>
      <c r="M35" s="8">
        <f>SUM(C35:L35)</f>
        <v>9887</v>
      </c>
    </row>
    <row r="36" spans="1:13" ht="24" customHeight="1" thickBot="1" x14ac:dyDescent="0.25">
      <c r="A36" s="47"/>
      <c r="B36" s="38" t="s">
        <v>22</v>
      </c>
      <c r="C36" s="30">
        <f>C35-C34</f>
        <v>20</v>
      </c>
      <c r="D36" s="30">
        <f t="shared" ref="D36:L36" si="83">D35-D34</f>
        <v>13</v>
      </c>
      <c r="E36" s="30">
        <f t="shared" si="83"/>
        <v>16</v>
      </c>
      <c r="F36" s="30">
        <f t="shared" si="83"/>
        <v>13</v>
      </c>
      <c r="G36" s="30">
        <f t="shared" si="83"/>
        <v>40</v>
      </c>
      <c r="H36" s="30">
        <f t="shared" si="83"/>
        <v>6</v>
      </c>
      <c r="I36" s="30">
        <f t="shared" si="83"/>
        <v>83</v>
      </c>
      <c r="J36" s="30">
        <f t="shared" si="83"/>
        <v>10</v>
      </c>
      <c r="K36" s="30">
        <f t="shared" si="83"/>
        <v>0</v>
      </c>
      <c r="L36" s="30">
        <f t="shared" si="83"/>
        <v>262</v>
      </c>
      <c r="M36" s="15">
        <f>M35-M34</f>
        <v>463</v>
      </c>
    </row>
    <row r="37" spans="1:13" ht="24" customHeight="1" x14ac:dyDescent="0.2">
      <c r="A37" s="43" t="s">
        <v>0</v>
      </c>
      <c r="B37" s="7" t="s">
        <v>20</v>
      </c>
      <c r="C37" s="5">
        <v>37318</v>
      </c>
      <c r="D37" s="5">
        <v>46450</v>
      </c>
      <c r="E37" s="5">
        <v>10982</v>
      </c>
      <c r="F37" s="5">
        <v>66878</v>
      </c>
      <c r="G37" s="5">
        <v>56115</v>
      </c>
      <c r="H37" s="5">
        <v>40011</v>
      </c>
      <c r="I37" s="5">
        <v>12119</v>
      </c>
      <c r="J37" s="5">
        <v>86356</v>
      </c>
      <c r="K37" s="5">
        <v>47669</v>
      </c>
      <c r="L37" s="5">
        <v>17953</v>
      </c>
      <c r="M37" s="33">
        <f>SUM(C37:L37)</f>
        <v>421851</v>
      </c>
    </row>
    <row r="38" spans="1:13" ht="24" customHeight="1" x14ac:dyDescent="0.2">
      <c r="A38" s="44"/>
      <c r="B38" s="1" t="s">
        <v>21</v>
      </c>
      <c r="C38" s="3">
        <v>37428</v>
      </c>
      <c r="D38" s="3">
        <v>46837</v>
      </c>
      <c r="E38" s="3">
        <v>11661</v>
      </c>
      <c r="F38" s="3">
        <v>66891</v>
      </c>
      <c r="G38" s="3">
        <v>59276</v>
      </c>
      <c r="H38" s="3">
        <v>40161</v>
      </c>
      <c r="I38" s="3">
        <v>12701</v>
      </c>
      <c r="J38" s="3">
        <v>86366</v>
      </c>
      <c r="K38" s="3">
        <v>47669</v>
      </c>
      <c r="L38" s="3">
        <v>20805</v>
      </c>
      <c r="M38" s="8">
        <f>SUM(C38:L38)</f>
        <v>429795</v>
      </c>
    </row>
    <row r="39" spans="1:13" ht="24" customHeight="1" thickBot="1" x14ac:dyDescent="0.25">
      <c r="A39" s="45"/>
      <c r="B39" s="36" t="s">
        <v>22</v>
      </c>
      <c r="C39" s="6">
        <f>C38-C37</f>
        <v>110</v>
      </c>
      <c r="D39" s="6">
        <f t="shared" ref="D39" si="84">D38-D37</f>
        <v>387</v>
      </c>
      <c r="E39" s="6">
        <f t="shared" ref="E39" si="85">E38-E37</f>
        <v>679</v>
      </c>
      <c r="F39" s="6">
        <f t="shared" ref="F39" si="86">F38-F37</f>
        <v>13</v>
      </c>
      <c r="G39" s="6">
        <f t="shared" ref="G39" si="87">G38-G37</f>
        <v>3161</v>
      </c>
      <c r="H39" s="6">
        <f t="shared" ref="H39" si="88">H38-H37</f>
        <v>150</v>
      </c>
      <c r="I39" s="6">
        <f t="shared" ref="I39" si="89">I38-I37</f>
        <v>582</v>
      </c>
      <c r="J39" s="6">
        <f t="shared" ref="J39" si="90">J38-J37</f>
        <v>10</v>
      </c>
      <c r="K39" s="6">
        <f t="shared" ref="K39" si="91">K38-K37</f>
        <v>0</v>
      </c>
      <c r="L39" s="6">
        <f t="shared" ref="L39" si="92">L38-L37</f>
        <v>2852</v>
      </c>
      <c r="M39" s="9">
        <f>M38-M37</f>
        <v>7944</v>
      </c>
    </row>
  </sheetData>
  <mergeCells count="14">
    <mergeCell ref="A34:A36"/>
    <mergeCell ref="A37:A39"/>
    <mergeCell ref="A16:A18"/>
    <mergeCell ref="A11:A12"/>
    <mergeCell ref="A13:A15"/>
    <mergeCell ref="A19:A21"/>
    <mergeCell ref="A22:A24"/>
    <mergeCell ref="A25:A27"/>
    <mergeCell ref="A28:A30"/>
    <mergeCell ref="A1:B1"/>
    <mergeCell ref="A2:A4"/>
    <mergeCell ref="A5:A7"/>
    <mergeCell ref="A8:A10"/>
    <mergeCell ref="A31:A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区域-各区县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文军 陆</cp:lastModifiedBy>
  <dcterms:created xsi:type="dcterms:W3CDTF">2024-09-10T06:16:12Z</dcterms:created>
  <dcterms:modified xsi:type="dcterms:W3CDTF">2024-12-26T02:09:52Z</dcterms:modified>
</cp:coreProperties>
</file>