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65\Desktop\新建文件夹\新建文件夹\"/>
    </mc:Choice>
  </mc:AlternateContent>
  <xr:revisionPtr revIDLastSave="0" documentId="8_{2814D532-51D3-460E-91EC-C3AAE4F4E266}" xr6:coauthVersionLast="47" xr6:coauthVersionMax="47" xr10:uidLastSave="{00000000-0000-0000-0000-000000000000}"/>
  <bookViews>
    <workbookView xWindow="-120" yWindow="-120" windowWidth="38640" windowHeight="23520" tabRatio="742" xr2:uid="{A292B9EA-1E59-4554-AA30-7373ADE75B57}"/>
  </bookViews>
  <sheets>
    <sheet name="地块-各区县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6" l="1"/>
  <c r="E18" i="6"/>
  <c r="E19" i="6" s="1"/>
  <c r="F18" i="6"/>
  <c r="F19" i="6" s="1"/>
  <c r="G18" i="6"/>
  <c r="H18" i="6"/>
  <c r="I18" i="6"/>
  <c r="J18" i="6"/>
  <c r="K18" i="6"/>
  <c r="K19" i="6" s="1"/>
  <c r="L18" i="6"/>
  <c r="C18" i="6"/>
  <c r="D17" i="6"/>
  <c r="E17" i="6"/>
  <c r="F17" i="6"/>
  <c r="G17" i="6"/>
  <c r="H17" i="6"/>
  <c r="I17" i="6"/>
  <c r="J17" i="6"/>
  <c r="K17" i="6"/>
  <c r="L17" i="6"/>
  <c r="C17" i="6"/>
  <c r="L13" i="6"/>
  <c r="K13" i="6"/>
  <c r="J13" i="6"/>
  <c r="I13" i="6"/>
  <c r="H13" i="6"/>
  <c r="G13" i="6"/>
  <c r="F13" i="6"/>
  <c r="E13" i="6"/>
  <c r="D13" i="6"/>
  <c r="C13" i="6"/>
  <c r="L7" i="6"/>
  <c r="K7" i="6"/>
  <c r="J7" i="6"/>
  <c r="I7" i="6"/>
  <c r="H7" i="6"/>
  <c r="G7" i="6"/>
  <c r="F7" i="6"/>
  <c r="E7" i="6"/>
  <c r="D7" i="6"/>
  <c r="C7" i="6"/>
  <c r="M12" i="6"/>
  <c r="M11" i="6"/>
  <c r="M6" i="6"/>
  <c r="M5" i="6"/>
  <c r="L34" i="6"/>
  <c r="K34" i="6"/>
  <c r="J34" i="6"/>
  <c r="I34" i="6"/>
  <c r="H34" i="6"/>
  <c r="G34" i="6"/>
  <c r="F34" i="6"/>
  <c r="E34" i="6"/>
  <c r="D34" i="6"/>
  <c r="C34" i="6"/>
  <c r="L31" i="6"/>
  <c r="K31" i="6"/>
  <c r="J31" i="6"/>
  <c r="I31" i="6"/>
  <c r="H31" i="6"/>
  <c r="G31" i="6"/>
  <c r="F31" i="6"/>
  <c r="E31" i="6"/>
  <c r="D31" i="6"/>
  <c r="C31" i="6"/>
  <c r="L28" i="6"/>
  <c r="K28" i="6"/>
  <c r="J28" i="6"/>
  <c r="I28" i="6"/>
  <c r="H28" i="6"/>
  <c r="G28" i="6"/>
  <c r="F28" i="6"/>
  <c r="E28" i="6"/>
  <c r="D28" i="6"/>
  <c r="C28" i="6"/>
  <c r="L25" i="6"/>
  <c r="K25" i="6"/>
  <c r="J25" i="6"/>
  <c r="I25" i="6"/>
  <c r="H25" i="6"/>
  <c r="G25" i="6"/>
  <c r="F25" i="6"/>
  <c r="E25" i="6"/>
  <c r="D25" i="6"/>
  <c r="C25" i="6"/>
  <c r="L16" i="6"/>
  <c r="K16" i="6"/>
  <c r="J16" i="6"/>
  <c r="I16" i="6"/>
  <c r="H16" i="6"/>
  <c r="G16" i="6"/>
  <c r="F16" i="6"/>
  <c r="E16" i="6"/>
  <c r="D16" i="6"/>
  <c r="C16" i="6"/>
  <c r="L10" i="6"/>
  <c r="K10" i="6"/>
  <c r="J10" i="6"/>
  <c r="I10" i="6"/>
  <c r="H10" i="6"/>
  <c r="G10" i="6"/>
  <c r="F10" i="6"/>
  <c r="E10" i="6"/>
  <c r="D10" i="6"/>
  <c r="C10" i="6"/>
  <c r="L22" i="6"/>
  <c r="K22" i="6"/>
  <c r="J22" i="6"/>
  <c r="I22" i="6"/>
  <c r="H22" i="6"/>
  <c r="G22" i="6"/>
  <c r="F22" i="6"/>
  <c r="E22" i="6"/>
  <c r="D22" i="6"/>
  <c r="C22" i="6"/>
  <c r="M33" i="6"/>
  <c r="M32" i="6"/>
  <c r="M30" i="6"/>
  <c r="M29" i="6"/>
  <c r="M27" i="6"/>
  <c r="M26" i="6"/>
  <c r="M24" i="6"/>
  <c r="M23" i="6"/>
  <c r="M15" i="6"/>
  <c r="M14" i="6"/>
  <c r="M9" i="6"/>
  <c r="M8" i="6"/>
  <c r="M21" i="6"/>
  <c r="M20" i="6"/>
  <c r="D4" i="6"/>
  <c r="E4" i="6"/>
  <c r="F4" i="6"/>
  <c r="G4" i="6"/>
  <c r="H4" i="6"/>
  <c r="I4" i="6"/>
  <c r="J4" i="6"/>
  <c r="K4" i="6"/>
  <c r="L4" i="6"/>
  <c r="C4" i="6"/>
  <c r="M3" i="6"/>
  <c r="M2" i="6"/>
  <c r="J19" i="6" l="1"/>
  <c r="H19" i="6"/>
  <c r="M17" i="6"/>
  <c r="G19" i="6"/>
  <c r="M7" i="6"/>
  <c r="C19" i="6"/>
  <c r="L19" i="6"/>
  <c r="D19" i="6"/>
  <c r="I19" i="6"/>
  <c r="M18" i="6"/>
  <c r="M19" i="6" s="1"/>
  <c r="M13" i="6"/>
  <c r="M16" i="6"/>
  <c r="M34" i="6"/>
  <c r="M25" i="6"/>
  <c r="M31" i="6"/>
  <c r="M28" i="6"/>
  <c r="M10" i="6"/>
  <c r="M22" i="6"/>
  <c r="M4" i="6"/>
</calcChain>
</file>

<file path=xl/sharedStrings.xml><?xml version="1.0" encoding="utf-8"?>
<sst xmlns="http://schemas.openxmlformats.org/spreadsheetml/2006/main" count="56" uniqueCount="24">
  <si>
    <t>济南济阳区</t>
    <phoneticPr fontId="3" type="noConversion"/>
  </si>
  <si>
    <t>济南莱芜区</t>
    <phoneticPr fontId="3" type="noConversion"/>
  </si>
  <si>
    <t>淄博高青县</t>
    <phoneticPr fontId="3" type="noConversion"/>
  </si>
  <si>
    <t>淄博桓台县</t>
    <phoneticPr fontId="3" type="noConversion"/>
  </si>
  <si>
    <t>烟台海阳市</t>
    <phoneticPr fontId="3" type="noConversion"/>
  </si>
  <si>
    <t>烟台招远市</t>
    <phoneticPr fontId="3" type="noConversion"/>
  </si>
  <si>
    <t>济宁汶上县</t>
    <phoneticPr fontId="3" type="noConversion"/>
  </si>
  <si>
    <t>聊城东阿县</t>
    <phoneticPr fontId="3" type="noConversion"/>
  </si>
  <si>
    <t>聊城冠县</t>
    <phoneticPr fontId="3" type="noConversion"/>
  </si>
  <si>
    <t>滨州无棣县</t>
    <phoneticPr fontId="3" type="noConversion"/>
  </si>
  <si>
    <t>合计</t>
    <phoneticPr fontId="3" type="noConversion"/>
  </si>
  <si>
    <t>参保大户（户次）</t>
    <phoneticPr fontId="3" type="noConversion"/>
  </si>
  <si>
    <t>无地块大户（户次）</t>
    <phoneticPr fontId="3" type="noConversion"/>
  </si>
  <si>
    <t>地块合格大户（户次）</t>
    <phoneticPr fontId="3" type="noConversion"/>
  </si>
  <si>
    <t>地块不合格大户（户次）</t>
    <phoneticPr fontId="3" type="noConversion"/>
  </si>
  <si>
    <t>地块面积不合格大户（户次）</t>
    <phoneticPr fontId="3" type="noConversion"/>
  </si>
  <si>
    <t>有重叠地块大户（户次）</t>
    <phoneticPr fontId="3" type="noConversion"/>
  </si>
  <si>
    <t>①第一次</t>
    <phoneticPr fontId="3" type="noConversion"/>
  </si>
  <si>
    <t>②第二次</t>
    <phoneticPr fontId="3" type="noConversion"/>
  </si>
  <si>
    <t>变化②-①</t>
    <phoneticPr fontId="3" type="noConversion"/>
  </si>
  <si>
    <t xml:space="preserve">  -投保数量（亩）</t>
    <phoneticPr fontId="3" type="noConversion"/>
  </si>
  <si>
    <t>作物面积不达标大户（户次）-95%</t>
    <phoneticPr fontId="3" type="noConversion"/>
  </si>
  <si>
    <t>作物面积不达标大户（户次）-90%</t>
    <phoneticPr fontId="3" type="noConversion"/>
  </si>
  <si>
    <t>指标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</si>
</sst>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_ * #,##0_ ;_ * \-#,##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4" fillId="0" borderId="6" xfId="1" applyFont="1" applyBorder="1">
      <alignment vertical="center"/>
    </xf>
    <xf numFmtId="43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178" fontId="4" fillId="0" borderId="6" xfId="1" applyNumberFormat="1" applyFont="1" applyBorder="1">
      <alignment vertical="center"/>
    </xf>
    <xf numFmtId="178" fontId="4" fillId="0" borderId="1" xfId="1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178" fontId="4" fillId="0" borderId="3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8" fontId="4" fillId="0" borderId="13" xfId="1" applyNumberFormat="1" applyFont="1" applyBorder="1" applyAlignment="1">
      <alignment horizontal="center" vertical="center"/>
    </xf>
    <xf numFmtId="178" fontId="4" fillId="0" borderId="13" xfId="1" applyNumberFormat="1" applyFont="1" applyBorder="1">
      <alignment vertical="center"/>
    </xf>
    <xf numFmtId="178" fontId="4" fillId="0" borderId="17" xfId="1" applyNumberFormat="1" applyFont="1" applyBorder="1">
      <alignment vertical="center"/>
    </xf>
    <xf numFmtId="43" fontId="4" fillId="0" borderId="13" xfId="1" applyFont="1" applyBorder="1" applyAlignment="1">
      <alignment horizontal="center" vertical="center"/>
    </xf>
    <xf numFmtId="43" fontId="4" fillId="0" borderId="13" xfId="1" applyFont="1" applyBorder="1">
      <alignment vertical="center"/>
    </xf>
    <xf numFmtId="43" fontId="4" fillId="0" borderId="17" xfId="1" applyFont="1" applyBorder="1">
      <alignment vertical="center"/>
    </xf>
    <xf numFmtId="178" fontId="4" fillId="0" borderId="3" xfId="1" applyNumberFormat="1" applyFont="1" applyBorder="1">
      <alignment vertical="center"/>
    </xf>
    <xf numFmtId="178" fontId="4" fillId="0" borderId="4" xfId="1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3" fontId="4" fillId="0" borderId="12" xfId="1" applyFont="1" applyBorder="1" applyAlignment="1">
      <alignment horizontal="center" vertical="center"/>
    </xf>
    <xf numFmtId="43" fontId="4" fillId="0" borderId="12" xfId="1" applyFont="1" applyBorder="1">
      <alignment vertical="center"/>
    </xf>
    <xf numFmtId="43" fontId="4" fillId="0" borderId="16" xfId="1" applyFont="1" applyBorder="1">
      <alignment vertical="center"/>
    </xf>
    <xf numFmtId="43" fontId="4" fillId="0" borderId="13" xfId="0" applyNumberFormat="1" applyFont="1" applyBorder="1" applyAlignment="1">
      <alignment horizontal="center"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1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9">
    <cellStyle name="百分比 2" xfId="4" xr:uid="{8878300D-C83A-4D5E-A942-BD9B932555C2}"/>
    <cellStyle name="百分比 3" xfId="7" xr:uid="{0EA1284D-C654-4EAC-917F-C2B093195BF2}"/>
    <cellStyle name="常规" xfId="0" builtinId="0"/>
    <cellStyle name="常规 2" xfId="2" xr:uid="{478B38AE-1C86-43B5-BC41-C9FAAAFDB095}"/>
    <cellStyle name="常规 3" xfId="3" xr:uid="{52826A5E-22F7-4D60-8B34-6FFF787DAE27}"/>
    <cellStyle name="常规 4" xfId="6" xr:uid="{E278C344-EB1D-4DB7-92BC-D2D0FAC8F370}"/>
    <cellStyle name="千位分隔" xfId="1" builtinId="3"/>
    <cellStyle name="千位分隔 2" xfId="5" xr:uid="{82064349-142D-4177-BF8F-5F5A8CDFC7C9}"/>
    <cellStyle name="千位分隔 3" xfId="8" xr:uid="{286540EB-433F-4A08-908A-957BBA9C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08B9-F654-4317-AD77-BB19363559A3}">
  <dimension ref="A1:N34"/>
  <sheetViews>
    <sheetView tabSelected="1" workbookViewId="0">
      <selection activeCell="C1" sqref="C1:M1048576"/>
    </sheetView>
  </sheetViews>
  <sheetFormatPr defaultRowHeight="13.5" x14ac:dyDescent="0.2"/>
  <cols>
    <col min="1" max="1" width="32" style="2" bestFit="1" customWidth="1"/>
    <col min="2" max="2" width="15.75" style="1" customWidth="1"/>
    <col min="3" max="13" width="16" style="1" customWidth="1"/>
    <col min="14" max="16384" width="9" style="1"/>
  </cols>
  <sheetData>
    <row r="1" spans="1:14" ht="24" customHeight="1" thickBot="1" x14ac:dyDescent="0.25">
      <c r="A1" s="41" t="s">
        <v>23</v>
      </c>
      <c r="B1" s="42"/>
      <c r="C1" s="34" t="s">
        <v>0</v>
      </c>
      <c r="D1" s="34" t="s">
        <v>1</v>
      </c>
      <c r="E1" s="34" t="s">
        <v>3</v>
      </c>
      <c r="F1" s="34" t="s">
        <v>2</v>
      </c>
      <c r="G1" s="34" t="s">
        <v>4</v>
      </c>
      <c r="H1" s="34" t="s">
        <v>5</v>
      </c>
      <c r="I1" s="34" t="s">
        <v>6</v>
      </c>
      <c r="J1" s="34" t="s">
        <v>8</v>
      </c>
      <c r="K1" s="34" t="s">
        <v>7</v>
      </c>
      <c r="L1" s="34" t="s">
        <v>9</v>
      </c>
      <c r="M1" s="35" t="s">
        <v>10</v>
      </c>
      <c r="N1" s="14"/>
    </row>
    <row r="2" spans="1:14" ht="24" customHeight="1" x14ac:dyDescent="0.2">
      <c r="A2" s="40" t="s">
        <v>11</v>
      </c>
      <c r="B2" s="3" t="s">
        <v>17</v>
      </c>
      <c r="C2" s="12">
        <v>524</v>
      </c>
      <c r="D2" s="12">
        <v>41</v>
      </c>
      <c r="E2" s="25">
        <v>439</v>
      </c>
      <c r="F2" s="25">
        <v>624</v>
      </c>
      <c r="G2" s="25">
        <v>105</v>
      </c>
      <c r="H2" s="25">
        <v>216</v>
      </c>
      <c r="I2" s="25">
        <v>1419</v>
      </c>
      <c r="J2" s="25">
        <v>299</v>
      </c>
      <c r="K2" s="25">
        <v>192</v>
      </c>
      <c r="L2" s="25">
        <v>535</v>
      </c>
      <c r="M2" s="26">
        <f>SUM(C2:L2)</f>
        <v>4394</v>
      </c>
      <c r="N2" s="14"/>
    </row>
    <row r="3" spans="1:14" ht="24" customHeight="1" x14ac:dyDescent="0.2">
      <c r="A3" s="39"/>
      <c r="B3" s="4" t="s">
        <v>18</v>
      </c>
      <c r="C3" s="9">
        <v>532</v>
      </c>
      <c r="D3" s="9">
        <v>41</v>
      </c>
      <c r="E3" s="7">
        <v>624</v>
      </c>
      <c r="F3" s="7">
        <v>443</v>
      </c>
      <c r="G3" s="7">
        <v>105</v>
      </c>
      <c r="H3" s="7">
        <v>216</v>
      </c>
      <c r="I3" s="7">
        <v>1419</v>
      </c>
      <c r="J3" s="7">
        <v>192</v>
      </c>
      <c r="K3" s="7">
        <v>299</v>
      </c>
      <c r="L3" s="7">
        <v>535</v>
      </c>
      <c r="M3" s="8">
        <f>SUM(C3:L3)</f>
        <v>4406</v>
      </c>
      <c r="N3" s="14"/>
    </row>
    <row r="4" spans="1:14" ht="24" customHeight="1" thickBot="1" x14ac:dyDescent="0.25">
      <c r="A4" s="36"/>
      <c r="B4" s="13" t="s">
        <v>19</v>
      </c>
      <c r="C4" s="16">
        <f>C3-C2</f>
        <v>8</v>
      </c>
      <c r="D4" s="16">
        <f t="shared" ref="D4:M4" si="0">D3-D2</f>
        <v>0</v>
      </c>
      <c r="E4" s="16">
        <f t="shared" si="0"/>
        <v>185</v>
      </c>
      <c r="F4" s="16">
        <f t="shared" si="0"/>
        <v>-181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-107</v>
      </c>
      <c r="K4" s="16">
        <f t="shared" si="0"/>
        <v>107</v>
      </c>
      <c r="L4" s="16">
        <f t="shared" si="0"/>
        <v>0</v>
      </c>
      <c r="M4" s="17">
        <f t="shared" si="0"/>
        <v>12</v>
      </c>
      <c r="N4" s="14"/>
    </row>
    <row r="5" spans="1:14" ht="24" customHeight="1" x14ac:dyDescent="0.2">
      <c r="A5" s="38" t="s">
        <v>20</v>
      </c>
      <c r="B5" s="18" t="s">
        <v>17</v>
      </c>
      <c r="C5" s="22">
        <v>102984.76000000005</v>
      </c>
      <c r="D5" s="22">
        <v>9728.4500000000007</v>
      </c>
      <c r="E5" s="23">
        <v>126050.71999999993</v>
      </c>
      <c r="F5" s="23">
        <v>65300.180000000044</v>
      </c>
      <c r="G5" s="23">
        <v>13233.759999999998</v>
      </c>
      <c r="H5" s="23">
        <v>28245.040000000001</v>
      </c>
      <c r="I5" s="23">
        <v>210059.27000000002</v>
      </c>
      <c r="J5" s="23">
        <v>27975.23000000001</v>
      </c>
      <c r="K5" s="23">
        <v>47259.65</v>
      </c>
      <c r="L5" s="23">
        <v>181436.57000000004</v>
      </c>
      <c r="M5" s="24">
        <f>SUM(C5:L5)</f>
        <v>812273.63000000012</v>
      </c>
      <c r="N5" s="14"/>
    </row>
    <row r="6" spans="1:14" ht="24" customHeight="1" x14ac:dyDescent="0.2">
      <c r="A6" s="39"/>
      <c r="B6" s="4" t="s">
        <v>18</v>
      </c>
      <c r="C6" s="10">
        <v>104142.75999999997</v>
      </c>
      <c r="D6" s="10">
        <v>9728.4499999999989</v>
      </c>
      <c r="E6" s="6">
        <v>126050.72</v>
      </c>
      <c r="F6" s="6">
        <v>65922.100000000079</v>
      </c>
      <c r="G6" s="6">
        <v>13233.76</v>
      </c>
      <c r="H6" s="6">
        <v>28245.040000000001</v>
      </c>
      <c r="I6" s="6">
        <v>210059.27</v>
      </c>
      <c r="J6" s="6">
        <v>27975.230000000003</v>
      </c>
      <c r="K6" s="6">
        <v>47259.650000000016</v>
      </c>
      <c r="L6" s="6">
        <v>181436.57</v>
      </c>
      <c r="M6" s="5">
        <f>SUM(C6:L6)</f>
        <v>814053.55</v>
      </c>
      <c r="N6" s="14"/>
    </row>
    <row r="7" spans="1:14" ht="24" customHeight="1" thickBot="1" x14ac:dyDescent="0.25">
      <c r="A7" s="37"/>
      <c r="B7" s="27" t="s">
        <v>19</v>
      </c>
      <c r="C7" s="28">
        <f>C6-C5</f>
        <v>1157.9999999999127</v>
      </c>
      <c r="D7" s="28">
        <f t="shared" ref="D7" si="1">D6-D5</f>
        <v>0</v>
      </c>
      <c r="E7" s="29">
        <f t="shared" ref="E7" si="2">E6-E5</f>
        <v>0</v>
      </c>
      <c r="F7" s="29">
        <f t="shared" ref="F7" si="3">F6-F5</f>
        <v>621.92000000003463</v>
      </c>
      <c r="G7" s="29">
        <f t="shared" ref="G7" si="4">G6-G5</f>
        <v>0</v>
      </c>
      <c r="H7" s="29">
        <f t="shared" ref="H7" si="5">H6-H5</f>
        <v>0</v>
      </c>
      <c r="I7" s="29">
        <f t="shared" ref="I7" si="6">I6-I5</f>
        <v>0</v>
      </c>
      <c r="J7" s="29">
        <f t="shared" ref="J7" si="7">J6-J5</f>
        <v>0</v>
      </c>
      <c r="K7" s="29">
        <f t="shared" ref="K7" si="8">K6-K5</f>
        <v>0</v>
      </c>
      <c r="L7" s="29">
        <f t="shared" ref="L7" si="9">L6-L5</f>
        <v>0</v>
      </c>
      <c r="M7" s="30">
        <f t="shared" ref="M7" si="10">M6-M5</f>
        <v>1779.9199999999255</v>
      </c>
      <c r="N7" s="14"/>
    </row>
    <row r="8" spans="1:14" ht="24" customHeight="1" x14ac:dyDescent="0.2">
      <c r="A8" s="40" t="s">
        <v>13</v>
      </c>
      <c r="B8" s="3" t="s">
        <v>17</v>
      </c>
      <c r="C8" s="12">
        <v>285</v>
      </c>
      <c r="D8" s="12">
        <v>9</v>
      </c>
      <c r="E8" s="25">
        <v>172</v>
      </c>
      <c r="F8" s="25">
        <v>231</v>
      </c>
      <c r="G8" s="25">
        <v>2</v>
      </c>
      <c r="H8" s="25">
        <v>14</v>
      </c>
      <c r="I8" s="25">
        <v>405</v>
      </c>
      <c r="J8" s="25">
        <v>31</v>
      </c>
      <c r="K8" s="25">
        <v>77</v>
      </c>
      <c r="L8" s="25">
        <v>130</v>
      </c>
      <c r="M8" s="26">
        <f>SUM(C8:L8)</f>
        <v>1356</v>
      </c>
      <c r="N8" s="14"/>
    </row>
    <row r="9" spans="1:14" ht="24" customHeight="1" x14ac:dyDescent="0.2">
      <c r="A9" s="39"/>
      <c r="B9" s="4" t="s">
        <v>18</v>
      </c>
      <c r="C9" s="9">
        <v>381</v>
      </c>
      <c r="D9" s="9">
        <v>24</v>
      </c>
      <c r="E9" s="7">
        <v>304</v>
      </c>
      <c r="F9" s="7">
        <v>252</v>
      </c>
      <c r="G9" s="7">
        <v>11</v>
      </c>
      <c r="H9" s="7">
        <v>78</v>
      </c>
      <c r="I9" s="7">
        <v>954</v>
      </c>
      <c r="J9" s="7">
        <v>77</v>
      </c>
      <c r="K9" s="7">
        <v>37</v>
      </c>
      <c r="L9" s="7">
        <v>130</v>
      </c>
      <c r="M9" s="8">
        <f>SUM(C9:L9)</f>
        <v>2248</v>
      </c>
      <c r="N9" s="15"/>
    </row>
    <row r="10" spans="1:14" ht="24" customHeight="1" thickBot="1" x14ac:dyDescent="0.25">
      <c r="A10" s="36"/>
      <c r="B10" s="13" t="s">
        <v>19</v>
      </c>
      <c r="C10" s="16">
        <f>C9-C8</f>
        <v>96</v>
      </c>
      <c r="D10" s="16">
        <f t="shared" ref="D10" si="11">D9-D8</f>
        <v>15</v>
      </c>
      <c r="E10" s="16">
        <f t="shared" ref="E10" si="12">E9-E8</f>
        <v>132</v>
      </c>
      <c r="F10" s="16">
        <f t="shared" ref="F10" si="13">F9-F8</f>
        <v>21</v>
      </c>
      <c r="G10" s="16">
        <f t="shared" ref="G10" si="14">G9-G8</f>
        <v>9</v>
      </c>
      <c r="H10" s="16">
        <f t="shared" ref="H10" si="15">H9-H8</f>
        <v>64</v>
      </c>
      <c r="I10" s="16">
        <f t="shared" ref="I10" si="16">I9-I8</f>
        <v>549</v>
      </c>
      <c r="J10" s="16">
        <f t="shared" ref="J10" si="17">J9-J8</f>
        <v>46</v>
      </c>
      <c r="K10" s="16">
        <f t="shared" ref="K10" si="18">K9-K8</f>
        <v>-40</v>
      </c>
      <c r="L10" s="16">
        <f t="shared" ref="L10" si="19">L9-L8</f>
        <v>0</v>
      </c>
      <c r="M10" s="17">
        <f t="shared" ref="M10" si="20">M9-M8</f>
        <v>892</v>
      </c>
      <c r="N10" s="14"/>
    </row>
    <row r="11" spans="1:14" ht="24" customHeight="1" x14ac:dyDescent="0.2">
      <c r="A11" s="38" t="s">
        <v>20</v>
      </c>
      <c r="B11" s="18" t="s">
        <v>17</v>
      </c>
      <c r="C11" s="22">
        <v>54223.099999999991</v>
      </c>
      <c r="D11" s="22">
        <v>2005.39</v>
      </c>
      <c r="E11" s="23">
        <v>41509.509999999995</v>
      </c>
      <c r="F11" s="23">
        <v>20505.87</v>
      </c>
      <c r="G11" s="23">
        <v>121.4</v>
      </c>
      <c r="H11" s="23">
        <v>1416.9</v>
      </c>
      <c r="I11" s="23">
        <v>47708.12</v>
      </c>
      <c r="J11" s="23">
        <v>9333.3900000000031</v>
      </c>
      <c r="K11" s="23">
        <v>2652.7599999999998</v>
      </c>
      <c r="L11" s="23">
        <v>17158.939999999999</v>
      </c>
      <c r="M11" s="24">
        <f>SUM(C11:L11)</f>
        <v>196635.38</v>
      </c>
      <c r="N11" s="15"/>
    </row>
    <row r="12" spans="1:14" ht="24" customHeight="1" x14ac:dyDescent="0.2">
      <c r="A12" s="39"/>
      <c r="B12" s="4" t="s">
        <v>18</v>
      </c>
      <c r="C12" s="10">
        <v>71535.709999999977</v>
      </c>
      <c r="D12" s="10">
        <v>6983.4499999999989</v>
      </c>
      <c r="E12" s="6">
        <v>46636.770000000011</v>
      </c>
      <c r="F12" s="6">
        <v>31011.800000000003</v>
      </c>
      <c r="G12" s="6">
        <v>980.52</v>
      </c>
      <c r="H12" s="6">
        <v>8058.86</v>
      </c>
      <c r="I12" s="6">
        <v>127749.62</v>
      </c>
      <c r="J12" s="6">
        <v>9333.39</v>
      </c>
      <c r="K12" s="6">
        <v>3134.6700000000005</v>
      </c>
      <c r="L12" s="6">
        <v>17158.939999999999</v>
      </c>
      <c r="M12" s="5">
        <f>SUM(C12:L12)</f>
        <v>322583.73</v>
      </c>
      <c r="N12" s="14"/>
    </row>
    <row r="13" spans="1:14" ht="24" customHeight="1" thickBot="1" x14ac:dyDescent="0.25">
      <c r="A13" s="37"/>
      <c r="B13" s="27" t="s">
        <v>19</v>
      </c>
      <c r="C13" s="28">
        <f>C12-C11</f>
        <v>17312.609999999986</v>
      </c>
      <c r="D13" s="28">
        <f t="shared" ref="D13" si="21">D12-D11</f>
        <v>4978.0599999999986</v>
      </c>
      <c r="E13" s="29">
        <f t="shared" ref="E13" si="22">E12-E11</f>
        <v>5127.2600000000166</v>
      </c>
      <c r="F13" s="29">
        <f t="shared" ref="F13" si="23">F12-F11</f>
        <v>10505.930000000004</v>
      </c>
      <c r="G13" s="29">
        <f t="shared" ref="G13" si="24">G12-G11</f>
        <v>859.12</v>
      </c>
      <c r="H13" s="29">
        <f t="shared" ref="H13" si="25">H12-H11</f>
        <v>6641.9599999999991</v>
      </c>
      <c r="I13" s="29">
        <f t="shared" ref="I13" si="26">I12-I11</f>
        <v>80041.5</v>
      </c>
      <c r="J13" s="29">
        <f t="shared" ref="J13" si="27">J12-J11</f>
        <v>0</v>
      </c>
      <c r="K13" s="29">
        <f t="shared" ref="K13" si="28">K12-K11</f>
        <v>481.91000000000076</v>
      </c>
      <c r="L13" s="29">
        <f t="shared" ref="L13" si="29">L12-L11</f>
        <v>0</v>
      </c>
      <c r="M13" s="30">
        <f t="shared" ref="M13" si="30">M12-M11</f>
        <v>125948.34999999998</v>
      </c>
      <c r="N13" s="15"/>
    </row>
    <row r="14" spans="1:14" ht="24" customHeight="1" x14ac:dyDescent="0.2">
      <c r="A14" s="40" t="s">
        <v>14</v>
      </c>
      <c r="B14" s="3" t="s">
        <v>17</v>
      </c>
      <c r="C14" s="12">
        <v>239</v>
      </c>
      <c r="D14" s="12">
        <v>32</v>
      </c>
      <c r="E14" s="25">
        <v>267</v>
      </c>
      <c r="F14" s="25">
        <v>393</v>
      </c>
      <c r="G14" s="25">
        <v>103</v>
      </c>
      <c r="H14" s="25">
        <v>202</v>
      </c>
      <c r="I14" s="25">
        <v>1014</v>
      </c>
      <c r="J14" s="25">
        <v>268</v>
      </c>
      <c r="K14" s="25">
        <v>115</v>
      </c>
      <c r="L14" s="25">
        <v>405</v>
      </c>
      <c r="M14" s="26">
        <f>SUM(C14:L14)</f>
        <v>3038</v>
      </c>
      <c r="N14" s="14"/>
    </row>
    <row r="15" spans="1:14" ht="24" customHeight="1" x14ac:dyDescent="0.2">
      <c r="A15" s="39"/>
      <c r="B15" s="4" t="s">
        <v>18</v>
      </c>
      <c r="C15" s="9">
        <v>151</v>
      </c>
      <c r="D15" s="9">
        <v>17</v>
      </c>
      <c r="E15" s="7">
        <v>320</v>
      </c>
      <c r="F15" s="7">
        <v>191</v>
      </c>
      <c r="G15" s="7">
        <v>94</v>
      </c>
      <c r="H15" s="7">
        <v>138</v>
      </c>
      <c r="I15" s="7">
        <v>465</v>
      </c>
      <c r="J15" s="7">
        <v>115</v>
      </c>
      <c r="K15" s="7">
        <v>262</v>
      </c>
      <c r="L15" s="7">
        <v>405</v>
      </c>
      <c r="M15" s="8">
        <f>SUM(C15:L15)</f>
        <v>2158</v>
      </c>
      <c r="N15" s="15"/>
    </row>
    <row r="16" spans="1:14" ht="24" customHeight="1" thickBot="1" x14ac:dyDescent="0.25">
      <c r="A16" s="36"/>
      <c r="B16" s="13" t="s">
        <v>19</v>
      </c>
      <c r="C16" s="16">
        <f>C15-C14</f>
        <v>-88</v>
      </c>
      <c r="D16" s="16">
        <f t="shared" ref="D16" si="31">D15-D14</f>
        <v>-15</v>
      </c>
      <c r="E16" s="16">
        <f t="shared" ref="E16" si="32">E15-E14</f>
        <v>53</v>
      </c>
      <c r="F16" s="16">
        <f t="shared" ref="F16" si="33">F15-F14</f>
        <v>-202</v>
      </c>
      <c r="G16" s="16">
        <f t="shared" ref="G16" si="34">G15-G14</f>
        <v>-9</v>
      </c>
      <c r="H16" s="16">
        <f t="shared" ref="H16" si="35">H15-H14</f>
        <v>-64</v>
      </c>
      <c r="I16" s="16">
        <f t="shared" ref="I16" si="36">I15-I14</f>
        <v>-549</v>
      </c>
      <c r="J16" s="16">
        <f t="shared" ref="J16" si="37">J15-J14</f>
        <v>-153</v>
      </c>
      <c r="K16" s="16">
        <f t="shared" ref="K16" si="38">K15-K14</f>
        <v>147</v>
      </c>
      <c r="L16" s="16">
        <f t="shared" ref="L16" si="39">L15-L14</f>
        <v>0</v>
      </c>
      <c r="M16" s="17">
        <f t="shared" ref="M16" si="40">M15-M14</f>
        <v>-880</v>
      </c>
      <c r="N16" s="14"/>
    </row>
    <row r="17" spans="1:14" ht="24" customHeight="1" x14ac:dyDescent="0.2">
      <c r="A17" s="38" t="s">
        <v>20</v>
      </c>
      <c r="B17" s="18" t="s">
        <v>17</v>
      </c>
      <c r="C17" s="31">
        <f>C5-C11</f>
        <v>48761.660000000062</v>
      </c>
      <c r="D17" s="31">
        <f t="shared" ref="D17:L17" si="41">D5-D11</f>
        <v>7723.06</v>
      </c>
      <c r="E17" s="31">
        <f t="shared" si="41"/>
        <v>84541.209999999934</v>
      </c>
      <c r="F17" s="31">
        <f t="shared" si="41"/>
        <v>44794.310000000041</v>
      </c>
      <c r="G17" s="31">
        <f t="shared" si="41"/>
        <v>13112.359999999999</v>
      </c>
      <c r="H17" s="31">
        <f t="shared" si="41"/>
        <v>26828.14</v>
      </c>
      <c r="I17" s="31">
        <f t="shared" si="41"/>
        <v>162351.15000000002</v>
      </c>
      <c r="J17" s="31">
        <f t="shared" si="41"/>
        <v>18641.840000000007</v>
      </c>
      <c r="K17" s="31">
        <f t="shared" si="41"/>
        <v>44606.89</v>
      </c>
      <c r="L17" s="31">
        <f t="shared" si="41"/>
        <v>164277.63000000003</v>
      </c>
      <c r="M17" s="24">
        <f>SUM(C17:L17)</f>
        <v>615638.25000000012</v>
      </c>
      <c r="N17" s="15"/>
    </row>
    <row r="18" spans="1:14" ht="24" customHeight="1" x14ac:dyDescent="0.2">
      <c r="A18" s="39"/>
      <c r="B18" s="4" t="s">
        <v>18</v>
      </c>
      <c r="C18" s="11">
        <f>C6-C12</f>
        <v>32607.049999999988</v>
      </c>
      <c r="D18" s="11">
        <f t="shared" ref="D18:L18" si="42">D6-D12</f>
        <v>2745</v>
      </c>
      <c r="E18" s="11">
        <f t="shared" si="42"/>
        <v>79413.949999999983</v>
      </c>
      <c r="F18" s="11">
        <f t="shared" si="42"/>
        <v>34910.300000000076</v>
      </c>
      <c r="G18" s="11">
        <f t="shared" si="42"/>
        <v>12253.24</v>
      </c>
      <c r="H18" s="11">
        <f t="shared" si="42"/>
        <v>20186.18</v>
      </c>
      <c r="I18" s="11">
        <f t="shared" si="42"/>
        <v>82309.649999999994</v>
      </c>
      <c r="J18" s="11">
        <f t="shared" si="42"/>
        <v>18641.840000000004</v>
      </c>
      <c r="K18" s="11">
        <f t="shared" si="42"/>
        <v>44124.980000000018</v>
      </c>
      <c r="L18" s="11">
        <f t="shared" si="42"/>
        <v>164277.63</v>
      </c>
      <c r="M18" s="5">
        <f>SUM(C18:L18)</f>
        <v>491469.82000000007</v>
      </c>
      <c r="N18" s="14"/>
    </row>
    <row r="19" spans="1:14" ht="24" customHeight="1" thickBot="1" x14ac:dyDescent="0.25">
      <c r="A19" s="37"/>
      <c r="B19" s="27" t="s">
        <v>19</v>
      </c>
      <c r="C19" s="28">
        <f>C18-C17</f>
        <v>-16154.610000000073</v>
      </c>
      <c r="D19" s="28">
        <f t="shared" ref="D19" si="43">D18-D17</f>
        <v>-4978.0600000000004</v>
      </c>
      <c r="E19" s="29">
        <f t="shared" ref="E19" si="44">E18-E17</f>
        <v>-5127.2599999999511</v>
      </c>
      <c r="F19" s="29">
        <f t="shared" ref="F19" si="45">F18-F17</f>
        <v>-9884.0099999999657</v>
      </c>
      <c r="G19" s="29">
        <f t="shared" ref="G19" si="46">G18-G17</f>
        <v>-859.11999999999898</v>
      </c>
      <c r="H19" s="29">
        <f t="shared" ref="H19" si="47">H18-H17</f>
        <v>-6641.9599999999991</v>
      </c>
      <c r="I19" s="29">
        <f t="shared" ref="I19" si="48">I18-I17</f>
        <v>-80041.500000000029</v>
      </c>
      <c r="J19" s="29">
        <f t="shared" ref="J19" si="49">J18-J17</f>
        <v>0</v>
      </c>
      <c r="K19" s="29">
        <f t="shared" ref="K19" si="50">K18-K17</f>
        <v>-481.90999999998166</v>
      </c>
      <c r="L19" s="29">
        <f t="shared" ref="L19" si="51">L18-L17</f>
        <v>0</v>
      </c>
      <c r="M19" s="30">
        <f t="shared" ref="M19" si="52">M18-M17</f>
        <v>-124168.43000000005</v>
      </c>
      <c r="N19" s="14"/>
    </row>
    <row r="20" spans="1:14" ht="24" customHeight="1" x14ac:dyDescent="0.2">
      <c r="A20" s="40" t="s">
        <v>12</v>
      </c>
      <c r="B20" s="3" t="s">
        <v>17</v>
      </c>
      <c r="C20" s="12">
        <v>4</v>
      </c>
      <c r="D20" s="12">
        <v>10</v>
      </c>
      <c r="E20" s="25">
        <v>46</v>
      </c>
      <c r="F20" s="25">
        <v>97</v>
      </c>
      <c r="G20" s="25">
        <v>1</v>
      </c>
      <c r="H20" s="25">
        <v>0</v>
      </c>
      <c r="I20" s="25">
        <v>7</v>
      </c>
      <c r="J20" s="25">
        <v>74</v>
      </c>
      <c r="K20" s="25">
        <v>5</v>
      </c>
      <c r="L20" s="25">
        <v>7</v>
      </c>
      <c r="M20" s="26">
        <f>SUM(C20:L20)</f>
        <v>251</v>
      </c>
      <c r="N20" s="15"/>
    </row>
    <row r="21" spans="1:14" ht="24" customHeight="1" x14ac:dyDescent="0.2">
      <c r="A21" s="39"/>
      <c r="B21" s="4" t="s">
        <v>18</v>
      </c>
      <c r="C21" s="9">
        <v>0</v>
      </c>
      <c r="D21" s="9">
        <v>0</v>
      </c>
      <c r="E21" s="7">
        <v>1</v>
      </c>
      <c r="F21" s="7">
        <v>2</v>
      </c>
      <c r="G21" s="7">
        <v>1</v>
      </c>
      <c r="H21" s="7">
        <v>0</v>
      </c>
      <c r="I21" s="7">
        <v>0</v>
      </c>
      <c r="J21" s="7">
        <v>5</v>
      </c>
      <c r="K21" s="7">
        <v>63</v>
      </c>
      <c r="L21" s="7">
        <v>7</v>
      </c>
      <c r="M21" s="8">
        <f>SUM(C21:L21)</f>
        <v>79</v>
      </c>
      <c r="N21" s="14"/>
    </row>
    <row r="22" spans="1:14" ht="24" customHeight="1" thickBot="1" x14ac:dyDescent="0.25">
      <c r="A22" s="36"/>
      <c r="B22" s="13" t="s">
        <v>19</v>
      </c>
      <c r="C22" s="16">
        <f>C21-C20</f>
        <v>-4</v>
      </c>
      <c r="D22" s="16">
        <f t="shared" ref="D22" si="53">D21-D20</f>
        <v>-10</v>
      </c>
      <c r="E22" s="16">
        <f t="shared" ref="E22" si="54">E21-E20</f>
        <v>-45</v>
      </c>
      <c r="F22" s="16">
        <f t="shared" ref="F22" si="55">F21-F20</f>
        <v>-95</v>
      </c>
      <c r="G22" s="16">
        <f t="shared" ref="G22" si="56">G21-G20</f>
        <v>0</v>
      </c>
      <c r="H22" s="16">
        <f t="shared" ref="H22" si="57">H21-H20</f>
        <v>0</v>
      </c>
      <c r="I22" s="16">
        <f t="shared" ref="I22" si="58">I21-I20</f>
        <v>-7</v>
      </c>
      <c r="J22" s="16">
        <f t="shared" ref="J22" si="59">J21-J20</f>
        <v>-69</v>
      </c>
      <c r="K22" s="16">
        <f t="shared" ref="K22" si="60">K21-K20</f>
        <v>58</v>
      </c>
      <c r="L22" s="16">
        <f t="shared" ref="L22" si="61">L21-L20</f>
        <v>0</v>
      </c>
      <c r="M22" s="17">
        <f t="shared" ref="M22" si="62">M21-M20</f>
        <v>-172</v>
      </c>
      <c r="N22" s="15"/>
    </row>
    <row r="23" spans="1:14" ht="24" customHeight="1" x14ac:dyDescent="0.2">
      <c r="A23" s="38" t="s">
        <v>15</v>
      </c>
      <c r="B23" s="18" t="s">
        <v>17</v>
      </c>
      <c r="C23" s="19">
        <v>4</v>
      </c>
      <c r="D23" s="19">
        <v>0</v>
      </c>
      <c r="E23" s="20">
        <v>19</v>
      </c>
      <c r="F23" s="20">
        <v>40</v>
      </c>
      <c r="G23" s="20">
        <v>2</v>
      </c>
      <c r="H23" s="20">
        <v>0</v>
      </c>
      <c r="I23" s="20">
        <v>97</v>
      </c>
      <c r="J23" s="20">
        <v>4</v>
      </c>
      <c r="K23" s="20">
        <v>12</v>
      </c>
      <c r="L23" s="20">
        <v>8</v>
      </c>
      <c r="M23" s="21">
        <f>SUM(C23:L23)</f>
        <v>186</v>
      </c>
    </row>
    <row r="24" spans="1:14" ht="24" customHeight="1" x14ac:dyDescent="0.2">
      <c r="A24" s="39"/>
      <c r="B24" s="4" t="s">
        <v>18</v>
      </c>
      <c r="C24" s="9">
        <v>5</v>
      </c>
      <c r="D24" s="9">
        <v>0</v>
      </c>
      <c r="E24" s="7">
        <v>16</v>
      </c>
      <c r="F24" s="7">
        <v>26</v>
      </c>
      <c r="G24" s="7">
        <v>4</v>
      </c>
      <c r="H24" s="7">
        <v>0</v>
      </c>
      <c r="I24" s="7">
        <v>39</v>
      </c>
      <c r="J24" s="7">
        <v>4</v>
      </c>
      <c r="K24" s="7">
        <v>12</v>
      </c>
      <c r="L24" s="7">
        <v>8</v>
      </c>
      <c r="M24" s="8">
        <f>SUM(C24:L24)</f>
        <v>114</v>
      </c>
    </row>
    <row r="25" spans="1:14" ht="24" customHeight="1" thickBot="1" x14ac:dyDescent="0.25">
      <c r="A25" s="37"/>
      <c r="B25" s="27" t="s">
        <v>19</v>
      </c>
      <c r="C25" s="32">
        <f>C24-C23</f>
        <v>1</v>
      </c>
      <c r="D25" s="32">
        <f t="shared" ref="D25" si="63">D24-D23</f>
        <v>0</v>
      </c>
      <c r="E25" s="32">
        <f t="shared" ref="E25" si="64">E24-E23</f>
        <v>-3</v>
      </c>
      <c r="F25" s="32">
        <f t="shared" ref="F25" si="65">F24-F23</f>
        <v>-14</v>
      </c>
      <c r="G25" s="32">
        <f t="shared" ref="G25" si="66">G24-G23</f>
        <v>2</v>
      </c>
      <c r="H25" s="32">
        <f t="shared" ref="H25" si="67">H24-H23</f>
        <v>0</v>
      </c>
      <c r="I25" s="32">
        <f t="shared" ref="I25" si="68">I24-I23</f>
        <v>-58</v>
      </c>
      <c r="J25" s="32">
        <f t="shared" ref="J25" si="69">J24-J23</f>
        <v>0</v>
      </c>
      <c r="K25" s="32">
        <f t="shared" ref="K25" si="70">K24-K23</f>
        <v>0</v>
      </c>
      <c r="L25" s="32">
        <f t="shared" ref="L25" si="71">L24-L23</f>
        <v>0</v>
      </c>
      <c r="M25" s="33">
        <f t="shared" ref="M25" si="72">M24-M23</f>
        <v>-72</v>
      </c>
    </row>
    <row r="26" spans="1:14" ht="24" customHeight="1" x14ac:dyDescent="0.2">
      <c r="A26" s="40" t="s">
        <v>16</v>
      </c>
      <c r="B26" s="3" t="s">
        <v>17</v>
      </c>
      <c r="C26" s="12">
        <v>45</v>
      </c>
      <c r="D26" s="12">
        <v>0</v>
      </c>
      <c r="E26" s="25">
        <v>83</v>
      </c>
      <c r="F26" s="25">
        <v>84</v>
      </c>
      <c r="G26" s="25">
        <v>0</v>
      </c>
      <c r="H26" s="25">
        <v>27</v>
      </c>
      <c r="I26" s="25">
        <v>572</v>
      </c>
      <c r="J26" s="25">
        <v>25</v>
      </c>
      <c r="K26" s="25">
        <v>25</v>
      </c>
      <c r="L26" s="25">
        <v>142</v>
      </c>
      <c r="M26" s="26">
        <f>SUM(C26:L26)</f>
        <v>1003</v>
      </c>
    </row>
    <row r="27" spans="1:14" ht="24" customHeight="1" x14ac:dyDescent="0.2">
      <c r="A27" s="39"/>
      <c r="B27" s="4" t="s">
        <v>18</v>
      </c>
      <c r="C27" s="9">
        <v>27</v>
      </c>
      <c r="D27" s="9">
        <v>9</v>
      </c>
      <c r="E27" s="7">
        <v>88</v>
      </c>
      <c r="F27" s="7">
        <v>65</v>
      </c>
      <c r="G27" s="7">
        <v>21</v>
      </c>
      <c r="H27" s="7">
        <v>7</v>
      </c>
      <c r="I27" s="7">
        <v>182</v>
      </c>
      <c r="J27" s="7">
        <v>25</v>
      </c>
      <c r="K27" s="7">
        <v>37</v>
      </c>
      <c r="L27" s="7">
        <v>142</v>
      </c>
      <c r="M27" s="8">
        <f>SUM(C27:L27)</f>
        <v>603</v>
      </c>
    </row>
    <row r="28" spans="1:14" ht="24" customHeight="1" thickBot="1" x14ac:dyDescent="0.25">
      <c r="A28" s="36"/>
      <c r="B28" s="13" t="s">
        <v>19</v>
      </c>
      <c r="C28" s="16">
        <f>C27-C26</f>
        <v>-18</v>
      </c>
      <c r="D28" s="16">
        <f t="shared" ref="D28" si="73">D27-D26</f>
        <v>9</v>
      </c>
      <c r="E28" s="16">
        <f t="shared" ref="E28" si="74">E27-E26</f>
        <v>5</v>
      </c>
      <c r="F28" s="16">
        <f t="shared" ref="F28" si="75">F27-F26</f>
        <v>-19</v>
      </c>
      <c r="G28" s="16">
        <f t="shared" ref="G28" si="76">G27-G26</f>
        <v>21</v>
      </c>
      <c r="H28" s="16">
        <f t="shared" ref="H28" si="77">H27-H26</f>
        <v>-20</v>
      </c>
      <c r="I28" s="16">
        <f t="shared" ref="I28" si="78">I27-I26</f>
        <v>-390</v>
      </c>
      <c r="J28" s="16">
        <f t="shared" ref="J28" si="79">J27-J26</f>
        <v>0</v>
      </c>
      <c r="K28" s="16">
        <f t="shared" ref="K28" si="80">K27-K26</f>
        <v>12</v>
      </c>
      <c r="L28" s="16">
        <f t="shared" ref="L28" si="81">L27-L26</f>
        <v>0</v>
      </c>
      <c r="M28" s="17">
        <f t="shared" ref="M28" si="82">M27-M26</f>
        <v>-400</v>
      </c>
    </row>
    <row r="29" spans="1:14" ht="24" customHeight="1" x14ac:dyDescent="0.2">
      <c r="A29" s="38" t="s">
        <v>21</v>
      </c>
      <c r="B29" s="18" t="s">
        <v>17</v>
      </c>
      <c r="C29" s="19">
        <v>213</v>
      </c>
      <c r="D29" s="19">
        <v>22</v>
      </c>
      <c r="E29" s="20">
        <v>247</v>
      </c>
      <c r="F29" s="20">
        <v>181</v>
      </c>
      <c r="G29" s="20">
        <v>102</v>
      </c>
      <c r="H29" s="20">
        <v>198</v>
      </c>
      <c r="I29" s="20">
        <v>646</v>
      </c>
      <c r="J29" s="20">
        <v>100</v>
      </c>
      <c r="K29" s="20">
        <v>191</v>
      </c>
      <c r="L29" s="20">
        <v>346</v>
      </c>
      <c r="M29" s="21">
        <f>SUM(C29:L29)</f>
        <v>2246</v>
      </c>
    </row>
    <row r="30" spans="1:14" ht="24" customHeight="1" x14ac:dyDescent="0.2">
      <c r="A30" s="39"/>
      <c r="B30" s="4" t="s">
        <v>18</v>
      </c>
      <c r="C30" s="9">
        <v>135</v>
      </c>
      <c r="D30" s="9">
        <v>15</v>
      </c>
      <c r="E30" s="7">
        <v>268</v>
      </c>
      <c r="F30" s="7">
        <v>148</v>
      </c>
      <c r="G30" s="7">
        <v>89</v>
      </c>
      <c r="H30" s="7">
        <v>133</v>
      </c>
      <c r="I30" s="7">
        <v>351</v>
      </c>
      <c r="J30" s="7">
        <v>100</v>
      </c>
      <c r="K30" s="7">
        <v>192</v>
      </c>
      <c r="L30" s="7">
        <v>346</v>
      </c>
      <c r="M30" s="8">
        <f>SUM(C30:L30)</f>
        <v>1777</v>
      </c>
    </row>
    <row r="31" spans="1:14" ht="24" customHeight="1" thickBot="1" x14ac:dyDescent="0.25">
      <c r="A31" s="37"/>
      <c r="B31" s="27" t="s">
        <v>19</v>
      </c>
      <c r="C31" s="32">
        <f>C30-C29</f>
        <v>-78</v>
      </c>
      <c r="D31" s="32">
        <f t="shared" ref="D31" si="83">D30-D29</f>
        <v>-7</v>
      </c>
      <c r="E31" s="32">
        <f t="shared" ref="E31" si="84">E30-E29</f>
        <v>21</v>
      </c>
      <c r="F31" s="32">
        <f t="shared" ref="F31" si="85">F30-F29</f>
        <v>-33</v>
      </c>
      <c r="G31" s="32">
        <f t="shared" ref="G31" si="86">G30-G29</f>
        <v>-13</v>
      </c>
      <c r="H31" s="32">
        <f t="shared" ref="H31" si="87">H30-H29</f>
        <v>-65</v>
      </c>
      <c r="I31" s="32">
        <f t="shared" ref="I31" si="88">I30-I29</f>
        <v>-295</v>
      </c>
      <c r="J31" s="32">
        <f t="shared" ref="J31" si="89">J30-J29</f>
        <v>0</v>
      </c>
      <c r="K31" s="32">
        <f t="shared" ref="K31" si="90">K30-K29</f>
        <v>1</v>
      </c>
      <c r="L31" s="32">
        <f t="shared" ref="L31" si="91">L30-L29</f>
        <v>0</v>
      </c>
      <c r="M31" s="33">
        <f t="shared" ref="M31" si="92">M30-M29</f>
        <v>-469</v>
      </c>
    </row>
    <row r="32" spans="1:14" ht="24" customHeight="1" x14ac:dyDescent="0.2">
      <c r="A32" s="40" t="s">
        <v>22</v>
      </c>
      <c r="B32" s="3" t="s">
        <v>17</v>
      </c>
      <c r="C32" s="12">
        <v>127</v>
      </c>
      <c r="D32" s="12">
        <v>19</v>
      </c>
      <c r="E32" s="25">
        <v>128</v>
      </c>
      <c r="F32" s="25">
        <v>79</v>
      </c>
      <c r="G32" s="25">
        <v>100</v>
      </c>
      <c r="H32" s="25">
        <v>180</v>
      </c>
      <c r="I32" s="25">
        <v>396</v>
      </c>
      <c r="J32" s="25">
        <v>65</v>
      </c>
      <c r="K32" s="25">
        <v>158</v>
      </c>
      <c r="L32" s="25">
        <v>219</v>
      </c>
      <c r="M32" s="26">
        <f>SUM(C32:L32)</f>
        <v>1471</v>
      </c>
    </row>
    <row r="33" spans="1:13" ht="24" customHeight="1" x14ac:dyDescent="0.2">
      <c r="A33" s="39"/>
      <c r="B33" s="4" t="s">
        <v>18</v>
      </c>
      <c r="C33" s="9">
        <v>81</v>
      </c>
      <c r="D33" s="9">
        <v>7</v>
      </c>
      <c r="E33" s="7">
        <v>142</v>
      </c>
      <c r="F33" s="7">
        <v>42</v>
      </c>
      <c r="G33" s="7">
        <v>77</v>
      </c>
      <c r="H33" s="7">
        <v>107</v>
      </c>
      <c r="I33" s="7">
        <v>149</v>
      </c>
      <c r="J33" s="7">
        <v>65</v>
      </c>
      <c r="K33" s="7">
        <v>141</v>
      </c>
      <c r="L33" s="7">
        <v>219</v>
      </c>
      <c r="M33" s="8">
        <f>SUM(C33:L33)</f>
        <v>1030</v>
      </c>
    </row>
    <row r="34" spans="1:13" ht="24" customHeight="1" thickBot="1" x14ac:dyDescent="0.25">
      <c r="A34" s="36"/>
      <c r="B34" s="13" t="s">
        <v>19</v>
      </c>
      <c r="C34" s="16">
        <f>C33-C32</f>
        <v>-46</v>
      </c>
      <c r="D34" s="16">
        <f t="shared" ref="D34" si="93">D33-D32</f>
        <v>-12</v>
      </c>
      <c r="E34" s="16">
        <f t="shared" ref="E34" si="94">E33-E32</f>
        <v>14</v>
      </c>
      <c r="F34" s="16">
        <f t="shared" ref="F34" si="95">F33-F32</f>
        <v>-37</v>
      </c>
      <c r="G34" s="16">
        <f t="shared" ref="G34" si="96">G33-G32</f>
        <v>-23</v>
      </c>
      <c r="H34" s="16">
        <f t="shared" ref="H34" si="97">H33-H32</f>
        <v>-73</v>
      </c>
      <c r="I34" s="16">
        <f t="shared" ref="I34" si="98">I33-I32</f>
        <v>-247</v>
      </c>
      <c r="J34" s="16">
        <f t="shared" ref="J34" si="99">J33-J32</f>
        <v>0</v>
      </c>
      <c r="K34" s="16">
        <f t="shared" ref="K34" si="100">K33-K32</f>
        <v>-17</v>
      </c>
      <c r="L34" s="16">
        <f t="shared" ref="L34" si="101">L33-L32</f>
        <v>0</v>
      </c>
      <c r="M34" s="17">
        <f t="shared" ref="M34" si="102">M33-M32</f>
        <v>-441</v>
      </c>
    </row>
  </sheetData>
  <mergeCells count="12">
    <mergeCell ref="A1:B1"/>
    <mergeCell ref="A2:A4"/>
    <mergeCell ref="A5:A7"/>
    <mergeCell ref="A20:A22"/>
    <mergeCell ref="A17:A19"/>
    <mergeCell ref="A29:A31"/>
    <mergeCell ref="A32:A34"/>
    <mergeCell ref="A8:A10"/>
    <mergeCell ref="A11:A13"/>
    <mergeCell ref="A14:A16"/>
    <mergeCell ref="A23:A25"/>
    <mergeCell ref="A26:A28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地块-各区县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2024-09-10T06:16:12Z</dcterms:created>
  <dcterms:modified xsi:type="dcterms:W3CDTF">2024-12-26T02:15:42Z</dcterms:modified>
</cp:coreProperties>
</file>