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comments9.xml" ContentType="application/vnd.openxmlformats-officedocument.spreadsheetml.comments+xml"/>
  <Override PartName="/xl/namedSheetViews/namedSheetView1.xml" ContentType="application/vnd.ms-excel.namedsheetviews+xml"/>
  <Override PartName="/xl/comments10.xml" ContentType="application/vnd.openxmlformats-officedocument.spreadsheetml.comments+xml"/>
  <Override PartName="/xl/drawings/drawing9.xml" ContentType="application/vnd.openxmlformats-officedocument.drawing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3809" documentId="8_{78C34441-216D-4C2D-AAA3-718125ADDEA7}" xr6:coauthVersionLast="47" xr6:coauthVersionMax="47" xr10:uidLastSave="{489FBEAB-B4FC-40DB-935C-E21A32483025}"/>
  <bookViews>
    <workbookView xWindow="-120" yWindow="-120" windowWidth="29040" windowHeight="15840" tabRatio="636" activeTab="8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PARAMETERS" sheetId="260" r:id="rId10"/>
    <sheet name="GEN SWITCHING LOGS" sheetId="88" r:id="rId11"/>
    <sheet name="ACTION LOGS" sheetId="89" r:id="rId12"/>
    <sheet name="BILLING" sheetId="79" r:id="rId13"/>
    <sheet name="EOD REPORT" sheetId="253" r:id="rId14"/>
    <sheet name="EOD REPORT_v1" sheetId="102" state="hidden" r:id="rId15"/>
    <sheet name="EOD REPORT_v2" sheetId="251" state="hidden" r:id="rId16"/>
    <sheet name="AGG DEMAND" sheetId="112" state="hidden" r:id="rId17"/>
    <sheet name="RunDown Time" sheetId="105" state="hidden" r:id="rId18"/>
  </sheets>
  <functionGroups builtInGroupCount="19"/>
  <definedNames>
    <definedName name="_9_2" localSheetId="9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11" hidden="1">'ACTION LOGS'!$A$1:$I$29</definedName>
    <definedName name="_xlnm._FilterDatabase" localSheetId="10" hidden="1">'GEN SWITCHING LOGS'!$A$1:$L$1317</definedName>
    <definedName name="_xlnm._FilterDatabase" localSheetId="9" hidden="1">PARAMETERS!$A$1:$CB$28</definedName>
    <definedName name="_xlnm._FilterDatabase" localSheetId="17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8" i="88" l="1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C68" i="455"/>
  <c r="AC70" i="455"/>
  <c r="AC22" i="455"/>
  <c r="AC23" i="455"/>
  <c r="AC25" i="455"/>
  <c r="AC26" i="455"/>
  <c r="AC27" i="455"/>
  <c r="AC28" i="455"/>
  <c r="AC29" i="455"/>
  <c r="AC30" i="455"/>
  <c r="AC31" i="455"/>
  <c r="AC32" i="455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F296" i="88" l="1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A891" i="79"/>
  <c r="A893" i="79" s="1"/>
  <c r="A895" i="79" s="1"/>
  <c r="A897" i="79" s="1"/>
  <c r="A899" i="79" s="1"/>
  <c r="A901" i="79" s="1"/>
  <c r="A903" i="79" s="1"/>
  <c r="A892" i="79"/>
  <c r="A894" i="79"/>
  <c r="A896" i="79"/>
  <c r="A898" i="79"/>
  <c r="A900" i="79"/>
  <c r="A902" i="79"/>
  <c r="A904" i="79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L138" i="455" l="1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C890" i="79"/>
  <c r="C867" i="79"/>
  <c r="C868" i="79"/>
  <c r="C869" i="79"/>
  <c r="C870" i="79"/>
  <c r="C871" i="79"/>
  <c r="C872" i="79"/>
  <c r="C873" i="79"/>
  <c r="C874" i="79"/>
  <c r="C875" i="79"/>
  <c r="C876" i="79"/>
  <c r="C877" i="79"/>
  <c r="C878" i="79"/>
  <c r="C879" i="79"/>
  <c r="C880" i="79"/>
  <c r="C881" i="79"/>
  <c r="C882" i="79"/>
  <c r="C883" i="79"/>
  <c r="C884" i="79"/>
  <c r="C885" i="79"/>
  <c r="C886" i="79"/>
  <c r="C887" i="79"/>
  <c r="C888" i="79"/>
  <c r="C889" i="79"/>
  <c r="A888" i="79"/>
  <c r="A890" i="79" s="1"/>
  <c r="A887" i="79"/>
  <c r="A889" i="79" s="1"/>
  <c r="A884" i="79"/>
  <c r="A886" i="79" s="1"/>
  <c r="A883" i="79"/>
  <c r="A885" i="79" s="1"/>
  <c r="A882" i="79"/>
  <c r="A881" i="79"/>
  <c r="A880" i="79"/>
  <c r="A879" i="79"/>
  <c r="A878" i="79"/>
  <c r="F12" i="88"/>
  <c r="F68" i="448"/>
  <c r="A877" i="79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67" i="260" a="1"/>
  <c r="W56" i="260" a="1"/>
  <c r="BU63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Q16" i="177" a="1"/>
  <c r="R30" i="260" a="1"/>
  <c r="W190" i="260" a="1"/>
  <c r="J13" i="177" a="1"/>
  <c r="AZ250" i="260" a="1"/>
  <c r="BN183" i="260" a="1"/>
  <c r="BY16" i="260" a="1"/>
  <c r="AZ23" i="260" a="1"/>
  <c r="AR41" i="260" a="1"/>
  <c r="AL143" i="260" a="1"/>
  <c r="AL191" i="260" a="1"/>
  <c r="AU98" i="260" a="1"/>
  <c r="BJ174" i="260" a="1"/>
  <c r="BN82" i="260" a="1"/>
  <c r="BQ43" i="260" a="1"/>
  <c r="W18" i="177" a="1"/>
  <c r="AU157" i="260" a="1"/>
  <c r="T56" i="177" a="1"/>
  <c r="BQ27" i="260" a="1"/>
  <c r="BJ144" i="260" a="1"/>
  <c r="BD258" i="260" a="1"/>
  <c r="AZ56" i="260" a="1"/>
  <c r="M24" i="177" a="1"/>
  <c r="Z51" i="177" a="1"/>
  <c r="AR49" i="260" a="1"/>
  <c r="BD195" i="260" a="1"/>
  <c r="AU5" i="260" a="1"/>
  <c r="F25" i="177" a="1"/>
  <c r="BN276" i="260" a="1"/>
  <c r="BQ119" i="260" a="1"/>
  <c r="J151" i="260" a="1"/>
  <c r="G12" i="260" a="1"/>
  <c r="K18" i="177" a="1"/>
  <c r="R164" i="260" a="1"/>
  <c r="AZ112" i="260" a="1"/>
  <c r="BQ100" i="260" a="1"/>
  <c r="BY121" i="260" a="1"/>
  <c r="Z313" i="260" a="1"/>
  <c r="L30" i="177" a="1"/>
  <c r="G25" i="260" a="1"/>
  <c r="BJ45" i="260" a="1"/>
  <c r="BQ44" i="260" a="1"/>
  <c r="BJ284" i="260" a="1"/>
  <c r="Z91" i="260" a="1"/>
  <c r="BN135" i="260" a="1"/>
  <c r="BJ81" i="260" a="1"/>
  <c r="BN42" i="260" a="1"/>
  <c r="AH89" i="260" a="1"/>
  <c r="Z326" i="260" a="1"/>
  <c r="AZ10" i="260" a="1"/>
  <c r="H49" i="177" a="1"/>
  <c r="D27" i="177" a="1"/>
  <c r="K53" i="177" a="1"/>
  <c r="AR76" i="260" a="1"/>
  <c r="AH25" i="260" a="1"/>
  <c r="AL75" i="260" a="1"/>
  <c r="Y44" i="177" a="1"/>
  <c r="AL250" i="260" a="1"/>
  <c r="Z198" i="260" a="1"/>
  <c r="V27" i="177" a="1"/>
  <c r="W320" i="260" a="1"/>
  <c r="AR28" i="260" a="1"/>
  <c r="L33" i="177" a="1"/>
  <c r="Z89" i="260" a="1"/>
  <c r="K35" i="177" a="1"/>
  <c r="Y56" i="177" a="1"/>
  <c r="AD63" i="260" a="1"/>
  <c r="BD248" i="260" a="1"/>
  <c r="AD127" i="260" a="1"/>
  <c r="AU67" i="260" a="1"/>
  <c r="N360" i="260" a="1"/>
  <c r="J235" i="260" a="1"/>
  <c r="AL245" i="260" a="1"/>
  <c r="J74" i="260" a="1"/>
  <c r="Q20" i="177" a="1"/>
  <c r="J213" i="260" a="1"/>
  <c r="Z103" i="260" a="1"/>
  <c r="BU10" i="260" a="1"/>
  <c r="AZ75" i="260" a="1"/>
  <c r="J113" i="260" a="1"/>
  <c r="Z56" i="260" a="1"/>
  <c r="R131" i="260" a="1"/>
  <c r="BU193" i="260" a="1"/>
  <c r="AR119" i="260" a="1"/>
  <c r="G99" i="260" a="1"/>
  <c r="Z32" i="177" a="1"/>
  <c r="X12" i="177" a="1"/>
  <c r="BJ320" i="260" a="1"/>
  <c r="W28" i="177" a="1"/>
  <c r="BQ111" i="260" a="1"/>
  <c r="N123" i="260" a="1"/>
  <c r="BY166" i="260" a="1"/>
  <c r="G68" i="260" a="1"/>
  <c r="AU260" i="260" a="1"/>
  <c r="BD139" i="260" a="1"/>
  <c r="BJ137" i="260" a="1"/>
  <c r="J43" i="260" a="1"/>
  <c r="BU64" i="260" a="1"/>
  <c r="AL314" i="260" a="1"/>
  <c r="C65" i="177" a="1"/>
  <c r="AD170" i="260" a="1"/>
  <c r="G85" i="260" a="1"/>
  <c r="AD103" i="260" a="1"/>
  <c r="AH315" i="260" a="1"/>
  <c r="BD368" i="260" a="1"/>
  <c r="T11" i="177" a="1"/>
  <c r="M12" i="177" a="1"/>
  <c r="W40" i="253" a="1"/>
  <c r="AZ27" i="260" a="1"/>
  <c r="Z65" i="260" a="1"/>
  <c r="C32" i="177" a="1"/>
  <c r="V63" i="177" a="1"/>
  <c r="AL112" i="260" a="1"/>
  <c r="AL20" i="260" a="1"/>
  <c r="K16" i="177" a="1"/>
  <c r="AZ166" i="260" a="1"/>
  <c r="AH187" i="260" a="1"/>
  <c r="W57" i="260" a="1"/>
  <c r="W10" i="177" a="1"/>
  <c r="BN59" i="260" a="1"/>
  <c r="AZ189" i="260" a="1"/>
  <c r="AU207" i="260" a="1"/>
  <c r="AU71" i="260" a="1"/>
  <c r="AZ37" i="260" a="1"/>
  <c r="BU53" i="260" a="1"/>
  <c r="AH299" i="260" a="1"/>
  <c r="N276" i="260" a="1"/>
  <c r="BN301" i="260" a="1"/>
  <c r="AR169" i="260" a="1"/>
  <c r="N15" i="260" a="1"/>
  <c r="M9" i="177" a="1"/>
  <c r="O46" i="177" a="1"/>
  <c r="AZ106" i="260" a="1"/>
  <c r="Y9" i="177" a="1"/>
  <c r="BJ210" i="260" a="1"/>
  <c r="BJ25" i="260" a="1"/>
  <c r="L19" i="177" a="1"/>
  <c r="BY61" i="260" a="1"/>
  <c r="AL47" i="260" a="1"/>
  <c r="Z29" i="177" a="1"/>
  <c r="N158" i="260" a="1"/>
  <c r="AR44" i="260" a="1"/>
  <c r="P36" i="177" a="1"/>
  <c r="AU231" i="260" a="1"/>
  <c r="W107" i="260" a="1"/>
  <c r="AR112" i="260" a="1"/>
  <c r="J201" i="260" a="1"/>
  <c r="Z190" i="260" a="1"/>
  <c r="BQ264" i="260" a="1"/>
  <c r="G348" i="260" a="1"/>
  <c r="R386" i="260" a="1"/>
  <c r="BU196" i="260" a="1"/>
  <c r="G70" i="260" a="1"/>
  <c r="W214" i="260" a="1"/>
  <c r="D15" i="177" a="1"/>
  <c r="V3" i="177" a="1"/>
  <c r="N300" i="260" a="1"/>
  <c r="J20" i="260" a="1"/>
  <c r="J10" i="177" a="1"/>
  <c r="G89" i="260" a="1"/>
  <c r="BU49" i="260" a="1"/>
  <c r="BN318" i="260" a="1"/>
  <c r="BN145" i="260" a="1"/>
  <c r="BQ206" i="260" a="1"/>
  <c r="L24" i="177" a="1"/>
  <c r="R5" i="260" a="1"/>
  <c r="AU53" i="260" a="1"/>
  <c r="G14" i="260" a="1"/>
  <c r="AR214" i="260" a="1"/>
  <c r="AU171" i="260" a="1"/>
  <c r="W178" i="260" a="1"/>
  <c r="AD202" i="260" a="1"/>
  <c r="R50" i="260" a="1"/>
  <c r="W234" i="260" a="1"/>
  <c r="AZ269" i="260" a="1"/>
  <c r="J61" i="177" a="1"/>
  <c r="BN174" i="260" a="1"/>
  <c r="J203" i="260" a="1"/>
  <c r="AR187" i="260" a="1"/>
  <c r="AH119" i="260" a="1"/>
  <c r="AH57" i="260" a="1"/>
  <c r="Z147" i="260" a="1"/>
  <c r="AZ300" i="260" a="1"/>
  <c r="AR215" i="260" a="1"/>
  <c r="T3" i="177" a="1"/>
  <c r="F9" i="177" a="1"/>
  <c r="R111" i="260" a="1"/>
  <c r="R77" i="260" a="1"/>
  <c r="BU152" i="260" a="1"/>
  <c r="BQ108" i="260" a="1"/>
  <c r="Y16" i="177" a="1"/>
  <c r="AD70" i="260" a="1"/>
  <c r="AD140" i="260" a="1"/>
  <c r="BU190" i="260" a="1"/>
  <c r="AD11" i="260" a="1"/>
  <c r="BU82" i="260" a="1"/>
  <c r="W449" i="260" a="1"/>
  <c r="K22" i="177" a="1"/>
  <c r="Z47" i="260" a="1"/>
  <c r="N61" i="260" a="1"/>
  <c r="G405" i="260" a="1"/>
  <c r="V28" i="177" a="1"/>
  <c r="BJ326" i="260" a="1"/>
  <c r="AH291" i="260" a="1"/>
  <c r="W42" i="260" a="1"/>
  <c r="BY102" i="260" a="1"/>
  <c r="BD269" i="260" a="1"/>
  <c r="M41" i="177" a="1"/>
  <c r="W197" i="260" a="1"/>
  <c r="BQ81" i="260" a="1"/>
  <c r="BD132" i="260" a="1"/>
  <c r="P29" i="177" a="1"/>
  <c r="BJ38" i="260" a="1"/>
  <c r="BJ155" i="260" a="1"/>
  <c r="AD119" i="260" a="1"/>
  <c r="BQ114" i="260" a="1"/>
  <c r="AZ102" i="260" a="1"/>
  <c r="Z22" i="177" a="1"/>
  <c r="AD97" i="260" a="1"/>
  <c r="R87" i="260" a="1"/>
  <c r="Z36" i="260" a="1"/>
  <c r="P25" i="177" a="1"/>
  <c r="M61" i="177" a="1"/>
  <c r="BD115" i="260" a="1"/>
  <c r="G114" i="260" a="1"/>
  <c r="G58" i="177" a="1"/>
  <c r="R115" i="260" a="1"/>
  <c r="N293" i="260" a="1"/>
  <c r="R72" i="260" a="1"/>
  <c r="J9" i="177" a="1"/>
  <c r="AZ142" i="260" a="1"/>
  <c r="G19" i="177" a="1"/>
  <c r="AZ303" i="260" a="1"/>
  <c r="Z140" i="260" a="1"/>
  <c r="AD16" i="260" a="1"/>
  <c r="AR96" i="260" a="1"/>
  <c r="W338" i="260" a="1"/>
  <c r="BD46" i="260" a="1"/>
  <c r="AL390" i="260" a="1"/>
  <c r="V45" i="177" a="1"/>
  <c r="BY50" i="260" a="1"/>
  <c r="R48" i="177" a="1"/>
  <c r="K4" i="177" a="1"/>
  <c r="J241" i="260" a="1"/>
  <c r="AD172" i="260" a="1"/>
  <c r="AH96" i="260" a="1"/>
  <c r="W208" i="260" a="1"/>
  <c r="BD231" i="260" a="1"/>
  <c r="D51" i="177" a="1"/>
  <c r="AH293" i="260" a="1"/>
  <c r="AL151" i="260" a="1"/>
  <c r="BY59" i="260" a="1"/>
  <c r="Q56" i="177" a="1"/>
  <c r="BQ252" i="260" a="1"/>
  <c r="N52" i="260" a="1"/>
  <c r="W60" i="260" a="1"/>
  <c r="AH178" i="260" a="1"/>
  <c r="P53" i="177" a="1"/>
  <c r="BD452" i="260" a="1"/>
  <c r="J37" i="177" a="1"/>
  <c r="BQ24" i="260" a="1"/>
  <c r="BD211" i="260" a="1"/>
  <c r="I48" i="177" a="1"/>
  <c r="BU91" i="260" a="1"/>
  <c r="AH37" i="260" a="1"/>
  <c r="AL221" i="260" a="1"/>
  <c r="G120" i="260" a="1"/>
  <c r="BD199" i="260" a="1"/>
  <c r="X49" i="177" a="1"/>
  <c r="C14" i="177" a="1"/>
  <c r="N12" i="260" a="1"/>
  <c r="Z250" i="260" a="1"/>
  <c r="BQ180" i="260" a="1"/>
  <c r="K59" i="177" a="1"/>
  <c r="BU58" i="260" a="1"/>
  <c r="Y11" i="177" a="1"/>
  <c r="AH153" i="260" a="1"/>
  <c r="C58" i="177" a="1"/>
  <c r="AR216" i="260" a="1"/>
  <c r="W4" i="177" a="1"/>
  <c r="AD125" i="260" a="1"/>
  <c r="AZ74" i="260" a="1"/>
  <c r="G16" i="260" a="1"/>
  <c r="AH490" i="260" a="1"/>
  <c r="AH102" i="260" a="1"/>
  <c r="R52" i="177" a="1"/>
  <c r="BY127" i="260" a="1"/>
  <c r="BQ194" i="260" a="1"/>
  <c r="R210" i="260" a="1"/>
  <c r="BQ138" i="260" a="1"/>
  <c r="G130" i="260" a="1"/>
  <c r="S19" i="177" a="1"/>
  <c r="V9" i="177" a="1"/>
  <c r="Z40" i="260" a="1"/>
  <c r="Z73" i="260" a="1"/>
  <c r="AU239" i="260" a="1"/>
  <c r="BD83" i="260" a="1"/>
  <c r="S30" i="177" a="1"/>
  <c r="BD146" i="260" a="1"/>
  <c r="AL5" i="260" a="1"/>
  <c r="N166" i="260" a="1"/>
  <c r="G291" i="260" a="1"/>
  <c r="Z32" i="260" a="1"/>
  <c r="AH193" i="260" a="1"/>
  <c r="BJ133" i="260" a="1"/>
  <c r="M32" i="177" a="1"/>
  <c r="BD27" i="260" a="1"/>
  <c r="AR225" i="260" a="1"/>
  <c r="P59" i="177" a="1"/>
  <c r="J11" i="177" a="1"/>
  <c r="G75" i="260" a="1"/>
  <c r="Q64" i="177" a="1"/>
  <c r="N5" i="260" a="1"/>
  <c r="R285" i="260" a="1"/>
  <c r="V57" i="177" a="1"/>
  <c r="N312" i="260" a="1"/>
  <c r="R114" i="260" a="1"/>
  <c r="G311" i="260" a="1"/>
  <c r="AR168" i="260" a="1"/>
  <c r="V65" i="177" a="1"/>
  <c r="AZ228" i="260" a="1"/>
  <c r="D55" i="177" a="1"/>
  <c r="G105" i="260" a="1"/>
  <c r="N28" i="177" a="1"/>
  <c r="BQ435" i="260" a="1"/>
  <c r="AD340" i="260" a="1"/>
  <c r="BD94" i="260" a="1"/>
  <c r="AD278" i="260" a="1"/>
  <c r="BN66" i="260" a="1"/>
  <c r="V15" i="177" a="1"/>
  <c r="Z193" i="260" a="1"/>
  <c r="W5" i="177" a="1"/>
  <c r="L63" i="177" a="1"/>
  <c r="R161" i="260" a="1"/>
  <c r="BN246" i="260" a="1"/>
  <c r="G469" i="260" a="1"/>
  <c r="BD5" i="260" a="1"/>
  <c r="AZ259" i="260" a="1"/>
  <c r="BN141" i="260" a="1"/>
  <c r="D16" i="177" a="1"/>
  <c r="X53" i="177" a="1"/>
  <c r="AR276" i="260" a="1"/>
  <c r="W233" i="260" a="1"/>
  <c r="N348" i="260" a="1"/>
  <c r="Q59" i="177" a="1"/>
  <c r="Z52" i="177" a="1"/>
  <c r="BN221" i="260" a="1"/>
  <c r="BN300" i="260" a="1"/>
  <c r="AZ20" i="260" a="1"/>
  <c r="BD335" i="260" a="1"/>
  <c r="G28" i="177" a="1"/>
  <c r="BD130" i="260" a="1"/>
  <c r="G131" i="260" a="1"/>
  <c r="BD50" i="260" a="1"/>
  <c r="W157" i="260" a="1"/>
  <c r="Z65" i="177" a="1"/>
  <c r="AR74" i="260" a="1"/>
  <c r="Z30" i="260" a="1"/>
  <c r="Z27" i="260" a="1"/>
  <c r="Z169" i="260" a="1"/>
  <c r="H20" i="177" a="1"/>
  <c r="AR228" i="260" a="1"/>
  <c r="L12" i="177" a="1"/>
  <c r="R223" i="260" a="1"/>
  <c r="BD206" i="260" a="1"/>
  <c r="W45" i="177" a="1"/>
  <c r="R51" i="260" a="1"/>
  <c r="BD25" i="260" a="1"/>
  <c r="BJ62" i="260" a="1"/>
  <c r="AD36" i="260" a="1"/>
  <c r="BY133" i="260" a="1"/>
  <c r="BD190" i="260" a="1"/>
  <c r="Y60" i="177" a="1"/>
  <c r="Z90" i="260" a="1"/>
  <c r="G26" i="177" a="1"/>
  <c r="AZ73" i="260" a="1"/>
  <c r="BU97" i="260" a="1"/>
  <c r="AD24" i="260" a="1"/>
  <c r="G242" i="260" a="1"/>
  <c r="Z64" i="260" a="1"/>
  <c r="BU51" i="260" a="1"/>
  <c r="Y29" i="177" a="1"/>
  <c r="BQ20" i="260" a="1"/>
  <c r="R172" i="260" a="1"/>
  <c r="Z423" i="260" a="1"/>
  <c r="N180" i="260" a="1"/>
  <c r="J54" i="177" a="1"/>
  <c r="AU80" i="260" a="1"/>
  <c r="BU180" i="260" a="1"/>
  <c r="BJ94" i="260" a="1"/>
  <c r="BJ34" i="260" a="1"/>
  <c r="BU234" i="260" a="1"/>
  <c r="N333" i="260" a="1"/>
  <c r="J301" i="260" a="1"/>
  <c r="AZ11" i="260" a="1"/>
  <c r="AD146" i="260" a="1"/>
  <c r="AR7" i="260" a="1"/>
  <c r="BU127" i="260" a="1"/>
  <c r="W22" i="177" a="1"/>
  <c r="BQ101" i="260" a="1"/>
  <c r="T42" i="177" a="1"/>
  <c r="AD248" i="260" a="1"/>
  <c r="AZ308" i="260" a="1"/>
  <c r="AL59" i="260" a="1"/>
  <c r="R17" i="177" a="1"/>
  <c r="J173" i="260" a="1"/>
  <c r="AU86" i="260" a="1"/>
  <c r="G189" i="260" a="1"/>
  <c r="AU132" i="260" a="1"/>
  <c r="BU239" i="260" a="1"/>
  <c r="AR137" i="260" a="1"/>
  <c r="Q39" i="177" a="1"/>
  <c r="R73" i="260" a="1"/>
  <c r="BQ357" i="260" a="1"/>
  <c r="Z44" i="260" a="1"/>
  <c r="C36" i="177" a="1"/>
  <c r="N168" i="260" a="1"/>
  <c r="I20" i="177" a="1"/>
  <c r="AD20" i="260" a="1"/>
  <c r="N153" i="260" a="1"/>
  <c r="P30" i="177" a="1"/>
  <c r="AH71" i="260" a="1"/>
  <c r="AH17" i="260" a="1"/>
  <c r="BY33" i="260" a="1"/>
  <c r="W288" i="260" a="1"/>
  <c r="AD41" i="260" a="1"/>
  <c r="N7" i="260" a="1"/>
  <c r="AL126" i="260" a="1"/>
  <c r="R16" i="177" a="1"/>
  <c r="J195" i="260" a="1"/>
  <c r="R26" i="177" a="1"/>
  <c r="BQ122" i="260" a="1"/>
  <c r="G103" i="260" a="1"/>
  <c r="AU6" i="260" a="1"/>
  <c r="AZ118" i="260" a="1"/>
  <c r="H65" i="177" a="1"/>
  <c r="Q62" i="177" a="1"/>
  <c r="N31" i="260" a="1"/>
  <c r="BY81" i="260" a="1"/>
  <c r="T5" i="177" a="1"/>
  <c r="W89" i="260" a="1"/>
  <c r="BN189" i="260" a="1"/>
  <c r="AU233" i="260" a="1"/>
  <c r="M57" i="177" a="1"/>
  <c r="R74" i="260" a="1"/>
  <c r="W282" i="260" a="1"/>
  <c r="U28" i="177" a="1"/>
  <c r="BU75" i="260" a="1"/>
  <c r="BU249" i="260" a="1"/>
  <c r="Y48" i="177" a="1"/>
  <c r="BY77" i="260" a="1"/>
  <c r="C52" i="177" a="1"/>
  <c r="BJ217" i="260" a="1"/>
  <c r="AH351" i="260" a="1"/>
  <c r="BN425" i="260" a="1"/>
  <c r="F39" i="177" a="1"/>
  <c r="BY23" i="260" a="1"/>
  <c r="BD24" i="260" a="1"/>
  <c r="Y15" i="177" a="1"/>
  <c r="N165" i="260" a="1"/>
  <c r="AH139" i="260" a="1"/>
  <c r="BQ190" i="260" a="1"/>
  <c r="AL117" i="260" a="1"/>
  <c r="AZ223" i="260" a="1"/>
  <c r="X23" i="177" a="1"/>
  <c r="AU323" i="260" a="1"/>
  <c r="AH11" i="260" a="1"/>
  <c r="BJ159" i="260" a="1"/>
  <c r="Y17" i="177" a="1"/>
  <c r="BQ402" i="260" a="1"/>
  <c r="AD216" i="260" a="1"/>
  <c r="BD9" i="260" a="1"/>
  <c r="AU58" i="260" a="1"/>
  <c r="R28" i="177" a="1"/>
  <c r="W108" i="260" a="1"/>
  <c r="G37" i="177" a="1"/>
  <c r="N102" i="260" a="1"/>
  <c r="BJ384" i="260" a="1"/>
  <c r="J116" i="260" a="1"/>
  <c r="N17" i="177" a="1"/>
  <c r="BY135" i="260" a="1"/>
  <c r="AZ147" i="260" a="1"/>
  <c r="U13" i="177" a="1"/>
  <c r="Z217" i="260" a="1"/>
  <c r="D26" i="177" a="1"/>
  <c r="R378" i="260" a="1"/>
  <c r="AZ128" i="260" a="1"/>
  <c r="G230" i="260" a="1"/>
  <c r="BU117" i="260" a="1"/>
  <c r="AU358" i="260" a="1"/>
  <c r="BU44" i="260" a="1"/>
  <c r="R191" i="260" a="1"/>
  <c r="AH65" i="260" a="1"/>
  <c r="AL201" i="260" a="1"/>
  <c r="N244" i="260" a="1"/>
  <c r="W53" i="177" a="1"/>
  <c r="J178" i="260" a="1"/>
  <c r="BQ165" i="260" a="1"/>
  <c r="BD31" i="260" a="1"/>
  <c r="F42" i="177" a="1"/>
  <c r="AL34" i="260" a="1"/>
  <c r="W187" i="260" a="1"/>
  <c r="BN244" i="260" a="1"/>
  <c r="BJ240" i="260" a="1"/>
  <c r="R28" i="260" a="1"/>
  <c r="W251" i="260" a="1"/>
  <c r="X20" i="177" a="1"/>
  <c r="AH195" i="260" a="1"/>
  <c r="J274" i="260" a="1"/>
  <c r="AH55" i="260" a="1"/>
  <c r="BQ69" i="260" a="1"/>
  <c r="AU64" i="260" a="1"/>
  <c r="Z187" i="260" a="1"/>
  <c r="BJ252" i="260" a="1"/>
  <c r="J17" i="177" a="1"/>
  <c r="AZ22" i="260" a="1"/>
  <c r="AR80" i="260" a="1"/>
  <c r="Z50" i="177" a="1"/>
  <c r="BJ282" i="260" a="1"/>
  <c r="AH92" i="260" a="1"/>
  <c r="BQ32" i="260" a="1"/>
  <c r="Z18" i="177" a="1"/>
  <c r="G331" i="260" a="1"/>
  <c r="N99" i="260" a="1"/>
  <c r="S4" i="177" a="1"/>
  <c r="D14" i="177" a="1"/>
  <c r="AL377" i="260" a="1"/>
  <c r="AL103" i="260" a="1"/>
  <c r="BN336" i="260" a="1"/>
  <c r="J57" i="260" a="1"/>
  <c r="F8" i="177" a="1"/>
  <c r="W194" i="260" a="1"/>
  <c r="BQ31" i="260" a="1"/>
  <c r="AR15" i="260" a="1"/>
  <c r="G215" i="260" a="1"/>
  <c r="AH152" i="260" a="1"/>
  <c r="AL95" i="260" a="1"/>
  <c r="BD169" i="260" a="1"/>
  <c r="BY44" i="260" a="1"/>
  <c r="W115" i="260" a="1"/>
  <c r="AZ156" i="260" a="1"/>
  <c r="J99" i="260" a="1"/>
  <c r="AH98" i="260" a="1"/>
  <c r="BQ82" i="260" a="1"/>
  <c r="AU91" i="260" a="1"/>
  <c r="AL40" i="260" a="1"/>
  <c r="BU212" i="260" a="1"/>
  <c r="G30" i="177" a="1"/>
  <c r="X61" i="177" a="1"/>
  <c r="BQ364" i="260" a="1"/>
  <c r="AH200" i="260" a="1"/>
  <c r="G45" i="177" a="1"/>
  <c r="J64" i="260" a="1"/>
  <c r="BQ238" i="260" a="1"/>
  <c r="G55" i="177" a="1"/>
  <c r="N45" i="260" a="1"/>
  <c r="BQ157" i="260" a="1"/>
  <c r="AR338" i="260" a="1"/>
  <c r="BN33" i="260" a="1"/>
  <c r="AU96" i="260" a="1"/>
  <c r="AH91" i="260" a="1"/>
  <c r="D42" i="177" a="1"/>
  <c r="AL227" i="260" a="1"/>
  <c r="BU135" i="260" a="1"/>
  <c r="BJ222" i="260" a="1"/>
  <c r="Z23" i="177" a="1"/>
  <c r="R340" i="260" a="1"/>
  <c r="AH214" i="260" a="1"/>
  <c r="BQ325" i="260" a="1"/>
  <c r="N226" i="260" a="1"/>
  <c r="E21" i="177" a="1"/>
  <c r="AU26" i="260" a="1"/>
  <c r="O15" i="177" a="1"/>
  <c r="AZ8" i="260" a="1"/>
  <c r="J172" i="260" a="1"/>
  <c r="L37" i="177" a="1"/>
  <c r="AZ119" i="260" a="1"/>
  <c r="AD345" i="260" a="1"/>
  <c r="N336" i="260" a="1"/>
  <c r="U27" i="177" a="1"/>
  <c r="Q61" i="177" a="1"/>
  <c r="AR337" i="260" a="1"/>
  <c r="G368" i="260" a="1"/>
  <c r="BU269" i="260" a="1"/>
  <c r="AL41" i="260" a="1"/>
  <c r="BY41" i="260" a="1"/>
  <c r="AH350" i="260" a="1"/>
  <c r="E65" i="177" a="1"/>
  <c r="AR336" i="260" a="1"/>
  <c r="AR270" i="260" a="1"/>
  <c r="W131" i="260" a="1"/>
  <c r="AR109" i="260" a="1"/>
  <c r="P4" i="177" a="1"/>
  <c r="BN313" i="260" a="1"/>
  <c r="W133" i="260" a="1"/>
  <c r="BQ146" i="260" a="1"/>
  <c r="S31" i="177" a="1"/>
  <c r="Z5" i="260" a="1"/>
  <c r="BU200" i="260" a="1"/>
  <c r="O20" i="177" a="1"/>
  <c r="W112" i="260" a="1"/>
  <c r="BU157" i="260" a="1"/>
  <c r="Z71" i="260" a="1"/>
  <c r="U30" i="102" a="1"/>
  <c r="BU87" i="260" a="1"/>
  <c r="AH163" i="260" a="1"/>
  <c r="AR251" i="260" a="1"/>
  <c r="AR253" i="260" a="1"/>
  <c r="BJ286" i="260" a="1"/>
  <c r="W253" i="260" a="1"/>
  <c r="AH48" i="260" a="1"/>
  <c r="X13" i="177" a="1"/>
  <c r="L52" i="177" a="1"/>
  <c r="AH43" i="260" a="1"/>
  <c r="N72" i="260" a="1"/>
  <c r="J142" i="260" a="1"/>
  <c r="W32" i="177" a="1"/>
  <c r="N257" i="260" a="1"/>
  <c r="AZ283" i="260" a="1"/>
  <c r="BD265" i="260" a="1"/>
  <c r="C38" i="177" a="1"/>
  <c r="N44" i="177" a="1"/>
  <c r="AU127" i="260" a="1"/>
  <c r="BU187" i="260" a="1"/>
  <c r="BJ64" i="260" a="1"/>
  <c r="BU202" i="260" a="1"/>
  <c r="AH440" i="260" a="1"/>
  <c r="BJ185" i="260" a="1"/>
  <c r="G23" i="177" a="1"/>
  <c r="BD8" i="260" a="1"/>
  <c r="S43" i="177" a="1"/>
  <c r="BD171" i="260" a="1"/>
  <c r="AD252" i="260" a="1"/>
  <c r="R180" i="260" a="1"/>
  <c r="BN245" i="260" a="1"/>
  <c r="AZ91" i="260" a="1"/>
  <c r="R202" i="260" a="1"/>
  <c r="BU244" i="260" a="1"/>
  <c r="BU131" i="260" a="1"/>
  <c r="AU34" i="260" a="1"/>
  <c r="E61" i="177" a="1"/>
  <c r="G31" i="260" a="1"/>
  <c r="N299" i="260" a="1"/>
  <c r="BN211" i="260" a="1"/>
  <c r="I13" i="177" a="1"/>
  <c r="BJ134" i="260" a="1"/>
  <c r="AZ117" i="260" a="1"/>
  <c r="BD427" i="260" a="1"/>
  <c r="M21" i="177" a="1"/>
  <c r="R255" i="260" a="1"/>
  <c r="BU383" i="260" a="1"/>
  <c r="J19" i="260" a="1"/>
  <c r="BQ231" i="260" a="1"/>
  <c r="O43" i="177" a="1"/>
  <c r="AR201" i="260" a="1"/>
  <c r="AH58" i="260" a="1"/>
  <c r="K29" i="177" a="1"/>
  <c r="Z240" i="260" a="1"/>
  <c r="Q54" i="177" a="1"/>
  <c r="R217" i="260" a="1"/>
  <c r="BU109" i="260" a="1"/>
  <c r="AZ230" i="260" a="1"/>
  <c r="AU217" i="260" a="1"/>
  <c r="K8" i="177" a="1"/>
  <c r="AL24" i="260" a="1"/>
  <c r="BJ18" i="260" a="1"/>
  <c r="AL298" i="260" a="1"/>
  <c r="J230" i="260" a="1"/>
  <c r="BN142" i="260" a="1"/>
  <c r="BY70" i="260" a="1"/>
  <c r="R9" i="177" a="1"/>
  <c r="AU142" i="260" a="1"/>
  <c r="BJ87" i="260" a="1"/>
  <c r="BD263" i="260" a="1"/>
  <c r="R277" i="260" a="1"/>
  <c r="K50" i="177" a="1"/>
  <c r="BU101" i="260" a="1"/>
  <c r="C55" i="177" a="1"/>
  <c r="G225" i="260" a="1"/>
  <c r="J353" i="260" a="1"/>
  <c r="G36" i="177" a="1"/>
  <c r="AR23" i="260" a="1"/>
  <c r="N375" i="260" a="1"/>
  <c r="BD121" i="260" a="1"/>
  <c r="AD5" i="260" a="1"/>
  <c r="BU80" i="260" a="1"/>
  <c r="BD345" i="260" a="1"/>
  <c r="BQ215" i="260" a="1"/>
  <c r="N39" i="260" a="1"/>
  <c r="F37" i="177" a="1"/>
  <c r="BD44" i="260" a="1"/>
  <c r="AL349" i="260" a="1"/>
  <c r="BU317" i="260" a="1"/>
  <c r="BQ270" i="260" a="1"/>
  <c r="AL150" i="260" a="1"/>
  <c r="G271" i="260" a="1"/>
  <c r="AH114" i="260" a="1"/>
  <c r="J89" i="260" a="1"/>
  <c r="AR134" i="260" a="1"/>
  <c r="AR60" i="260" a="1"/>
  <c r="R45" i="177" a="1"/>
  <c r="AZ350" i="260" a="1"/>
  <c r="Z341" i="260" a="1"/>
  <c r="AR84" i="260" a="1"/>
  <c r="J55" i="177" a="1"/>
  <c r="AL77" i="260" a="1"/>
  <c r="U57" i="177" a="1"/>
  <c r="I33" i="177" a="1"/>
  <c r="R60" i="177" a="1"/>
  <c r="BY88" i="260" a="1"/>
  <c r="BU177" i="260" a="1"/>
  <c r="AU52" i="260" a="1"/>
  <c r="G76" i="260" a="1"/>
  <c r="BY170" i="260" a="1"/>
  <c r="R149" i="260" a="1"/>
  <c r="BN116" i="260" a="1"/>
  <c r="O50" i="177" a="1"/>
  <c r="AD77" i="260" a="1"/>
  <c r="AR70" i="260" a="1"/>
  <c r="L14" i="177" a="1"/>
  <c r="N48" i="177" a="1"/>
  <c r="AR158" i="260" a="1"/>
  <c r="Z66" i="260" a="1"/>
  <c r="G192" i="260" a="1"/>
  <c r="AL337" i="260" a="1"/>
  <c r="AD89" i="260" a="1"/>
  <c r="J168" i="260" a="1"/>
  <c r="R113" i="260" a="1"/>
  <c r="BU42" i="260" a="1"/>
  <c r="N115" i="260" a="1"/>
  <c r="AU200" i="260" a="1"/>
  <c r="J253" i="260" a="1"/>
  <c r="AL23" i="260" a="1"/>
  <c r="BJ37" i="260" a="1"/>
  <c r="AL248" i="260" a="1"/>
  <c r="AH35" i="260" a="1"/>
  <c r="BU225" i="260" a="1"/>
  <c r="V55" i="177" a="1"/>
  <c r="AD37" i="260" a="1"/>
  <c r="AR136" i="260" a="1"/>
  <c r="BU323" i="260" a="1"/>
  <c r="N26" i="177" a="1"/>
  <c r="AH223" i="260" a="1"/>
  <c r="R160" i="260" a="1"/>
  <c r="D17" i="177" a="1"/>
  <c r="V44" i="177" a="1"/>
  <c r="G299" i="260" a="1"/>
  <c r="AU163" i="260" a="1"/>
  <c r="BU169" i="260" a="1"/>
  <c r="AU283" i="260" a="1"/>
  <c r="W36" i="177" a="1"/>
  <c r="J38" i="260" a="1"/>
  <c r="BD47" i="260" a="1"/>
  <c r="BY71" i="260" a="1"/>
  <c r="AZ200" i="260" a="1"/>
  <c r="BQ87" i="260" a="1"/>
  <c r="R197" i="260" a="1"/>
  <c r="BY186" i="260" a="1"/>
  <c r="Y41" i="177" a="1"/>
  <c r="G227" i="260" a="1"/>
  <c r="L56" i="177" a="1"/>
  <c r="N60" i="177" a="1"/>
  <c r="N47" i="260" a="1"/>
  <c r="J139" i="260" a="1"/>
  <c r="L51" i="177" a="1"/>
  <c r="N30" i="260" a="1"/>
  <c r="G21" i="260" a="1"/>
  <c r="AZ248" i="260" a="1"/>
  <c r="P58" i="177" a="1"/>
  <c r="Z51" i="260" a="1"/>
  <c r="J130" i="260" a="1"/>
  <c r="N302" i="260" a="1"/>
  <c r="W223" i="260" a="1"/>
  <c r="BD410" i="260" a="1"/>
  <c r="W61" i="177" a="1"/>
  <c r="AZ45" i="260" a="1"/>
  <c r="AU244" i="260" a="1"/>
  <c r="AD102" i="260" a="1"/>
  <c r="BJ124" i="260" a="1"/>
  <c r="G263" i="260" a="1"/>
  <c r="AZ113" i="260" a="1"/>
  <c r="Z177" i="260" a="1"/>
  <c r="W10" i="260" a="1"/>
  <c r="AH400" i="260" a="1"/>
  <c r="M63" i="177" a="1"/>
  <c r="U64" i="177" a="1"/>
  <c r="Z70" i="260" a="1"/>
  <c r="Z196" i="260" a="1"/>
  <c r="W23" i="260" a="1"/>
  <c r="AU136" i="260" a="1"/>
  <c r="AZ17" i="260" a="1"/>
  <c r="N143" i="260" a="1"/>
  <c r="X17" i="177" a="1"/>
  <c r="AZ245" i="260" a="1"/>
  <c r="BD290" i="260" a="1"/>
  <c r="AR199" i="260" a="1"/>
  <c r="F26" i="177" a="1"/>
  <c r="BU319" i="260" a="1"/>
  <c r="AD71" i="260" a="1"/>
  <c r="J246" i="260" a="1"/>
  <c r="N370" i="260" a="1"/>
  <c r="J14" i="260" a="1"/>
  <c r="AU62" i="260" a="1"/>
  <c r="R235" i="260" a="1"/>
  <c r="U19" i="177" a="1"/>
  <c r="AD145" i="260" a="1"/>
  <c r="N251" i="260" a="1"/>
  <c r="BJ310" i="260" a="1"/>
  <c r="G49" i="177" a="1"/>
  <c r="BJ296" i="260" a="1"/>
  <c r="BQ294" i="260" a="1"/>
  <c r="BU220" i="260" a="1"/>
  <c r="BU290" i="260" a="1"/>
  <c r="N245" i="260" a="1"/>
  <c r="H14" i="177" a="1"/>
  <c r="G35" i="177" a="1"/>
  <c r="G106" i="260" a="1"/>
  <c r="G159" i="260" a="1"/>
  <c r="AH115" i="260" a="1"/>
  <c r="J56" i="260" a="1"/>
  <c r="BN57" i="260" a="1"/>
  <c r="AU14" i="260" a="1"/>
  <c r="W21" i="177" a="1"/>
  <c r="W227" i="260" a="1"/>
  <c r="BJ76" i="260" a="1"/>
  <c r="R214" i="260" a="1"/>
  <c r="AL144" i="260" a="1"/>
  <c r="AU128" i="260" a="1"/>
  <c r="BQ36" i="260" a="1"/>
  <c r="D39" i="177" a="1"/>
  <c r="BN55" i="260" a="1"/>
  <c r="H29" i="177" a="1"/>
  <c r="BQ7" i="260" a="1"/>
  <c r="D24" i="177" a="1"/>
  <c r="AZ266" i="260" a="1"/>
  <c r="AR249" i="260" a="1"/>
  <c r="BY190" i="260" a="1"/>
  <c r="AD17" i="260" a="1"/>
  <c r="BD102" i="260" a="1"/>
  <c r="D21" i="177" a="1"/>
  <c r="BQ170" i="260" a="1"/>
  <c r="J328" i="260" a="1"/>
  <c r="J71" i="260" a="1"/>
  <c r="BJ42" i="260" a="1"/>
  <c r="G275" i="260" a="1"/>
  <c r="N215" i="260" a="1"/>
  <c r="AD201" i="260" a="1"/>
  <c r="AH70" i="260" a="1"/>
  <c r="AZ9" i="260" a="1"/>
  <c r="M52" i="177" a="1"/>
  <c r="BJ100" i="260" a="1"/>
  <c r="G98" i="260" a="1"/>
  <c r="E64" i="177" a="1"/>
  <c r="AL290" i="260" a="1"/>
  <c r="BY69" i="260" a="1"/>
  <c r="F53" i="177" a="1"/>
  <c r="G10" i="260" a="1"/>
  <c r="AD195" i="260" a="1"/>
  <c r="AD40" i="260" a="1"/>
  <c r="Z8" i="177" a="1"/>
  <c r="AD303" i="260" a="1"/>
  <c r="J206" i="260" a="1"/>
  <c r="AL196" i="260" a="1"/>
  <c r="G59" i="177" a="1"/>
  <c r="I65" i="177" a="1"/>
  <c r="AL268" i="260" a="1"/>
  <c r="BD101" i="260" a="1"/>
  <c r="J48" i="260" a="1"/>
  <c r="AU135" i="260" a="1"/>
  <c r="Z59" i="260" a="1"/>
  <c r="N116" i="260" a="1"/>
  <c r="Z148" i="260" a="1"/>
  <c r="D30" i="177" a="1"/>
  <c r="N274" i="260" a="1"/>
  <c r="BJ269" i="260" a="1"/>
  <c r="AL162" i="260" a="1"/>
  <c r="BU199" i="260" a="1"/>
  <c r="W63" i="177" a="1"/>
  <c r="J20" i="177" a="1"/>
  <c r="BD49" i="260" a="1"/>
  <c r="BY130" i="260" a="1"/>
  <c r="N198" i="260" a="1"/>
  <c r="T41" i="177" a="1"/>
  <c r="BU241" i="260" a="1"/>
  <c r="BN225" i="260" a="1"/>
  <c r="E19" i="177" a="1"/>
  <c r="Z189" i="260" a="1"/>
  <c r="L10" i="177" a="1"/>
  <c r="BY152" i="260" a="1"/>
  <c r="J191" i="260" a="1"/>
  <c r="N378" i="260" a="1"/>
  <c r="BD59" i="260" a="1"/>
  <c r="AU155" i="260" a="1"/>
  <c r="AZ52" i="260" a="1"/>
  <c r="BD112" i="260" a="1"/>
  <c r="BY32" i="260" a="1"/>
  <c r="W29" i="253" a="1"/>
  <c r="X44" i="177" a="1"/>
  <c r="F3" i="177" a="1"/>
  <c r="BU111" i="260" a="1"/>
  <c r="J75" i="260" a="1"/>
  <c r="N119" i="260" a="1"/>
  <c r="BQ209" i="260" a="1"/>
  <c r="N270" i="260" a="1"/>
  <c r="K30" i="177" a="1"/>
  <c r="U55" i="177" a="1"/>
  <c r="I49" i="177" a="1"/>
  <c r="N67" i="260" a="1"/>
  <c r="J98" i="260" a="1"/>
  <c r="AD253" i="260" a="1"/>
  <c r="Q13" i="177" a="1"/>
  <c r="R368" i="260" a="1"/>
  <c r="N98" i="260" a="1"/>
  <c r="N27" i="177" a="1"/>
  <c r="W30" i="260" a="1"/>
  <c r="BJ117" i="260" a="1"/>
  <c r="AU74" i="260" a="1"/>
  <c r="G8" i="177" a="1"/>
  <c r="Z174" i="260" a="1"/>
  <c r="BU243" i="260" a="1"/>
  <c r="BY143" i="260" a="1"/>
  <c r="BD90" i="260" a="1"/>
  <c r="BY184" i="260" a="1"/>
  <c r="U14" i="177" a="1"/>
  <c r="AR294" i="260" a="1"/>
  <c r="AH13" i="260" a="1"/>
  <c r="AR73" i="260" a="1"/>
  <c r="W47" i="177" a="1"/>
  <c r="F27" i="177" a="1"/>
  <c r="BU19" i="260" a="1"/>
  <c r="BQ37" i="260" a="1"/>
  <c r="G65" i="177" a="1"/>
  <c r="BU210" i="260" a="1"/>
  <c r="N65" i="260" a="1"/>
  <c r="AR130" i="260" a="1"/>
  <c r="I27" i="177" a="1"/>
  <c r="BU331" i="260" a="1"/>
  <c r="V7" i="177" a="1"/>
  <c r="N214" i="260" a="1"/>
  <c r="BQ208" i="260" a="1"/>
  <c r="AR378" i="260" a="1"/>
  <c r="Q37" i="177" a="1"/>
  <c r="X60" i="177" a="1"/>
  <c r="AR186" i="260" a="1"/>
  <c r="AU185" i="260" a="1"/>
  <c r="AD95" i="260" a="1"/>
  <c r="BQ33" i="260" a="1"/>
  <c r="AR99" i="260" a="1"/>
  <c r="AU11" i="260" a="1"/>
  <c r="N23" i="177" a="1"/>
  <c r="BD243" i="260" a="1"/>
  <c r="Z24" i="177" a="1"/>
  <c r="D32" i="177" a="1"/>
  <c r="J82" i="260" a="1"/>
  <c r="U28" i="102" a="1"/>
  <c r="G345" i="260" a="1"/>
  <c r="W42" i="177" a="1"/>
  <c r="AD147" i="260" a="1"/>
  <c r="Q52" i="177" a="1"/>
  <c r="J146" i="260" a="1"/>
  <c r="BQ161" i="260" a="1"/>
  <c r="AR132" i="260" a="1"/>
  <c r="BN167" i="260" a="1"/>
  <c r="Z41" i="260" a="1"/>
  <c r="J217" i="260" a="1"/>
  <c r="BJ128" i="260" a="1"/>
  <c r="BU24" i="260" a="1"/>
  <c r="N307" i="260" a="1"/>
  <c r="BJ256" i="260" a="1"/>
  <c r="G256" i="260" a="1"/>
  <c r="N118" i="260" a="1"/>
  <c r="G124" i="260" a="1"/>
  <c r="W191" i="260" a="1"/>
  <c r="T49" i="177" a="1"/>
  <c r="T45" i="177" a="1"/>
  <c r="BN13" i="260" a="1"/>
  <c r="AD337" i="260" a="1"/>
  <c r="P24" i="177" a="1"/>
  <c r="BQ228" i="260" a="1"/>
  <c r="W94" i="260" a="1"/>
  <c r="BJ315" i="260" a="1"/>
  <c r="AU330" i="260" a="1"/>
  <c r="J6" i="260" a="1"/>
  <c r="AU140" i="260" a="1"/>
  <c r="V32" i="177" a="1"/>
  <c r="E26" i="177" a="1"/>
  <c r="N55" i="177" a="1"/>
  <c r="J93" i="260" a="1"/>
  <c r="AZ192" i="260" a="1"/>
  <c r="BD117" i="260" a="1"/>
  <c r="M5" i="177" a="1"/>
  <c r="BJ139" i="260" a="1"/>
  <c r="BJ303" i="260" a="1"/>
  <c r="Z58" i="177" a="1"/>
  <c r="Z52" i="260" a="1"/>
  <c r="G65" i="260" a="1"/>
  <c r="BJ109" i="260" a="1"/>
  <c r="AD117" i="260" a="1"/>
  <c r="AL442" i="260" a="1"/>
  <c r="H17" i="177" a="1"/>
  <c r="AZ60" i="260" a="1"/>
  <c r="BU86" i="260" a="1"/>
  <c r="Q23" i="177" a="1"/>
  <c r="O11" i="177" a="1"/>
  <c r="AD30" i="260" a="1"/>
  <c r="BU433" i="260" a="1"/>
  <c r="R5" i="177" a="1"/>
  <c r="AH169" i="260" a="1"/>
  <c r="H40" i="177" a="1"/>
  <c r="U51" i="177" a="1"/>
  <c r="J131" i="260" a="1"/>
  <c r="S47" i="177" a="1"/>
  <c r="BQ97" i="260" a="1"/>
  <c r="AH428" i="260" a="1"/>
  <c r="N19" i="260" a="1"/>
  <c r="BJ460" i="260" a="1"/>
  <c r="X11" i="177" a="1"/>
  <c r="R156" i="260" a="1"/>
  <c r="BD390" i="260" a="1"/>
  <c r="AZ82" i="260" a="1"/>
  <c r="Z141" i="260" a="1"/>
  <c r="AD73" i="260" a="1"/>
  <c r="BU30" i="260" a="1"/>
  <c r="R23" i="177" a="1"/>
  <c r="AD120" i="260" a="1"/>
  <c r="BQ145" i="260" a="1"/>
  <c r="AD312" i="260" a="1"/>
  <c r="Z46" i="260" a="1"/>
  <c r="BQ88" i="260" a="1"/>
  <c r="BQ95" i="260" a="1"/>
  <c r="H55" i="177" a="1"/>
  <c r="W161" i="260" a="1"/>
  <c r="BQ216" i="260" a="1"/>
  <c r="BQ269" i="260" a="1"/>
  <c r="W44" i="260" a="1"/>
  <c r="V51" i="177" a="1"/>
  <c r="F23" i="177" a="1"/>
  <c r="BY106" i="260" a="1"/>
  <c r="N109" i="260" a="1"/>
  <c r="AU160" i="260" a="1"/>
  <c r="BJ135" i="260" a="1"/>
  <c r="AR101" i="260" a="1"/>
  <c r="AU335" i="260" a="1"/>
  <c r="M22" i="177" a="1"/>
  <c r="AL326" i="260" a="1"/>
  <c r="BJ40" i="260" a="1"/>
  <c r="BJ375" i="260" a="1"/>
  <c r="O29" i="177" a="1"/>
  <c r="P3" i="177" a="1"/>
  <c r="AL303" i="260" a="1"/>
  <c r="BJ171" i="260" a="1"/>
  <c r="AZ30" i="260" a="1"/>
  <c r="AU19" i="260" a="1"/>
  <c r="D12" i="177" a="1"/>
  <c r="H46" i="177" a="1"/>
  <c r="AZ165" i="260" a="1"/>
  <c r="AH399" i="260" a="1"/>
  <c r="AU165" i="260" a="1"/>
  <c r="G171" i="260" a="1"/>
  <c r="U49" i="177" a="1"/>
  <c r="BY46" i="260" a="1"/>
  <c r="N176" i="260" a="1"/>
  <c r="AU51" i="260" a="1"/>
  <c r="W219" i="260" a="1"/>
  <c r="AH166" i="260" a="1"/>
  <c r="H13" i="177" a="1"/>
  <c r="AR77" i="260" a="1"/>
  <c r="BJ285" i="260" a="1"/>
  <c r="R48" i="260" a="1"/>
  <c r="C61" i="177" a="1"/>
  <c r="Z18" i="260" a="1"/>
  <c r="BY142" i="260" a="1"/>
  <c r="AZ334" i="260" a="1"/>
  <c r="J6" i="177" a="1"/>
  <c r="Z269" i="260" a="1"/>
  <c r="F15" i="177" a="1"/>
  <c r="BY169" i="260" a="1"/>
  <c r="R150" i="260" a="1"/>
  <c r="H26" i="177" a="1"/>
  <c r="Z142" i="260" a="1"/>
  <c r="AR51" i="260" a="1"/>
  <c r="AL218" i="260" a="1"/>
  <c r="T61" i="177" a="1"/>
  <c r="AH252" i="260" a="1"/>
  <c r="AD245" i="260" a="1"/>
  <c r="AD200" i="260" a="1"/>
  <c r="AH127" i="260" a="1"/>
  <c r="BN118" i="260" a="1"/>
  <c r="BN330" i="260" a="1"/>
  <c r="M28" i="177" a="1"/>
  <c r="N111" i="260" a="1"/>
  <c r="R42" i="260" a="1"/>
  <c r="J62" i="177" a="1"/>
  <c r="AH49" i="260" a="1"/>
  <c r="U52" i="177" a="1"/>
  <c r="AU40" i="260" a="1"/>
  <c r="N306" i="260" a="1"/>
  <c r="AH27" i="260" a="1"/>
  <c r="AR219" i="260" a="1"/>
  <c r="BN153" i="260" a="1"/>
  <c r="AU93" i="260" a="1"/>
  <c r="G41" i="177" a="1"/>
  <c r="AR334" i="260" a="1"/>
  <c r="N171" i="260" a="1"/>
  <c r="AU236" i="260" a="1"/>
  <c r="G5" i="260" a="1"/>
  <c r="E6" i="177" a="1"/>
  <c r="Q44" i="177" a="1"/>
  <c r="BD235" i="260" a="1"/>
  <c r="S13" i="177" a="1"/>
  <c r="G42" i="260" a="1"/>
  <c r="U54" i="177" a="1"/>
  <c r="E40" i="177" a="1"/>
  <c r="BQ76" i="260" a="1"/>
  <c r="J50" i="177" a="1"/>
  <c r="AU281" i="260" a="1"/>
  <c r="N238" i="260" a="1"/>
  <c r="BQ107" i="260" a="1"/>
  <c r="BD222" i="260" a="1"/>
  <c r="V6" i="177" a="1"/>
  <c r="AH196" i="260" a="1"/>
  <c r="Z272" i="260" a="1"/>
  <c r="P21" i="177" a="1"/>
  <c r="V4" i="177" a="1"/>
  <c r="AL153" i="260" a="1"/>
  <c r="S54" i="177" a="1"/>
  <c r="BD148" i="260" a="1"/>
  <c r="AD126" i="260" a="1"/>
  <c r="AL98" i="260" a="1"/>
  <c r="AU70" i="260" a="1"/>
  <c r="P37" i="177" a="1"/>
  <c r="R231" i="260" a="1"/>
  <c r="R36" i="260" a="1"/>
  <c r="J245" i="260" a="1"/>
  <c r="Z339" i="260" a="1"/>
  <c r="AU311" i="260" a="1"/>
  <c r="R112" i="260" a="1"/>
  <c r="O23" i="177" a="1"/>
  <c r="BU136" i="260" a="1"/>
  <c r="Z42" i="260" a="1"/>
  <c r="E24" i="177" a="1"/>
  <c r="AL273" i="260" a="1"/>
  <c r="Q65" i="177" a="1"/>
  <c r="H19" i="177" a="1"/>
  <c r="BN282" i="260" a="1"/>
  <c r="AU192" i="260" a="1"/>
  <c r="BQ135" i="260" a="1"/>
  <c r="AH50" i="260" a="1"/>
  <c r="BU105" i="260" a="1"/>
  <c r="M42" i="177" a="1"/>
  <c r="Z96" i="260" a="1"/>
  <c r="AD163" i="260" a="1"/>
  <c r="M54" i="177" a="1"/>
  <c r="G172" i="260" a="1"/>
  <c r="R265" i="260" a="1"/>
  <c r="BD296" i="260" a="1"/>
  <c r="BY42" i="260" a="1"/>
  <c r="Z127" i="260" a="1"/>
  <c r="W122" i="260" a="1"/>
  <c r="AU301" i="260" a="1"/>
  <c r="J65" i="177" a="1"/>
  <c r="BU218" i="260" a="1"/>
  <c r="BU223" i="260" a="1"/>
  <c r="L65" i="177" a="1"/>
  <c r="G127" i="260" a="1"/>
  <c r="AD150" i="260" a="1"/>
  <c r="BQ96" i="260" a="1"/>
  <c r="BU77" i="260" a="1"/>
  <c r="AU340" i="260" a="1"/>
  <c r="W218" i="260" a="1"/>
  <c r="BN56" i="260" a="1"/>
  <c r="AD191" i="260" a="1"/>
  <c r="W82" i="260" a="1"/>
  <c r="M25" i="177" a="1"/>
  <c r="BU145" i="260" a="1"/>
  <c r="R46" i="177" a="1"/>
  <c r="AL71" i="260" a="1"/>
  <c r="AD175" i="260" a="1"/>
  <c r="AR297" i="260" a="1"/>
  <c r="W26" i="177" a="1"/>
  <c r="V35" i="177" a="1"/>
  <c r="AU362" i="260" a="1"/>
  <c r="W113" i="260" a="1"/>
  <c r="BY180" i="260" a="1"/>
  <c r="BD98" i="260" a="1"/>
  <c r="AU87" i="260" a="1"/>
  <c r="U42" i="177" a="1"/>
  <c r="AZ172" i="260" a="1"/>
  <c r="BQ56" i="260" a="1"/>
  <c r="AU116" i="260" a="1"/>
  <c r="O40" i="177" a="1"/>
  <c r="AL73" i="260" a="1"/>
  <c r="E17" i="177" a="1"/>
  <c r="J108" i="260" a="1"/>
  <c r="AR322" i="260" a="1"/>
  <c r="W147" i="260" a="1"/>
  <c r="AH69" i="260" a="1"/>
  <c r="N78" i="260" a="1"/>
  <c r="AZ135" i="260" a="1"/>
  <c r="X42" i="177" a="1"/>
  <c r="BN120" i="260" a="1"/>
  <c r="AL46" i="260" a="1"/>
  <c r="BN248" i="260" a="1"/>
  <c r="BQ186" i="260" a="1"/>
  <c r="J60" i="177" a="1"/>
  <c r="BN125" i="260" a="1"/>
  <c r="Z21" i="260" a="1"/>
  <c r="AR110" i="260" a="1"/>
  <c r="F31" i="177" a="1"/>
  <c r="F20" i="177" a="1"/>
  <c r="N218" i="260" a="1"/>
  <c r="BD170" i="260" a="1"/>
  <c r="M45" i="177" a="1"/>
  <c r="Z126" i="260" a="1"/>
  <c r="R211" i="260" a="1"/>
  <c r="J180" i="260" a="1"/>
  <c r="AZ40" i="260" a="1"/>
  <c r="BY107" i="260" a="1"/>
  <c r="AZ35" i="260" a="1"/>
  <c r="J210" i="260" a="1"/>
  <c r="X48" i="177" a="1"/>
  <c r="P31" i="177" a="1"/>
  <c r="BJ111" i="260" a="1"/>
  <c r="C62" i="177" a="1"/>
  <c r="BD176" i="260" a="1"/>
  <c r="W63" i="260" a="1"/>
  <c r="Z226" i="260" a="1"/>
  <c r="BJ136" i="260" a="1"/>
  <c r="W106" i="260" a="1"/>
  <c r="BU315" i="260" a="1"/>
  <c r="AH116" i="260" a="1"/>
  <c r="W149" i="260" a="1"/>
  <c r="J140" i="260" a="1"/>
  <c r="O63" i="177" a="1"/>
  <c r="BY10" i="260" a="1"/>
  <c r="M10" i="177" a="1"/>
  <c r="J188" i="260" a="1"/>
  <c r="J134" i="260" a="1"/>
  <c r="BJ24" i="260" a="1"/>
  <c r="BD273" i="260" a="1"/>
  <c r="AR162" i="260" a="1"/>
  <c r="AH143" i="260" a="1"/>
  <c r="BN394" i="260" a="1"/>
  <c r="BN182" i="260" a="1"/>
  <c r="AL19" i="260" a="1"/>
  <c r="BY87" i="260" a="1"/>
  <c r="J55" i="260" a="1"/>
  <c r="R120" i="260" a="1"/>
  <c r="BN74" i="260" a="1"/>
  <c r="I61" i="177" a="1"/>
  <c r="M8" i="177" a="1"/>
  <c r="AH38" i="260" a="1"/>
  <c r="AD139" i="260" a="1"/>
  <c r="AL50" i="260" a="1"/>
  <c r="BJ165" i="260" a="1"/>
  <c r="N366" i="260" a="1"/>
  <c r="G190" i="260" a="1"/>
  <c r="G43" i="260" a="1"/>
  <c r="BJ106" i="260" a="1"/>
  <c r="K36" i="177" a="1"/>
  <c r="BJ15" i="260" a="1"/>
  <c r="N24" i="260" a="1"/>
  <c r="AZ98" i="260" a="1"/>
  <c r="BU146" i="260" a="1"/>
  <c r="N46" i="260" a="1"/>
  <c r="R116" i="260" a="1"/>
  <c r="BJ36" i="260" a="1"/>
  <c r="AD13" i="260" a="1"/>
  <c r="G173" i="260" a="1"/>
  <c r="W83" i="260" a="1"/>
  <c r="BN10" i="260" a="1"/>
  <c r="G126" i="260" a="1"/>
  <c r="BD123" i="260" a="1"/>
  <c r="J48" i="177" a="1"/>
  <c r="J306" i="260" a="1"/>
  <c r="BY72" i="260" a="1"/>
  <c r="BD26" i="260" a="1"/>
  <c r="AL414" i="260" a="1"/>
  <c r="AZ416" i="260" a="1"/>
  <c r="S16" i="177" a="1"/>
  <c r="BN175" i="260" a="1"/>
  <c r="BD65" i="260" a="1"/>
  <c r="X26" i="177" a="1"/>
  <c r="AZ93" i="260" a="1"/>
  <c r="J59" i="260" a="1"/>
  <c r="D29" i="177" a="1"/>
  <c r="BU85" i="260" a="1"/>
  <c r="G183" i="260" a="1"/>
  <c r="J258" i="260" a="1"/>
  <c r="AU148" i="260" a="1"/>
  <c r="N149" i="260" a="1"/>
  <c r="C29" i="177" a="1"/>
  <c r="Z215" i="260" a="1"/>
  <c r="BY114" i="260" a="1"/>
  <c r="AH44" i="260" a="1"/>
  <c r="Z149" i="260" a="1"/>
  <c r="BJ199" i="260" a="1"/>
  <c r="G152" i="260" a="1"/>
  <c r="BN99" i="260" a="1"/>
  <c r="AD55" i="260" a="1"/>
  <c r="BU393" i="260" a="1"/>
  <c r="R374" i="260" a="1"/>
  <c r="BU300" i="260" a="1"/>
  <c r="AL76" i="260" a="1"/>
  <c r="W55" i="177" a="1"/>
  <c r="AL142" i="260" a="1"/>
  <c r="R232" i="260" a="1"/>
  <c r="R173" i="260" a="1"/>
  <c r="N127" i="260" a="1"/>
  <c r="BU343" i="260" a="1"/>
  <c r="BN438" i="260" a="1"/>
  <c r="G17" i="260" a="1"/>
  <c r="BD375" i="260" a="1"/>
  <c r="BU359" i="260" a="1"/>
  <c r="AU360" i="260" a="1"/>
  <c r="BN134" i="260" a="1"/>
  <c r="R176" i="260" a="1"/>
  <c r="H58" i="177" a="1"/>
  <c r="T46" i="177" a="1"/>
  <c r="BQ168" i="260" a="1"/>
  <c r="Q57" i="177" a="1"/>
  <c r="BJ205" i="260" a="1"/>
  <c r="BN93" i="260" a="1"/>
  <c r="BN92" i="260" a="1"/>
  <c r="J373" i="260" a="1"/>
  <c r="W395" i="260" a="1"/>
  <c r="Y35" i="177" a="1"/>
  <c r="G6" i="177" a="1"/>
  <c r="C41" i="177" a="1"/>
  <c r="AD241" i="260" a="1"/>
  <c r="BY189" i="260" a="1"/>
  <c r="BU139" i="260" a="1"/>
  <c r="U21" i="102" a="1"/>
  <c r="BD81" i="260" a="1"/>
  <c r="AD96" i="260" a="1"/>
  <c r="BJ156" i="260" a="1"/>
  <c r="BD210" i="260" a="1"/>
  <c r="BD333" i="260" a="1"/>
  <c r="Q51" i="177" a="1"/>
  <c r="J53" i="177" a="1"/>
  <c r="BQ141" i="260" a="1"/>
  <c r="BD7" i="260" a="1"/>
  <c r="BQ72" i="260" a="1"/>
  <c r="N82" i="260" a="1"/>
  <c r="J53" i="260" a="1"/>
  <c r="BQ131" i="260" a="1"/>
  <c r="AL70" i="260" a="1"/>
  <c r="AD118" i="260" a="1"/>
  <c r="J409" i="260" a="1"/>
  <c r="BJ140" i="260" a="1"/>
  <c r="AD45" i="260" a="1"/>
  <c r="BN251" i="260" a="1"/>
  <c r="G221" i="260" a="1"/>
  <c r="N178" i="260" a="1"/>
  <c r="J122" i="260" a="1"/>
  <c r="W96" i="260" a="1"/>
  <c r="BQ321" i="260" a="1"/>
  <c r="BU18" i="260" a="1"/>
  <c r="E62" i="177" a="1"/>
  <c r="AZ59" i="260" a="1"/>
  <c r="AR212" i="260" a="1"/>
  <c r="J43" i="177" a="1"/>
  <c r="K37" i="177" a="1"/>
  <c r="W21" i="253" a="1"/>
  <c r="BU143" i="260" a="1"/>
  <c r="AZ15" i="260" a="1"/>
  <c r="K65" i="177" a="1"/>
  <c r="J150" i="260" a="1"/>
  <c r="AZ193" i="260" a="1"/>
  <c r="BD311" i="260" a="1"/>
  <c r="BQ260" i="260" a="1"/>
  <c r="O9" i="177" a="1"/>
  <c r="BJ114" i="260" a="1"/>
  <c r="AH112" i="260" a="1"/>
  <c r="BN65" i="260" a="1"/>
  <c r="J25" i="177" a="1"/>
  <c r="BN180" i="260" a="1"/>
  <c r="BU299" i="260" a="1"/>
  <c r="BD341" i="260" a="1"/>
  <c r="BJ147" i="260" a="1"/>
  <c r="AZ333" i="260" a="1"/>
  <c r="AZ120" i="260" a="1"/>
  <c r="AL288" i="260" a="1"/>
  <c r="O54" i="177" a="1"/>
  <c r="AZ96" i="260" a="1"/>
  <c r="N175" i="260" a="1"/>
  <c r="BQ309" i="260" a="1"/>
  <c r="BD302" i="260" a="1"/>
  <c r="P61" i="177" a="1"/>
  <c r="BU41" i="260" a="1"/>
  <c r="AH328" i="260" a="1"/>
  <c r="F11" i="177" a="1"/>
  <c r="N162" i="260" a="1"/>
  <c r="AU37" i="260" a="1"/>
  <c r="H31" i="177" a="1"/>
  <c r="J136" i="260" a="1"/>
  <c r="N34" i="260" a="1"/>
  <c r="N144" i="260" a="1"/>
  <c r="BJ85" i="260" a="1"/>
  <c r="K33" i="177" a="1"/>
  <c r="W163" i="260" a="1"/>
  <c r="BJ340" i="260" a="1"/>
  <c r="BN384" i="260" a="1"/>
  <c r="K19" i="177" a="1"/>
  <c r="BD91" i="260" a="1"/>
  <c r="L39" i="177" a="1"/>
  <c r="V31" i="177" a="1"/>
  <c r="G144" i="260" a="1"/>
  <c r="R64" i="260" a="1"/>
  <c r="AD451" i="260" a="1"/>
  <c r="W235" i="260" a="1"/>
  <c r="AH203" i="260" a="1"/>
  <c r="U30" i="177" a="1"/>
  <c r="BN299" i="260" a="1"/>
  <c r="BN73" i="260" a="1"/>
  <c r="AL137" i="260" a="1"/>
  <c r="R118" i="260" a="1"/>
  <c r="BQ293" i="260" a="1"/>
  <c r="BJ115" i="260" a="1"/>
  <c r="U29" i="251" a="1"/>
  <c r="S57" i="177" a="1"/>
  <c r="BD160" i="260" a="1"/>
  <c r="BU338" i="260" a="1"/>
  <c r="O21" i="177" a="1"/>
  <c r="D43" i="177" a="1"/>
  <c r="AZ191" i="260" a="1"/>
  <c r="Q43" i="177" a="1"/>
  <c r="BN62" i="260" a="1"/>
  <c r="Y3" i="177" a="1"/>
  <c r="AD99" i="260" a="1"/>
  <c r="AZ69" i="260" a="1"/>
  <c r="K54" i="177" a="1"/>
  <c r="AR349" i="260" a="1"/>
  <c r="Z374" i="260" a="1"/>
  <c r="G22" i="177" a="1"/>
  <c r="M40" i="177" a="1"/>
  <c r="AH76" i="260" a="1"/>
  <c r="W343" i="260" a="1"/>
  <c r="Z20" i="177" a="1"/>
  <c r="AH326" i="260" a="1"/>
  <c r="N207" i="260" a="1"/>
  <c r="G297" i="260" a="1"/>
  <c r="AL92" i="260" a="1"/>
  <c r="L29" i="177" a="1"/>
  <c r="BJ78" i="260" a="1"/>
  <c r="Z30" i="177" a="1"/>
  <c r="S22" i="177" a="1"/>
  <c r="W315" i="260" a="1"/>
  <c r="BU83" i="260" a="1"/>
  <c r="AR75" i="260" a="1"/>
  <c r="BU298" i="260" a="1"/>
  <c r="E53" i="177" a="1"/>
  <c r="AH19" i="260" a="1"/>
  <c r="R21" i="260" a="1"/>
  <c r="W6" i="260" a="1"/>
  <c r="R27" i="177" a="1"/>
  <c r="AL18" i="260" a="1"/>
  <c r="N201" i="260" a="1"/>
  <c r="J14" i="177" a="1"/>
  <c r="G100" i="260" a="1"/>
  <c r="R233" i="260" a="1"/>
  <c r="K15" i="177" a="1"/>
  <c r="BD28" i="260" a="1"/>
  <c r="W62" i="177" a="1"/>
  <c r="BQ182" i="260" a="1"/>
  <c r="BN88" i="260" a="1"/>
  <c r="BJ14" i="260" a="1"/>
  <c r="W198" i="260" a="1"/>
  <c r="BQ52" i="260" a="1"/>
  <c r="P20" i="177" a="1"/>
  <c r="Z165" i="260" a="1"/>
  <c r="AH61" i="260" a="1"/>
  <c r="AL262" i="260" a="1"/>
  <c r="G94" i="260" a="1"/>
  <c r="V21" i="177" a="1"/>
  <c r="N14" i="260" a="1"/>
  <c r="BQ25" i="260" a="1"/>
  <c r="Z16" i="260" a="1"/>
  <c r="D7" i="177" a="1"/>
  <c r="N190" i="260" a="1"/>
  <c r="BJ86" i="260" a="1"/>
  <c r="N73" i="260" a="1"/>
  <c r="AH42" i="260" a="1"/>
  <c r="G307" i="260" a="1"/>
  <c r="J40" i="260" a="1"/>
  <c r="J364" i="260" a="1"/>
  <c r="G14" i="177" a="1"/>
  <c r="J102" i="260" a="1"/>
  <c r="L8" i="177" a="1"/>
  <c r="R181" i="260" a="1"/>
  <c r="BQ359" i="260" a="1"/>
  <c r="BQ323" i="260" a="1"/>
  <c r="L21" i="177" a="1"/>
  <c r="R256" i="260" a="1"/>
  <c r="R65" i="260" a="1"/>
  <c r="AL115" i="260" a="1"/>
  <c r="R108" i="260" a="1"/>
  <c r="R7" i="260" a="1"/>
  <c r="AU338" i="260" a="1"/>
  <c r="Z151" i="260" a="1"/>
  <c r="BJ357" i="260" a="1"/>
  <c r="AU61" i="260" a="1"/>
  <c r="N12" i="177" a="1"/>
  <c r="AZ396" i="260" a="1"/>
  <c r="R85" i="260" a="1"/>
  <c r="AH248" i="260" a="1"/>
  <c r="AR181" i="260" a="1"/>
  <c r="R209" i="260" a="1"/>
  <c r="G241" i="260" a="1"/>
  <c r="W50" i="177" a="1"/>
  <c r="V47" i="177" a="1"/>
  <c r="W36" i="260" a="1"/>
  <c r="M58" i="177" a="1"/>
  <c r="AU415" i="260" a="1"/>
  <c r="S8" i="177" a="1"/>
  <c r="BY173" i="260" a="1"/>
  <c r="Z16" i="177" a="1"/>
  <c r="T14" i="177" a="1"/>
  <c r="AU261" i="260" a="1"/>
  <c r="AZ222" i="260" a="1"/>
  <c r="AU188" i="260" a="1"/>
  <c r="J298" i="260" a="1"/>
  <c r="V38" i="177" a="1"/>
  <c r="I4" i="177" a="1"/>
  <c r="P17" i="177" a="1"/>
  <c r="AL123" i="260" a="1"/>
  <c r="W8" i="260" a="1"/>
  <c r="W167" i="260" a="1"/>
  <c r="BQ164" i="260" a="1"/>
  <c r="G112" i="260" a="1"/>
  <c r="R372" i="260" a="1"/>
  <c r="AR256" i="260" a="1"/>
  <c r="BN140" i="260" a="1"/>
  <c r="AZ153" i="260" a="1"/>
  <c r="BU50" i="260" a="1"/>
  <c r="L13" i="177" a="1"/>
  <c r="D37" i="177" a="1"/>
  <c r="J268" i="260" a="1"/>
  <c r="BU184" i="260" a="1"/>
  <c r="AZ66" i="260" a="1"/>
  <c r="W271" i="260" a="1"/>
  <c r="AR107" i="260" a="1"/>
  <c r="BQ35" i="260" a="1"/>
  <c r="BU173" i="260" a="1"/>
  <c r="BU305" i="260" a="1"/>
  <c r="AU143" i="260" a="1"/>
  <c r="Z41" i="177" a="1"/>
  <c r="AU48" i="260" a="1"/>
  <c r="AU12" i="260" a="1"/>
  <c r="BU153" i="260" a="1"/>
  <c r="K6" i="177" a="1"/>
  <c r="N50" i="260" a="1"/>
  <c r="BN121" i="260" a="1"/>
  <c r="AD320" i="260" a="1"/>
  <c r="I30" i="177" a="1"/>
  <c r="BQ272" i="260" a="1"/>
  <c r="AL91" i="260" a="1"/>
  <c r="BY188" i="260" a="1"/>
  <c r="BN72" i="260" a="1"/>
  <c r="R90" i="260" a="1"/>
  <c r="W324" i="260" a="1"/>
  <c r="BN249" i="260" a="1"/>
  <c r="AD262" i="260" a="1"/>
  <c r="W15" i="260" a="1"/>
  <c r="BQ444" i="260" a="1"/>
  <c r="R86" i="260" a="1"/>
  <c r="O7" i="177" a="1"/>
  <c r="BD149" i="260" a="1"/>
  <c r="AD151" i="260" a="1"/>
  <c r="G234" i="260" a="1"/>
  <c r="BD241" i="260" a="1"/>
  <c r="BY125" i="260" a="1"/>
  <c r="AR144" i="260" a="1"/>
  <c r="AD273" i="260" a="1"/>
  <c r="Z403" i="260" a="1"/>
  <c r="AZ148" i="260" a="1"/>
  <c r="Z251" i="260" a="1"/>
  <c r="Z437" i="260" a="1"/>
  <c r="D48" i="177" a="1"/>
  <c r="R52" i="260" a="1"/>
  <c r="AR274" i="260" a="1"/>
  <c r="W56" i="177" a="1"/>
  <c r="AD26" i="260" a="1"/>
  <c r="G177" i="260" a="1"/>
  <c r="J66" i="260" a="1"/>
  <c r="AL124" i="260" a="1"/>
  <c r="BY123" i="260" a="1"/>
  <c r="BD51" i="260" a="1"/>
  <c r="U12" i="177" a="1"/>
  <c r="J49" i="260" a="1"/>
  <c r="W397" i="260" a="1"/>
  <c r="AL224" i="260" a="1"/>
  <c r="F51" i="177" a="1"/>
  <c r="W46" i="177" a="1"/>
  <c r="BY22" i="260" a="1"/>
  <c r="BN203" i="260" a="1"/>
  <c r="AL37" i="260" a="1"/>
  <c r="AU82" i="260" a="1"/>
  <c r="BU115" i="260" a="1"/>
  <c r="AR46" i="260" a="1"/>
  <c r="AR299" i="260" a="1"/>
  <c r="AU315" i="260" a="1"/>
  <c r="BY78" i="260" a="1"/>
  <c r="AZ123" i="260" a="1"/>
  <c r="W53" i="260" a="1"/>
  <c r="W40" i="177" a="1"/>
  <c r="AR21" i="260" a="1"/>
  <c r="BQ320" i="260" a="1"/>
  <c r="BU455" i="260" a="1"/>
  <c r="BQ296" i="260" a="1"/>
  <c r="BU208" i="260" a="1"/>
  <c r="H42" i="177" a="1"/>
  <c r="BU283" i="260" a="1"/>
  <c r="AL278" i="260" a="1"/>
  <c r="BN94" i="260" a="1"/>
  <c r="P40" i="177" a="1"/>
  <c r="AZ380" i="260" a="1"/>
  <c r="T13" i="177" a="1"/>
  <c r="AR8" i="260" a="1"/>
  <c r="M37" i="177" a="1"/>
  <c r="U28" i="251" a="1"/>
  <c r="G35" i="260" a="1"/>
  <c r="BN38" i="260" a="1"/>
  <c r="N134" i="260" a="1"/>
  <c r="BN149" i="260" a="1"/>
  <c r="BY35" i="260" a="1"/>
  <c r="J24" i="177" a="1"/>
  <c r="AD58" i="260" a="1"/>
  <c r="G122" i="260" a="1"/>
  <c r="D36" i="177" a="1"/>
  <c r="W7" i="260" a="1"/>
  <c r="G38" i="260" a="1"/>
  <c r="BQ405" i="260" a="1"/>
  <c r="J36" i="260" a="1"/>
  <c r="BQ47" i="260" a="1"/>
  <c r="G151" i="260" a="1"/>
  <c r="AL212" i="260" a="1"/>
  <c r="BJ376" i="260" a="1"/>
  <c r="R248" i="260" a="1"/>
  <c r="J381" i="260" a="1"/>
  <c r="AR127" i="260" a="1"/>
  <c r="BQ132" i="260" a="1"/>
  <c r="AU218" i="260" a="1"/>
  <c r="V13" i="177" a="1"/>
  <c r="BD135" i="260" a="1"/>
  <c r="V20" i="177" a="1"/>
  <c r="AU442" i="260" a="1"/>
  <c r="BQ123" i="260" a="1"/>
  <c r="W49" i="177" a="1"/>
  <c r="H57" i="177" a="1"/>
  <c r="P10" i="177" a="1"/>
  <c r="AZ203" i="260" a="1"/>
  <c r="AR345" i="260" a="1"/>
  <c r="G286" i="260" a="1"/>
  <c r="V42" i="177" a="1"/>
  <c r="AH278" i="260" a="1"/>
  <c r="BJ132" i="260" a="1"/>
  <c r="J51" i="177" a="1"/>
  <c r="Y62" i="177" a="1"/>
  <c r="AZ249" i="260" a="1"/>
  <c r="AL199" i="260" a="1"/>
  <c r="C44" i="177" a="1"/>
  <c r="R170" i="260" a="1"/>
  <c r="AD31" i="260" a="1"/>
  <c r="AU269" i="260" a="1"/>
  <c r="T51" i="177" a="1"/>
  <c r="AL116" i="260" a="1"/>
  <c r="G40" i="177" a="1"/>
  <c r="R178" i="260" a="1"/>
  <c r="BN52" i="260" a="1"/>
  <c r="N211" i="260" a="1"/>
  <c r="BQ93" i="260" a="1"/>
  <c r="J128" i="260" a="1"/>
  <c r="BN178" i="260" a="1"/>
  <c r="BD58" i="260" a="1"/>
  <c r="AU72" i="260" a="1"/>
  <c r="W84" i="260" a="1"/>
  <c r="BD66" i="260" a="1"/>
  <c r="BU23" i="260" a="1"/>
  <c r="K20" i="177" a="1"/>
  <c r="AZ110" i="260" a="1"/>
  <c r="Q36" i="177" a="1"/>
  <c r="BQ71" i="260" a="1"/>
  <c r="W109" i="260" a="1"/>
  <c r="W264" i="260" a="1"/>
  <c r="P64" i="177" a="1"/>
  <c r="BN23" i="260" a="1"/>
  <c r="BJ194" i="260" a="1"/>
  <c r="BJ183" i="260" a="1"/>
  <c r="BN423" i="260" a="1"/>
  <c r="W210" i="260" a="1"/>
  <c r="AR194" i="260" a="1"/>
  <c r="AL48" i="260" a="1"/>
  <c r="F61" i="177" a="1"/>
  <c r="BD42" i="260" a="1"/>
  <c r="W193" i="260" a="1"/>
  <c r="N145" i="260" a="1"/>
  <c r="AZ34" i="260" a="1"/>
  <c r="AD323" i="260" a="1"/>
  <c r="N66" i="260" a="1"/>
  <c r="BU167" i="260" a="1"/>
  <c r="AZ327" i="260" a="1"/>
  <c r="BY84" i="260" a="1"/>
  <c r="G15" i="260" a="1"/>
  <c r="BD318" i="260" a="1"/>
  <c r="Q21" i="177" a="1"/>
  <c r="AU78" i="260" a="1"/>
  <c r="T21" i="177" a="1"/>
  <c r="P50" i="177" a="1"/>
  <c r="BD317" i="260" a="1"/>
  <c r="BN231" i="260" a="1"/>
  <c r="BD30" i="260" a="1"/>
  <c r="BN259" i="260" a="1"/>
  <c r="T38" i="177" a="1"/>
  <c r="I63" i="177" a="1"/>
  <c r="G52" i="177" a="1"/>
  <c r="G69" i="260" a="1"/>
  <c r="X45" i="177" a="1"/>
  <c r="BD168" i="260" a="1"/>
  <c r="R62" i="177" a="1"/>
  <c r="BD313" i="260" a="1"/>
  <c r="C43" i="177" a="1"/>
  <c r="U39" i="177" a="1"/>
  <c r="AR50" i="260" a="1"/>
  <c r="BU274" i="260" a="1"/>
  <c r="AU196" i="260" a="1"/>
  <c r="AH264" i="260" a="1"/>
  <c r="BN20" i="260" a="1"/>
  <c r="W265" i="260" a="1"/>
  <c r="AH150" i="260" a="1"/>
  <c r="J326" i="260" a="1"/>
  <c r="Y20" i="177" a="1"/>
  <c r="BD37" i="260" a="1"/>
  <c r="BQ115" i="260" a="1"/>
  <c r="W337" i="260" a="1"/>
  <c r="BJ334" i="260" a="1"/>
  <c r="D35" i="177" a="1"/>
  <c r="G409" i="260" a="1"/>
  <c r="AL14" i="260" a="1"/>
  <c r="L58" i="177" a="1"/>
  <c r="AL60" i="260" a="1"/>
  <c r="BJ272" i="260" a="1"/>
  <c r="AH294" i="260" a="1"/>
  <c r="J109" i="260" a="1"/>
  <c r="N213" i="260" a="1"/>
  <c r="W231" i="260" a="1"/>
  <c r="BU151" i="260" a="1"/>
  <c r="R35" i="177" a="1"/>
  <c r="BD53" i="260" a="1"/>
  <c r="J308" i="260" a="1"/>
  <c r="BJ308" i="260" a="1"/>
  <c r="W352" i="260" a="1"/>
  <c r="J88" i="260" a="1"/>
  <c r="G237" i="260" a="1"/>
  <c r="AL401" i="260" a="1"/>
  <c r="BN192" i="260" a="1"/>
  <c r="BD326" i="260" a="1"/>
  <c r="W70" i="260" a="1"/>
  <c r="G80" i="260" a="1"/>
  <c r="N142" i="260" a="1"/>
  <c r="AH240" i="260" a="1"/>
  <c r="W48" i="177" a="1"/>
  <c r="W48" i="260" a="1"/>
  <c r="BY97" i="260" a="1"/>
  <c r="BY157" i="260" a="1"/>
  <c r="Z33" i="177" a="1"/>
  <c r="BJ123" i="260" a="1"/>
  <c r="BQ187" i="260" a="1"/>
  <c r="N148" i="260" a="1"/>
  <c r="Z38" i="177" a="1"/>
  <c r="W16" i="177" a="1"/>
  <c r="BD21" i="260" a="1"/>
  <c r="BN351" i="260" a="1"/>
  <c r="G326" i="260" a="1"/>
  <c r="N141" i="260" a="1"/>
  <c r="AU208" i="260" a="1"/>
  <c r="BU294" i="260" a="1"/>
  <c r="BJ314" i="260" a="1"/>
  <c r="Z242" i="260" a="1"/>
  <c r="G78" i="260" a="1"/>
  <c r="G320" i="260" a="1"/>
  <c r="AD14" i="260" a="1"/>
  <c r="R80" i="260" a="1"/>
  <c r="BJ361" i="260" a="1"/>
  <c r="AR126" i="260" a="1"/>
  <c r="G228" i="260" a="1"/>
  <c r="Z345" i="260" a="1"/>
  <c r="AR175" i="260" a="1"/>
  <c r="D59" i="177" a="1"/>
  <c r="BD207" i="260" a="1"/>
  <c r="R89" i="260" a="1"/>
  <c r="AU44" i="260" a="1"/>
  <c r="G125" i="260" a="1"/>
  <c r="T16" i="177" a="1"/>
  <c r="BY175" i="260" a="1"/>
  <c r="Y59" i="177" a="1"/>
  <c r="BY18" i="260" a="1"/>
  <c r="AZ53" i="260" a="1"/>
  <c r="AD199" i="260" a="1"/>
  <c r="Z39" i="260" a="1"/>
  <c r="R200" i="260" a="1"/>
  <c r="G20" i="260" a="1"/>
  <c r="BU183" i="260" a="1"/>
  <c r="V24" i="177" a="1"/>
  <c r="N146" i="260" a="1"/>
  <c r="G252" i="260" a="1"/>
  <c r="AL57" i="260" a="1"/>
  <c r="BN449" i="260" a="1"/>
  <c r="R31" i="260" a="1"/>
  <c r="X9" i="177" a="1"/>
  <c r="R313" i="260" a="1"/>
  <c r="W127" i="260" a="1"/>
  <c r="BD245" i="260" a="1"/>
  <c r="E15" i="177" a="1"/>
  <c r="BU121" i="260" a="1"/>
  <c r="W12" i="177" a="1"/>
  <c r="BJ126" i="260" a="1"/>
  <c r="BD348" i="260" a="1"/>
  <c r="AZ241" i="260" a="1"/>
  <c r="R299" i="260" a="1"/>
  <c r="Z369" i="260" a="1"/>
  <c r="AR384" i="260" a="1"/>
  <c r="T43" i="177" a="1"/>
  <c r="G344" i="260" a="1"/>
  <c r="BN137" i="260" a="1"/>
  <c r="AU169" i="260" a="1"/>
  <c r="BY158" i="260" a="1"/>
  <c r="AR57" i="260" a="1"/>
  <c r="T4" i="177" a="1"/>
  <c r="R142" i="260" a="1"/>
  <c r="W69" i="260" a="1"/>
  <c r="AZ265" i="260" a="1"/>
  <c r="J46" i="260" a="1"/>
  <c r="N138" i="260" a="1"/>
  <c r="N194" i="260" a="1"/>
  <c r="J209" i="260" a="1"/>
  <c r="J162" i="260" a="1"/>
  <c r="AU191" i="260" a="1"/>
  <c r="AH39" i="260" a="1"/>
  <c r="W92" i="260" a="1"/>
  <c r="BD136" i="260" a="1"/>
  <c r="BU253" i="260" a="1"/>
  <c r="V5" i="177" a="1"/>
  <c r="R290" i="260" a="1"/>
  <c r="W58" i="177" a="1"/>
  <c r="K14" i="177" a="1"/>
  <c r="BQ201" i="260" a="1"/>
  <c r="W80" i="260" a="1"/>
  <c r="AR373" i="260" a="1"/>
  <c r="AZ72" i="260" a="1"/>
  <c r="BU403" i="260" a="1"/>
  <c r="C35" i="177" a="1"/>
  <c r="AZ205" i="260" a="1"/>
  <c r="Z188" i="260" a="1"/>
  <c r="M35" i="177" a="1"/>
  <c r="Z11" i="177" a="1"/>
  <c r="AR377" i="260" a="1"/>
  <c r="BJ166" i="260" a="1"/>
  <c r="AD328" i="260" a="1"/>
  <c r="M30" i="177" a="1"/>
  <c r="BQ477" i="260" a="1"/>
  <c r="N38" i="260" a="1"/>
  <c r="J292" i="260" a="1"/>
  <c r="Q19" i="177" a="1"/>
  <c r="BJ131" i="260" a="1"/>
  <c r="R58" i="177" a="1"/>
  <c r="AZ446" i="260" a="1"/>
  <c r="BU178" i="260" a="1"/>
  <c r="R250" i="260" a="1"/>
  <c r="P63" i="177" a="1"/>
  <c r="BN37" i="260" a="1"/>
  <c r="Z72" i="260" a="1"/>
  <c r="AL94" i="260" a="1"/>
  <c r="N14" i="177" a="1"/>
  <c r="R260" i="260" a="1"/>
  <c r="Z228" i="260" a="1"/>
  <c r="BJ192" i="260" a="1"/>
  <c r="AU109" i="260" a="1"/>
  <c r="R109" i="260" a="1"/>
  <c r="AR350" i="260" a="1"/>
  <c r="Y40" i="177" a="1"/>
  <c r="Z318" i="260" a="1"/>
  <c r="AZ33" i="260" a="1"/>
  <c r="Z171" i="260" a="1"/>
  <c r="Z249" i="260" a="1"/>
  <c r="G62" i="177" a="1"/>
  <c r="N321" i="260" a="1"/>
  <c r="I12" i="177" a="1"/>
  <c r="W141" i="260" a="1"/>
  <c r="AU241" i="260" a="1"/>
  <c r="AZ144" i="260" a="1"/>
  <c r="BJ39" i="260" a="1"/>
  <c r="F35" i="177" a="1"/>
  <c r="BU48" i="260" a="1"/>
  <c r="G132" i="260" a="1"/>
  <c r="BQ65" i="260" a="1"/>
  <c r="J365" i="260" a="1"/>
  <c r="X28" i="177" a="1"/>
  <c r="G180" i="260" a="1"/>
  <c r="Z40" i="177" a="1"/>
  <c r="BY194" i="260" a="1"/>
  <c r="R382" i="260" a="1"/>
  <c r="AU209" i="260" a="1"/>
  <c r="AD143" i="260" a="1"/>
  <c r="BJ241" i="260" a="1"/>
  <c r="N42" i="260" a="1"/>
  <c r="N356" i="260" a="1"/>
  <c r="Z348" i="260" a="1"/>
  <c r="BU192" i="260" a="1"/>
  <c r="BJ101" i="260" a="1"/>
  <c r="AH177" i="260" a="1"/>
  <c r="AZ103" i="260" a="1"/>
  <c r="BD134" i="260" a="1"/>
  <c r="AL122" i="260" a="1"/>
  <c r="AU181" i="260" a="1"/>
  <c r="AR306" i="260" a="1"/>
  <c r="AH124" i="260" a="1"/>
  <c r="BY11" i="260" a="1"/>
  <c r="Z26" i="260" a="1"/>
  <c r="BY153" i="260" a="1"/>
  <c r="AH95" i="260" a="1"/>
  <c r="I24" i="177" a="1"/>
  <c r="BD164" i="260" a="1"/>
  <c r="J85" i="260" a="1"/>
  <c r="R190" i="260" a="1"/>
  <c r="AU161" i="260" a="1"/>
  <c r="AL170" i="260" a="1"/>
  <c r="AH120" i="260" a="1"/>
  <c r="D62" i="177" a="1"/>
  <c r="BQ290" i="260" a="1"/>
  <c r="F50" i="177" a="1"/>
  <c r="N106" i="260" a="1"/>
  <c r="J205" i="260" a="1"/>
  <c r="AZ398" i="260" a="1"/>
  <c r="AU122" i="260" a="1"/>
  <c r="AU13" i="260" a="1"/>
  <c r="U15" i="177" a="1"/>
  <c r="BD266" i="260" a="1"/>
  <c r="BU17" i="260" a="1"/>
  <c r="BQ352" i="260" a="1"/>
  <c r="J107" i="260" a="1"/>
  <c r="N397" i="260" a="1"/>
  <c r="BQ217" i="260" a="1"/>
  <c r="N273" i="260" a="1"/>
  <c r="D19" i="177" a="1"/>
  <c r="BU33" i="260" a="1"/>
  <c r="Q58" i="177" a="1"/>
  <c r="X59" i="177" a="1"/>
  <c r="BQ77" i="260" a="1"/>
  <c r="AZ297" i="260" a="1"/>
  <c r="AU42" i="260" a="1"/>
  <c r="Z17" i="260" a="1"/>
  <c r="AL277" i="260" a="1"/>
  <c r="Z145" i="260" a="1"/>
  <c r="AL312" i="260" a="1"/>
  <c r="AL240" i="260" a="1"/>
  <c r="U41" i="251" a="1"/>
  <c r="C18" i="177" a="1"/>
  <c r="BJ330" i="260" a="1"/>
  <c r="R39" i="260" a="1"/>
  <c r="X50" i="177" a="1"/>
  <c r="BY177" i="260" a="1"/>
  <c r="BQ162" i="260" a="1"/>
  <c r="AZ70" i="260" a="1"/>
  <c r="BN19" i="260" a="1"/>
  <c r="E44" i="177" a="1"/>
  <c r="AL32" i="260" a="1"/>
  <c r="BN162" i="260" a="1"/>
  <c r="N93" i="260" a="1"/>
  <c r="N88" i="260" a="1"/>
  <c r="BQ303" i="260" a="1"/>
  <c r="AU322" i="260" a="1"/>
  <c r="J26" i="177" a="1"/>
  <c r="AD189" i="260" a="1"/>
  <c r="N55" i="260" a="1"/>
  <c r="C12" i="177" a="1"/>
  <c r="AH52" i="260" a="1"/>
  <c r="O3" i="177" a="1"/>
  <c r="J190" i="260" a="1"/>
  <c r="AR268" i="260" a="1"/>
  <c r="AZ36" i="260" a="1"/>
  <c r="AZ100" i="260" a="1"/>
  <c r="BJ91" i="260" a="1"/>
  <c r="AR218" i="260" a="1"/>
  <c r="BJ11" i="260" a="1"/>
  <c r="G46" i="177" a="1"/>
  <c r="Z87" i="260" a="1"/>
  <c r="J13" i="260" a="1"/>
  <c r="BU332" i="260" a="1"/>
  <c r="AR323" i="260" a="1"/>
  <c r="Z53" i="177" a="1"/>
  <c r="BN298" i="260" a="1"/>
  <c r="AU55" i="260" a="1"/>
  <c r="R338" i="260" a="1"/>
  <c r="AR236" i="260" a="1"/>
  <c r="J431" i="260" a="1"/>
  <c r="Q31" i="177" a="1"/>
  <c r="W263" i="260" a="1"/>
  <c r="Z63" i="177" a="1"/>
  <c r="Z125" i="260" a="1"/>
  <c r="BJ89" i="260" a="1"/>
  <c r="BN17" i="260" a="1"/>
  <c r="BD214" i="260" a="1"/>
  <c r="J61" i="260" a="1"/>
  <c r="E45" i="177" a="1"/>
  <c r="Y64" i="177" a="1"/>
  <c r="AL55" i="260" a="1"/>
  <c r="AZ51" i="260" a="1"/>
  <c r="G367" i="260" a="1"/>
  <c r="BU138" i="260" a="1"/>
  <c r="AU238" i="260" a="1"/>
  <c r="D56" i="177" a="1"/>
  <c r="N33" i="177" a="1"/>
  <c r="BN18" i="260" a="1"/>
  <c r="W39" i="260" a="1"/>
  <c r="Z241" i="260" a="1"/>
  <c r="J163" i="260" a="1"/>
  <c r="D13" i="177" a="1"/>
  <c r="BD62" i="260" a="1"/>
  <c r="G17" i="177" a="1"/>
  <c r="AH245" i="260" a="1"/>
  <c r="AZ6" i="260" a="1"/>
  <c r="R276" i="260" a="1"/>
  <c r="AR94" i="260" a="1"/>
  <c r="BD43" i="260" a="1"/>
  <c r="BD120" i="260" a="1"/>
  <c r="D4" i="177" a="1"/>
  <c r="BQ67" i="260" a="1"/>
  <c r="R53" i="177" a="1"/>
  <c r="J12" i="177" a="1"/>
  <c r="Z61" i="260" a="1"/>
  <c r="G342" i="260" a="1"/>
  <c r="AU385" i="260" a="1"/>
  <c r="BD75" i="260" a="1"/>
  <c r="AH198" i="260" a="1"/>
  <c r="BD328" i="260" a="1"/>
  <c r="AZ198" i="260" a="1"/>
  <c r="R177" i="260" a="1"/>
  <c r="M47" i="177" a="1"/>
  <c r="G18" i="177" a="1"/>
  <c r="W19" i="177" a="1"/>
  <c r="BN173" i="260" a="1"/>
  <c r="BQ5" i="260" a="1"/>
  <c r="AU57" i="260" a="1"/>
  <c r="AR326" i="260" a="1"/>
  <c r="BN346" i="260" a="1"/>
  <c r="N26" i="260" a="1"/>
  <c r="J16" i="260" a="1"/>
  <c r="AH401" i="260" a="1"/>
  <c r="AR65" i="260" a="1"/>
  <c r="O25" i="177" a="1"/>
  <c r="H30" i="177" a="1"/>
  <c r="U23" i="177" a="1"/>
  <c r="T36" i="177" a="1"/>
  <c r="BY94" i="260" a="1"/>
  <c r="H11" i="177" a="1"/>
  <c r="R40" i="260" a="1"/>
  <c r="C37" i="177" a="1"/>
  <c r="G199" i="260" a="1"/>
  <c r="R162" i="260" a="1"/>
  <c r="J233" i="260" a="1"/>
  <c r="G328" i="260" a="1"/>
  <c r="BU282" i="260" a="1"/>
  <c r="R128" i="260" a="1"/>
  <c r="U24" i="177" a="1"/>
  <c r="Z15" i="260" a="1"/>
  <c r="D60" i="177" a="1"/>
  <c r="W170" i="260" a="1"/>
  <c r="BJ47" i="260" a="1"/>
  <c r="BD144" i="260" a="1"/>
  <c r="Z36" i="177" a="1"/>
  <c r="I56" i="177" a="1"/>
  <c r="R198" i="260" a="1"/>
  <c r="J58" i="260" a="1"/>
  <c r="AZ287" i="260" a="1"/>
  <c r="BU237" i="260" a="1"/>
  <c r="Z49" i="177" a="1"/>
  <c r="W5" i="260" a="1"/>
  <c r="Z37" i="260" a="1"/>
  <c r="N23" i="260" a="1"/>
  <c r="Z45" i="177" a="1"/>
  <c r="Y33" i="177" a="1"/>
  <c r="AZ322" i="260" a="1"/>
  <c r="S28" i="177" a="1"/>
  <c r="BD401" i="260" a="1"/>
  <c r="R218" i="260" a="1"/>
  <c r="N322" i="260" a="1"/>
  <c r="AL148" i="260" a="1"/>
  <c r="AL45" i="260" a="1"/>
  <c r="H59" i="177" a="1"/>
  <c r="P56" i="177" a="1"/>
  <c r="N97" i="260" a="1"/>
  <c r="BN184" i="260" a="1"/>
  <c r="AR88" i="260" a="1"/>
  <c r="L45" i="177" a="1"/>
  <c r="BU40" i="260" a="1"/>
  <c r="AZ84" i="260" a="1"/>
  <c r="AU240" i="260" a="1"/>
  <c r="AL189" i="260" a="1"/>
  <c r="AR317" i="260" a="1"/>
  <c r="L28" i="177" a="1"/>
  <c r="AZ184" i="260" a="1"/>
  <c r="AR34" i="260" a="1"/>
  <c r="D45" i="177" a="1"/>
  <c r="AZ320" i="260" a="1"/>
  <c r="E23" i="177" a="1"/>
  <c r="AL187" i="260" a="1"/>
  <c r="V23" i="177" a="1"/>
  <c r="BJ88" i="260" a="1"/>
  <c r="AU27" i="260" a="1"/>
  <c r="BJ58" i="260" a="1"/>
  <c r="AZ195" i="260" a="1"/>
  <c r="P11" i="177" a="1"/>
  <c r="W313" i="260" a="1"/>
  <c r="W171" i="260" a="1"/>
  <c r="R88" i="260" a="1"/>
  <c r="AU268" i="260" a="1"/>
  <c r="AH33" i="260" a="1"/>
  <c r="BD48" i="260" a="1"/>
  <c r="BY119" i="260" a="1"/>
  <c r="BD353" i="260" a="1"/>
  <c r="BD309" i="260" a="1"/>
  <c r="U43" i="177" a="1"/>
  <c r="AD61" i="260" a="1"/>
  <c r="BD23" i="260" a="1"/>
  <c r="AZ315" i="260" a="1"/>
  <c r="AR167" i="260" a="1"/>
  <c r="W100" i="260" a="1"/>
  <c r="AU253" i="260" a="1"/>
  <c r="BJ381" i="260" a="1"/>
  <c r="N16" i="260" a="1"/>
  <c r="G296" i="260" a="1"/>
  <c r="BN34" i="260" a="1"/>
  <c r="AR164" i="260" a="1"/>
  <c r="S41" i="177" a="1"/>
  <c r="BY40" i="260" a="1"/>
  <c r="AZ81" i="260" a="1"/>
  <c r="G156" i="260" a="1"/>
  <c r="AD192" i="260" a="1"/>
  <c r="BJ74" i="260" a="1"/>
  <c r="Z349" i="260" a="1"/>
  <c r="Z34" i="260" a="1"/>
  <c r="AZ407" i="260" a="1"/>
  <c r="Y27" i="177" a="1"/>
  <c r="AH189" i="260" a="1"/>
  <c r="AL320" i="260" a="1"/>
  <c r="P39" i="177" a="1"/>
  <c r="R117" i="260" a="1"/>
  <c r="M59" i="177" a="1"/>
  <c r="J348" i="260" a="1"/>
  <c r="AZ38" i="260" a="1"/>
  <c r="BU394" i="260" a="1"/>
  <c r="AZ90" i="260" a="1"/>
  <c r="AR260" i="260" a="1"/>
  <c r="R24" i="177" a="1"/>
  <c r="X64" i="177" a="1"/>
  <c r="BU21" i="260" a="1"/>
  <c r="K64" i="177" a="1"/>
  <c r="BN147" i="260" a="1"/>
  <c r="AL338" i="260" a="1"/>
  <c r="AH118" i="260" a="1"/>
  <c r="Y8" i="177" a="1"/>
  <c r="BJ59" i="260" a="1"/>
  <c r="Q18" i="177" a="1"/>
  <c r="T17" i="177" a="1"/>
  <c r="AU263" i="260" a="1"/>
  <c r="D28" i="177" a="1"/>
  <c r="BQ158" i="260" a="1"/>
  <c r="R339" i="260" a="1"/>
  <c r="BY113" i="260" a="1"/>
  <c r="BJ427" i="260" a="1"/>
  <c r="Z273" i="260" a="1"/>
  <c r="BN403" i="260" a="1"/>
  <c r="AD138" i="260" a="1"/>
  <c r="AZ263" i="260" a="1"/>
  <c r="AR138" i="260" a="1"/>
  <c r="R287" i="260" a="1"/>
  <c r="AH219" i="260" a="1"/>
  <c r="G485" i="260" a="1"/>
  <c r="BN108" i="260" a="1"/>
  <c r="W481" i="260" a="1"/>
  <c r="BU306" i="260" a="1"/>
  <c r="G226" i="260" a="1"/>
  <c r="S55" i="177" a="1"/>
  <c r="P54" i="177" a="1"/>
  <c r="BY178" i="260" a="1"/>
  <c r="Z94" i="260" a="1"/>
  <c r="AD42" i="260" a="1"/>
  <c r="G137" i="260" a="1"/>
  <c r="BY122" i="260" a="1"/>
  <c r="AD413" i="260" a="1"/>
  <c r="G277" i="260" a="1"/>
  <c r="T29" i="177" a="1"/>
  <c r="AR325" i="260" a="1"/>
  <c r="BD55" i="260" a="1"/>
  <c r="AH41" i="260" a="1"/>
  <c r="J115" i="260" a="1"/>
  <c r="BD419" i="260" a="1"/>
  <c r="BJ105" i="260" a="1"/>
  <c r="K42" i="177" a="1"/>
  <c r="AU85" i="260" a="1"/>
  <c r="J12" i="260" a="1"/>
  <c r="W426" i="260" a="1"/>
  <c r="BQ153" i="260" a="1"/>
  <c r="G268" i="260" a="1"/>
  <c r="BQ245" i="260" a="1"/>
  <c r="Z247" i="260" a="1"/>
  <c r="BN70" i="260" a="1"/>
  <c r="K10" i="177" a="1"/>
  <c r="N125" i="260" a="1"/>
  <c r="BU106" i="260" a="1"/>
  <c r="BJ110" i="260" a="1"/>
  <c r="BQ21" i="260" a="1"/>
  <c r="R119" i="260" a="1"/>
  <c r="C11" i="177" a="1"/>
  <c r="BY93" i="260" a="1"/>
  <c r="I51" i="177" a="1"/>
  <c r="BY21" i="260" a="1"/>
  <c r="J51" i="260" a="1"/>
  <c r="BD234" i="260" a="1"/>
  <c r="AU328" i="260" a="1"/>
  <c r="L59" i="177" a="1"/>
  <c r="J45" i="177" a="1"/>
  <c r="F22" i="177" a="1"/>
  <c r="R153" i="260" a="1"/>
  <c r="AZ5" i="260" a="1"/>
  <c r="AR66" i="260" a="1"/>
  <c r="T15" i="177" a="1"/>
  <c r="Z167" i="260" a="1"/>
  <c r="Z120" i="260" a="1"/>
  <c r="N191" i="260" a="1"/>
  <c r="G10" i="177" a="1"/>
  <c r="BU186" i="260" a="1"/>
  <c r="Z214" i="260" a="1"/>
  <c r="R130" i="260" a="1"/>
  <c r="H47" i="177" a="1"/>
  <c r="M15" i="177" a="1"/>
  <c r="Z277" i="260" a="1"/>
  <c r="N37" i="177" a="1"/>
  <c r="AD32" i="260" a="1"/>
  <c r="BJ61" i="260" a="1"/>
  <c r="R441" i="260" a="1"/>
  <c r="AU228" i="260" a="1"/>
  <c r="S14" i="177" a="1"/>
  <c r="K45" i="177" a="1"/>
  <c r="F14" i="177" a="1"/>
  <c r="AZ196" i="260" a="1"/>
  <c r="I10" i="177" a="1"/>
  <c r="J80" i="260" a="1"/>
  <c r="G134" i="260" a="1"/>
  <c r="T20" i="177" a="1"/>
  <c r="N40" i="177" a="1"/>
  <c r="V19" i="177" a="1"/>
  <c r="E59" i="177" a="1"/>
  <c r="Z6" i="177" a="1"/>
  <c r="W185" i="260" a="1"/>
  <c r="W213" i="260" a="1"/>
  <c r="G38" i="177" a="1"/>
  <c r="R21" i="177" a="1"/>
  <c r="L15" i="177" a="1"/>
  <c r="W308" i="260" a="1"/>
  <c r="O45" i="177" a="1"/>
  <c r="AZ236" i="260" a="1"/>
  <c r="G41" i="260" a="1"/>
  <c r="AU277" i="260" a="1"/>
  <c r="R13" i="260" a="1"/>
  <c r="BJ80" i="260" a="1"/>
  <c r="Z138" i="260" a="1"/>
  <c r="E55" i="177" a="1"/>
  <c r="BQ137" i="260" a="1"/>
  <c r="BD128" i="260" a="1"/>
  <c r="W66" i="260" a="1"/>
  <c r="BQ220" i="260" a="1"/>
  <c r="BU68" i="260" a="1"/>
  <c r="AU168" i="260" a="1"/>
  <c r="AH346" i="260" a="1"/>
  <c r="AU97" i="260" a="1"/>
  <c r="BY147" i="260" a="1"/>
  <c r="BU65" i="260" a="1"/>
  <c r="AL120" i="260" a="1"/>
  <c r="BQ266" i="260" a="1"/>
  <c r="S23" i="177" a="1"/>
  <c r="AR117" i="260" a="1"/>
  <c r="G60" i="260" a="1"/>
  <c r="BQ133" i="260" a="1"/>
  <c r="BN106" i="260" a="1"/>
  <c r="G119" i="260" a="1"/>
  <c r="N241" i="260" a="1"/>
  <c r="BU362" i="260" a="1"/>
  <c r="BJ44" i="260" a="1"/>
  <c r="J148" i="260" a="1"/>
  <c r="T33" i="177" a="1"/>
  <c r="J111" i="260" a="1"/>
  <c r="BJ138" i="260" a="1"/>
  <c r="BN369" i="260" a="1"/>
  <c r="BU170" i="260" a="1"/>
  <c r="BN257" i="260" a="1"/>
  <c r="AL166" i="260" a="1"/>
  <c r="BN181" i="260" a="1"/>
  <c r="BJ343" i="260" a="1"/>
  <c r="W25" i="177" a="1"/>
  <c r="AL188" i="260" a="1"/>
  <c r="AH414" i="260" a="1"/>
  <c r="T44" i="177" a="1"/>
  <c r="F13" i="177" a="1"/>
  <c r="BJ246" i="260" a="1"/>
  <c r="BU35" i="260" a="1"/>
  <c r="BU174" i="260" a="1"/>
  <c r="E27" i="177" a="1"/>
  <c r="Z153" i="260" a="1"/>
  <c r="BU397" i="260" a="1"/>
  <c r="AU293" i="260" a="1"/>
  <c r="R22" i="260" a="1"/>
  <c r="AR362" i="260" a="1"/>
  <c r="I39" i="177" a="1"/>
  <c r="G364" i="260" a="1"/>
  <c r="AR244" i="260" a="1"/>
  <c r="N407" i="260" a="1"/>
  <c r="N54" i="177" a="1"/>
  <c r="BU261" i="260" a="1"/>
  <c r="AZ83" i="260" a="1"/>
  <c r="J392" i="260" a="1"/>
  <c r="BU122" i="260" a="1"/>
  <c r="R91" i="260" a="1"/>
  <c r="E46" i="177" a="1"/>
  <c r="S32" i="177" a="1"/>
  <c r="BD32" i="260" a="1"/>
  <c r="Y52" i="177" a="1"/>
  <c r="J220" i="260" a="1"/>
  <c r="W128" i="260" a="1"/>
  <c r="BU384" i="260" a="1"/>
  <c r="AH277" i="260" a="1"/>
  <c r="R50" i="177" a="1"/>
  <c r="BY137" i="260" a="1"/>
  <c r="R32" i="177" a="1"/>
  <c r="BJ142" i="260" a="1"/>
  <c r="G90" i="260" a="1"/>
  <c r="AD190" i="260" a="1"/>
  <c r="BJ322" i="260" a="1"/>
  <c r="BQ110" i="260" a="1"/>
  <c r="Y63" i="177" a="1"/>
  <c r="J170" i="260" a="1"/>
  <c r="R46" i="260" a="1"/>
  <c r="W291" i="260" a="1"/>
  <c r="BD351" i="260" a="1"/>
  <c r="H7" i="177" a="1"/>
  <c r="W246" i="260" a="1"/>
  <c r="AZ32" i="260" a="1"/>
  <c r="BD114" i="260" a="1"/>
  <c r="BJ232" i="260" a="1"/>
  <c r="AU83" i="260" a="1"/>
  <c r="R71" i="260" a="1"/>
  <c r="J28" i="260" a="1"/>
  <c r="J147" i="260" a="1"/>
  <c r="Y13" i="177" a="1"/>
  <c r="R40" i="177" a="1"/>
  <c r="Z43" i="177" a="1"/>
  <c r="G16" i="177" a="1"/>
  <c r="AH90" i="260" a="1"/>
  <c r="AU101" i="260" a="1"/>
  <c r="L4" i="177" a="1"/>
  <c r="G86" i="260" a="1"/>
  <c r="BY200" i="260" a="1"/>
  <c r="J296" i="260" a="1"/>
  <c r="O8" i="177" a="1"/>
  <c r="D5" i="177" a="1"/>
  <c r="I37" i="177" a="1"/>
  <c r="D38" i="177" a="1"/>
  <c r="C7" i="177" a="1"/>
  <c r="J133" i="260" a="1"/>
  <c r="Z212" i="260" a="1"/>
  <c r="BQ342" i="260" a="1"/>
  <c r="BY7" i="260" a="1"/>
  <c r="BD336" i="260" a="1"/>
  <c r="AH172" i="260" a="1"/>
  <c r="G330" i="260" a="1"/>
  <c r="Z14" i="177" a="1"/>
  <c r="AU139" i="260" a="1"/>
  <c r="Z238" i="260" a="1"/>
  <c r="BN26" i="260" a="1"/>
  <c r="Z55" i="260" a="1"/>
  <c r="N420" i="260" a="1"/>
  <c r="AR232" i="260" a="1"/>
  <c r="BN399" i="260" a="1"/>
  <c r="BD184" i="260" a="1"/>
  <c r="BD320" i="260" a="1"/>
  <c r="W17" i="260" a="1"/>
  <c r="R27" i="260" a="1"/>
  <c r="BY80" i="260" a="1"/>
  <c r="S25" i="177" a="1"/>
  <c r="BN195" i="260" a="1"/>
  <c r="R409" i="260" a="1"/>
  <c r="W261" i="260" a="1"/>
  <c r="BQ372" i="260" a="1"/>
  <c r="G147" i="260" a="1"/>
  <c r="BQ128" i="260" a="1"/>
  <c r="BN12" i="260" a="1"/>
  <c r="BJ84" i="260" a="1"/>
  <c r="BU100" i="260" a="1"/>
  <c r="W309" i="260" a="1"/>
  <c r="AU221" i="260" a="1"/>
  <c r="AH337" i="260" a="1"/>
  <c r="N216" i="260" a="1"/>
  <c r="BD153" i="260" a="1"/>
  <c r="BD246" i="260" a="1"/>
  <c r="G260" i="260" a="1"/>
  <c r="L6" i="177" a="1"/>
  <c r="J374" i="260" a="1"/>
  <c r="N62" i="260" a="1"/>
  <c r="N25" i="260" a="1"/>
  <c r="W88" i="260" a="1"/>
  <c r="Z300" i="260" a="1"/>
  <c r="BD105" i="260" a="1"/>
  <c r="AH250" i="260" a="1"/>
  <c r="W367" i="260" a="1"/>
  <c r="J236" i="260" a="1"/>
  <c r="BY55" i="260" a="1"/>
  <c r="Y65" i="177" a="1"/>
  <c r="I15" i="177" a="1"/>
  <c r="AR243" i="260" a="1"/>
  <c r="N423" i="260" a="1"/>
  <c r="BJ242" i="260" a="1"/>
  <c r="BD402" i="260" a="1"/>
  <c r="W443" i="260" a="1"/>
  <c r="G387" i="260" a="1"/>
  <c r="J127" i="260" a="1"/>
  <c r="BJ178" i="260" a="1"/>
  <c r="BN109" i="260" a="1"/>
  <c r="AZ369" i="260" a="1"/>
  <c r="G208" i="260" a="1"/>
  <c r="BD349" i="260" a="1"/>
  <c r="Z271" i="260" a="1"/>
  <c r="AH398" i="260" a="1"/>
  <c r="AZ107" i="260" a="1"/>
  <c r="AL346" i="260" a="1"/>
  <c r="BD197" i="260" a="1"/>
  <c r="BY193" i="260" a="1"/>
  <c r="BD228" i="260" a="1"/>
  <c r="AU35" i="260" a="1"/>
  <c r="W136" i="260" a="1"/>
  <c r="BJ12" i="260" a="1"/>
  <c r="J187" i="260" a="1"/>
  <c r="BN392" i="260" a="1"/>
  <c r="AL177" i="260" a="1"/>
  <c r="X63" i="177" a="1"/>
  <c r="BN122" i="260" a="1"/>
  <c r="AU428" i="260" a="1"/>
  <c r="BU281" i="260" a="1"/>
  <c r="Y21" i="177" a="1"/>
  <c r="R237" i="260" a="1"/>
  <c r="BD152" i="260" a="1"/>
  <c r="BN340" i="260" a="1"/>
  <c r="BY19" i="260" a="1"/>
  <c r="BU110" i="260" a="1"/>
  <c r="N221" i="260" a="1"/>
  <c r="G13" i="177" a="1"/>
  <c r="Z21" i="177" a="1"/>
  <c r="R3" i="177" a="1"/>
  <c r="BU47" i="260" a="1"/>
  <c r="BJ177" i="260" a="1"/>
  <c r="BD267" i="260" a="1"/>
  <c r="BU189" i="260" a="1"/>
  <c r="BD147" i="260" a="1"/>
  <c r="I54" i="177" a="1"/>
  <c r="BJ283" i="260" a="1"/>
  <c r="BJ218" i="260" a="1"/>
  <c r="AR62" i="260" a="1"/>
  <c r="AU88" i="260" a="1"/>
  <c r="BJ278" i="260" a="1"/>
  <c r="AH301" i="260" a="1"/>
  <c r="R215" i="260" a="1"/>
  <c r="Y10" i="177" a="1"/>
  <c r="AL350" i="260" a="1"/>
  <c r="G6" i="260" a="1"/>
  <c r="BU12" i="260" a="1"/>
  <c r="BN407" i="260" a="1"/>
  <c r="AU294" i="260" a="1"/>
  <c r="P7" i="177" a="1"/>
  <c r="BQ248" i="260" a="1"/>
  <c r="BU425" i="260" a="1"/>
  <c r="BD396" i="260" a="1"/>
  <c r="F17" i="177" a="1"/>
  <c r="BN158" i="260" a="1"/>
  <c r="X27" i="177" a="1"/>
  <c r="J91" i="260" a="1"/>
  <c r="AU264" i="260" a="1"/>
  <c r="G15" i="177" a="1"/>
  <c r="G55" i="260" a="1"/>
  <c r="J231" i="260" a="1"/>
  <c r="AU245" i="260" a="1"/>
  <c r="BY199" i="260" a="1"/>
  <c r="AR36" i="260" a="1"/>
  <c r="Z124" i="260" a="1"/>
  <c r="J84" i="260" a="1"/>
  <c r="BQ150" i="260" a="1"/>
  <c r="M11" i="177" a="1"/>
  <c r="BQ73" i="260" a="1"/>
  <c r="S21" i="177" a="1"/>
  <c r="L60" i="177" a="1"/>
  <c r="Z63" i="260" a="1"/>
  <c r="J100" i="260" a="1"/>
  <c r="AZ47" i="260" a="1"/>
  <c r="AL56" i="260" a="1"/>
  <c r="BN272" i="260" a="1"/>
  <c r="AR380" i="260" a="1"/>
  <c r="BN111" i="260" a="1"/>
  <c r="AR375" i="260" a="1"/>
  <c r="BN164" i="260" a="1"/>
  <c r="BU297" i="260" a="1"/>
  <c r="BN9" i="260" a="1"/>
  <c r="J219" i="260" a="1"/>
  <c r="AU59" i="260" a="1"/>
  <c r="BN63" i="260" a="1"/>
  <c r="K58" i="177" a="1"/>
  <c r="Z28" i="260" a="1"/>
  <c r="W310" i="260" a="1"/>
  <c r="X55" i="177" a="1"/>
  <c r="AZ169" i="260" a="1"/>
  <c r="BQ198" i="260" a="1"/>
  <c r="T10" i="177" a="1"/>
  <c r="BY150" i="260" a="1"/>
  <c r="N105" i="260" a="1"/>
  <c r="R43" i="260" a="1"/>
  <c r="S35" i="177" a="1"/>
  <c r="BD159" i="260" a="1"/>
  <c r="AZ293" i="260" a="1"/>
  <c r="AZ19" i="260" a="1"/>
  <c r="R12" i="177" a="1"/>
  <c r="V12" i="177" a="1"/>
  <c r="J232" i="260" a="1"/>
  <c r="N294" i="260" a="1"/>
  <c r="V36" i="177" a="1"/>
  <c r="AL300" i="260" a="1"/>
  <c r="K44" i="177" a="1"/>
  <c r="AZ41" i="260" a="1"/>
  <c r="AZ157" i="260" a="1"/>
  <c r="BY124" i="260" a="1"/>
  <c r="AD164" i="260" a="1"/>
  <c r="BQ241" i="260" a="1"/>
  <c r="BJ113" i="260" a="1"/>
  <c r="R295" i="260" a="1"/>
  <c r="BQ376" i="260" a="1"/>
  <c r="O22" i="177" a="1"/>
  <c r="AU107" i="260" a="1"/>
  <c r="J196" i="260" a="1"/>
  <c r="Z7" i="177" a="1"/>
  <c r="G185" i="260" a="1"/>
  <c r="W123" i="260" a="1"/>
  <c r="N376" i="260" a="1"/>
  <c r="BN371" i="260" a="1"/>
  <c r="BQ17" i="260" a="1"/>
  <c r="D6" i="177" a="1"/>
  <c r="BJ234" i="260" a="1"/>
  <c r="AL58" i="260" a="1"/>
  <c r="R19" i="177" a="1"/>
  <c r="AU320" i="260" a="1"/>
  <c r="AZ68" i="260" a="1"/>
  <c r="AR145" i="260" a="1"/>
  <c r="W76" i="260" a="1"/>
  <c r="AL64" i="260" a="1"/>
  <c r="J181" i="260" a="1"/>
  <c r="AU41" i="260" a="1"/>
  <c r="BD175" i="260" a="1"/>
  <c r="BD467" i="260" a="1"/>
  <c r="N100" i="260" a="1"/>
  <c r="BN35" i="260" a="1"/>
  <c r="K61" i="177" a="1"/>
  <c r="R283" i="260" a="1"/>
  <c r="H43" i="177" a="1"/>
  <c r="BJ353" i="260" a="1"/>
  <c r="G351" i="260" a="1"/>
  <c r="G174" i="260" a="1"/>
  <c r="AZ175" i="260" a="1"/>
  <c r="BU231" i="260" a="1"/>
  <c r="Z213" i="260" a="1"/>
  <c r="W199" i="260" a="1"/>
  <c r="G388" i="260" a="1"/>
  <c r="BQ218" i="260" a="1"/>
  <c r="AZ97" i="260" a="1"/>
  <c r="F47" i="177" a="1"/>
  <c r="V43" i="177" a="1"/>
  <c r="AR369" i="260" a="1"/>
  <c r="AU170" i="260" a="1"/>
  <c r="AH123" i="260" a="1"/>
  <c r="N225" i="260" a="1"/>
  <c r="AL100" i="260" a="1"/>
  <c r="AD249" i="260" a="1"/>
  <c r="BU160" i="260" a="1"/>
  <c r="AR67" i="260" a="1"/>
  <c r="BU126" i="260" a="1"/>
  <c r="R11" i="177" a="1"/>
  <c r="AD347" i="260" a="1"/>
  <c r="O31" i="177" a="1"/>
  <c r="AZ13" i="260" a="1"/>
  <c r="I32" i="177" a="1"/>
  <c r="L62" i="177" a="1"/>
  <c r="W326" i="260" a="1"/>
  <c r="BQ196" i="260" a="1"/>
  <c r="N6" i="177" a="1"/>
  <c r="BU411" i="260" a="1"/>
  <c r="J126" i="260" a="1"/>
  <c r="BJ214" i="260" a="1"/>
  <c r="M4" i="177" a="1"/>
  <c r="BN21" i="260" a="1"/>
  <c r="BU102" i="260" a="1"/>
  <c r="AU56" i="260" a="1"/>
  <c r="BJ211" i="260" a="1"/>
  <c r="G37" i="260" a="1"/>
  <c r="AL141" i="260" a="1"/>
  <c r="AL89" i="260" a="1"/>
  <c r="G270" i="260" a="1"/>
  <c r="BQ472" i="260" a="1"/>
  <c r="D40" i="177" a="1"/>
  <c r="R38" i="260" a="1"/>
  <c r="BJ388" i="260" a="1"/>
  <c r="Z45" i="260" a="1"/>
  <c r="W9" i="253" a="1"/>
  <c r="R412" i="260" a="1"/>
  <c r="X19" i="177" a="1"/>
  <c r="AZ219" i="260" a="1"/>
  <c r="AL287" i="260" a="1"/>
  <c r="BQ176" i="260" a="1"/>
  <c r="J22" i="177" a="1"/>
  <c r="AH191" i="260" a="1"/>
  <c r="AZ139" i="260" a="1"/>
  <c r="AD44" i="260" a="1"/>
  <c r="BJ266" i="260" a="1"/>
  <c r="BU310" i="260" a="1"/>
  <c r="N395" i="260" a="1"/>
  <c r="BU94" i="260" a="1"/>
  <c r="BN202" i="260" a="1"/>
  <c r="N130" i="260" a="1"/>
  <c r="AR108" i="260" a="1"/>
  <c r="P6" i="177" a="1"/>
  <c r="BN224" i="260" a="1"/>
  <c r="AL449" i="260" a="1"/>
  <c r="AU305" i="260" a="1"/>
  <c r="Z60" i="177" a="1"/>
  <c r="W305" i="260" a="1"/>
  <c r="AL296" i="260" a="1"/>
  <c r="R63" i="260" a="1"/>
  <c r="G426" i="260" a="1"/>
  <c r="AL152" i="260" a="1"/>
  <c r="AL52" i="260" a="1"/>
  <c r="BU211" i="260" a="1"/>
  <c r="BQ247" i="260" a="1"/>
  <c r="BJ270" i="260" a="1"/>
  <c r="G184" i="260" a="1"/>
  <c r="BN100" i="260" a="1"/>
  <c r="Z268" i="260" a="1"/>
  <c r="N147" i="260" a="1"/>
  <c r="AR146" i="260" a="1"/>
  <c r="AZ233" i="260" a="1"/>
  <c r="BD285" i="260" a="1"/>
  <c r="F10" i="177" a="1"/>
  <c r="BU81" i="260" a="1"/>
  <c r="AZ286" i="260" a="1"/>
  <c r="BJ294" i="260" a="1"/>
  <c r="AL318" i="260" a="1"/>
  <c r="I8" i="177" a="1"/>
  <c r="AU290" i="260" a="1"/>
  <c r="BN170" i="260" a="1"/>
  <c r="R152" i="260" a="1"/>
  <c r="Y28" i="177" a="1"/>
  <c r="BJ20" i="260" a="1"/>
  <c r="R380" i="260" a="1"/>
  <c r="J23" i="260" a="1"/>
  <c r="AU242" i="260" a="1"/>
  <c r="AD43" i="260" a="1"/>
  <c r="AH67" i="260" a="1"/>
  <c r="N69" i="260" a="1"/>
  <c r="W176" i="260" a="1"/>
  <c r="G140" i="260" a="1"/>
  <c r="W256" i="260" a="1"/>
  <c r="W201" i="260" a="1"/>
  <c r="AR331" i="260" a="1"/>
  <c r="Z301" i="260" a="1"/>
  <c r="W153" i="260" a="1"/>
  <c r="R398" i="260" a="1"/>
  <c r="AU187" i="260" a="1"/>
  <c r="W18" i="260" a="1"/>
  <c r="BN68" i="260" a="1"/>
  <c r="R67" i="260" a="1"/>
  <c r="AD225" i="260" a="1"/>
  <c r="AU190" i="260" a="1"/>
  <c r="N4" i="177" a="1"/>
  <c r="N18" i="260" a="1"/>
  <c r="AR18" i="260" a="1"/>
  <c r="H36" i="177" a="1"/>
  <c r="R45" i="260" a="1"/>
  <c r="BD87" i="260" a="1"/>
  <c r="J420" i="260" a="1"/>
  <c r="BN385" i="260" a="1"/>
  <c r="G250" i="260" a="1"/>
  <c r="N258" i="260" a="1"/>
  <c r="Z377" i="260" a="1"/>
  <c r="BU303" i="260" a="1"/>
  <c r="N41" i="260" a="1"/>
  <c r="BQ120" i="260" a="1"/>
  <c r="BD74" i="260" a="1"/>
  <c r="AZ57" i="260" a="1"/>
  <c r="BN107" i="260" a="1"/>
  <c r="J70" i="260" a="1"/>
  <c r="S52" i="177" a="1"/>
  <c r="R53" i="260" a="1"/>
  <c r="AR193" i="260" a="1"/>
  <c r="AR163" i="260" a="1"/>
  <c r="BD111" i="260" a="1"/>
  <c r="N269" i="260" a="1"/>
  <c r="I50" i="177" a="1"/>
  <c r="BU248" i="260" a="1"/>
  <c r="R183" i="260" a="1"/>
  <c r="BN273" i="260" a="1"/>
  <c r="BY96" i="260" a="1"/>
  <c r="AH64" i="260" a="1"/>
  <c r="BU171" i="260" a="1"/>
  <c r="AU38" i="260" a="1"/>
  <c r="O49" i="177" a="1"/>
  <c r="E13" i="177" a="1"/>
  <c r="AD88" i="260" a="1"/>
  <c r="BQ214" i="260" a="1"/>
  <c r="R38" i="177" a="1"/>
  <c r="W77" i="260" a="1"/>
  <c r="F18" i="177" a="1"/>
  <c r="BY95" i="260" a="1"/>
  <c r="BN150" i="260" a="1"/>
  <c r="AR155" i="260" a="1"/>
  <c r="L18" i="177" a="1"/>
  <c r="AZ167" i="260" a="1"/>
  <c r="C53" i="177" a="1"/>
  <c r="S20" i="177" a="1"/>
  <c r="G93" i="260" a="1"/>
  <c r="AU99" i="260" a="1"/>
  <c r="BQ225" i="260" a="1"/>
  <c r="V14" i="177" a="1"/>
  <c r="AD21" i="260" a="1"/>
  <c r="AR152" i="260" a="1"/>
  <c r="BQ28" i="260" a="1"/>
  <c r="AR300" i="260" a="1"/>
  <c r="F28" i="177" a="1"/>
  <c r="G47" i="260" a="1"/>
  <c r="X35" i="177" a="1"/>
  <c r="AU153" i="260" a="1"/>
  <c r="N21" i="177" a="1"/>
  <c r="AR314" i="260" a="1"/>
  <c r="BD167" i="260" a="1"/>
  <c r="AD395" i="260" a="1"/>
  <c r="AD122" i="260" a="1"/>
  <c r="R62" i="260" a="1"/>
  <c r="AZ328" i="260" a="1"/>
  <c r="V17" i="177" a="1"/>
  <c r="AR177" i="260" a="1"/>
  <c r="AD220" i="260" a="1"/>
  <c r="BN41" i="260" a="1"/>
  <c r="Z31" i="260" a="1"/>
  <c r="AU287" i="260" a="1"/>
  <c r="N17" i="260" a="1"/>
  <c r="BU246" i="260" a="1"/>
  <c r="R303" i="260" a="1"/>
  <c r="AZ264" i="260" a="1"/>
  <c r="AZ99" i="260" a="1"/>
  <c r="Q7" i="177" a="1"/>
  <c r="BQ155" i="260" a="1"/>
  <c r="BN152" i="260" a="1"/>
  <c r="BY141" i="260" a="1"/>
  <c r="AH46" i="260" a="1"/>
  <c r="BQ278" i="260" a="1"/>
  <c r="U40" i="251" a="1"/>
  <c r="N326" i="260" a="1"/>
  <c r="AD321" i="260" a="1"/>
  <c r="AU103" i="260" a="1"/>
  <c r="H54" i="177" a="1"/>
  <c r="BN32" i="260" a="1"/>
  <c r="BD272" i="260" a="1"/>
  <c r="G42" i="177" a="1"/>
  <c r="AU282" i="260" a="1"/>
  <c r="Z93" i="260" a="1"/>
  <c r="BN284" i="260" a="1"/>
  <c r="BJ167" i="260" a="1"/>
  <c r="N327" i="260" a="1"/>
  <c r="R205" i="260" a="1"/>
  <c r="W295" i="260" a="1"/>
  <c r="AL25" i="260" a="1"/>
  <c r="N476" i="260" a="1"/>
  <c r="H61" i="177" a="1"/>
  <c r="AD15" i="260" a="1"/>
  <c r="L61" i="177" a="1"/>
  <c r="R101" i="260" a="1"/>
  <c r="Q38" i="177" a="1"/>
  <c r="C51" i="177" a="1"/>
  <c r="AH66" i="260" a="1"/>
  <c r="AL266" i="260" a="1"/>
  <c r="F52" i="177" a="1"/>
  <c r="BU247" i="260" a="1"/>
  <c r="BU325" i="260" a="1"/>
  <c r="D63" i="177" a="1"/>
  <c r="F65" i="177" a="1"/>
  <c r="R70" i="260" a="1"/>
  <c r="M50" i="177" a="1"/>
  <c r="BD278" i="260" a="1"/>
  <c r="BD162" i="260" a="1"/>
  <c r="G58" i="260" a="1"/>
  <c r="W270" i="260" a="1"/>
  <c r="X39" i="177" a="1"/>
  <c r="BQ167" i="260" a="1"/>
  <c r="Z146" i="260" a="1"/>
  <c r="J333" i="260" a="1"/>
  <c r="G222" i="260" a="1"/>
  <c r="BJ48" i="260" a="1"/>
  <c r="BU267" i="260" a="1"/>
  <c r="Z317" i="260" a="1"/>
  <c r="AU159" i="260" a="1"/>
  <c r="G135" i="260" a="1"/>
  <c r="Z22" i="260" a="1"/>
  <c r="F55" i="177" a="1"/>
  <c r="BN163" i="260" a="1"/>
  <c r="W121" i="260" a="1"/>
  <c r="J288" i="260" a="1"/>
  <c r="BQ84" i="260" a="1"/>
  <c r="R438" i="260" a="1"/>
  <c r="R145" i="260" a="1"/>
  <c r="G410" i="260" a="1"/>
  <c r="R284" i="260" a="1"/>
  <c r="W20" i="177" a="1"/>
  <c r="BQ68" i="260" a="1"/>
  <c r="M3" i="177" a="1"/>
  <c r="BQ175" i="260" a="1"/>
  <c r="BQ38" i="260" a="1"/>
  <c r="BJ449" i="260" a="1"/>
  <c r="AZ276" i="260" a="1"/>
  <c r="W116" i="260" a="1"/>
  <c r="AD288" i="260" a="1"/>
  <c r="P52" i="177" a="1"/>
  <c r="R216" i="260" a="1"/>
  <c r="BD281" i="260" a="1"/>
  <c r="AL17" i="260" a="1"/>
  <c r="G113" i="260" a="1"/>
  <c r="BQ281" i="260" a="1"/>
  <c r="G40" i="260" a="1"/>
  <c r="AU126" i="260" a="1"/>
  <c r="J62" i="260" a="1"/>
  <c r="G473" i="260" a="1"/>
  <c r="BD218" i="260" a="1"/>
  <c r="N181" i="260" a="1"/>
  <c r="AU214" i="260" a="1"/>
  <c r="N192" i="260" a="1"/>
  <c r="AL11" i="260" a="1"/>
  <c r="J21" i="177" a="1"/>
  <c r="R182" i="260" a="1"/>
  <c r="N283" i="260" a="1"/>
  <c r="BD223" i="260" a="1"/>
  <c r="G5" i="177" a="1"/>
  <c r="BQ102" i="260" a="1"/>
  <c r="K3" i="177" a="1"/>
  <c r="AL247" i="260" a="1"/>
  <c r="N42" i="177" a="1"/>
  <c r="R196" i="260" a="1"/>
  <c r="E58" i="177" a="1"/>
  <c r="BJ72" i="260" a="1"/>
  <c r="AZ162" i="260" a="1"/>
  <c r="BQ183" i="260" a="1"/>
  <c r="AR321" i="260" a="1"/>
  <c r="S42" i="177" a="1"/>
  <c r="Z74" i="260" a="1"/>
  <c r="AU312" i="260" a="1"/>
  <c r="N91" i="260" a="1"/>
  <c r="G170" i="260" a="1"/>
  <c r="E38" i="177" a="1"/>
  <c r="I47" i="177" a="1"/>
  <c r="AZ149" i="260" a="1"/>
  <c r="G164" i="260" a="1"/>
  <c r="AU76" i="260" a="1"/>
  <c r="BU72" i="260" a="1"/>
  <c r="R238" i="260" a="1"/>
  <c r="G166" i="260" a="1"/>
  <c r="BN139" i="260" a="1"/>
  <c r="N434" i="260" a="1"/>
  <c r="AZ94" i="260" a="1"/>
  <c r="BU161" i="260" a="1"/>
  <c r="BN45" i="260" a="1"/>
  <c r="M31" i="177" a="1"/>
  <c r="BY131" i="260" a="1"/>
  <c r="BD446" i="260" a="1"/>
  <c r="BN80" i="260" a="1"/>
  <c r="AR190" i="260" a="1"/>
  <c r="AH53" i="260" a="1"/>
  <c r="W330" i="260" a="1"/>
  <c r="BQ121" i="260" a="1"/>
  <c r="G243" i="260" a="1"/>
  <c r="F46" i="177" a="1"/>
  <c r="J52" i="177" a="1"/>
  <c r="BQ371" i="260" a="1"/>
  <c r="BQ10" i="260" a="1"/>
  <c r="AZ405" i="260" a="1"/>
  <c r="BQ6" i="260" a="1"/>
  <c r="BY112" i="260" a="1"/>
  <c r="R6" i="177" a="1"/>
  <c r="AR209" i="260" a="1"/>
  <c r="G53" i="177" a="1"/>
  <c r="AD166" i="260" a="1"/>
  <c r="J36" i="177" a="1"/>
  <c r="AH224" i="260" a="1"/>
  <c r="BY31" i="260" a="1"/>
  <c r="Y55" i="177" a="1"/>
  <c r="AH24" i="260" a="1"/>
  <c r="BN209" i="260" a="1"/>
  <c r="AR222" i="260" a="1"/>
  <c r="BQ287" i="260" a="1"/>
  <c r="AU123" i="260" a="1"/>
  <c r="U8" i="177" a="1"/>
  <c r="BD198" i="260" a="1"/>
  <c r="R105" i="260" a="1"/>
  <c r="Z47" i="177" a="1"/>
  <c r="BN40" i="260" a="1"/>
  <c r="BJ172" i="260" a="1"/>
  <c r="G36" i="260" a="1"/>
  <c r="AH36" i="260" a="1"/>
  <c r="BD277" i="260" a="1"/>
  <c r="K51" i="177" a="1"/>
  <c r="BD165" i="260" a="1"/>
  <c r="AH170" i="260" a="1"/>
  <c r="AU130" i="260" a="1"/>
  <c r="G347" i="260" a="1"/>
  <c r="BD113" i="260" a="1"/>
  <c r="N20" i="177" a="1"/>
  <c r="BJ69" i="260" a="1"/>
  <c r="N508" i="260" a="1"/>
  <c r="AH88" i="260" a="1"/>
  <c r="Q30" i="177" a="1"/>
  <c r="Z4" i="177" a="1"/>
  <c r="N3" i="177" a="1"/>
  <c r="G67" i="260" a="1"/>
  <c r="J73" i="260" a="1"/>
  <c r="W386" i="260" a="1"/>
  <c r="Z75" i="260" a="1"/>
  <c r="E42" i="177" a="1"/>
  <c r="AU199" i="260" a="1"/>
  <c r="BQ338" i="260" a="1"/>
  <c r="R426" i="260" a="1"/>
  <c r="G232" i="260" a="1"/>
  <c r="Z394" i="260" a="1"/>
  <c r="AH190" i="260" a="1"/>
  <c r="BN440" i="260" a="1"/>
  <c r="Z53" i="260" a="1"/>
  <c r="N494" i="260" a="1"/>
  <c r="AZ127" i="260" a="1"/>
  <c r="G142" i="260" a="1"/>
  <c r="BU43" i="260" a="1"/>
  <c r="AR192" i="260" a="1"/>
  <c r="Z239" i="260" a="1"/>
  <c r="N460" i="260" a="1"/>
  <c r="R434" i="260" a="1"/>
  <c r="AH75" i="260" a="1"/>
  <c r="AZ215" i="260" a="1"/>
  <c r="AU176" i="260" a="1"/>
  <c r="BD194" i="260" a="1"/>
  <c r="BJ28" i="260" a="1"/>
  <c r="BJ243" i="260" a="1"/>
  <c r="AU300" i="260" a="1"/>
  <c r="P22" i="177" a="1"/>
  <c r="AU119" i="260" a="1"/>
  <c r="AZ418" i="260" a="1"/>
  <c r="AU223" i="260" a="1"/>
  <c r="N330" i="260" a="1"/>
  <c r="AU211" i="260" a="1"/>
  <c r="AL441" i="260" a="1"/>
  <c r="BJ97" i="260" a="1"/>
  <c r="AH288" i="260" a="1"/>
  <c r="W54" i="177" a="1"/>
  <c r="G431" i="260" a="1"/>
  <c r="Z340" i="260" a="1"/>
  <c r="G11" i="260" a="1"/>
  <c r="Z121" i="260" a="1"/>
  <c r="J437" i="260" a="1"/>
  <c r="T27" i="177" a="1"/>
  <c r="AR156" i="260" a="1"/>
  <c r="J63" i="260" a="1"/>
  <c r="BD141" i="260" a="1"/>
  <c r="R351" i="260" a="1"/>
  <c r="BN347" i="260" a="1"/>
  <c r="AZ574" i="260" a="1"/>
  <c r="L3" i="177" a="1"/>
  <c r="D65" i="177" a="1"/>
  <c r="BU25" i="260" a="1"/>
  <c r="BU349" i="260" a="1"/>
  <c r="W150" i="260" a="1"/>
  <c r="G136" i="260" a="1"/>
  <c r="X21" i="177" a="1"/>
  <c r="L47" i="177" a="1"/>
  <c r="R158" i="260" a="1"/>
  <c r="AR78" i="260" a="1"/>
  <c r="BD307" i="260" a="1"/>
  <c r="AD393" i="260" a="1"/>
  <c r="BD407" i="260" a="1"/>
  <c r="J242" i="260" a="1"/>
  <c r="BJ96" i="260" a="1"/>
  <c r="AZ115" i="260" a="1"/>
  <c r="AL15" i="260" a="1"/>
  <c r="K11" i="177" a="1"/>
  <c r="G57" i="260" a="1"/>
  <c r="BN127" i="260" a="1"/>
  <c r="BJ148" i="260" a="1"/>
  <c r="G303" i="260" a="1"/>
  <c r="C22" i="177" a="1"/>
  <c r="R8" i="260" a="1"/>
  <c r="W181" i="260" a="1"/>
  <c r="W111" i="260" a="1"/>
  <c r="AU337" i="260" a="1"/>
  <c r="BD56" i="260" a="1"/>
  <c r="J112" i="260" a="1"/>
  <c r="BQ362" i="260" a="1"/>
  <c r="K27" i="177" a="1"/>
  <c r="Z55" i="177" a="1"/>
  <c r="BQ407" i="260" a="1"/>
  <c r="AL264" i="260" a="1"/>
  <c r="W55" i="260" a="1"/>
  <c r="Z119" i="260" a="1"/>
  <c r="BJ116" i="260" a="1"/>
  <c r="AH312" i="260" a="1"/>
  <c r="G153" i="260" a="1"/>
  <c r="BQ55" i="260" a="1"/>
  <c r="O13" i="177" a="1"/>
  <c r="BN86" i="260" a="1"/>
  <c r="H51" i="177" a="1"/>
  <c r="BN420" i="260" a="1"/>
  <c r="J362" i="260" a="1"/>
  <c r="G198" i="260" a="1"/>
  <c r="BU11" i="260" a="1"/>
  <c r="AH28" i="260" a="1"/>
  <c r="J347" i="260" a="1"/>
  <c r="W207" i="260" a="1"/>
  <c r="BD221" i="260" a="1"/>
  <c r="D8" i="177" a="1"/>
  <c r="AR220" i="260" a="1"/>
  <c r="BQ117" i="260" a="1"/>
  <c r="BN269" i="260" a="1"/>
  <c r="AZ305" i="260" a="1"/>
  <c r="BQ191" i="260" a="1"/>
  <c r="Z353" i="260" a="1"/>
  <c r="G18" i="260" a="1"/>
  <c r="W209" i="260" a="1"/>
  <c r="AD268" i="260" a="1"/>
  <c r="Z10" i="177" a="1"/>
  <c r="AL27" i="260" a="1"/>
  <c r="BD10" i="260" a="1"/>
  <c r="BU89" i="260" a="1"/>
  <c r="AH465" i="260" a="1"/>
  <c r="W342" i="260" a="1"/>
  <c r="BN148" i="260" a="1"/>
  <c r="Q35" i="177" a="1"/>
  <c r="BD45" i="260" a="1"/>
  <c r="Z88" i="260" a="1"/>
  <c r="W132" i="260" a="1"/>
  <c r="AL267" i="260" a="1"/>
  <c r="BQ189" i="260" a="1"/>
  <c r="R375" i="260" a="1"/>
  <c r="BJ7" i="260" a="1"/>
  <c r="AR264" i="260" a="1"/>
  <c r="R333" i="260" a="1"/>
  <c r="Z61" i="177" a="1"/>
  <c r="BJ143" i="260" a="1"/>
  <c r="G293" i="260" a="1"/>
  <c r="R20" i="260" a="1"/>
  <c r="W334" i="260" a="1"/>
  <c r="BD133" i="260" a="1"/>
  <c r="BD242" i="260" a="1"/>
  <c r="Z417" i="260" a="1"/>
  <c r="BQ134" i="260" a="1"/>
  <c r="C30" i="177" a="1"/>
  <c r="AD292" i="260" a="1"/>
  <c r="P41" i="177" a="1"/>
  <c r="X16" i="177" a="1"/>
  <c r="J18" i="177" a="1"/>
  <c r="Z444" i="260" a="1"/>
  <c r="AZ394" i="260" a="1"/>
  <c r="Z170" i="260" a="1"/>
  <c r="R424" i="260" a="1"/>
  <c r="M7" i="177" a="1"/>
  <c r="BU233" i="260" a="1"/>
  <c r="D22" i="177" a="1"/>
  <c r="BJ90" i="260" a="1"/>
  <c r="AR280" i="260" a="1"/>
  <c r="R245" i="260" a="1"/>
  <c r="W64" i="177" a="1"/>
  <c r="AD238" i="260" a="1"/>
  <c r="N32" i="260" a="1"/>
  <c r="N30" i="177" a="1"/>
  <c r="R436" i="260" a="1"/>
  <c r="AD141" i="260" a="1"/>
  <c r="BQ173" i="260" a="1"/>
  <c r="N76" i="260" a="1"/>
  <c r="BN521" i="260" a="1"/>
  <c r="R171" i="260" a="1"/>
  <c r="BQ317" i="260" a="1"/>
  <c r="J27" i="260" a="1"/>
  <c r="BD451" i="260" a="1"/>
  <c r="AR277" i="260" a="1"/>
  <c r="AD60" i="260" a="1"/>
  <c r="S62" i="177" a="1"/>
  <c r="R242" i="260" a="1"/>
  <c r="AR382" i="260" a="1"/>
  <c r="C60" i="177" a="1"/>
  <c r="Y58" i="177" a="1"/>
  <c r="V48" i="177" a="1"/>
  <c r="AH389" i="260" a="1"/>
  <c r="AD391" i="260" a="1"/>
  <c r="J117" i="260" a="1"/>
  <c r="AU262" i="260" a="1"/>
  <c r="S49" i="177" a="1"/>
  <c r="W9" i="260" a="1"/>
  <c r="AR242" i="260" a="1"/>
  <c r="AU20" i="260" a="1"/>
  <c r="BJ398" i="260" a="1"/>
  <c r="F33" i="177" a="1"/>
  <c r="W11" i="260" a="1"/>
  <c r="R126" i="260" a="1"/>
  <c r="BU31" i="260" a="1"/>
  <c r="J289" i="260" a="1"/>
  <c r="BD191" i="260" a="1"/>
  <c r="BU32" i="260" a="1"/>
  <c r="X18" i="177" a="1"/>
  <c r="D10" i="177" a="1"/>
  <c r="AL200" i="260" a="1"/>
  <c r="Z325" i="260" a="1"/>
  <c r="N426" i="260" a="1"/>
  <c r="BJ50" i="260" a="1"/>
  <c r="G52" i="260" a="1"/>
  <c r="BJ197" i="260" a="1"/>
  <c r="BD236" i="260" a="1"/>
  <c r="I22" i="177" a="1"/>
  <c r="AU375" i="260" a="1"/>
  <c r="AD299" i="260" a="1"/>
  <c r="AZ417" i="260" a="1"/>
  <c r="T23" i="177" a="1"/>
  <c r="G378" i="260" a="1"/>
  <c r="N343" i="260" a="1"/>
  <c r="AL87" i="260" a="1"/>
  <c r="BN157" i="260" a="1"/>
  <c r="P49" i="177" a="1"/>
  <c r="P14" i="177" a="1"/>
  <c r="W344" i="260" a="1"/>
  <c r="AH87" i="260" a="1"/>
  <c r="BU318" i="260" a="1"/>
  <c r="AU313" i="260" a="1"/>
  <c r="AH140" i="260" a="1"/>
  <c r="BQ64" i="260" a="1"/>
  <c r="BD323" i="260" a="1"/>
  <c r="W47" i="260" a="1"/>
  <c r="AU47" i="260" a="1"/>
  <c r="AU186" i="260" a="1"/>
  <c r="J4" i="177" a="1"/>
  <c r="AH228" i="260" a="1"/>
  <c r="AL365" i="260" a="1"/>
  <c r="N495" i="260" a="1"/>
  <c r="R10" i="260" a="1"/>
  <c r="J38" i="177" a="1"/>
  <c r="AR91" i="260" a="1"/>
  <c r="BQ80" i="260" a="1"/>
  <c r="BQ22" i="260" a="1"/>
  <c r="AL216" i="260" a="1"/>
  <c r="Q33" i="177" a="1"/>
  <c r="R47" i="177" a="1"/>
  <c r="AL391" i="260" a="1"/>
  <c r="V30" i="177" a="1"/>
  <c r="AR205" i="260" a="1"/>
  <c r="J176" i="260" a="1"/>
  <c r="W195" i="260" a="1"/>
  <c r="I41" i="177" a="1"/>
  <c r="BJ175" i="260" a="1"/>
  <c r="N210" i="260" a="1"/>
  <c r="J103" i="260" a="1"/>
  <c r="R20" i="177" a="1"/>
  <c r="AZ251" i="260" a="1"/>
  <c r="BJ435" i="260" a="1"/>
  <c r="R83" i="260" a="1"/>
  <c r="BD73" i="260" a="1"/>
  <c r="BU159" i="260" a="1"/>
  <c r="N199" i="260" a="1"/>
  <c r="BQ328" i="260" a="1"/>
  <c r="AZ361" i="260" a="1"/>
  <c r="BU361" i="260" a="1"/>
  <c r="X3" i="177" a="1"/>
  <c r="F58" i="177" a="1"/>
  <c r="BN260" i="260" a="1"/>
  <c r="Z518" i="260" a="1"/>
  <c r="AH289" i="260" a="1"/>
  <c r="AZ539" i="260" a="1"/>
  <c r="AL474" i="260" a="1"/>
  <c r="BQ314" i="260" a="1"/>
  <c r="BD297" i="260" a="1"/>
  <c r="AR128" i="260" a="1"/>
  <c r="BD22" i="260" a="1"/>
  <c r="BQ200" i="260" a="1"/>
  <c r="F19" i="177" a="1"/>
  <c r="BD240" i="260" a="1"/>
  <c r="G158" i="260" a="1"/>
  <c r="W33" i="260" a="1"/>
  <c r="AL294" i="260" a="1"/>
  <c r="BQ223" i="260" a="1"/>
  <c r="AZ291" i="260" a="1"/>
  <c r="AR5" i="260" a="1"/>
  <c r="AR344" i="260" a="1"/>
  <c r="R19" i="260" a="1"/>
  <c r="V62" i="177" a="1"/>
  <c r="J138" i="260" a="1"/>
  <c r="J49" i="177" a="1"/>
  <c r="J182" i="260" a="1"/>
  <c r="J44" i="260" a="1"/>
  <c r="AR250" i="260" a="1"/>
  <c r="AD47" i="260" a="1"/>
  <c r="AH122" i="260" a="1"/>
  <c r="BY52" i="260" a="1"/>
  <c r="R36" i="177" a="1"/>
  <c r="AH373" i="260" a="1"/>
  <c r="Z289" i="260" a="1"/>
  <c r="R106" i="260" a="1"/>
  <c r="AD263" i="260" a="1"/>
  <c r="V52" i="177" a="1"/>
  <c r="R65" i="177" a="1"/>
  <c r="AU450" i="260" a="1"/>
  <c r="BY148" i="260" a="1"/>
  <c r="BY165" i="260" a="1"/>
  <c r="N121" i="260" a="1"/>
  <c r="N242" i="260" a="1"/>
  <c r="O6" i="177" a="1"/>
  <c r="AZ360" i="260" a="1"/>
  <c r="AZ77" i="260" a="1"/>
  <c r="J156" i="260" a="1"/>
  <c r="AL289" i="260" a="1"/>
  <c r="G398" i="260" a="1"/>
  <c r="AD48" i="260" a="1"/>
  <c r="BQ30" i="260" a="1"/>
  <c r="BJ215" i="260" a="1"/>
  <c r="BJ158" i="260" a="1"/>
  <c r="AZ273" i="260" a="1"/>
  <c r="AD39" i="260" a="1"/>
  <c r="BN48" i="260" a="1"/>
  <c r="BQ408" i="260" a="1"/>
  <c r="BU201" i="260" a="1"/>
  <c r="AH128" i="260" a="1"/>
  <c r="J125" i="260" a="1"/>
  <c r="BD282" i="260" a="1"/>
  <c r="AL127" i="260" a="1"/>
  <c r="BN143" i="260" a="1"/>
  <c r="BQ337" i="260" a="1"/>
  <c r="AL119" i="260" a="1"/>
  <c r="S3" i="177" a="1"/>
  <c r="BN278" i="260" a="1"/>
  <c r="AU292" i="260" a="1"/>
  <c r="I53" i="177" a="1"/>
  <c r="AR121" i="260" a="1"/>
  <c r="BQ300" i="260" a="1"/>
  <c r="AD12" i="260" a="1"/>
  <c r="G84" i="260" a="1"/>
  <c r="AR346" i="260" a="1"/>
  <c r="W249" i="260" a="1"/>
  <c r="P38" i="177" a="1"/>
  <c r="N38" i="177" a="1"/>
  <c r="R278" i="260" a="1"/>
  <c r="Y6" i="177" a="1"/>
  <c r="G22" i="260" a="1"/>
  <c r="W332" i="260" a="1"/>
  <c r="F62" i="177" a="1"/>
  <c r="W377" i="260" a="1"/>
  <c r="K24" i="177" a="1"/>
  <c r="AR124" i="260" a="1"/>
  <c r="Z3" i="177" a="1"/>
  <c r="BY120" i="260" a="1"/>
  <c r="BU251" i="260" a="1"/>
  <c r="Z162" i="260" a="1"/>
  <c r="BU365" i="260" a="1"/>
  <c r="I60" i="177" a="1"/>
  <c r="AL43" i="260" a="1"/>
  <c r="BY183" i="260" a="1"/>
  <c r="N25" i="177" a="1"/>
  <c r="Z365" i="260" a="1"/>
  <c r="AZ101" i="260" a="1"/>
  <c r="R230" i="260" a="1"/>
  <c r="D50" i="177" a="1"/>
  <c r="R186" i="260" a="1"/>
  <c r="K12" i="177" a="1"/>
  <c r="N239" i="260" a="1"/>
  <c r="AL138" i="260" a="1"/>
  <c r="W31" i="260" a="1"/>
  <c r="W247" i="260" a="1"/>
  <c r="AR202" i="260" a="1"/>
  <c r="R343" i="260" a="1"/>
  <c r="BU197" i="260" a="1"/>
  <c r="AZ275" i="260" a="1"/>
  <c r="W60" i="177" a="1"/>
  <c r="BN268" i="260" a="1"/>
  <c r="Z62" i="260" a="1"/>
  <c r="W39" i="177" a="1"/>
  <c r="AZ301" i="260" a="1"/>
  <c r="N101" i="260" a="1"/>
  <c r="AZ338" i="260" a="1"/>
  <c r="BQ311" i="260" a="1"/>
  <c r="AU348" i="260" a="1"/>
  <c r="AR56" i="260" a="1"/>
  <c r="BU309" i="260" a="1"/>
  <c r="Z123" i="260" a="1"/>
  <c r="I62" i="177" a="1"/>
  <c r="BN85" i="260" a="1"/>
  <c r="AU433" i="260" a="1"/>
  <c r="BU22" i="260" a="1"/>
  <c r="J50" i="260" a="1"/>
  <c r="K7" i="177" a="1"/>
  <c r="O19" i="177" a="1"/>
  <c r="AR24" i="260" a="1"/>
  <c r="BU449" i="260" a="1"/>
  <c r="AR234" i="260" a="1"/>
  <c r="AH319" i="260" a="1"/>
  <c r="AL121" i="260" a="1"/>
  <c r="AH276" i="260" a="1"/>
  <c r="AL362" i="260" a="1"/>
  <c r="AR69" i="260" a="1"/>
  <c r="BJ402" i="260" a="1"/>
  <c r="G81" i="260" a="1"/>
  <c r="AZ26" i="260" a="1"/>
  <c r="N314" i="260" a="1"/>
  <c r="BQ563" i="260" a="1"/>
  <c r="E10" i="177" a="1"/>
  <c r="BN91" i="260" a="1"/>
  <c r="BQ221" i="260" a="1"/>
  <c r="BN500" i="260" a="1"/>
  <c r="N268" i="260" a="1"/>
  <c r="BQ355" i="260" a="1"/>
  <c r="BN138" i="260" a="1"/>
  <c r="P48" i="177" a="1"/>
  <c r="BU103" i="260" a="1"/>
  <c r="R371" i="260" a="1"/>
  <c r="AU28" i="260" a="1"/>
  <c r="BU320" i="260" a="1"/>
  <c r="U29" i="177" a="1"/>
  <c r="N52" i="177" a="1"/>
  <c r="AR19" i="260" a="1"/>
  <c r="U60" i="177" a="1"/>
  <c r="S26" i="177" a="1"/>
  <c r="J5" i="260" a="1"/>
  <c r="J310" i="260" a="1"/>
  <c r="AU295" i="260" a="1"/>
  <c r="P51" i="177" a="1"/>
  <c r="BD283" i="260" a="1"/>
  <c r="AL319" i="260" a="1"/>
  <c r="Z163" i="260" a="1"/>
  <c r="AL270" i="260" a="1"/>
  <c r="U56" i="177" a="1"/>
  <c r="AD18" i="260" a="1"/>
  <c r="J193" i="260" a="1"/>
  <c r="BN236" i="260" a="1"/>
  <c r="BN328" i="260" a="1"/>
  <c r="R59" i="177" a="1"/>
  <c r="BU266" i="260" a="1"/>
  <c r="AH268" i="260" a="1"/>
  <c r="J207" i="260" a="1"/>
  <c r="G419" i="260" a="1"/>
  <c r="AD153" i="260" a="1"/>
  <c r="Q53" i="177" a="1"/>
  <c r="Z337" i="260" a="1"/>
  <c r="G246" i="260" a="1"/>
  <c r="BN11" i="260" a="1"/>
  <c r="AZ270" i="260" a="1"/>
  <c r="R259" i="260" a="1"/>
  <c r="AD469" i="260" a="1"/>
  <c r="BU363" i="260" a="1"/>
  <c r="J395" i="260" a="1"/>
  <c r="AR37" i="260" a="1"/>
  <c r="AD121" i="260" a="1"/>
  <c r="BQ438" i="260" a="1"/>
  <c r="R388" i="260" a="1"/>
  <c r="R189" i="260" a="1"/>
  <c r="AL292" i="260" a="1"/>
  <c r="BQ224" i="260" a="1"/>
  <c r="AH171" i="260" a="1"/>
  <c r="AH26" i="260" a="1"/>
  <c r="AD92" i="260" a="1"/>
  <c r="BD161" i="260" a="1"/>
  <c r="BN353" i="260" a="1"/>
  <c r="R33" i="260" a="1"/>
  <c r="D9" i="177" a="1"/>
  <c r="V59" i="177" a="1"/>
  <c r="AZ39" i="260" a="1"/>
  <c r="G262" i="260" a="1"/>
  <c r="BN319" i="260" a="1"/>
  <c r="AU201" i="260" a="1"/>
  <c r="P57" i="177" a="1"/>
  <c r="N410" i="260" a="1"/>
  <c r="AU81" i="260" a="1"/>
  <c r="Y18" i="177" a="1"/>
  <c r="BQ262" i="260" a="1"/>
  <c r="J396" i="260" a="1"/>
  <c r="C42" i="177" a="1"/>
  <c r="J405" i="260" a="1"/>
  <c r="BU346" i="260" a="1"/>
  <c r="Z98" i="260" a="1"/>
  <c r="AR173" i="260" a="1"/>
  <c r="W125" i="260" a="1"/>
  <c r="Z77" i="260" a="1"/>
  <c r="S24" i="177" a="1"/>
  <c r="E56" i="177" a="1"/>
  <c r="W59" i="177" a="1"/>
  <c r="N275" i="260" a="1"/>
  <c r="J367" i="260" a="1"/>
  <c r="BY198" i="260" a="1"/>
  <c r="J360" i="260" a="1"/>
  <c r="AH31" i="260" a="1"/>
  <c r="Z19" i="177" a="1"/>
  <c r="AR289" i="260" a="1"/>
  <c r="BQ331" i="260" a="1"/>
  <c r="S48" i="177" a="1"/>
  <c r="BQ268" i="260" a="1"/>
  <c r="BU39" i="260" a="1"/>
  <c r="AU451" i="260" a="1"/>
  <c r="BD14" i="260" a="1"/>
  <c r="W281" i="260" a="1"/>
  <c r="U36" i="177" a="1"/>
  <c r="K25" i="177" a="1"/>
  <c r="R22" i="177" a="1"/>
  <c r="BD78" i="260" a="1"/>
  <c r="BD93" i="260" a="1"/>
  <c r="BY134" i="260" a="1"/>
  <c r="BU66" i="260" a="1"/>
  <c r="W40" i="260" a="1"/>
  <c r="R185" i="260" a="1"/>
  <c r="AH452" i="260" a="1"/>
  <c r="M38" i="177" a="1"/>
  <c r="BJ337" i="260" a="1"/>
  <c r="AR403" i="260" a="1"/>
  <c r="BU156" i="260" a="1"/>
  <c r="Y47" i="177" a="1"/>
  <c r="BY13" i="260" a="1"/>
  <c r="BJ119" i="260" a="1"/>
  <c r="N467" i="260" a="1"/>
  <c r="Z350" i="260" a="1"/>
  <c r="R24" i="260" a="1"/>
  <c r="Z97" i="260" a="1"/>
  <c r="AZ345" i="260" a="1"/>
  <c r="Z23" i="260" a="1"/>
  <c r="BN375" i="260" a="1"/>
  <c r="Z373" i="260" a="1"/>
  <c r="G26" i="260" a="1"/>
  <c r="AZ560" i="260" a="1"/>
  <c r="W110" i="260" a="1"/>
  <c r="C31" i="177" a="1"/>
  <c r="R262" i="260" a="1"/>
  <c r="G321" i="260" a="1"/>
  <c r="BJ32" i="260" a="1"/>
  <c r="N71" i="260" a="1"/>
  <c r="N287" i="260" a="1"/>
  <c r="F4" i="177" a="1"/>
  <c r="BJ311" i="260" a="1"/>
  <c r="AU370" i="260" a="1"/>
  <c r="BJ362" i="260" a="1"/>
  <c r="W260" i="260" a="1"/>
  <c r="W350" i="260" a="1"/>
  <c r="Z314" i="260" a="1"/>
  <c r="BJ236" i="260" a="1"/>
  <c r="Z168" i="260" a="1"/>
  <c r="BY99" i="260" a="1"/>
  <c r="AR178" i="260" a="1"/>
  <c r="BU227" i="260" a="1"/>
  <c r="J416" i="260" a="1"/>
  <c r="I14" i="177" a="1"/>
  <c r="AH144" i="260" a="1"/>
  <c r="F41" i="177" a="1"/>
  <c r="H22" i="177" a="1"/>
  <c r="S60" i="177" a="1"/>
  <c r="U20" i="102" a="1"/>
  <c r="BJ289" i="260" a="1"/>
  <c r="N174" i="260" a="1"/>
  <c r="J361" i="260" a="1"/>
  <c r="G9" i="260" a="1"/>
  <c r="BJ27" i="260" a="1"/>
  <c r="BY12" i="260" a="1"/>
  <c r="X65" i="177" a="1"/>
  <c r="AZ16" i="260" a="1"/>
  <c r="AR208" i="260" a="1"/>
  <c r="BQ26" i="260" a="1"/>
  <c r="J197" i="260" a="1"/>
  <c r="R269" i="260" a="1"/>
  <c r="J419" i="260" a="1"/>
  <c r="AZ274" i="260" a="1"/>
  <c r="W19" i="260" a="1"/>
  <c r="BY76" i="260" a="1"/>
  <c r="BQ315" i="260" a="1"/>
  <c r="N94" i="260" a="1"/>
  <c r="BD92" i="260" a="1"/>
  <c r="BJ364" i="260" a="1"/>
  <c r="I6" i="177" a="1"/>
  <c r="BU15" i="260" a="1"/>
  <c r="P35" i="177" a="1"/>
  <c r="BU124" i="260" a="1"/>
  <c r="AL425" i="260" a="1"/>
  <c r="AR85" i="260" a="1"/>
  <c r="BQ401" i="260" a="1"/>
  <c r="BD95" i="260" a="1"/>
  <c r="J56" i="177" a="1"/>
  <c r="BU209" i="260" a="1"/>
  <c r="R221" i="260" a="1"/>
  <c r="BU96" i="260" a="1"/>
  <c r="AH213" i="260" a="1"/>
  <c r="BN226" i="260" a="1"/>
  <c r="S5" i="177" a="1"/>
  <c r="AR248" i="260" a="1"/>
  <c r="P60" i="177" a="1"/>
  <c r="BJ268" i="260" a="1"/>
  <c r="AL190" i="260" a="1"/>
  <c r="S63" i="177" a="1"/>
  <c r="R18" i="177" a="1"/>
  <c r="W168" i="260" a="1"/>
  <c r="BJ436" i="260" a="1"/>
  <c r="BD524" i="260" a="1"/>
  <c r="BU9" i="260" a="1"/>
  <c r="J269" i="260" a="1"/>
  <c r="AR399" i="260" a="1"/>
  <c r="AU33" i="260" a="1"/>
  <c r="X8" i="177" a="1"/>
  <c r="BU140" i="260" a="1"/>
  <c r="R247" i="260" a="1"/>
  <c r="D23" i="177" a="1"/>
  <c r="AZ257" i="260" a="1"/>
  <c r="AD439" i="260" a="1"/>
  <c r="R241" i="260" a="1"/>
  <c r="AD264" i="260" a="1"/>
  <c r="AD274" i="260" a="1"/>
  <c r="BJ49" i="260" a="1"/>
  <c r="AD94" i="260" a="1"/>
  <c r="L36" i="177" a="1"/>
  <c r="AU17" i="260" a="1"/>
  <c r="W327" i="260" a="1"/>
  <c r="G353" i="260" a="1"/>
  <c r="AR428" i="260" a="1"/>
  <c r="Z152" i="260" a="1"/>
  <c r="BY146" i="260" a="1"/>
  <c r="AU326" i="260" a="1"/>
  <c r="W33" i="177" a="1"/>
  <c r="Z303" i="260" a="1"/>
  <c r="AZ319" i="260" a="1"/>
  <c r="AL169" i="260" a="1"/>
  <c r="AD50" i="260" a="1"/>
  <c r="K39" i="177" a="1"/>
  <c r="AH216" i="260" a="1"/>
  <c r="Y39" i="177" a="1"/>
  <c r="AL574" i="260" a="1"/>
  <c r="BD334" i="260" a="1"/>
  <c r="L7" i="177" a="1"/>
  <c r="G83" i="260" a="1"/>
  <c r="J57" i="177" a="1"/>
  <c r="N528" i="260" a="1"/>
  <c r="R188" i="260" a="1"/>
  <c r="V29" i="177" a="1"/>
  <c r="BU477" i="260" a="1"/>
  <c r="W418" i="260" a="1"/>
  <c r="Q46" i="177" a="1"/>
  <c r="BD145" i="260" a="1"/>
  <c r="BD362" i="260" a="1"/>
  <c r="J8" i="177" a="1"/>
  <c r="W81" i="260" a="1"/>
  <c r="BJ273" i="260" a="1"/>
  <c r="BJ6" i="260" a="1"/>
  <c r="BJ10" i="260" a="1"/>
  <c r="AD298" i="260" a="1"/>
  <c r="AD93" i="260" a="1"/>
  <c r="AD266" i="260" a="1"/>
  <c r="G20" i="177" a="1"/>
  <c r="G207" i="260" a="1"/>
  <c r="AU255" i="260" a="1"/>
  <c r="BQ263" i="260" a="1"/>
  <c r="AL415" i="260" a="1"/>
  <c r="R300" i="260" a="1"/>
  <c r="R68" i="260" a="1"/>
  <c r="BU523" i="260" a="1"/>
  <c r="AH292" i="260" a="1"/>
  <c r="N74" i="260" a="1"/>
  <c r="N128" i="260" a="1"/>
  <c r="L16" i="177" a="1"/>
  <c r="AZ133" i="260" a="1"/>
  <c r="P28" i="177" a="1"/>
  <c r="E57" i="177" a="1"/>
  <c r="J223" i="260" a="1"/>
  <c r="AZ176" i="260" a="1"/>
  <c r="BQ246" i="260" a="1"/>
  <c r="I36" i="177" a="1"/>
  <c r="AR43" i="260" a="1"/>
  <c r="S40" i="177" a="1"/>
  <c r="AZ209" i="260" a="1"/>
  <c r="BD262" i="260" a="1"/>
  <c r="N425" i="260" a="1"/>
  <c r="AZ317" i="260" a="1"/>
  <c r="AR311" i="260" a="1"/>
  <c r="W298" i="260" a="1"/>
  <c r="BQ83" i="260" a="1"/>
  <c r="O18" i="177" a="1"/>
  <c r="N227" i="260" a="1"/>
  <c r="J3" i="177" a="1"/>
  <c r="BN373" i="260" a="1"/>
  <c r="BU168" i="260" a="1"/>
  <c r="BD85" i="260" a="1"/>
  <c r="BD131" i="260" a="1"/>
  <c r="R141" i="260" a="1"/>
  <c r="BQ148" i="260" a="1"/>
  <c r="AU361" i="260" a="1"/>
  <c r="BN136" i="260" a="1"/>
  <c r="R310" i="260" a="1"/>
  <c r="G92" i="260" a="1"/>
  <c r="N282" i="260" a="1"/>
  <c r="T48" i="177" a="1"/>
  <c r="BN317" i="260" a="1"/>
  <c r="AH387" i="260" a="1"/>
  <c r="AL302" i="260" a="1"/>
  <c r="AD487" i="260" a="1"/>
  <c r="H18" i="177" a="1"/>
  <c r="W385" i="260" a="1"/>
  <c r="BY196" i="260" a="1"/>
  <c r="AU369" i="260" a="1"/>
  <c r="AL68" i="260" a="1"/>
  <c r="AU443" i="260" a="1"/>
  <c r="BN89" i="260" a="1"/>
  <c r="AU49" i="260" a="1"/>
  <c r="J37" i="260" a="1"/>
  <c r="AD212" i="260" a="1"/>
  <c r="G224" i="260" a="1"/>
  <c r="AD363" i="260" a="1"/>
  <c r="AZ199" i="260" a="1"/>
  <c r="BY58" i="260" a="1"/>
  <c r="O12" i="177" a="1"/>
  <c r="R159" i="260" a="1"/>
  <c r="BJ262" i="260" a="1"/>
  <c r="AH418" i="260" a="1"/>
  <c r="AH370" i="260" a="1"/>
  <c r="G165" i="260" a="1"/>
  <c r="O14" i="177" a="1"/>
  <c r="N398" i="260" a="1"/>
  <c r="BJ225" i="260" a="1"/>
  <c r="BN160" i="260" a="1"/>
  <c r="BN155" i="260" a="1"/>
  <c r="W114" i="260" a="1"/>
  <c r="J411" i="260" a="1"/>
  <c r="AL403" i="260" a="1"/>
  <c r="AU193" i="260" a="1"/>
  <c r="G123" i="260" a="1"/>
  <c r="W286" i="260" a="1"/>
  <c r="G64" i="260" a="1"/>
  <c r="BD38" i="260" a="1"/>
  <c r="BJ293" i="260" a="1"/>
  <c r="BY172" i="260" a="1"/>
  <c r="AR115" i="260" a="1"/>
  <c r="C28" i="177" a="1"/>
  <c r="AZ190" i="260" a="1"/>
  <c r="G301" i="260" a="1"/>
  <c r="BU148" i="260" a="1"/>
  <c r="J10" i="260" a="1"/>
  <c r="BJ295" i="260" a="1"/>
  <c r="S36" i="177" a="1"/>
  <c r="AZ18" i="260" a="1"/>
  <c r="M6" i="177" a="1"/>
  <c r="AZ87" i="260" a="1"/>
  <c r="N40" i="260" a="1"/>
  <c r="AH60" i="260" a="1"/>
  <c r="G341" i="260" a="1"/>
  <c r="N18" i="177" a="1"/>
  <c r="W26" i="260" a="1"/>
  <c r="Y32" i="177" a="1"/>
  <c r="AZ340" i="260" a="1"/>
  <c r="Z42" i="177" a="1"/>
  <c r="AR26" i="260" a="1"/>
  <c r="G28" i="260" a="1"/>
  <c r="J52" i="260" a="1"/>
  <c r="J257" i="260" a="1"/>
  <c r="J316" i="260" a="1"/>
  <c r="W459" i="260" a="1"/>
  <c r="AR47" i="260" a="1"/>
  <c r="BN281" i="260" a="1"/>
  <c r="N83" i="260" a="1"/>
  <c r="BN443" i="260" a="1"/>
  <c r="BY90" i="260" a="1"/>
  <c r="G238" i="260" a="1"/>
  <c r="BJ5" i="260" a="1"/>
  <c r="W192" i="260" a="1"/>
  <c r="BJ33" i="260" a="1"/>
  <c r="AH173" i="260" a="1"/>
  <c r="AR113" i="260" a="1"/>
  <c r="AR93" i="260" a="1"/>
  <c r="AU172" i="260" a="1"/>
  <c r="J95" i="260" a="1"/>
  <c r="F38" i="177" a="1"/>
  <c r="BQ292" i="260" a="1"/>
  <c r="U47" i="177" a="1"/>
  <c r="BQ177" i="260" a="1"/>
  <c r="Z445" i="260" a="1"/>
  <c r="AR309" i="260" a="1"/>
  <c r="W158" i="260" a="1"/>
  <c r="E52" i="177" a="1"/>
  <c r="P44" i="177" a="1"/>
  <c r="AL239" i="260" a="1"/>
  <c r="J47" i="260" a="1"/>
  <c r="BU326" i="260" a="1"/>
  <c r="BJ425" i="260" a="1"/>
  <c r="R174" i="260" a="1"/>
  <c r="Z199" i="260" a="1"/>
  <c r="W75" i="260" a="1"/>
  <c r="AH94" i="260" a="1"/>
  <c r="Z221" i="260" a="1"/>
  <c r="BQ98" i="260" a="1"/>
  <c r="J294" i="260" a="1"/>
  <c r="BU88" i="260" a="1"/>
  <c r="Z33" i="260" a="1"/>
  <c r="R305" i="260" a="1"/>
  <c r="BU448" i="260" a="1"/>
  <c r="J41" i="260" a="1"/>
  <c r="R478" i="260" a="1"/>
  <c r="BY27" i="260" a="1"/>
  <c r="R356" i="260" a="1"/>
  <c r="BY64" i="260" a="1"/>
  <c r="BD448" i="260" a="1"/>
  <c r="W182" i="260" a="1"/>
  <c r="AL168" i="260" a="1"/>
  <c r="D57" i="177" a="1"/>
  <c r="W38" i="260" a="1"/>
  <c r="Z31" i="177" a="1"/>
  <c r="AZ197" i="260" a="1"/>
  <c r="G361" i="260" a="1"/>
  <c r="W445" i="260" a="1"/>
  <c r="BQ99" i="260" a="1"/>
  <c r="BN15" i="260" a="1"/>
  <c r="AZ210" i="260" a="1"/>
  <c r="Z57" i="177" a="1"/>
  <c r="U10" i="177" a="1"/>
  <c r="BU435" i="260" a="1"/>
  <c r="AD168" i="260" a="1"/>
  <c r="P18" i="177" a="1"/>
  <c r="BN401" i="260" a="1"/>
  <c r="Z139" i="260" a="1"/>
  <c r="AH77" i="260" a="1"/>
  <c r="BU142" i="260" a="1"/>
  <c r="BN332" i="260" a="1"/>
  <c r="R342" i="260" a="1"/>
  <c r="AH176" i="260" a="1"/>
  <c r="BN517" i="260" a="1"/>
  <c r="O57" i="177" a="1"/>
  <c r="G324" i="260" a="1"/>
  <c r="AU437" i="260" a="1"/>
  <c r="W148" i="260" a="1"/>
  <c r="BU313" i="260" a="1"/>
  <c r="N51" i="260" a="1"/>
  <c r="BN185" i="260" a="1"/>
  <c r="BD89" i="260" a="1"/>
  <c r="BN234" i="260" a="1"/>
  <c r="BJ255" i="260" a="1"/>
  <c r="BN291" i="260" a="1"/>
  <c r="BQ39" i="260" a="1"/>
  <c r="BN96" i="260" a="1"/>
  <c r="BY56" i="260" a="1"/>
  <c r="AD149" i="260" a="1"/>
  <c r="AD390" i="260" a="1"/>
  <c r="BN110" i="260" a="1"/>
  <c r="W475" i="260" a="1"/>
  <c r="AD344" i="260" a="1"/>
  <c r="J259" i="260" a="1"/>
  <c r="N24" i="177" a="1"/>
  <c r="AD244" i="260" a="1"/>
  <c r="BD384" i="260" a="1"/>
  <c r="N291" i="260" a="1"/>
  <c r="P62" i="177" a="1"/>
  <c r="G441" i="260" a="1"/>
  <c r="BN405" i="260" a="1"/>
  <c r="H27" i="177" a="1"/>
  <c r="J290" i="260" a="1"/>
  <c r="AZ422" i="260" a="1"/>
  <c r="AU219" i="260" a="1"/>
  <c r="N11" i="260" a="1"/>
  <c r="G45" i="260" a="1"/>
  <c r="AL513" i="260" a="1"/>
  <c r="BN218" i="260" a="1"/>
  <c r="F36" i="177" a="1"/>
  <c r="BJ426" i="260" a="1"/>
  <c r="AR564" i="260" a="1"/>
  <c r="AD302" i="260" a="1"/>
  <c r="BQ305" i="260" a="1"/>
  <c r="AR262" i="260" a="1"/>
  <c r="BD185" i="260" a="1"/>
  <c r="G19" i="260" a="1"/>
  <c r="AL163" i="260" a="1"/>
  <c r="N247" i="260" a="1"/>
  <c r="AR434" i="260" a="1"/>
  <c r="BJ120" i="260" a="1"/>
  <c r="W7" i="177" a="1"/>
  <c r="W375" i="260" a="1"/>
  <c r="N58" i="177" a="1"/>
  <c r="J35" i="260" a="1"/>
  <c r="Y19" i="177" a="1"/>
  <c r="BU286" i="260" a="1"/>
  <c r="AZ12" i="260" a="1"/>
  <c r="AZ177" i="260" a="1"/>
  <c r="AZ324" i="260" a="1"/>
  <c r="G24" i="177" a="1"/>
  <c r="BJ122" i="260" a="1"/>
  <c r="M64" i="177" a="1"/>
  <c r="AL251" i="260" a="1"/>
  <c r="BD34" i="260" a="1"/>
  <c r="Q29" i="177" a="1"/>
  <c r="R309" i="260" a="1"/>
  <c r="BN146" i="260" a="1"/>
  <c r="AR118" i="260" a="1"/>
  <c r="X56" i="177" a="1"/>
  <c r="BQ169" i="260" a="1"/>
  <c r="N22" i="177" a="1"/>
  <c r="AH217" i="260" a="1"/>
  <c r="AH142" i="260" a="1"/>
  <c r="R122" i="260" a="1"/>
  <c r="R41" i="177" a="1"/>
  <c r="AU23" i="260" a="1"/>
  <c r="BU295" i="260" a="1"/>
  <c r="AR320" i="260" a="1"/>
  <c r="J418" i="260" a="1"/>
  <c r="Z262" i="260" a="1"/>
  <c r="R56" i="260" a="1"/>
  <c r="G186" i="260" a="1"/>
  <c r="G464" i="260" a="1"/>
  <c r="R289" i="260" a="1"/>
  <c r="W32" i="260" a="1"/>
  <c r="Y14" i="177" a="1"/>
  <c r="R127" i="260" a="1"/>
  <c r="BD478" i="260" a="1"/>
  <c r="BU345" i="260" a="1"/>
  <c r="BD140" i="260" a="1"/>
  <c r="AU114" i="260" a="1"/>
  <c r="BN5" i="260" a="1"/>
  <c r="BU236" i="260" a="1"/>
  <c r="G138" i="260" a="1"/>
  <c r="BN212" i="260" a="1"/>
  <c r="D61" i="177" a="1"/>
  <c r="BJ73" i="260" a="1"/>
  <c r="W186" i="260" a="1"/>
  <c r="T47" i="177" a="1"/>
  <c r="G346" i="260" a="1"/>
  <c r="AR371" i="260" a="1"/>
  <c r="BY149" i="260" a="1"/>
  <c r="AU146" i="260" a="1"/>
  <c r="BD250" i="260" a="1"/>
  <c r="BQ140" i="260" a="1"/>
  <c r="BD477" i="260" a="1"/>
  <c r="R377" i="260" a="1"/>
  <c r="G202" i="260" a="1"/>
  <c r="BU496" i="260" a="1"/>
  <c r="BY118" i="260" a="1"/>
  <c r="BU28" i="260" a="1"/>
  <c r="AR419" i="260" a="1"/>
  <c r="BQ181" i="260" a="1"/>
  <c r="AZ108" i="260" a="1"/>
  <c r="AZ194" i="260" a="1"/>
  <c r="N39" i="177" a="1"/>
  <c r="BY136" i="260" a="1"/>
  <c r="D41" i="177" a="1"/>
  <c r="G149" i="260" a="1"/>
  <c r="BJ327" i="260" a="1"/>
  <c r="BQ382" i="260" a="1"/>
  <c r="O24" i="177" a="1"/>
  <c r="BJ237" i="260" a="1"/>
  <c r="N390" i="260" a="1"/>
  <c r="BQ58" i="260" a="1"/>
  <c r="BD70" i="260" a="1"/>
  <c r="BJ313" i="260" a="1"/>
  <c r="BN238" i="260" a="1"/>
  <c r="M60" i="177" a="1"/>
  <c r="Z346" i="260" a="1"/>
  <c r="AH421" i="260" a="1"/>
  <c r="BN266" i="260" a="1"/>
  <c r="I21" i="177" a="1"/>
  <c r="BN24" i="260" a="1"/>
  <c r="BQ340" i="260" a="1"/>
  <c r="BQ353" i="260" a="1"/>
  <c r="AU115" i="260" a="1"/>
  <c r="R57" i="260" a="1"/>
  <c r="AU309" i="260" a="1"/>
  <c r="W222" i="260" a="1"/>
  <c r="N57" i="177" a="1"/>
  <c r="W368" i="260" a="1"/>
  <c r="BJ292" i="260" a="1"/>
  <c r="AH202" i="260" a="1"/>
  <c r="BU257" i="260" a="1"/>
  <c r="BN383" i="260" a="1"/>
  <c r="BD36" i="260" a="1"/>
  <c r="BJ208" i="260" a="1"/>
  <c r="U44" i="177" a="1"/>
  <c r="I17" i="177" a="1"/>
  <c r="AD69" i="260" a="1"/>
  <c r="W203" i="260" a="1"/>
  <c r="X4" i="177" a="1"/>
  <c r="AU194" i="260" a="1"/>
  <c r="AL317" i="260" a="1"/>
  <c r="AD144" i="260" a="1"/>
  <c r="O53" i="177" a="1"/>
  <c r="BN293" i="260" a="1"/>
  <c r="M62" i="177" a="1"/>
  <c r="AL30" i="260" a="1"/>
  <c r="BU374" i="260" a="1"/>
  <c r="BJ35" i="260" a="1"/>
  <c r="J44" i="177" a="1"/>
  <c r="BU165" i="260" a="1"/>
  <c r="T63" i="177" a="1"/>
  <c r="AZ158" i="260" a="1"/>
  <c r="BD125" i="260" a="1"/>
  <c r="R7" i="177" a="1"/>
  <c r="W103" i="260" a="1"/>
  <c r="AD38" i="260" a="1"/>
  <c r="AZ239" i="260" a="1"/>
  <c r="Z296" i="260" a="1"/>
  <c r="BQ57" i="260" a="1"/>
  <c r="BJ319" i="260" a="1"/>
  <c r="G488" i="260" a="1"/>
  <c r="AU121" i="260" a="1"/>
  <c r="BQ41" i="260" a="1"/>
  <c r="BQ19" i="260" a="1"/>
  <c r="AL167" i="260" a="1"/>
  <c r="G316" i="260" a="1"/>
  <c r="AU63" i="260" a="1"/>
  <c r="N108" i="260" a="1"/>
  <c r="Z253" i="260" a="1"/>
  <c r="AR45" i="260" a="1"/>
  <c r="X30" i="177" a="1"/>
  <c r="N310" i="260" a="1"/>
  <c r="BJ191" i="260" a="1"/>
  <c r="Z78" i="260" a="1"/>
  <c r="AU43" i="260" a="1"/>
  <c r="AU210" i="260" a="1"/>
  <c r="W72" i="260" a="1"/>
  <c r="BN43" i="260" a="1"/>
  <c r="W438" i="260" a="1"/>
  <c r="V10" i="177" a="1"/>
  <c r="BD327" i="260" a="1"/>
  <c r="BN187" i="260" a="1"/>
  <c r="W250" i="260" a="1"/>
  <c r="BD275" i="260" a="1"/>
  <c r="W236" i="260" a="1"/>
  <c r="BJ173" i="260" a="1"/>
  <c r="G261" i="260" a="1"/>
  <c r="Y49" i="177" a="1"/>
  <c r="BY14" i="260" a="1"/>
  <c r="G146" i="260" a="1"/>
  <c r="L25" i="177" a="1"/>
  <c r="BD39" i="260" a="1"/>
  <c r="BJ332" i="260" a="1"/>
  <c r="AZ294" i="260" a="1"/>
  <c r="R175" i="260" a="1"/>
  <c r="AH367" i="260" a="1"/>
  <c r="W138" i="260" a="1"/>
  <c r="BQ265" i="260" a="1"/>
  <c r="W169" i="260" a="1"/>
  <c r="J72" i="260" a="1"/>
  <c r="AU373" i="260" a="1"/>
  <c r="K26" i="177" a="1"/>
  <c r="AL344" i="260" a="1"/>
  <c r="G72" i="260" a="1"/>
  <c r="AU111" i="260" a="1"/>
  <c r="AD22" i="260" a="1"/>
  <c r="AD152" i="260" a="1"/>
  <c r="R236" i="260" a="1"/>
  <c r="O16" i="177" a="1"/>
  <c r="H44" i="177" a="1"/>
  <c r="AZ7" i="260" a="1"/>
  <c r="L54" i="177" a="1"/>
  <c r="N86" i="260" a="1"/>
  <c r="M13" i="177" a="1"/>
  <c r="V40" i="177" a="1"/>
  <c r="AL295" i="260" a="1"/>
  <c r="BY67" i="260" a="1"/>
  <c r="BN168" i="260" a="1"/>
  <c r="N280" i="260" a="1"/>
  <c r="W31" i="177" a="1"/>
  <c r="AU69" i="260" a="1"/>
  <c r="C45" i="177" a="1"/>
  <c r="W118" i="260" a="1"/>
  <c r="BQ211" i="260" a="1"/>
  <c r="L57" i="177" a="1"/>
  <c r="M44" i="177" a="1"/>
  <c r="G376" i="260" a="1"/>
  <c r="BN286" i="260" a="1"/>
  <c r="BJ13" i="260" a="1"/>
  <c r="AH99" i="260" a="1"/>
  <c r="AD137" i="260" a="1"/>
  <c r="BD383" i="260" a="1"/>
  <c r="Z39" i="177" a="1"/>
  <c r="T55" i="177" a="1"/>
  <c r="BJ200" i="260" a="1"/>
  <c r="AD265" i="260" a="1"/>
  <c r="W202" i="260" a="1"/>
  <c r="AL351" i="260" a="1"/>
  <c r="BY74" i="260" a="1"/>
  <c r="G44" i="177" a="1"/>
  <c r="U31" i="177" a="1"/>
  <c r="N266" i="260" a="1"/>
  <c r="AZ71" i="260" a="1"/>
  <c r="AR247" i="260" a="1"/>
  <c r="R15" i="177" a="1"/>
  <c r="AZ137" i="260" a="1"/>
  <c r="BN233" i="260" a="1"/>
  <c r="BN386" i="260" a="1"/>
  <c r="T24" i="177" a="1"/>
  <c r="BJ150" i="260" a="1"/>
  <c r="BY66" i="260" a="1"/>
  <c r="BQ392" i="260" a="1"/>
  <c r="BD363" i="260" a="1"/>
  <c r="AU77" i="260" a="1"/>
  <c r="E20" i="177" a="1"/>
  <c r="AL369" i="260" a="1"/>
  <c r="X5" i="177" a="1"/>
  <c r="BU57" i="260" a="1"/>
  <c r="G424" i="260" a="1"/>
  <c r="J34" i="260" a="1"/>
  <c r="BN176" i="260" a="1"/>
  <c r="AZ150" i="260" a="1"/>
  <c r="Z173" i="260" a="1"/>
  <c r="I58" i="177" a="1"/>
  <c r="J202" i="260" a="1"/>
  <c r="AZ170" i="260" a="1"/>
  <c r="BJ152" i="260" a="1"/>
  <c r="AD471" i="260" a="1"/>
  <c r="AU398" i="260" a="1"/>
  <c r="M23" i="177" a="1"/>
  <c r="BD226" i="260" a="1"/>
  <c r="AH491" i="260" a="1"/>
  <c r="AR237" i="260" a="1"/>
  <c r="BU240" i="260" a="1"/>
  <c r="BD284" i="260" a="1"/>
  <c r="J160" i="260" a="1"/>
  <c r="N164" i="260" a="1"/>
  <c r="W78" i="260" a="1"/>
  <c r="AZ80" i="260" a="1"/>
  <c r="AD124" i="260" a="1"/>
  <c r="BN75" i="260" a="1"/>
  <c r="AZ25" i="260" a="1"/>
  <c r="AH321" i="260" a="1"/>
  <c r="AR135" i="260" a="1"/>
  <c r="AZ178" i="260" a="1"/>
  <c r="AD165" i="260" a="1"/>
  <c r="Y43" i="177" a="1"/>
  <c r="AL128" i="260" a="1"/>
  <c r="BD68" i="260" a="1"/>
  <c r="R34" i="260" a="1"/>
  <c r="H45" i="177" a="1"/>
  <c r="R96" i="260" a="1"/>
  <c r="AR408" i="260" a="1"/>
  <c r="AL67" i="260" a="1"/>
  <c r="K63" i="177" a="1"/>
  <c r="Z56" i="177" a="1"/>
  <c r="AU137" i="260" a="1"/>
  <c r="C8" i="177" a="1"/>
  <c r="AR63" i="260" a="1"/>
  <c r="AL241" i="260" a="1"/>
  <c r="AR92" i="260" a="1"/>
  <c r="U45" i="177" a="1"/>
  <c r="N353" i="260" a="1"/>
  <c r="AR116" i="260" a="1"/>
  <c r="G34" i="260" a="1"/>
  <c r="H10" i="177" a="1"/>
  <c r="O30" i="177" a="1"/>
  <c r="J307" i="260" a="1"/>
  <c r="W23" i="177" a="1"/>
  <c r="Z265" i="260" a="1"/>
  <c r="AZ31" i="260" a="1"/>
  <c r="K52" i="177" a="1"/>
  <c r="BD126" i="260" a="1"/>
  <c r="BY15" i="260" a="1"/>
  <c r="AZ121" i="260" a="1"/>
  <c r="J240" i="260" a="1"/>
  <c r="Z324" i="260" a="1"/>
  <c r="AL13" i="260" a="1"/>
  <c r="N208" i="260" a="1"/>
  <c r="J320" i="260" a="1"/>
  <c r="BQ339" i="260" a="1"/>
  <c r="AU141" i="260" a="1"/>
  <c r="BU259" i="260" a="1"/>
  <c r="AD215" i="260" a="1"/>
  <c r="Z117" i="260" a="1"/>
  <c r="J92" i="260" a="1"/>
  <c r="BJ245" i="260" a="1"/>
  <c r="P8" i="177" a="1"/>
  <c r="Y7" i="177" a="1"/>
  <c r="BJ341" i="260" a="1"/>
  <c r="K43" i="177" a="1"/>
  <c r="AZ67" i="260" a="1"/>
  <c r="F49" i="177" a="1"/>
  <c r="BJ202" i="260" a="1"/>
  <c r="BU238" i="260" a="1"/>
  <c r="BJ261" i="260" a="1"/>
  <c r="R9" i="260" a="1"/>
  <c r="H33" i="177" a="1"/>
  <c r="AD389" i="260" a="1"/>
  <c r="G51" i="260" a="1"/>
  <c r="AD243" i="260" a="1"/>
  <c r="D58" i="177" a="1"/>
  <c r="BN112" i="260" a="1"/>
  <c r="G357" i="260" a="1"/>
  <c r="J106" i="260" a="1"/>
  <c r="AD34" i="260" a="1"/>
  <c r="P16" i="177" a="1"/>
  <c r="AD290" i="260" a="1"/>
  <c r="AR143" i="260" a="1"/>
  <c r="O33" i="177" a="1"/>
  <c r="G264" i="260" a="1"/>
  <c r="BJ247" i="260" a="1"/>
  <c r="T35" i="177" a="1"/>
  <c r="BQ313" i="260" a="1"/>
  <c r="O60" i="177" a="1"/>
  <c r="W335" i="260" a="1"/>
  <c r="R349" i="260" a="1"/>
  <c r="N59" i="260" a="1"/>
  <c r="U16" i="177" a="1"/>
  <c r="AD27" i="260" a="1"/>
  <c r="BY89" i="260" a="1"/>
  <c r="BU287" i="260" a="1"/>
  <c r="BQ271" i="260" a="1"/>
  <c r="BD421" i="260" a="1"/>
  <c r="AR195" i="260" a="1"/>
  <c r="BJ377" i="260" a="1"/>
  <c r="BJ103" i="260" a="1"/>
  <c r="X29" i="177" a="1"/>
  <c r="J22" i="260" a="1"/>
  <c r="N64" i="177" a="1"/>
  <c r="BQ112" i="260" a="1"/>
  <c r="AR61" i="260" a="1"/>
  <c r="AD239" i="260" a="1"/>
  <c r="M19" i="177" a="1"/>
  <c r="BN22" i="260" a="1"/>
  <c r="H9" i="177" a="1"/>
  <c r="W146" i="260" a="1"/>
  <c r="AL33" i="260" a="1"/>
  <c r="BU321" i="260" a="1"/>
  <c r="J389" i="260" a="1"/>
  <c r="AZ296" i="260" a="1"/>
  <c r="BQ449" i="260" a="1"/>
  <c r="W130" i="260" a="1"/>
  <c r="L32" i="177" a="1"/>
  <c r="W228" i="260" a="1"/>
  <c r="AH402" i="260" a="1"/>
  <c r="Z390" i="260" a="1"/>
  <c r="BQ75" i="260" a="1"/>
  <c r="T6" i="177" a="1"/>
  <c r="BQ496" i="260" a="1"/>
  <c r="AH194" i="260" a="1"/>
  <c r="AU384" i="260" a="1"/>
  <c r="N10" i="260" a="1"/>
  <c r="R327" i="260" a="1"/>
  <c r="AH73" i="260" a="1"/>
  <c r="J275" i="260" a="1"/>
  <c r="AR295" i="260" a="1"/>
  <c r="AZ267" i="260" a="1"/>
  <c r="V16" i="177" a="1"/>
  <c r="Z100" i="260" a="1"/>
  <c r="BN232" i="260" a="1"/>
  <c r="AR183" i="260" a="1"/>
  <c r="BJ63" i="260" a="1"/>
  <c r="G31" i="177" a="1"/>
  <c r="AU324" i="260" a="1"/>
  <c r="J68" i="260" a="1"/>
  <c r="BN151" i="260" a="1"/>
  <c r="AU353" i="260" a="1"/>
  <c r="BQ85" i="260" a="1"/>
  <c r="R225" i="260" a="1"/>
  <c r="U21" i="251" a="1"/>
  <c r="BN310" i="260" a="1"/>
  <c r="BQ139" i="260" a="1"/>
  <c r="AD52" i="260" a="1"/>
  <c r="AZ161" i="260" a="1"/>
  <c r="AL118" i="260" a="1"/>
  <c r="AR198" i="260" a="1"/>
  <c r="AD178" i="260" a="1"/>
  <c r="G393" i="260" a="1"/>
  <c r="BJ300" i="260" a="1"/>
  <c r="N172" i="260" a="1"/>
  <c r="BJ102" i="260" a="1"/>
  <c r="BJ107" i="260" a="1"/>
  <c r="W216" i="260" a="1"/>
  <c r="G281" i="260" a="1"/>
  <c r="O59" i="177" a="1"/>
  <c r="G13" i="260" a="1"/>
  <c r="R64" i="177" a="1"/>
  <c r="Z166" i="260" a="1"/>
  <c r="AZ14" i="260" a="1"/>
  <c r="N122" i="260" a="1"/>
  <c r="D11" i="177" a="1"/>
  <c r="W311" i="260" a="1"/>
  <c r="BD116" i="260" a="1"/>
  <c r="Z201" i="260" a="1"/>
  <c r="J159" i="260" a="1"/>
  <c r="C26" i="177" a="1"/>
  <c r="U65" i="177" a="1"/>
  <c r="W360" i="260" a="1"/>
  <c r="AD251" i="260" a="1"/>
  <c r="D20" i="177" a="1"/>
  <c r="BQ185" i="260" a="1"/>
  <c r="N151" i="260" a="1"/>
  <c r="AH121" i="260" a="1"/>
  <c r="J174" i="260" a="1"/>
  <c r="R55" i="177" a="1"/>
  <c r="AZ111" i="260" a="1"/>
  <c r="M55" i="177" a="1"/>
  <c r="Y30" i="177" a="1"/>
  <c r="R346" i="260" a="1"/>
  <c r="AR55" i="260" a="1"/>
  <c r="BJ151" i="260" a="1"/>
  <c r="BN200" i="260" a="1"/>
  <c r="AL49" i="260" a="1"/>
  <c r="S53" i="177" a="1"/>
  <c r="G162" i="260" a="1"/>
  <c r="AR286" i="260" a="1"/>
  <c r="BN391" i="260" a="1"/>
  <c r="G211" i="260" a="1"/>
  <c r="BD457" i="260" a="1"/>
  <c r="BU215" i="260" a="1"/>
  <c r="W46" i="260" a="1"/>
  <c r="G47" i="177" a="1"/>
  <c r="AL192" i="260" a="1"/>
  <c r="AD100" i="260" a="1"/>
  <c r="J28" i="177" a="1"/>
  <c r="W142" i="260" a="1"/>
  <c r="S29" i="177" a="1"/>
  <c r="AD176" i="260" a="1"/>
  <c r="V53" i="177" a="1"/>
  <c r="AL322" i="260" a="1"/>
  <c r="N185" i="260" a="1"/>
  <c r="AD76" i="260" a="1"/>
  <c r="J42" i="177" a="1"/>
  <c r="AD203" i="260" a="1"/>
  <c r="BD187" i="260" a="1"/>
  <c r="Q24" i="177" a="1"/>
  <c r="BJ258" i="260" a="1"/>
  <c r="I35" i="177" a="1"/>
  <c r="W289" i="260" a="1"/>
  <c r="Z202" i="260" a="1"/>
  <c r="AH188" i="260" a="1"/>
  <c r="G370" i="260" a="1"/>
  <c r="BN206" i="260" a="1"/>
  <c r="BN128" i="260" a="1"/>
  <c r="AU198" i="260" a="1"/>
  <c r="AD442" i="260" a="1"/>
  <c r="Z15" i="177" a="1"/>
  <c r="J135" i="260" a="1"/>
  <c r="W447" i="260" a="1"/>
  <c r="R166" i="260" a="1"/>
  <c r="BN323" i="260" a="1"/>
  <c r="W86" i="260" a="1"/>
  <c r="F56" i="177" a="1"/>
  <c r="J94" i="260" a="1"/>
  <c r="R94" i="260" a="1"/>
  <c r="AZ325" i="260" a="1"/>
  <c r="BJ162" i="260" a="1"/>
  <c r="G44" i="260" a="1"/>
  <c r="Z64" i="177" a="1"/>
  <c r="AH117" i="260" a="1"/>
  <c r="P13" i="177" a="1"/>
  <c r="AR30" i="260" a="1"/>
  <c r="BJ145" i="260" a="1"/>
  <c r="BN61" i="260" a="1"/>
  <c r="E54" i="177" a="1"/>
  <c r="AH322" i="260" a="1"/>
  <c r="K13" i="177" a="1"/>
  <c r="Z175" i="260" a="1"/>
  <c r="BU347" i="260" a="1"/>
  <c r="AD53" i="260" a="1"/>
  <c r="AH22" i="260" a="1"/>
  <c r="R451" i="260" a="1"/>
  <c r="BJ53" i="260" a="1"/>
  <c r="AU39" i="260" a="1"/>
  <c r="BQ118" i="260" a="1"/>
  <c r="W416" i="260" a="1"/>
  <c r="BN303" i="260" a="1"/>
  <c r="AZ412" i="260" a="1"/>
  <c r="AL275" i="260" a="1"/>
  <c r="AZ246" i="260" a="1"/>
  <c r="AH303" i="260" a="1"/>
  <c r="AL125" i="260" a="1"/>
  <c r="R132" i="260" a="1"/>
  <c r="C46" i="177" a="1"/>
  <c r="Y45" i="177" a="1"/>
  <c r="AR402" i="260" a="1"/>
  <c r="AL253" i="260" a="1"/>
  <c r="AH218" i="260" a="1"/>
  <c r="AZ58" i="260" a="1"/>
  <c r="Z290" i="260" a="1"/>
  <c r="BJ95" i="260" a="1"/>
  <c r="R12" i="260" a="1"/>
  <c r="U7" i="177" a="1"/>
  <c r="F59" i="177" a="1"/>
  <c r="AH68" i="260" a="1"/>
  <c r="AZ290" i="260" a="1"/>
  <c r="AU273" i="260" a="1"/>
  <c r="AU435" i="260" a="1"/>
  <c r="AL367" i="260" a="1"/>
  <c r="AR6" i="260" a="1"/>
  <c r="AZ310" i="260" a="1"/>
  <c r="BD400" i="260" a="1"/>
  <c r="J222" i="260" a="1"/>
  <c r="W98" i="260" a="1"/>
  <c r="N70" i="260" a="1"/>
  <c r="Y22" i="177" a="1"/>
  <c r="AU413" i="260" a="1"/>
  <c r="G359" i="260" a="1"/>
  <c r="AR258" i="260" a="1"/>
  <c r="AD415" i="260" a="1"/>
  <c r="BD264" i="260" a="1"/>
  <c r="BQ90" i="260" a="1"/>
  <c r="AD438" i="260" a="1"/>
  <c r="W242" i="260" a="1"/>
  <c r="AU195" i="260" a="1"/>
  <c r="N253" i="260" a="1"/>
  <c r="BJ318" i="260" a="1"/>
  <c r="BQ166" i="260" a="1"/>
  <c r="I42" i="177" a="1"/>
  <c r="N236" i="260" a="1"/>
  <c r="AH40" i="260" a="1"/>
  <c r="W145" i="260" a="1"/>
  <c r="N205" i="260" a="1"/>
  <c r="I18" i="177" a="1"/>
  <c r="AD474" i="260" a="1"/>
  <c r="BJ71" i="260" a="1"/>
  <c r="BN77" i="260" a="1"/>
  <c r="AR301" i="260" a="1"/>
  <c r="BN81" i="260" a="1"/>
  <c r="AR22" i="260" a="1"/>
  <c r="BD460" i="260" a="1"/>
  <c r="AL174" i="260" a="1"/>
  <c r="BQ15" i="260" a="1"/>
  <c r="BU284" i="260" a="1"/>
  <c r="W44" i="177" a="1"/>
  <c r="BN49" i="260" a="1"/>
  <c r="R69" i="260" a="1"/>
  <c r="G97" i="260" a="1"/>
  <c r="BQ136" i="260" a="1"/>
  <c r="W39" i="253" a="1"/>
  <c r="J250" i="260" a="1"/>
  <c r="BJ196" i="260" a="1"/>
  <c r="W13" i="177" a="1"/>
  <c r="AH222" i="260" a="1"/>
  <c r="Q3" i="177" a="1"/>
  <c r="BD217" i="260" a="1"/>
  <c r="R98" i="260" a="1"/>
  <c r="G188" i="260" a="1"/>
  <c r="AD275" i="260" a="1"/>
  <c r="BN50" i="260" a="1"/>
  <c r="G4" i="177" a="1"/>
  <c r="W50" i="260" a="1"/>
  <c r="BU370" i="260" a="1"/>
  <c r="BN381" i="260" a="1"/>
  <c r="AR14" i="260" a="1"/>
  <c r="AU224" i="260" a="1"/>
  <c r="BJ157" i="260" a="1"/>
  <c r="AH225" i="260" a="1"/>
  <c r="BD19" i="260" a="1"/>
  <c r="AZ201" i="260" a="1"/>
  <c r="G23" i="260" a="1"/>
  <c r="AL97" i="260" a="1"/>
  <c r="BQ284" i="260" a="1"/>
  <c r="AU84" i="260" a="1"/>
  <c r="BY105" i="260" a="1"/>
  <c r="J402" i="260" a="1"/>
  <c r="BD276" i="260" a="1"/>
  <c r="U40" i="177" a="1"/>
  <c r="M49" i="177" a="1"/>
  <c r="J421" i="260" a="1"/>
  <c r="BJ203" i="260" a="1"/>
  <c r="G294" i="260" a="1"/>
  <c r="Z54" i="177" a="1"/>
  <c r="N311" i="260" a="1"/>
  <c r="W262" i="260" a="1"/>
  <c r="R17" i="260" a="1"/>
  <c r="E49" i="177" a="1"/>
  <c r="W164" i="260" a="1"/>
  <c r="J30" i="260" a="1"/>
  <c r="Z12" i="260" a="1"/>
  <c r="Z252" i="260" a="1"/>
  <c r="BJ118" i="260" a="1"/>
  <c r="BN114" i="260" a="1"/>
  <c r="AU24" i="260" a="1"/>
  <c r="Y42" i="177" a="1"/>
  <c r="J158" i="260" a="1"/>
  <c r="J403" i="260" a="1"/>
  <c r="W240" i="260" a="1"/>
  <c r="BU385" i="260" a="1"/>
  <c r="AL140" i="260" a="1"/>
  <c r="X10" i="177" a="1"/>
  <c r="AD64" i="260" a="1"/>
  <c r="AU237" i="260" a="1"/>
  <c r="T8" i="177" a="1"/>
  <c r="AU166" i="260" a="1"/>
  <c r="BU76" i="260" a="1"/>
  <c r="G109" i="260" a="1"/>
  <c r="R266" i="260" a="1"/>
  <c r="Q4" i="177" a="1"/>
  <c r="Z192" i="260" a="1"/>
  <c r="G266" i="260" a="1"/>
  <c r="BD63" i="260" a="1"/>
  <c r="K38" i="177" a="1"/>
  <c r="J243" i="260" a="1"/>
  <c r="J278" i="260" a="1"/>
  <c r="BD107" i="260" a="1"/>
  <c r="N56" i="177" a="1"/>
  <c r="J119" i="260" a="1"/>
  <c r="BD108" i="260" a="1"/>
  <c r="BU360" i="260" a="1"/>
  <c r="AR71" i="260" a="1"/>
  <c r="G280" i="260" a="1"/>
  <c r="N284" i="260" a="1"/>
  <c r="AU296" i="260" a="1"/>
  <c r="BN196" i="260" a="1"/>
  <c r="AH227" i="260" a="1"/>
  <c r="J302" i="260" a="1"/>
  <c r="O58" i="177" a="1"/>
  <c r="L11" i="177" a="1"/>
  <c r="BQ288" i="260" a="1"/>
  <c r="Z391" i="260" a="1"/>
  <c r="R410" i="260" a="1"/>
  <c r="G101" i="260" a="1"/>
  <c r="G406" i="260" a="1"/>
  <c r="AU267" i="260" a="1"/>
  <c r="BD186" i="260" a="1"/>
  <c r="G102" i="260" a="1"/>
  <c r="AR395" i="260" a="1"/>
  <c r="BD224" i="260" a="1"/>
  <c r="AD221" i="260" a="1"/>
  <c r="AH239" i="260" a="1"/>
  <c r="W49" i="260" a="1"/>
  <c r="BD52" i="260" a="1"/>
  <c r="N263" i="260" a="1"/>
  <c r="BU217" i="260" a="1"/>
  <c r="AU448" i="260" a="1"/>
  <c r="BJ396" i="260" a="1"/>
  <c r="BN113" i="260" a="1"/>
  <c r="BQ422" i="260" a="1"/>
  <c r="D54" i="177" a="1"/>
  <c r="AD343" i="260" a="1"/>
  <c r="Z49" i="260" a="1"/>
  <c r="D44" i="177" a="1"/>
  <c r="D47" i="177" a="1"/>
  <c r="U46" i="177" a="1"/>
  <c r="AR95" i="260" a="1"/>
  <c r="AL238" i="260" a="1"/>
  <c r="U22" i="177" a="1"/>
  <c r="J81" i="260" a="1"/>
  <c r="BN250" i="260" a="1"/>
  <c r="BJ423" i="260" a="1"/>
  <c r="F16" i="177" a="1"/>
  <c r="L44" i="177" a="1"/>
  <c r="BJ75" i="260" a="1"/>
  <c r="BQ78" i="260" a="1"/>
  <c r="BD271" i="260" a="1"/>
  <c r="BN363" i="260" a="1"/>
  <c r="W24" i="260" a="1"/>
  <c r="R44" i="260" a="1"/>
  <c r="Q27" i="177" a="1"/>
  <c r="J427" i="260" a="1"/>
  <c r="AH226" i="260" a="1"/>
  <c r="AL113" i="260" a="1"/>
  <c r="BQ172" i="260" a="1"/>
  <c r="BJ17" i="260" a="1"/>
  <c r="G430" i="260" a="1"/>
  <c r="G334" i="260" a="1"/>
  <c r="S64" i="177" a="1"/>
  <c r="BD471" i="260" a="1"/>
  <c r="G267" i="260" a="1"/>
  <c r="K17" i="177" a="1"/>
  <c r="BU292" i="260" a="1"/>
  <c r="V61" i="177" a="1"/>
  <c r="P23" i="177" a="1"/>
  <c r="BN376" i="260" a="1"/>
  <c r="N371" i="260" a="1"/>
  <c r="T12" i="177" a="1"/>
  <c r="AH23" i="260" a="1"/>
  <c r="C24" i="177" a="1"/>
  <c r="BY140" i="260" a="1"/>
  <c r="N396" i="260" a="1"/>
  <c r="AH313" i="260" a="1"/>
  <c r="O35" i="177" a="1"/>
  <c r="AH344" i="260" a="1"/>
  <c r="AU92" i="260" a="1"/>
  <c r="AL219" i="260" a="1"/>
  <c r="AH14" i="260" a="1"/>
  <c r="G50" i="177" a="1"/>
  <c r="BN287" i="260" a="1"/>
  <c r="BD64" i="260" a="1"/>
  <c r="AR316" i="260" a="1"/>
  <c r="BY6" i="260" a="1"/>
  <c r="J474" i="260" a="1"/>
  <c r="BQ242" i="260" a="1"/>
  <c r="BU130" i="260" a="1"/>
  <c r="BU395" i="260" a="1"/>
  <c r="Z469" i="260" a="1"/>
  <c r="W388" i="260" a="1"/>
  <c r="R140" i="260" a="1"/>
  <c r="G356" i="260" a="1"/>
  <c r="AH201" i="260" a="1"/>
  <c r="S6" i="177" a="1"/>
  <c r="Z395" i="260" a="1"/>
  <c r="G514" i="260" a="1"/>
  <c r="BJ31" i="260" a="1"/>
  <c r="AH439" i="260" a="1"/>
  <c r="BU185" i="260" a="1"/>
  <c r="BJ57" i="260" a="1"/>
  <c r="N380" i="260" a="1"/>
  <c r="Z389" i="260" a="1"/>
  <c r="G355" i="260" a="1"/>
  <c r="BD505" i="260" a="1"/>
  <c r="BY171" i="260" a="1"/>
  <c r="E14" i="177" a="1"/>
  <c r="G603" i="260" a="1"/>
  <c r="BQ127" i="260" a="1"/>
  <c r="J59" i="177" a="1"/>
  <c r="BN352" i="260" a="1"/>
  <c r="AZ105" i="260" a="1"/>
  <c r="N361" i="260" a="1"/>
  <c r="G416" i="260" a="1"/>
  <c r="C39" i="177" a="1"/>
  <c r="AZ221" i="260" a="1"/>
  <c r="S15" i="177" a="1"/>
  <c r="D64" i="177" a="1"/>
  <c r="BJ108" i="260" a="1"/>
  <c r="J17" i="260" a="1"/>
  <c r="R203" i="260" a="1"/>
  <c r="W434" i="260" a="1"/>
  <c r="BD388" i="260" a="1"/>
  <c r="O4" i="177" a="1"/>
  <c r="BJ306" i="260" a="1"/>
  <c r="BD205" i="260" a="1"/>
  <c r="AZ532" i="260" a="1"/>
  <c r="BQ103" i="260" a="1"/>
  <c r="R138" i="260" a="1"/>
  <c r="BQ230" i="260" a="1"/>
  <c r="AU459" i="260" a="1"/>
  <c r="BQ244" i="260" a="1"/>
  <c r="BJ274" i="260" a="1"/>
  <c r="AD518" i="260" a="1"/>
  <c r="BY101" i="260" a="1"/>
  <c r="I38" i="177" a="1"/>
  <c r="G39" i="260" a="1"/>
  <c r="BN305" i="260" a="1"/>
  <c r="AD65" i="260" a="1"/>
  <c r="T32" i="177" a="1"/>
  <c r="BU162" i="260" a="1"/>
  <c r="BD213" i="260" a="1"/>
  <c r="AU108" i="260" a="1"/>
  <c r="AL339" i="260" a="1"/>
  <c r="J492" i="260" a="1"/>
  <c r="U11" i="177" a="1"/>
  <c r="BN335" i="260" a="1"/>
  <c r="BU456" i="260" a="1"/>
  <c r="G167" i="260" a="1"/>
  <c r="G421" i="260" a="1"/>
  <c r="N49" i="177" a="1"/>
  <c r="AL453" i="260" a="1"/>
  <c r="S46" i="177" a="1"/>
  <c r="BJ250" i="260" a="1"/>
  <c r="BJ400" i="260" a="1"/>
  <c r="BQ282" i="260" a="1"/>
  <c r="AL274" i="260" a="1"/>
  <c r="AH74" i="260" a="1"/>
  <c r="Z288" i="260" a="1"/>
  <c r="AU184" i="260" a="1"/>
  <c r="BU324" i="260" a="1"/>
  <c r="AH146" i="260" a="1"/>
  <c r="BN327" i="260" a="1"/>
  <c r="R334" i="260" a="1"/>
  <c r="AR335" i="260" a="1"/>
  <c r="BU460" i="260" a="1"/>
  <c r="W316" i="260" a="1"/>
  <c r="AH378" i="260" a="1"/>
  <c r="AD446" i="260" a="1"/>
  <c r="G435" i="260" a="1"/>
  <c r="BN264" i="260" a="1"/>
  <c r="BD196" i="260" a="1"/>
  <c r="Z115" i="260" a="1"/>
  <c r="AZ116" i="260" a="1"/>
  <c r="AZ224" i="260" a="1"/>
  <c r="BJ26" i="260" a="1"/>
  <c r="S51" i="177" a="1"/>
  <c r="BJ466" i="260" a="1"/>
  <c r="Z263" i="260" a="1"/>
  <c r="BN36" i="260" a="1"/>
  <c r="AH21" i="260" a="1"/>
  <c r="BN528" i="260" a="1"/>
  <c r="BQ531" i="260" a="1"/>
  <c r="AU310" i="260" a="1"/>
  <c r="G161" i="260" a="1"/>
  <c r="H60" i="177" a="1"/>
  <c r="C25" i="177" a="1"/>
  <c r="I23" i="177" a="1"/>
  <c r="Z376" i="260" a="1"/>
  <c r="AL65" i="260" a="1"/>
  <c r="Z499" i="260" a="1"/>
  <c r="AU494" i="260" a="1"/>
  <c r="AH353" i="260" a="1"/>
  <c r="W524" i="260" a="1"/>
  <c r="N431" i="260" a="1"/>
  <c r="Z415" i="260" a="1"/>
  <c r="AZ43" i="260" a="1"/>
  <c r="BY100" i="260" a="1"/>
  <c r="BQ368" i="260" a="1"/>
  <c r="W184" i="260" a="1"/>
  <c r="R506" i="260" a="1"/>
  <c r="AR131" i="260" a="1"/>
  <c r="AH317" i="260" a="1"/>
  <c r="G456" i="260" a="1"/>
  <c r="W258" i="260" a="1"/>
  <c r="R66" i="260" a="1"/>
  <c r="BD514" i="260" a="1"/>
  <c r="BN261" i="260" a="1"/>
  <c r="BQ439" i="260" a="1"/>
  <c r="AH444" i="260" a="1"/>
  <c r="J211" i="260" a="1"/>
  <c r="BD450" i="260" a="1"/>
  <c r="N169" i="260" a="1"/>
  <c r="BD270" i="260" a="1"/>
  <c r="AR387" i="260" a="1"/>
  <c r="J226" i="260" a="1"/>
  <c r="G139" i="260" a="1"/>
  <c r="J224" i="260" a="1"/>
  <c r="F24" i="177" a="1"/>
  <c r="BJ491" i="260" a="1"/>
  <c r="R293" i="260" a="1"/>
  <c r="W287" i="260" a="1"/>
  <c r="BN431" i="260" a="1"/>
  <c r="AZ470" i="260" a="1"/>
  <c r="BU548" i="260" a="1"/>
  <c r="AD403" i="260" a="1"/>
  <c r="X40" i="177" a="1"/>
  <c r="W371" i="260" a="1"/>
  <c r="BU432" i="260" a="1"/>
  <c r="BY47" i="260" a="1"/>
  <c r="AU371" i="260" a="1"/>
  <c r="W321" i="260" a="1"/>
  <c r="BJ52" i="260" a="1"/>
  <c r="AZ363" i="260" a="1"/>
  <c r="G597" i="260" a="1"/>
  <c r="BD513" i="260" a="1"/>
  <c r="R8" i="177" a="1"/>
  <c r="U25" i="177" a="1"/>
  <c r="G287" i="260" a="1"/>
  <c r="R14" i="260" a="1"/>
  <c r="O47" i="177" a="1"/>
  <c r="AZ213" i="260" a="1"/>
  <c r="AZ255" i="260" a="1"/>
  <c r="W174" i="260" a="1"/>
  <c r="N114" i="260" a="1"/>
  <c r="AL299" i="260" a="1"/>
  <c r="BQ13" i="260" a="1"/>
  <c r="BY116" i="260" a="1"/>
  <c r="BN6" i="260" a="1"/>
  <c r="R240" i="260" a="1"/>
  <c r="AZ461" i="260" a="1"/>
  <c r="W105" i="260" a="1"/>
  <c r="J498" i="260" a="1"/>
  <c r="AZ434" i="260" a="1"/>
  <c r="J438" i="260" a="1"/>
  <c r="AU286" i="260" a="1"/>
  <c r="J260" i="260" a="1"/>
  <c r="AZ521" i="260" a="1"/>
  <c r="G30" i="260" a="1"/>
  <c r="G133" i="260" a="1"/>
  <c r="BN255" i="260" a="1"/>
  <c r="BD422" i="260" a="1"/>
  <c r="Z17" i="177" a="1"/>
  <c r="W41" i="260" a="1"/>
  <c r="BD156" i="260" a="1"/>
  <c r="N188" i="260" a="1"/>
  <c r="AD463" i="260" a="1"/>
  <c r="J417" i="260" a="1"/>
  <c r="BU348" i="260" a="1"/>
  <c r="N87" i="260" a="1"/>
  <c r="J291" i="260" a="1"/>
  <c r="R487" i="260" a="1"/>
  <c r="AZ518" i="260" a="1"/>
  <c r="R326" i="260" a="1"/>
  <c r="N433" i="260" a="1"/>
  <c r="Z344" i="260" a="1"/>
  <c r="R453" i="260" a="1"/>
  <c r="BJ21" i="260" a="1"/>
  <c r="W402" i="260" a="1"/>
  <c r="BY34" i="260" a="1"/>
  <c r="BY63" i="260" a="1"/>
  <c r="N527" i="260" a="1"/>
  <c r="J462" i="260" a="1"/>
  <c r="G385" i="260" a="1"/>
  <c r="BQ174" i="260" a="1"/>
  <c r="U9" i="102" a="1"/>
  <c r="G210" i="260" a="1"/>
  <c r="AU462" i="260" a="1"/>
  <c r="Z27" i="177" a="1"/>
  <c r="AZ220" i="260" a="1"/>
  <c r="AH30" i="260" a="1"/>
  <c r="AR185" i="260" a="1"/>
  <c r="L5" i="177" a="1"/>
  <c r="Z287" i="260" a="1"/>
  <c r="AR125" i="260" a="1"/>
  <c r="AL63" i="260" a="1"/>
  <c r="U37" i="177" a="1"/>
  <c r="BD233" i="260" a="1"/>
  <c r="AH18" i="260" a="1"/>
  <c r="N369" i="260" a="1"/>
  <c r="Z50" i="260" a="1"/>
  <c r="J237" i="260" a="1"/>
  <c r="Z9" i="177" a="1"/>
  <c r="BQ301" i="260" a="1"/>
  <c r="N507" i="260" a="1"/>
  <c r="BQ387" i="260" a="1"/>
  <c r="W446" i="260" a="1"/>
  <c r="G400" i="260" a="1"/>
  <c r="BU422" i="260" a="1"/>
  <c r="W382" i="260" a="1"/>
  <c r="W38" i="177" a="1"/>
  <c r="W601" i="260" a="1"/>
  <c r="R419" i="260" a="1"/>
  <c r="BQ502" i="260" a="1"/>
  <c r="G178" i="260" a="1"/>
  <c r="L26" i="177" a="1"/>
  <c r="BD432" i="260" a="1"/>
  <c r="G453" i="260" a="1"/>
  <c r="W370" i="260" a="1"/>
  <c r="I25" i="177" a="1"/>
  <c r="N173" i="260" a="1"/>
  <c r="M17" i="177" a="1"/>
  <c r="M14" i="177" a="1"/>
  <c r="W451" i="260" a="1"/>
  <c r="AL35" i="260" a="1"/>
  <c r="AL249" i="260" a="1"/>
  <c r="AR472" i="260" a="1"/>
  <c r="X46" i="177" a="1"/>
  <c r="G511" i="260" a="1"/>
  <c r="AD470" i="260" a="1"/>
  <c r="AL165" i="260" a="1"/>
  <c r="AR389" i="260" a="1"/>
  <c r="BQ507" i="260" a="1"/>
  <c r="R530" i="260" a="1"/>
  <c r="BY53" i="260" a="1"/>
  <c r="J239" i="260" a="1"/>
  <c r="BY82" i="260" a="1"/>
  <c r="J332" i="260" a="1"/>
  <c r="R350" i="260" a="1"/>
  <c r="BQ567" i="260" a="1"/>
  <c r="Z368" i="260" a="1"/>
  <c r="AH274" i="260" a="1"/>
  <c r="AR357" i="260" a="1"/>
  <c r="G150" i="260" a="1"/>
  <c r="AU45" i="260" a="1"/>
  <c r="Z26" i="177" a="1"/>
  <c r="N27" i="260" a="1"/>
  <c r="BJ418" i="260" a="1"/>
  <c r="BQ312" i="260" a="1"/>
  <c r="I19" i="177" a="1"/>
  <c r="BU60" i="260" a="1"/>
  <c r="AH100" i="260" a="1"/>
  <c r="D31" i="177" a="1"/>
  <c r="BN333" i="260" a="1"/>
  <c r="AR87" i="260" a="1"/>
  <c r="BJ471" i="260" a="1"/>
  <c r="BN132" i="260" a="1"/>
  <c r="BN171" i="260" a="1"/>
  <c r="AU377" i="260" a="1"/>
  <c r="BJ461" i="260" a="1"/>
  <c r="N5" i="177" a="1"/>
  <c r="M48" i="177" a="1"/>
  <c r="V56" i="177" a="1"/>
  <c r="G363" i="260" a="1"/>
  <c r="R267" i="260" a="1"/>
  <c r="BD208" i="260" a="1"/>
  <c r="W257" i="260" a="1"/>
  <c r="S45" i="177" a="1"/>
  <c r="BN90" i="260" a="1"/>
  <c r="N62" i="177" a="1"/>
  <c r="AL222" i="260" a="1"/>
  <c r="J272" i="260" a="1"/>
  <c r="AZ252" i="260" a="1"/>
  <c r="J469" i="260" a="1"/>
  <c r="BU445" i="260" a="1"/>
  <c r="BQ62" i="260" a="1"/>
  <c r="AZ218" i="260" a="1"/>
  <c r="BN188" i="260" a="1"/>
  <c r="AH45" i="260" a="1"/>
  <c r="V8" i="177" a="1"/>
  <c r="J544" i="260" a="1"/>
  <c r="BY30" i="260" a="1"/>
  <c r="BD177" i="260" a="1"/>
  <c r="BY164" i="260" a="1"/>
  <c r="AU227" i="260" a="1"/>
  <c r="G182" i="260" a="1"/>
  <c r="BQ493" i="260" a="1"/>
  <c r="Z227" i="260" a="1"/>
  <c r="AR82" i="260" a="1"/>
  <c r="BQ307" i="260" a="1"/>
  <c r="AZ499" i="260" a="1"/>
  <c r="BD237" i="260" a="1"/>
  <c r="W328" i="260" a="1"/>
  <c r="AU436" i="260" a="1"/>
  <c r="W95" i="260" a="1"/>
  <c r="W325" i="260" a="1"/>
  <c r="W51" i="260" a="1"/>
  <c r="J297" i="260" a="1"/>
  <c r="AZ321" i="260" a="1"/>
  <c r="J476" i="260" a="1"/>
  <c r="Y46" i="177" a="1"/>
  <c r="BD294" i="260" a="1"/>
  <c r="W27" i="260" a="1"/>
  <c r="AL16" i="260" a="1"/>
  <c r="I59" i="177" a="1"/>
  <c r="BU141" i="260" a="1"/>
  <c r="R527" i="260" a="1"/>
  <c r="G74" i="260" a="1"/>
  <c r="R103" i="260" a="1"/>
  <c r="BJ472" i="260" a="1"/>
  <c r="G194" i="260" a="1"/>
  <c r="AZ61" i="260" a="1"/>
  <c r="W183" i="260" a="1"/>
  <c r="BN103" i="260" a="1"/>
  <c r="N80" i="260" a="1"/>
  <c r="AH238" i="260" a="1"/>
  <c r="G372" i="260" a="1"/>
  <c r="O52" i="177" a="1"/>
  <c r="J110" i="260" a="1"/>
  <c r="BQ412" i="260" a="1"/>
  <c r="G141" i="260" a="1"/>
  <c r="AD319" i="260" a="1"/>
  <c r="N224" i="260" a="1"/>
  <c r="W428" i="260" a="1"/>
  <c r="BJ188" i="260" a="1"/>
  <c r="Y31" i="177" a="1"/>
  <c r="BJ356" i="260" a="1"/>
  <c r="N382" i="260" a="1"/>
  <c r="BD6" i="260" a="1"/>
  <c r="BU410" i="260" a="1"/>
  <c r="R447" i="260" a="1"/>
  <c r="AL42" i="260" a="1"/>
  <c r="K62" i="177" a="1"/>
  <c r="N132" i="260" a="1"/>
  <c r="N19" i="177" a="1"/>
  <c r="BQ94" i="260" a="1"/>
  <c r="BU275" i="260" a="1"/>
  <c r="L43" i="177" a="1"/>
  <c r="S27" i="177" a="1"/>
  <c r="AZ132" i="260" a="1"/>
  <c r="BQ203" i="260" a="1"/>
  <c r="AD400" i="260" a="1"/>
  <c r="AD112" i="260" a="1"/>
  <c r="R302" i="260" a="1"/>
  <c r="K32" i="177" a="1"/>
  <c r="AZ136" i="260" a="1"/>
  <c r="AH192" i="260" a="1"/>
  <c r="N267" i="260" a="1"/>
  <c r="BD470" i="260" a="1"/>
  <c r="AR166" i="260" a="1"/>
  <c r="N319" i="260" a="1"/>
  <c r="G322" i="260" a="1"/>
  <c r="H6" i="177" a="1"/>
  <c r="AR16" i="260" a="1"/>
  <c r="AZ143" i="260" a="1"/>
  <c r="AU145" i="260" a="1"/>
  <c r="Y61" i="177" a="1"/>
  <c r="BU381" i="260" a="1"/>
  <c r="AZ272" i="260" a="1"/>
  <c r="BD124" i="260" a="1"/>
  <c r="AD237" i="260" a="1"/>
  <c r="AR231" i="260" a="1"/>
  <c r="BN482" i="260" a="1"/>
  <c r="AD371" i="260" a="1"/>
  <c r="AD68" i="260" a="1"/>
  <c r="J47" i="177" a="1"/>
  <c r="BU471" i="260" a="1"/>
  <c r="R92" i="260" a="1"/>
  <c r="BQ159" i="260" a="1"/>
  <c r="BQ443" i="260" a="1"/>
  <c r="N515" i="260" a="1"/>
  <c r="BQ295" i="260" a="1"/>
  <c r="R306" i="260" a="1"/>
  <c r="AZ159" i="260" a="1"/>
  <c r="R163" i="260" a="1"/>
  <c r="F43" i="177" a="1"/>
  <c r="R57" i="177" a="1"/>
  <c r="AR89" i="260" a="1"/>
  <c r="AD412" i="260" a="1"/>
  <c r="AH244" i="260" a="1"/>
  <c r="J255" i="260" a="1"/>
  <c r="AU247" i="260" a="1"/>
  <c r="AU9" i="260" a="1"/>
  <c r="AH220" i="260" a="1"/>
  <c r="AZ208" i="260" a="1"/>
  <c r="BQ497" i="260" a="1"/>
  <c r="BQ516" i="260" a="1"/>
  <c r="AD296" i="260" a="1"/>
  <c r="AH371" i="260" a="1"/>
  <c r="BN201" i="260" a="1"/>
  <c r="G557" i="260" a="1"/>
  <c r="Z323" i="260" a="1"/>
  <c r="BQ410" i="260" a="1"/>
  <c r="BN199" i="260" a="1"/>
  <c r="AZ455" i="260" a="1"/>
  <c r="R155" i="260" a="1"/>
  <c r="AR257" i="260" a="1"/>
  <c r="R393" i="260" a="1"/>
  <c r="E28" i="177" a="1"/>
  <c r="AR426" i="260" a="1"/>
  <c r="AU150" i="260" a="1"/>
  <c r="C4" i="177" a="1"/>
  <c r="AD198" i="260" a="1"/>
  <c r="E16" i="177" a="1"/>
  <c r="U9" i="251" a="1"/>
  <c r="AD416" i="260" a="1"/>
  <c r="BQ341" i="260" a="1"/>
  <c r="BU291" i="260" a="1"/>
  <c r="AL215" i="260" a="1"/>
  <c r="AH471" i="260" a="1"/>
  <c r="Z219" i="260" a="1"/>
  <c r="E11" i="177" a="1"/>
  <c r="AD499" i="260" a="1"/>
  <c r="J153" i="260" a="1"/>
  <c r="AU138" i="260" a="1"/>
  <c r="AU431" i="260" a="1"/>
  <c r="AU306" i="260" a="1"/>
  <c r="BN408" i="260" a="1"/>
  <c r="AZ365" i="260" a="1"/>
  <c r="H25" i="177" a="1"/>
  <c r="W351" i="260" a="1"/>
  <c r="Q15" i="177" a="1"/>
  <c r="BQ258" i="260" a="1"/>
  <c r="R510" i="260" a="1"/>
  <c r="BJ406" i="260" a="1"/>
  <c r="W356" i="260" a="1"/>
  <c r="BJ347" i="260" a="1"/>
  <c r="BU150" i="260" a="1"/>
  <c r="Z592" i="260" a="1"/>
  <c r="N246" i="260" a="1"/>
  <c r="BU224" i="260" a="1"/>
  <c r="AL388" i="260" a="1"/>
  <c r="AZ377" i="260" a="1"/>
  <c r="AR361" i="260" a="1"/>
  <c r="BJ275" i="260" a="1"/>
  <c r="BJ442" i="260" a="1"/>
  <c r="BN307" i="260" a="1"/>
  <c r="AL324" i="260" a="1"/>
  <c r="BU203" i="260" a="1"/>
  <c r="AR207" i="260" a="1"/>
  <c r="W266" i="260" a="1"/>
  <c r="E60" i="177" a="1"/>
  <c r="AH447" i="260" a="1"/>
  <c r="T53" i="177" a="1"/>
  <c r="AU271" i="260" a="1"/>
  <c r="AZ516" i="260" a="1"/>
  <c r="AL353" i="260" a="1"/>
  <c r="N65" i="177" a="1"/>
  <c r="BY185" i="260" a="1"/>
  <c r="Z44" i="177" a="1"/>
  <c r="BN326" i="260" a="1"/>
  <c r="G391" i="260" a="1"/>
  <c r="R314" i="260" a="1"/>
  <c r="D52" i="177" a="1"/>
  <c r="BQ280" i="260" a="1"/>
  <c r="AZ63" i="260" a="1"/>
  <c r="AH397" i="260" a="1"/>
  <c r="R328" i="260" a="1"/>
  <c r="BN190" i="260" a="1"/>
  <c r="BD88" i="260" a="1"/>
  <c r="BD247" i="260" a="1"/>
  <c r="R44" i="177" a="1"/>
  <c r="J155" i="260" a="1"/>
  <c r="BN186" i="260" a="1"/>
  <c r="BU515" i="260" a="1"/>
  <c r="BD183" i="260" a="1"/>
  <c r="AZ183" i="260" a="1"/>
  <c r="AZ397" i="260" a="1"/>
  <c r="BD441" i="260" a="1"/>
  <c r="BQ384" i="260" a="1"/>
  <c r="BN393" i="260" a="1"/>
  <c r="R332" i="260" a="1"/>
  <c r="Z38" i="260" a="1"/>
  <c r="N9" i="177" a="1"/>
  <c r="G414" i="260" a="1"/>
  <c r="G196" i="260" a="1"/>
  <c r="Q63" i="177" a="1"/>
  <c r="BU52" i="260" a="1"/>
  <c r="AR438" i="260" a="1"/>
  <c r="BD35" i="260" a="1"/>
  <c r="BN334" i="260" a="1"/>
  <c r="C17" i="177" a="1"/>
  <c r="BD501" i="260" a="1"/>
  <c r="AD570" i="260" a="1"/>
  <c r="BQ306" i="260" a="1"/>
  <c r="Z275" i="260" a="1"/>
  <c r="H53" i="177" a="1"/>
  <c r="G231" i="260" a="1"/>
  <c r="W43" i="260" a="1"/>
  <c r="G48" i="260" a="1"/>
  <c r="J216" i="260" a="1"/>
  <c r="J118" i="260" a="1"/>
  <c r="BD389" i="260" a="1"/>
  <c r="N374" i="260" a="1"/>
  <c r="AR42" i="260" a="1"/>
  <c r="BJ409" i="260" a="1"/>
  <c r="BU443" i="260" a="1"/>
  <c r="AZ352" i="260" a="1"/>
  <c r="BD395" i="260" a="1"/>
  <c r="AU7" i="260" a="1"/>
  <c r="BD77" i="260" a="1"/>
  <c r="U17" i="177" a="1"/>
  <c r="AD352" i="260" a="1"/>
  <c r="N335" i="260" a="1"/>
  <c r="AZ62" i="260" a="1"/>
  <c r="AU458" i="260" a="1"/>
  <c r="BD418" i="260" a="1"/>
  <c r="AH168" i="260" a="1"/>
  <c r="N36" i="177" a="1"/>
  <c r="AZ383" i="260" a="1"/>
  <c r="Z200" i="260" a="1"/>
  <c r="W497" i="260" a="1"/>
  <c r="BJ19" i="260" a="1"/>
  <c r="AR303" i="260" a="1"/>
  <c r="AH348" i="260" a="1"/>
  <c r="BY65" i="260" a="1"/>
  <c r="R246" i="260" a="1"/>
  <c r="O42" i="177" a="1"/>
  <c r="BY8" i="260" a="1"/>
  <c r="N13" i="260" a="1"/>
  <c r="AZ382" i="260" a="1"/>
  <c r="J166" i="260" a="1"/>
  <c r="BQ197" i="260" a="1"/>
  <c r="AR170" i="260" a="1"/>
  <c r="AZ261" i="260" a="1"/>
  <c r="U3" i="177" a="1"/>
  <c r="W14" i="177" a="1"/>
  <c r="BJ370" i="260" a="1"/>
  <c r="F6" i="177" a="1"/>
  <c r="BU37" i="260" a="1"/>
  <c r="AL375" i="260" a="1"/>
  <c r="BN166" i="260" a="1"/>
  <c r="F63" i="177" a="1"/>
  <c r="AZ145" i="260" a="1"/>
  <c r="BD409" i="260" a="1"/>
  <c r="R123" i="260" a="1"/>
  <c r="G220" i="260" a="1"/>
  <c r="AL195" i="260" a="1"/>
  <c r="Q22" i="177" a="1"/>
  <c r="BD200" i="260" a="1"/>
  <c r="U62" i="177" a="1"/>
  <c r="BY24" i="260" a="1"/>
  <c r="U32" i="177" a="1"/>
  <c r="S12" i="177" a="1"/>
  <c r="BD232" i="260" a="1"/>
  <c r="R143" i="260" a="1"/>
  <c r="G306" i="260" a="1"/>
  <c r="BD180" i="260" a="1"/>
  <c r="G390" i="260" a="1"/>
  <c r="I52" i="177" a="1"/>
  <c r="AL101" i="260" a="1"/>
  <c r="AZ206" i="260" a="1"/>
  <c r="BD435" i="260" a="1"/>
  <c r="BQ391" i="260" a="1"/>
  <c r="N156" i="260" a="1"/>
  <c r="AH5" i="260" a="1"/>
  <c r="BJ207" i="260" a="1"/>
  <c r="AR440" i="260" a="1"/>
  <c r="J327" i="260" a="1"/>
  <c r="Z244" i="260" a="1"/>
  <c r="AU532" i="260" a="1"/>
  <c r="AH51" i="260" a="1"/>
  <c r="AU453" i="260" a="1"/>
  <c r="AL420" i="260" a="1"/>
  <c r="E22" i="177" a="1"/>
  <c r="BD458" i="260" a="1"/>
  <c r="L9" i="177" a="1"/>
  <c r="W398" i="260" a="1"/>
  <c r="BU527" i="260" a="1"/>
  <c r="Y24" i="177" a="1"/>
  <c r="W393" i="260" a="1"/>
  <c r="N357" i="260" a="1"/>
  <c r="AD123" i="260" a="1"/>
  <c r="T59" i="177" a="1"/>
  <c r="Z470" i="260" a="1"/>
  <c r="N10" i="177" a="1"/>
  <c r="BD150" i="260" a="1"/>
  <c r="W35" i="260" a="1"/>
  <c r="G455" i="260" a="1"/>
  <c r="BU552" i="260" a="1"/>
  <c r="G8" i="260" a="1"/>
  <c r="Y38" i="177" a="1"/>
  <c r="AZ390" i="260" a="1"/>
  <c r="E32" i="177" a="1"/>
  <c r="R376" i="260" a="1"/>
  <c r="BJ443" i="260" a="1"/>
  <c r="W514" i="260" a="1"/>
  <c r="AZ88" i="260" a="1"/>
  <c r="BJ70" i="260" a="1"/>
  <c r="R476" i="260" a="1"/>
  <c r="W400" i="260" a="1"/>
  <c r="BQ51" i="260" a="1"/>
  <c r="AL265" i="260" a="1"/>
  <c r="C48" i="177" a="1"/>
  <c r="G121" i="260" a="1"/>
  <c r="BU353" i="260" a="1"/>
  <c r="R193" i="260" a="1"/>
  <c r="J415" i="260" a="1"/>
  <c r="AH525" i="260" a="1"/>
  <c r="AL88" i="260" a="1"/>
  <c r="BJ227" i="260" a="1"/>
  <c r="Z264" i="260" a="1"/>
  <c r="BY103" i="260" a="1"/>
  <c r="H16" i="177" a="1"/>
  <c r="AR197" i="260" a="1"/>
  <c r="N35" i="177" a="1"/>
  <c r="AZ235" i="260" a="1"/>
  <c r="AL39" i="260" a="1"/>
  <c r="AL69" i="260" a="1"/>
  <c r="J8" i="260" a="1"/>
  <c r="BN427" i="260" a="1"/>
  <c r="AU124" i="260" a="1"/>
  <c r="BJ505" i="260" a="1"/>
  <c r="J406" i="260" a="1"/>
  <c r="R29" i="177" a="1"/>
  <c r="N419" i="260" a="1"/>
  <c r="AH72" i="260" a="1"/>
  <c r="BN215" i="260" a="1"/>
  <c r="AH237" i="260" a="1"/>
  <c r="G115" i="260" a="1"/>
  <c r="J283" i="260" a="1"/>
  <c r="W137" i="260" a="1"/>
  <c r="Z266" i="260" a="1"/>
  <c r="BQ361" i="260" a="1"/>
  <c r="E3" i="177" a="1"/>
  <c r="AR59" i="260" a="1"/>
  <c r="BQ393" i="260" a="1"/>
  <c r="AH320" i="260" a="1"/>
  <c r="BQ152" i="260" a="1"/>
  <c r="AR292" i="260" a="1"/>
  <c r="G66" i="260" a="1"/>
  <c r="AL99" i="260" a="1"/>
  <c r="Z447" i="260" a="1"/>
  <c r="BN339" i="260" a="1"/>
  <c r="F64" i="177" a="1"/>
  <c r="O51" i="177" a="1"/>
  <c r="BQ18" i="260" a="1"/>
  <c r="BN418" i="260" a="1"/>
  <c r="AZ182" i="260" a="1"/>
  <c r="C27" i="177" a="1"/>
  <c r="AZ243" i="260" a="1"/>
  <c r="J9" i="260" a="1"/>
  <c r="G56" i="177" a="1"/>
  <c r="BN126" i="260" a="1"/>
  <c r="BU428" i="260" a="1"/>
  <c r="BJ298" i="260" a="1"/>
  <c r="W57" i="177" a="1"/>
  <c r="BU382" i="260" a="1"/>
  <c r="J439" i="260" a="1"/>
  <c r="BD442" i="260" a="1"/>
  <c r="BY49" i="260" a="1"/>
  <c r="AU427" i="260" a="1"/>
  <c r="AD295" i="260" a="1"/>
  <c r="G193" i="260" a="1"/>
  <c r="N488" i="260" a="1"/>
  <c r="BD227" i="260" a="1"/>
  <c r="BQ517" i="260" a="1"/>
  <c r="Z351" i="260" a="1"/>
  <c r="W62" i="260" a="1"/>
  <c r="AR142" i="260" a="1"/>
  <c r="N183" i="260" a="1"/>
  <c r="W45" i="260" a="1"/>
  <c r="AU486" i="260" a="1"/>
  <c r="AL538" i="260" a="1"/>
  <c r="R405" i="260" a="1"/>
  <c r="O37" i="177" a="1"/>
  <c r="N212" i="260" a="1"/>
  <c r="BN515" i="260" a="1"/>
  <c r="R446" i="260" a="1"/>
  <c r="N403" i="260" a="1"/>
  <c r="N393" i="260" a="1"/>
  <c r="W381" i="260" a="1"/>
  <c r="AR90" i="260" a="1"/>
  <c r="BQ310" i="260" a="1"/>
  <c r="G107" i="260" a="1"/>
  <c r="AZ486" i="260" a="1"/>
  <c r="AH342" i="260" a="1"/>
  <c r="BQ409" i="260" a="1"/>
  <c r="I11" i="177" a="1"/>
  <c r="AU401" i="260" a="1"/>
  <c r="AZ212" i="260" a="1"/>
  <c r="AU402" i="260" a="1"/>
  <c r="AZ202" i="260" a="1"/>
  <c r="BQ433" i="260" a="1"/>
  <c r="BJ403" i="260" a="1"/>
  <c r="BQ324" i="260" a="1"/>
  <c r="AZ502" i="260" a="1"/>
  <c r="BU6" i="260" a="1"/>
  <c r="O56" i="177" a="1"/>
  <c r="BD352" i="260" a="1"/>
  <c r="AZ343" i="260" a="1"/>
  <c r="BU175" i="260" a="1"/>
  <c r="AH377" i="260" a="1"/>
  <c r="Z112" i="260" a="1"/>
  <c r="BJ536" i="260" a="1"/>
  <c r="H4" i="177" a="1"/>
  <c r="AD187" i="260" a="1"/>
  <c r="Z362" i="260" a="1"/>
  <c r="BJ161" i="260" a="1"/>
  <c r="AR266" i="260" a="1"/>
  <c r="G54" i="177" a="1"/>
  <c r="AH374" i="260" a="1"/>
  <c r="W58" i="260" a="1"/>
  <c r="W425" i="260" a="1"/>
  <c r="AL93" i="260" a="1"/>
  <c r="AZ186" i="260" a="1"/>
  <c r="T7" i="177" a="1"/>
  <c r="BQ469" i="260" a="1"/>
  <c r="BJ16" i="260" a="1"/>
  <c r="W353" i="260" a="1"/>
  <c r="BQ240" i="260" a="1"/>
  <c r="AR114" i="260" a="1"/>
  <c r="N202" i="260" a="1"/>
  <c r="AD169" i="260" a="1"/>
  <c r="BQ171" i="260" a="1"/>
  <c r="AZ376" i="260" a="1"/>
  <c r="BJ302" i="260" a="1"/>
  <c r="AD72" i="260" a="1"/>
  <c r="W248" i="260" a="1"/>
  <c r="BJ317" i="260" a="1"/>
  <c r="AH271" i="260" a="1"/>
  <c r="R253" i="260" a="1"/>
  <c r="R10" i="177" a="1"/>
  <c r="BN499" i="260" a="1"/>
  <c r="AH151" i="260" a="1"/>
  <c r="G168" i="260" a="1"/>
  <c r="Z178" i="260" a="1"/>
  <c r="R488" i="260" a="1"/>
  <c r="R227" i="260" a="1"/>
  <c r="BN338" i="260" a="1"/>
  <c r="R33" i="177" a="1"/>
  <c r="X57" i="177" a="1"/>
  <c r="BQ239" i="260" a="1"/>
  <c r="BU84" i="260" a="1"/>
  <c r="F12" i="177" a="1"/>
  <c r="G206" i="260" a="1"/>
  <c r="BN214" i="260" a="1"/>
  <c r="I7" i="177" a="1"/>
  <c r="G64" i="177" a="1"/>
  <c r="R413" i="260" a="1"/>
  <c r="BU407" i="260" a="1"/>
  <c r="BU490" i="260" a="1"/>
  <c r="AD219" i="260" a="1"/>
  <c r="W102" i="260" a="1"/>
  <c r="AR171" i="260" a="1"/>
  <c r="AR352" i="260" a="1"/>
  <c r="AZ389" i="260" a="1"/>
  <c r="AZ231" i="260" a="1"/>
  <c r="BQ346" i="260" a="1"/>
  <c r="G39" i="177" a="1"/>
  <c r="BN220" i="260" a="1"/>
  <c r="BN344" i="260" a="1"/>
  <c r="H64" i="177" a="1"/>
  <c r="R341" i="260" a="1"/>
  <c r="N167" i="260" a="1"/>
  <c r="W160" i="260" a="1"/>
  <c r="N440" i="260" a="1"/>
  <c r="N351" i="260" a="1"/>
  <c r="H32" i="177" a="1"/>
  <c r="D18" i="177" a="1"/>
  <c r="BQ59" i="260" a="1"/>
  <c r="N497" i="260" a="1"/>
  <c r="N569" i="260" a="1"/>
  <c r="J132" i="260" a="1"/>
  <c r="AD366" i="260" a="1"/>
  <c r="BJ323" i="260" a="1"/>
  <c r="Q48" i="177" a="1"/>
  <c r="R56" i="177" a="1"/>
  <c r="BN213" i="260" a="1"/>
  <c r="J286" i="260" a="1"/>
  <c r="G491" i="260" a="1"/>
  <c r="O61" i="177" a="1"/>
  <c r="BD542" i="260" a="1"/>
  <c r="S65" i="177" a="1"/>
  <c r="BD57" i="260" a="1"/>
  <c r="P47" i="177" a="1"/>
  <c r="R207" i="260" a="1"/>
  <c r="BN71" i="260" a="1"/>
  <c r="N219" i="260" a="1"/>
  <c r="BQ45" i="260" a="1"/>
  <c r="J323" i="260" a="1"/>
  <c r="BD280" i="260" a="1"/>
  <c r="G49" i="260" a="1"/>
  <c r="BJ385" i="260" a="1"/>
  <c r="J473" i="260" a="1"/>
  <c r="Z496" i="260" a="1"/>
  <c r="N537" i="260" a="1"/>
  <c r="N136" i="260" a="1"/>
  <c r="G439" i="260" a="1"/>
  <c r="BU519" i="260" a="1"/>
  <c r="AZ131" i="260" a="1"/>
  <c r="T22" i="177" a="1"/>
  <c r="AU105" i="260" a="1"/>
  <c r="BY174" i="260" a="1"/>
  <c r="G48" i="177" a="1"/>
  <c r="T39" i="177" a="1"/>
  <c r="BJ468" i="260" a="1"/>
  <c r="BD487" i="260" a="1"/>
  <c r="AZ341" i="260" a="1"/>
  <c r="BN69" i="260" a="1"/>
  <c r="Z295" i="260" a="1"/>
  <c r="BU228" i="260" a="1"/>
  <c r="BN241" i="260" a="1"/>
  <c r="G175" i="260" a="1"/>
  <c r="AZ164" i="260" a="1"/>
  <c r="R37" i="177" a="1"/>
  <c r="G62" i="260" a="1"/>
  <c r="W165" i="260" a="1"/>
  <c r="AR165" i="260" a="1"/>
  <c r="BN123" i="260" a="1"/>
  <c r="W241" i="260" a="1"/>
  <c r="BQ334" i="260" a="1"/>
  <c r="R199" i="260" a="1"/>
  <c r="N339" i="260" a="1"/>
  <c r="BY20" i="260" a="1"/>
  <c r="W30" i="177" a="1"/>
  <c r="AR238" i="260" a="1"/>
  <c r="W226" i="260" a="1"/>
  <c r="N577" i="260" a="1"/>
  <c r="BQ116" i="260" a="1"/>
  <c r="BQ48" i="260" a="1"/>
  <c r="Y26" i="177" a="1"/>
  <c r="J83" i="260" a="1"/>
  <c r="BN98" i="260" a="1"/>
  <c r="AR176" i="260" a="1"/>
  <c r="BQ365" i="260" a="1"/>
  <c r="BN296" i="260" a="1"/>
  <c r="H8" i="177" a="1"/>
  <c r="Z473" i="260" a="1"/>
  <c r="BJ51" i="260" a="1"/>
  <c r="BJ395" i="260" a="1"/>
  <c r="BJ297" i="260" a="1"/>
  <c r="R460" i="260" a="1"/>
  <c r="J378" i="260" a="1"/>
  <c r="BU166" i="260" a="1"/>
  <c r="AL293" i="260" a="1"/>
  <c r="R135" i="260" a="1"/>
  <c r="BN44" i="260" a="1"/>
  <c r="BY28" i="260" a="1"/>
  <c r="AR275" i="260" a="1"/>
  <c r="G339" i="260" a="1"/>
  <c r="BN463" i="260" a="1"/>
  <c r="X47" i="177" a="1"/>
  <c r="BU144" i="260" a="1"/>
  <c r="AL213" i="260" a="1"/>
  <c r="AZ188" i="260" a="1"/>
  <c r="AU226" i="260" a="1"/>
  <c r="H56" i="177" a="1"/>
  <c r="W134" i="260" a="1"/>
  <c r="Z462" i="260" a="1"/>
  <c r="AZ528" i="260" a="1"/>
  <c r="AR422" i="260" a="1"/>
  <c r="BD465" i="260" a="1"/>
  <c r="BJ457" i="260" a="1"/>
  <c r="G308" i="260" a="1"/>
  <c r="AZ366" i="260" a="1"/>
  <c r="W68" i="260" a="1"/>
  <c r="G309" i="260" a="1"/>
  <c r="N512" i="260" a="1"/>
  <c r="BD142" i="260" a="1"/>
  <c r="G163" i="260" a="1"/>
  <c r="BQ459" i="260" a="1"/>
  <c r="N359" i="260" a="1"/>
  <c r="AU288" i="260" a="1"/>
  <c r="J448" i="260" a="1"/>
  <c r="W495" i="260" a="1"/>
  <c r="AU336" i="260" a="1"/>
  <c r="R335" i="260" a="1"/>
  <c r="BD84" i="260" a="1"/>
  <c r="S11" i="177" a="1"/>
  <c r="BN524" i="260" a="1"/>
  <c r="W384" i="260" a="1"/>
  <c r="AU89" i="260" a="1"/>
  <c r="BN25" i="260" a="1"/>
  <c r="R125" i="260" a="1"/>
  <c r="BN361" i="260" a="1"/>
  <c r="AD489" i="260" a="1"/>
  <c r="BU134" i="260" a="1"/>
  <c r="N259" i="260" a="1"/>
  <c r="R477" i="260" a="1"/>
  <c r="BN288" i="260" a="1"/>
  <c r="BJ518" i="260" a="1"/>
  <c r="W333" i="260" a="1"/>
  <c r="AR432" i="260" a="1"/>
  <c r="AU220" i="260" a="1"/>
  <c r="BJ184" i="260" a="1"/>
  <c r="BN198" i="260" a="1"/>
  <c r="G420" i="260" a="1"/>
  <c r="AR58" i="260" a="1"/>
  <c r="AD475" i="260" a="1"/>
  <c r="N262" i="260" a="1"/>
  <c r="AH327" i="260" a="1"/>
  <c r="BD203" i="260" a="1"/>
  <c r="AR283" i="260" a="1"/>
  <c r="AL301" i="260" a="1"/>
  <c r="BN277" i="260" a="1"/>
  <c r="BD343" i="260" a="1"/>
  <c r="AL451" i="260" a="1"/>
  <c r="V41" i="177" a="1"/>
  <c r="AR213" i="260" a="1"/>
  <c r="R244" i="260" a="1"/>
  <c r="AZ253" i="260" a="1"/>
  <c r="BD535" i="260" a="1"/>
  <c r="G63" i="177" a="1"/>
  <c r="AL450" i="260" a="1"/>
  <c r="C23" i="177" a="1"/>
  <c r="U35" i="177" a="1"/>
  <c r="AR224" i="260" a="1"/>
  <c r="AU573" i="260" a="1"/>
  <c r="AR536" i="260" a="1"/>
  <c r="BD523" i="260" a="1"/>
  <c r="W592" i="260" a="1"/>
  <c r="AH241" i="260" a="1"/>
  <c r="AZ240" i="260" a="1"/>
  <c r="BY144" i="260" a="1"/>
  <c r="U41" i="177" a="1"/>
  <c r="BY155" i="260" a="1"/>
  <c r="V39" i="177" a="1"/>
  <c r="F5" i="177" a="1"/>
  <c r="J69" i="260" a="1"/>
  <c r="R102" i="260" a="1"/>
  <c r="G319" i="260" a="1"/>
  <c r="R442" i="260" a="1"/>
  <c r="AZ262" i="260" a="1"/>
  <c r="Q42" i="177" a="1"/>
  <c r="AD364" i="260" a="1"/>
  <c r="D25" i="177" a="1"/>
  <c r="R360" i="260" a="1"/>
  <c r="J531" i="260" a="1"/>
  <c r="N447" i="260" a="1"/>
  <c r="R331" i="260" a="1"/>
  <c r="AL214" i="260" a="1"/>
  <c r="N289" i="260" a="1"/>
  <c r="W294" i="260" a="1"/>
  <c r="BU469" i="260" a="1"/>
  <c r="Z245" i="260" a="1"/>
  <c r="Z191" i="260" a="1"/>
  <c r="J63" i="177" a="1"/>
  <c r="J537" i="260" a="1"/>
  <c r="AD572" i="260" a="1"/>
  <c r="K21" i="177" a="1"/>
  <c r="R275" i="260" a="1"/>
  <c r="AZ55" i="260" a="1"/>
  <c r="R16" i="260" a="1"/>
  <c r="C47" i="177" a="1"/>
  <c r="R344" i="260" a="1"/>
  <c r="AH296" i="260" a="1"/>
  <c r="AZ65" i="260" a="1"/>
  <c r="AH197" i="260" a="1"/>
  <c r="AL175" i="260" a="1"/>
  <c r="Z12" i="177" a="1"/>
  <c r="N77" i="260" a="1"/>
  <c r="X15" i="177" a="1"/>
  <c r="BQ9" i="260" a="1"/>
  <c r="AU178" i="260" a="1"/>
  <c r="G57" i="177" a="1"/>
  <c r="W230" i="260" a="1"/>
  <c r="BJ414" i="260" a="1"/>
  <c r="BY151" i="260" a="1"/>
  <c r="BD350" i="260" a="1"/>
  <c r="R443" i="260" a="1"/>
  <c r="AR13" i="260" a="1"/>
  <c r="AR153" i="260" a="1"/>
  <c r="J105" i="260" a="1"/>
  <c r="AD351" i="260" a="1"/>
  <c r="AR417" i="260" a="1"/>
  <c r="BN193" i="260" a="1"/>
  <c r="BQ330" i="260" a="1"/>
  <c r="W503" i="260" a="1"/>
  <c r="BQ308" i="260" a="1"/>
  <c r="P12" i="177" a="1"/>
  <c r="N7" i="177" a="1"/>
  <c r="N113" i="260" a="1"/>
  <c r="J192" i="260" a="1"/>
  <c r="G499" i="260" a="1"/>
  <c r="BQ500" i="260" a="1"/>
  <c r="W486" i="260" a="1"/>
  <c r="AD394" i="260" a="1"/>
  <c r="AR210" i="260" a="1"/>
  <c r="N44" i="260" a="1"/>
  <c r="R139" i="260" a="1"/>
  <c r="N389" i="260" a="1"/>
  <c r="W172" i="260" a="1"/>
  <c r="BN465" i="260" a="1"/>
  <c r="N131" i="260" a="1"/>
  <c r="AH369" i="260" a="1"/>
  <c r="Z419" i="260" a="1"/>
  <c r="E30" i="177" a="1"/>
  <c r="AD247" i="260" a="1"/>
  <c r="BN421" i="260" a="1"/>
  <c r="AU317" i="260" a="1"/>
  <c r="N63" i="177" a="1"/>
  <c r="BJ301" i="260" a="1"/>
  <c r="BJ281" i="260" a="1"/>
  <c r="BJ201" i="260" a="1"/>
  <c r="Z420" i="260" a="1"/>
  <c r="N449" i="260" a="1"/>
  <c r="AR291" i="260" a="1"/>
  <c r="BN396" i="260" a="1"/>
  <c r="BN355" i="260" a="1"/>
  <c r="AH366" i="260" a="1"/>
  <c r="AU474" i="260" a="1"/>
  <c r="AU347" i="260" a="1"/>
  <c r="BQ49" i="260" a="1"/>
  <c r="BN267" i="260" a="1"/>
  <c r="BQ360" i="260" a="1"/>
  <c r="W156" i="260" a="1"/>
  <c r="AL395" i="260" a="1"/>
  <c r="J264" i="260" a="1"/>
  <c r="W539" i="260" a="1"/>
  <c r="AH553" i="260" a="1"/>
  <c r="Y57" i="177" a="1"/>
  <c r="Z137" i="260" a="1"/>
  <c r="W196" i="260" a="1"/>
  <c r="BU453" i="260" a="1"/>
  <c r="C19" i="177" a="1"/>
  <c r="BU401" i="260" a="1"/>
  <c r="Q47" i="177" a="1"/>
  <c r="BD305" i="260" a="1"/>
  <c r="AH423" i="260" a="1"/>
  <c r="AU225" i="260" a="1"/>
  <c r="BU172" i="260" a="1"/>
  <c r="W378" i="260" a="1"/>
  <c r="BU188" i="260" a="1"/>
  <c r="AD401" i="260" a="1"/>
  <c r="BJ112" i="260" a="1"/>
  <c r="J263" i="260" a="1"/>
  <c r="AU381" i="260" a="1"/>
  <c r="BY145" i="260" a="1"/>
  <c r="BJ291" i="260" a="1"/>
  <c r="N57" i="260" a="1"/>
  <c r="BN219" i="260" a="1"/>
  <c r="BQ367" i="260" a="1"/>
  <c r="W13" i="260" a="1"/>
  <c r="AD59" i="260" a="1"/>
  <c r="BJ366" i="260" a="1"/>
  <c r="G27" i="260" a="1"/>
  <c r="AD101" i="260" a="1"/>
  <c r="D49" i="177" a="1"/>
  <c r="E35" i="177" a="1"/>
  <c r="J424" i="260" a="1"/>
  <c r="BD259" i="260" a="1"/>
  <c r="R157" i="260" a="1"/>
  <c r="AH20" i="260" a="1"/>
  <c r="X37" i="177" a="1"/>
  <c r="Z144" i="260" a="1"/>
  <c r="N405" i="260" a="1"/>
  <c r="J164" i="260" a="1"/>
  <c r="Z425" i="260" a="1"/>
  <c r="AU175" i="260" a="1"/>
  <c r="BJ267" i="260" a="1"/>
  <c r="BJ22" i="260" a="1"/>
  <c r="H35" i="177" a="1"/>
  <c r="AR182" i="260" a="1"/>
  <c r="J149" i="260" a="1"/>
  <c r="BN165" i="260" a="1"/>
  <c r="BJ68" i="260" a="1"/>
  <c r="AD162" i="260" a="1"/>
  <c r="BU327" i="260" a="1"/>
  <c r="AR97" i="260" a="1"/>
  <c r="AZ424" i="260" a="1"/>
  <c r="BQ343" i="260" a="1"/>
  <c r="Z25" i="177" a="1"/>
  <c r="J312" i="260" a="1"/>
  <c r="AR223" i="260" a="1"/>
  <c r="BY162" i="260" a="1"/>
  <c r="W87" i="260" a="1"/>
  <c r="G373" i="260" a="1"/>
  <c r="BD72" i="260" a="1"/>
  <c r="W200" i="260" a="1"/>
  <c r="AU251" i="260" a="1"/>
  <c r="BN476" i="260" a="1"/>
  <c r="Z502" i="260" a="1"/>
  <c r="AD427" i="260" a="1"/>
  <c r="AZ141" i="260" a="1"/>
  <c r="W65" i="177" a="1"/>
  <c r="M33" i="177" a="1"/>
  <c r="AU202" i="260" a="1"/>
  <c r="BJ290" i="260" a="1"/>
  <c r="BU391" i="260" a="1"/>
  <c r="BD453" i="260" a="1"/>
  <c r="G32" i="260" a="1"/>
  <c r="AL364" i="260" a="1"/>
  <c r="R99" i="260" a="1"/>
  <c r="R311" i="260" a="1"/>
  <c r="BQ235" i="260" a="1"/>
  <c r="AZ151" i="260" a="1"/>
  <c r="BN101" i="260" a="1"/>
  <c r="BU92" i="260" a="1"/>
  <c r="AZ48" i="260" a="1"/>
  <c r="V49" i="177" a="1"/>
  <c r="AU284" i="260" a="1"/>
  <c r="R406" i="260" a="1"/>
  <c r="G24" i="260" a="1"/>
  <c r="AR230" i="260" a="1"/>
  <c r="AU215" i="260" a="1"/>
  <c r="AR281" i="260" a="1"/>
  <c r="N436" i="260" a="1"/>
  <c r="AZ413" i="260" a="1"/>
  <c r="BJ372" i="260" a="1"/>
  <c r="BN274" i="260" a="1"/>
  <c r="R144" i="260" a="1"/>
  <c r="AZ238" i="260" a="1"/>
  <c r="I16" i="177" a="1"/>
  <c r="AU364" i="260" a="1"/>
  <c r="H62" i="177" a="1"/>
  <c r="W162" i="260" a="1"/>
  <c r="BY45" i="260" a="1"/>
  <c r="AZ46" i="260" a="1"/>
  <c r="AL352" i="260" a="1"/>
  <c r="Q8" i="177" a="1"/>
  <c r="N344" i="260" a="1"/>
  <c r="H39" i="177" a="1"/>
  <c r="BU198" i="260" a="1"/>
  <c r="AD193" i="260" a="1"/>
  <c r="J221" i="260" a="1"/>
  <c r="J228" i="260" a="1"/>
  <c r="AR282" i="260" a="1"/>
  <c r="AU372" i="260" a="1"/>
  <c r="AU164" i="260" a="1"/>
  <c r="BU553" i="260" a="1"/>
  <c r="W269" i="260" a="1"/>
  <c r="J432" i="260" a="1"/>
  <c r="J141" i="260" a="1"/>
  <c r="BQ74" i="260" a="1"/>
  <c r="AH266" i="260" a="1"/>
  <c r="J24" i="260" a="1"/>
  <c r="P42" i="177" a="1"/>
  <c r="BU230" i="260" a="1"/>
  <c r="N281" i="260" a="1"/>
  <c r="Q50" i="177" a="1"/>
  <c r="BD71" i="260" a="1"/>
  <c r="BU245" i="260" a="1"/>
  <c r="AR390" i="260" a="1"/>
  <c r="G63" i="260" a="1"/>
  <c r="BD253" i="260" a="1"/>
  <c r="BQ520" i="260" a="1"/>
  <c r="G386" i="260" a="1"/>
  <c r="G11" i="177" a="1"/>
  <c r="AZ211" i="260" a="1"/>
  <c r="J315" i="260" a="1"/>
  <c r="Z312" i="260" a="1"/>
  <c r="BU344" i="260" a="1"/>
  <c r="BU74" i="260" a="1"/>
  <c r="R511" i="260" a="1"/>
  <c r="R110" i="260" a="1"/>
  <c r="AD116" i="260" a="1"/>
  <c r="J575" i="260" a="1"/>
  <c r="Z114" i="260" a="1"/>
  <c r="R82" i="260" a="1"/>
  <c r="BU501" i="260" a="1"/>
  <c r="BD569" i="260" a="1"/>
  <c r="J342" i="260" a="1"/>
  <c r="J270" i="260" a="1"/>
  <c r="O48" i="177" a="1"/>
  <c r="W267" i="260" a="1"/>
  <c r="N292" i="260" a="1"/>
  <c r="AH512" i="260" a="1"/>
  <c r="AH339" i="260" a="1"/>
  <c r="AL202" i="260" a="1"/>
  <c r="AU521" i="260" a="1"/>
  <c r="BN117" i="260" a="1"/>
  <c r="BU118" i="260" a="1"/>
  <c r="G395" i="260" a="1"/>
  <c r="BD86" i="260" a="1"/>
  <c r="G518" i="260" a="1"/>
  <c r="AL321" i="260" a="1"/>
  <c r="BU36" i="260" a="1"/>
  <c r="AL598" i="260" a="1"/>
  <c r="AL548" i="260" a="1"/>
  <c r="N308" i="260" a="1"/>
  <c r="AL276" i="260" a="1"/>
  <c r="N117" i="260" a="1"/>
  <c r="J370" i="260" a="1"/>
  <c r="BJ46" i="260" a="1"/>
  <c r="N186" i="260" a="1"/>
  <c r="AZ44" i="260" a="1"/>
  <c r="AL96" i="260" a="1"/>
  <c r="AU302" i="260" a="1"/>
  <c r="G56" i="260" a="1"/>
  <c r="BD76" i="260" a="1"/>
  <c r="R194" i="260" a="1"/>
  <c r="BU164" i="260" a="1"/>
  <c r="E31" i="177" a="1"/>
  <c r="BD387" i="260" a="1"/>
  <c r="AH362" i="260" a="1"/>
  <c r="AU100" i="260" a="1"/>
  <c r="AH347" i="260" a="1"/>
  <c r="J212" i="260" a="1"/>
  <c r="G365" i="260" a="1"/>
  <c r="Y54" i="177" a="1"/>
  <c r="BN532" i="260" a="1"/>
  <c r="W220" i="260" a="1"/>
  <c r="Z14" i="260" a="1"/>
  <c r="BY109" i="260" a="1"/>
  <c r="R39" i="177" a="1"/>
  <c r="BY43" i="260" a="1"/>
  <c r="BD172" i="260" a="1"/>
  <c r="G335" i="260" a="1"/>
  <c r="BD386" i="260" a="1"/>
  <c r="Z338" i="260" a="1"/>
  <c r="AZ375" i="260" a="1"/>
  <c r="AU386" i="260" a="1"/>
  <c r="Z13" i="260" a="1"/>
  <c r="Z347" i="260" a="1"/>
  <c r="R84" i="260" a="1"/>
  <c r="T40" i="177" a="1"/>
  <c r="R359" i="260" a="1"/>
  <c r="J300" i="260" a="1"/>
  <c r="AU266" i="260" a="1"/>
  <c r="AL149" i="260" a="1"/>
  <c r="AR157" i="260" a="1"/>
  <c r="BJ190" i="260" a="1"/>
  <c r="AH352" i="260" a="1"/>
  <c r="AR39" i="260" a="1"/>
  <c r="AD399" i="260" a="1"/>
  <c r="G377" i="260" a="1"/>
  <c r="BN357" i="260" a="1"/>
  <c r="G533" i="260" a="1"/>
  <c r="U53" i="177" a="1"/>
  <c r="R35" i="260" a="1"/>
  <c r="Q9" i="177" a="1"/>
  <c r="AR365" i="260" a="1"/>
  <c r="C49" i="177" a="1"/>
  <c r="BJ476" i="260" a="1"/>
  <c r="R97" i="260" a="1"/>
  <c r="G59" i="260" a="1"/>
  <c r="Z43" i="260" a="1"/>
  <c r="BD337" i="260" a="1"/>
  <c r="V11" i="177" a="1"/>
  <c r="Q60" i="177" a="1"/>
  <c r="N110" i="260" a="1"/>
  <c r="BJ206" i="260" a="1"/>
  <c r="BD97" i="260" a="1"/>
  <c r="AR98" i="260" a="1"/>
  <c r="BN558" i="260" a="1"/>
  <c r="BQ399" i="260" a="1"/>
  <c r="BQ492" i="260" a="1"/>
  <c r="BN441" i="260" a="1"/>
  <c r="AR397" i="260" a="1"/>
  <c r="AH516" i="260" a="1"/>
  <c r="BQ126" i="260" a="1"/>
  <c r="BU316" i="260" a="1"/>
  <c r="BJ446" i="260" a="1"/>
  <c r="J336" i="260" a="1"/>
  <c r="BD252" i="260" a="1"/>
  <c r="G157" i="260" a="1"/>
  <c r="BU250" i="260" a="1"/>
  <c r="R420" i="260" a="1"/>
  <c r="AH449" i="260" a="1"/>
  <c r="AL444" i="260" a="1"/>
  <c r="V46" i="177" a="1"/>
  <c r="Z128" i="260" a="1"/>
  <c r="AZ385" i="260" a="1"/>
  <c r="BD286" i="260" a="1"/>
  <c r="R58" i="260" a="1"/>
  <c r="BQ519" i="260" a="1"/>
  <c r="T60" i="177" a="1"/>
  <c r="AU400" i="260" a="1"/>
  <c r="BN210" i="260" a="1"/>
  <c r="BD67" i="260" a="1"/>
  <c r="G549" i="260" a="1"/>
  <c r="BD261" i="260" a="1"/>
  <c r="N248" i="260" a="1"/>
  <c r="J465" i="260" a="1"/>
  <c r="Z388" i="260" a="1"/>
  <c r="AH103" i="260" a="1"/>
  <c r="T50" i="177" a="1"/>
  <c r="AH453" i="260" a="1"/>
  <c r="BU356" i="260" a="1"/>
  <c r="G310" i="260" a="1"/>
  <c r="G507" i="260" a="1"/>
  <c r="AD502" i="260" a="1"/>
  <c r="BQ498" i="260" a="1"/>
  <c r="G362" i="260" a="1"/>
  <c r="BU207" i="260" a="1"/>
  <c r="AH575" i="260" a="1"/>
  <c r="Q25" i="177" a="1"/>
  <c r="AU471" i="260" a="1"/>
  <c r="N89" i="260" a="1"/>
  <c r="AU162" i="260" a="1"/>
  <c r="AR217" i="260" a="1"/>
  <c r="AH147" i="260" a="1"/>
  <c r="G235" i="260" a="1"/>
  <c r="S38" i="177" a="1"/>
  <c r="R137" i="260" a="1"/>
  <c r="BD99" i="260" a="1"/>
  <c r="BU272" i="260" a="1"/>
  <c r="W323" i="260" a="1"/>
  <c r="W431" i="260" a="1"/>
  <c r="AR9" i="260" a="1"/>
  <c r="J7" i="177" a="1"/>
  <c r="AU272" i="260" a="1"/>
  <c r="J225" i="260" a="1"/>
  <c r="BU260" i="260" a="1"/>
  <c r="U4" i="177" a="1"/>
  <c r="BU123" i="260" a="1"/>
  <c r="N448" i="260" a="1"/>
  <c r="R362" i="260" a="1"/>
  <c r="R60" i="260" a="1"/>
  <c r="AZ423" i="260" a="1"/>
  <c r="BU155" i="260" a="1"/>
  <c r="BN265" i="260" a="1"/>
  <c r="BU308" i="260" a="1"/>
  <c r="BD413" i="260" a="1"/>
  <c r="BJ233" i="260" a="1"/>
  <c r="G201" i="260" a="1"/>
  <c r="Z28" i="177" a="1"/>
  <c r="M65" i="177" a="1"/>
  <c r="W126" i="260" a="1"/>
  <c r="G111" i="260" a="1"/>
  <c r="BN172" i="260" a="1"/>
  <c r="J165" i="260" a="1"/>
  <c r="BQ512" i="260" a="1"/>
  <c r="BD181" i="260" a="1"/>
  <c r="AD301" i="260" a="1"/>
  <c r="BY161" i="260" a="1"/>
  <c r="N298" i="260" a="1"/>
  <c r="Z416" i="260" a="1"/>
  <c r="AR151" i="260" a="1"/>
  <c r="AL176" i="260" a="1"/>
  <c r="C21" i="177" a="1"/>
  <c r="BJ474" i="260" a="1"/>
  <c r="BU70" i="260" a="1"/>
  <c r="W419" i="260" a="1"/>
  <c r="J15" i="260" a="1"/>
  <c r="BN239" i="260" a="1"/>
  <c r="BY73" i="260" a="1"/>
  <c r="AU222" i="260" a="1"/>
  <c r="AU516" i="260" a="1"/>
  <c r="AU393" i="260" a="1"/>
  <c r="G187" i="260" a="1"/>
  <c r="I3" i="177" a="1"/>
  <c r="BD572" i="260" a="1"/>
  <c r="M27" i="177" a="1"/>
  <c r="W405" i="260" a="1"/>
  <c r="AR313" i="260" a="1"/>
  <c r="Z248" i="260" a="1"/>
  <c r="BU108" i="260" a="1"/>
  <c r="AH126" i="260" a="1"/>
  <c r="R25" i="177" a="1"/>
  <c r="AZ443" i="260" a="1"/>
  <c r="N285" i="260" a="1"/>
  <c r="Z62" i="177" a="1"/>
  <c r="H28" i="177" a="1"/>
  <c r="J97" i="260" a="1"/>
  <c r="AR499" i="260" a="1"/>
  <c r="BD310" i="260" a="1"/>
  <c r="J198" i="260" a="1"/>
  <c r="AU539" i="260" a="1"/>
  <c r="J452" i="260" a="1"/>
  <c r="R93" i="260" a="1"/>
  <c r="C13" i="177" a="1"/>
  <c r="AZ571" i="260" a="1"/>
  <c r="R308" i="260" a="1"/>
  <c r="Z576" i="260" a="1"/>
  <c r="AZ277" i="260" a="1"/>
  <c r="AU133" i="260" a="1"/>
  <c r="AU106" i="260" a="1"/>
  <c r="AL398" i="260" a="1"/>
  <c r="U30" i="251" a="1"/>
  <c r="J337" i="260" a="1"/>
  <c r="BQ249" i="260" a="1"/>
  <c r="BU446" i="260" a="1"/>
  <c r="G25" i="177" a="1"/>
  <c r="AD293" i="260" a="1"/>
  <c r="BD344" i="260" a="1"/>
  <c r="AH249" i="260" a="1"/>
  <c r="AR191" i="260" a="1"/>
  <c r="BD291" i="260" a="1"/>
  <c r="Z302" i="260" a="1"/>
  <c r="BY36" i="260" a="1"/>
  <c r="AR407" i="260" a="1"/>
  <c r="W336" i="260" a="1"/>
  <c r="BY86" i="260" a="1"/>
  <c r="AR241" i="260" a="1"/>
  <c r="AD421" i="260" a="1"/>
  <c r="AU66" i="260" a="1"/>
  <c r="W448" i="260" a="1"/>
  <c r="D53" i="177" a="1"/>
  <c r="G255" i="260" a="1"/>
  <c r="AL597" i="260" a="1"/>
  <c r="BQ478" i="260" a="1"/>
  <c r="BJ235" i="260" a="1"/>
  <c r="BD338" i="260" a="1"/>
  <c r="D46" i="177" a="1"/>
  <c r="T26" i="177" a="1"/>
  <c r="AL36" i="260" a="1"/>
  <c r="BQ147" i="260" a="1"/>
  <c r="BU98" i="260" a="1"/>
  <c r="BU73" i="260" a="1"/>
  <c r="AU189" i="260" a="1"/>
  <c r="T62" i="177" a="1"/>
  <c r="J35" i="177" a="1"/>
  <c r="BN240" i="260" a="1"/>
  <c r="BD33" i="260" a="1"/>
  <c r="BQ285" i="260" a="1"/>
  <c r="N11" i="177" a="1"/>
  <c r="AL291" i="260" a="1"/>
  <c r="BJ244" i="260" a="1"/>
  <c r="BD18" i="260" a="1"/>
  <c r="R18" i="260" a="1"/>
  <c r="G312" i="260" a="1"/>
  <c r="BD17" i="260" a="1"/>
  <c r="Z194" i="260" a="1"/>
  <c r="BD398" i="260" a="1"/>
  <c r="BD256" i="260" a="1"/>
  <c r="Z57" i="260" a="1"/>
  <c r="J86" i="260" a="1"/>
  <c r="BJ342" i="260" a="1"/>
  <c r="L27" i="177" a="1"/>
  <c r="BU405" i="260" a="1"/>
  <c r="BY187" i="260" a="1"/>
  <c r="BU255" i="260" a="1"/>
  <c r="N235" i="260" a="1"/>
  <c r="AR288" i="260" a="1"/>
  <c r="N187" i="260" a="1"/>
  <c r="AR492" i="260" a="1"/>
  <c r="BD325" i="260" a="1"/>
  <c r="R399" i="260" a="1"/>
  <c r="X24" i="177" a="1"/>
  <c r="BD122" i="260" a="1"/>
  <c r="Z413" i="260" a="1"/>
  <c r="G551" i="260" a="1"/>
  <c r="N443" i="260" a="1"/>
  <c r="BN177" i="260" a="1"/>
  <c r="N332" i="260" a="1"/>
  <c r="AU414" i="260" a="1"/>
  <c r="BJ350" i="260" a="1"/>
  <c r="AR351" i="260" a="1"/>
  <c r="W299" i="260" a="1"/>
  <c r="AU252" i="260" a="1"/>
  <c r="BQ53" i="260" a="1"/>
  <c r="AR330" i="260" a="1"/>
  <c r="AU182" i="260" a="1"/>
  <c r="I29" i="177" a="1"/>
  <c r="BY91" i="260" a="1"/>
  <c r="W255" i="260" a="1"/>
  <c r="Z122" i="260" a="1"/>
  <c r="Z59" i="177" a="1"/>
  <c r="AL427" i="260" a="1"/>
  <c r="Z316" i="260" a="1"/>
  <c r="W189" i="260" a="1"/>
  <c r="AR48" i="260" a="1"/>
  <c r="W61" i="260" a="1"/>
  <c r="AZ152" i="260" a="1"/>
  <c r="BQ178" i="260" a="1"/>
  <c r="BD20" i="260" a="1"/>
  <c r="E25" i="177" a="1"/>
  <c r="M20" i="177" a="1"/>
  <c r="BQ416" i="260" a="1"/>
  <c r="J248" i="260" a="1"/>
  <c r="W442" i="260" a="1"/>
  <c r="BU116" i="260" a="1"/>
  <c r="G91" i="260" a="1"/>
  <c r="AL145" i="260" a="1"/>
  <c r="AH412" i="260" a="1"/>
  <c r="G459" i="260" a="1"/>
  <c r="O26" i="177" a="1"/>
  <c r="J277" i="260" a="1"/>
  <c r="AR139" i="260" a="1"/>
  <c r="BU214" i="260" a="1"/>
  <c r="P43" i="177" a="1"/>
  <c r="W177" i="260" a="1"/>
  <c r="N9" i="260" a="1"/>
  <c r="AD425" i="260" a="1"/>
  <c r="Z418" i="260" a="1"/>
  <c r="AU275" i="260" a="1"/>
  <c r="N15" i="177" a="1"/>
  <c r="AD294" i="260" a="1"/>
  <c r="AH12" i="260" a="1"/>
  <c r="AU341" i="260" a="1"/>
  <c r="AZ431" i="260" a="1"/>
  <c r="W548" i="260" a="1"/>
  <c r="AZ78" i="260" a="1"/>
  <c r="AR206" i="260" a="1"/>
  <c r="AR478" i="260" a="1"/>
  <c r="Z299" i="260" a="1"/>
  <c r="N152" i="260" a="1"/>
  <c r="N470" i="260" a="1"/>
  <c r="AR174" i="260" a="1"/>
  <c r="L17" i="177" a="1"/>
  <c r="AZ419" i="260" a="1"/>
  <c r="E41" i="177" a="1"/>
  <c r="BJ213" i="260" a="1"/>
  <c r="AU230" i="260" a="1"/>
  <c r="BD106" i="260" a="1"/>
  <c r="Z76" i="260" a="1"/>
  <c r="BU93" i="260" a="1"/>
  <c r="AZ92" i="260" a="1"/>
  <c r="AZ28" i="260" a="1"/>
  <c r="AU411" i="260" a="1"/>
  <c r="J385" i="260" a="1"/>
  <c r="AR416" i="260" a="1"/>
  <c r="BU358" i="260" a="1"/>
  <c r="BN542" i="260" a="1"/>
  <c r="J101" i="260" a="1"/>
  <c r="BN216" i="260" a="1"/>
  <c r="N412" i="260" a="1"/>
  <c r="R147" i="260" a="1"/>
  <c r="BN390" i="260" a="1"/>
  <c r="F21" i="177" a="1"/>
  <c r="AZ451" i="260" a="1"/>
  <c r="BN370" i="260" a="1"/>
  <c r="N209" i="260" a="1"/>
  <c r="BQ471" i="260" a="1"/>
  <c r="R224" i="260" a="1"/>
  <c r="C64" i="177" a="1"/>
  <c r="T52" i="177" a="1"/>
  <c r="G358" i="260" a="1"/>
  <c r="Z399" i="260" a="1"/>
  <c r="Z476" i="260" a="1"/>
  <c r="G33" i="177" a="1"/>
  <c r="N45" i="177" a="1"/>
  <c r="BD385" i="260" a="1"/>
  <c r="AD174" i="260" a="1"/>
  <c r="AH221" i="260" a="1"/>
  <c r="AR100" i="260" a="1"/>
  <c r="J276" i="260" a="1"/>
  <c r="AZ298" i="260" a="1"/>
  <c r="N331" i="260" a="1"/>
  <c r="AU511" i="260" a="1"/>
  <c r="N68" i="260" a="1"/>
  <c r="W37" i="177" a="1"/>
  <c r="AU125" i="260" a="1"/>
  <c r="AH349" i="260" a="1"/>
  <c r="Z195" i="260" a="1"/>
  <c r="J383" i="260" a="1"/>
  <c r="BQ396" i="260" a="1"/>
  <c r="F48" i="177" a="1"/>
  <c r="AZ302" i="260" a="1"/>
  <c r="W439" i="260" a="1"/>
  <c r="BY195" i="260" a="1"/>
  <c r="AZ557" i="260" a="1"/>
  <c r="BN290" i="260" a="1"/>
  <c r="AL193" i="260" a="1"/>
  <c r="BN410" i="260" a="1"/>
  <c r="AU363" i="260" a="1"/>
  <c r="W412" i="260" a="1"/>
  <c r="N381" i="260" a="1"/>
  <c r="P5" i="177" a="1"/>
  <c r="R317" i="260" a="1"/>
  <c r="BD314" i="260" a="1"/>
  <c r="AH393" i="260" a="1"/>
  <c r="AZ524" i="260" a="1"/>
  <c r="AU367" i="260" a="1"/>
  <c r="AU498" i="260" a="1"/>
  <c r="AU352" i="260" a="1"/>
  <c r="BQ125" i="260" a="1"/>
  <c r="G240" i="260" a="1"/>
  <c r="AD350" i="260" a="1"/>
  <c r="BU512" i="260" a="1"/>
  <c r="R364" i="260" a="1"/>
  <c r="AL476" i="260" a="1"/>
  <c r="BU417" i="260" a="1"/>
  <c r="BN252" i="260" a="1"/>
  <c r="AU234" i="260" a="1"/>
  <c r="AH318" i="260" a="1"/>
  <c r="AD443" i="260" a="1"/>
  <c r="W396" i="260" a="1"/>
  <c r="Z35" i="177" a="1"/>
  <c r="BQ89" i="260" a="1"/>
  <c r="AR105" i="260" a="1"/>
  <c r="K41" i="177" a="1"/>
  <c r="J144" i="260" a="1"/>
  <c r="Q17" i="177" a="1"/>
  <c r="BD312" i="260" a="1"/>
  <c r="BJ276" i="260" a="1"/>
  <c r="BJ170" i="260" a="1"/>
  <c r="W499" i="260" a="1"/>
  <c r="AZ244" i="260" a="1"/>
  <c r="AR468" i="260" a="1"/>
  <c r="R187" i="260" a="1"/>
  <c r="AR133" i="260" a="1"/>
  <c r="BY117" i="260" a="1"/>
  <c r="AZ469" i="260" a="1"/>
  <c r="AL237" i="260" a="1"/>
  <c r="Z320" i="260" a="1"/>
  <c r="BQ23" i="260" a="1"/>
  <c r="AL387" i="260" a="1"/>
  <c r="F44" i="177" a="1"/>
  <c r="AH302" i="260" a="1"/>
  <c r="AZ138" i="260" a="1"/>
  <c r="AR106" i="260" a="1"/>
  <c r="Z19" i="260" a="1"/>
  <c r="AU60" i="260" a="1"/>
  <c r="BN462" i="260" a="1"/>
  <c r="N43" i="260" a="1"/>
  <c r="AD196" i="260" a="1"/>
  <c r="N561" i="260" a="1"/>
  <c r="AR103" i="260" a="1"/>
  <c r="G77" i="260" a="1"/>
  <c r="N441" i="260" a="1"/>
  <c r="AU424" i="260" a="1"/>
  <c r="AD428" i="260" a="1"/>
  <c r="AZ525" i="260" a="1"/>
  <c r="BJ453" i="260" a="1"/>
  <c r="AH571" i="260" a="1"/>
  <c r="AR364" i="260" a="1"/>
  <c r="AR360" i="260" a="1"/>
  <c r="BU69" i="260" a="1"/>
  <c r="G520" i="260" a="1"/>
  <c r="Z58" i="260" a="1"/>
  <c r="W531" i="260" a="1"/>
  <c r="BQ143" i="260" a="1"/>
  <c r="G583" i="260" a="1"/>
  <c r="AR495" i="260" a="1"/>
  <c r="N103" i="260" a="1"/>
  <c r="J344" i="260" a="1"/>
  <c r="BU16" i="260" a="1"/>
  <c r="AU399" i="260" a="1"/>
  <c r="W492" i="260" a="1"/>
  <c r="R555" i="260" a="1"/>
  <c r="W90" i="260" a="1"/>
  <c r="BD444" i="260" a="1"/>
  <c r="AR305" i="260" a="1"/>
  <c r="AU378" i="260" a="1"/>
  <c r="G463" i="260" a="1"/>
  <c r="BJ373" i="260" a="1"/>
  <c r="AD188" i="260" a="1"/>
  <c r="N509" i="260" a="1"/>
  <c r="H37" i="177" a="1"/>
  <c r="G349" i="260" a="1"/>
  <c r="BD157" i="260" a="1"/>
  <c r="BQ210" i="260" a="1"/>
  <c r="S9" i="177" a="1"/>
  <c r="P55" i="177" a="1"/>
  <c r="N435" i="260" a="1"/>
  <c r="Z371" i="260" a="1"/>
  <c r="BU458" i="260" a="1"/>
  <c r="G474" i="260" a="1"/>
  <c r="Z475" i="260" a="1"/>
  <c r="R369" i="260" a="1"/>
  <c r="Q55" i="177" a="1"/>
  <c r="BU242" i="260" a="1"/>
  <c r="BN16" i="260" a="1"/>
  <c r="BN611" i="260" a="1"/>
  <c r="BU513" i="260" a="1"/>
  <c r="W628" i="260" a="1"/>
  <c r="BU510" i="260" a="1"/>
  <c r="BQ539" i="260" a="1"/>
  <c r="AZ402" i="260" a="1"/>
  <c r="AR184" i="260" a="1"/>
  <c r="BJ415" i="260" a="1"/>
  <c r="AD167" i="260" a="1"/>
  <c r="BU598" i="260" a="1"/>
  <c r="BN544" i="260" a="1"/>
  <c r="BN422" i="260" a="1"/>
  <c r="J483" i="260" a="1"/>
  <c r="AZ64" i="260" a="1"/>
  <c r="J152" i="260" a="1"/>
  <c r="AL428" i="260" a="1"/>
  <c r="W361" i="260" a="1"/>
  <c r="J380" i="260" a="1"/>
  <c r="AD270" i="260" a="1"/>
  <c r="J26" i="260" a="1"/>
  <c r="BD532" i="260" a="1"/>
  <c r="W206" i="260" a="1"/>
  <c r="BY111" i="260" a="1"/>
  <c r="BJ287" i="260" a="1"/>
  <c r="BU486" i="260" a="1"/>
  <c r="AZ227" i="260" a="1"/>
  <c r="J331" i="260" a="1"/>
  <c r="BN557" i="260" a="1"/>
  <c r="R437" i="260" a="1"/>
  <c r="AH470" i="260" a="1"/>
  <c r="F30" i="177" a="1"/>
  <c r="AL328" i="260" a="1"/>
  <c r="AD614" i="260" a="1"/>
  <c r="N459" i="260" a="1"/>
  <c r="R355" i="260" a="1"/>
  <c r="BU599" i="260" a="1"/>
  <c r="BQ414" i="260" a="1"/>
  <c r="BD561" i="260" a="1"/>
  <c r="AZ478" i="260" a="1"/>
  <c r="BN603" i="260" a="1"/>
  <c r="BJ532" i="260" a="1"/>
  <c r="BQ483" i="260" a="1"/>
  <c r="AR418" i="260" a="1"/>
  <c r="R508" i="260" a="1"/>
  <c r="N564" i="260" a="1"/>
  <c r="AH148" i="260" a="1"/>
  <c r="BQ205" i="260" a="1"/>
  <c r="W544" i="260" a="1"/>
  <c r="Q14" i="177" a="1"/>
  <c r="J356" i="260" a="1"/>
  <c r="BN31" i="260" a="1"/>
  <c r="J349" i="260" a="1"/>
  <c r="BN194" i="260" a="1"/>
  <c r="AR315" i="260" a="1"/>
  <c r="I31" i="177" a="1"/>
  <c r="AD51" i="260" a="1"/>
  <c r="BJ198" i="260" a="1"/>
  <c r="N445" i="260" a="1"/>
  <c r="R463" i="260" a="1"/>
  <c r="BD151" i="260" a="1"/>
  <c r="BN102" i="260" a="1"/>
  <c r="AU397" i="260" a="1"/>
  <c r="BN478" i="260" a="1"/>
  <c r="BU311" i="260" a="1"/>
  <c r="BD486" i="260" a="1"/>
  <c r="AU343" i="260" a="1"/>
  <c r="N61" i="177" a="1"/>
  <c r="R323" i="260" a="1"/>
  <c r="BU20" i="260" a="1"/>
  <c r="E50" i="177" a="1"/>
  <c r="X32" i="177" a="1"/>
  <c r="BJ444" i="260" a="1"/>
  <c r="BQ465" i="260" a="1"/>
  <c r="BD289" i="260" a="1"/>
  <c r="AL446" i="260" a="1"/>
  <c r="AD315" i="260" a="1"/>
  <c r="BN486" i="260" a="1"/>
  <c r="BJ448" i="260" a="1"/>
  <c r="Z222" i="260" a="1"/>
  <c r="AU407" i="260" a="1"/>
  <c r="AZ185" i="260" a="1"/>
  <c r="W369" i="260" a="1"/>
  <c r="J293" i="260" a="1"/>
  <c r="AD426" i="260" a="1"/>
  <c r="R146" i="260" a="1"/>
  <c r="AL478" i="260" a="1"/>
  <c r="AZ553" i="260" a="1"/>
  <c r="BQ237" i="260" a="1"/>
  <c r="N334" i="260" a="1"/>
  <c r="AD418" i="260" a="1"/>
  <c r="AH167" i="260" a="1"/>
  <c r="BD536" i="260" a="1"/>
  <c r="AD87" i="260" a="1"/>
  <c r="W296" i="260" a="1"/>
  <c r="BD534" i="260" a="1"/>
  <c r="G87" i="260" a="1"/>
  <c r="N432" i="260" a="1"/>
  <c r="W522" i="260" a="1"/>
  <c r="N451" i="260" a="1"/>
  <c r="BN325" i="260" a="1"/>
  <c r="Z270" i="260" a="1"/>
  <c r="N21" i="260" a="1"/>
  <c r="N159" i="260" a="1"/>
  <c r="AU466" i="260" a="1"/>
  <c r="BD482" i="260" a="1"/>
  <c r="BQ453" i="260" a="1"/>
  <c r="I43" i="177" a="1"/>
  <c r="AZ49" i="260" a="1"/>
  <c r="S37" i="177" a="1"/>
  <c r="R556" i="260" a="1"/>
  <c r="AZ214" i="260" a="1"/>
  <c r="R296" i="260" a="1"/>
  <c r="AL348" i="260" a="1"/>
  <c r="AH215" i="260" a="1"/>
  <c r="BU276" i="260" a="1"/>
  <c r="AL578" i="260" a="1"/>
  <c r="Z328" i="260" a="1"/>
  <c r="BN472" i="260" a="1"/>
  <c r="BD472" i="260" a="1"/>
  <c r="AZ426" i="260" a="1"/>
  <c r="N318" i="260" a="1"/>
  <c r="BN545" i="260" a="1"/>
  <c r="J491" i="260" a="1"/>
  <c r="AD98" i="260" a="1"/>
  <c r="BD602" i="260" a="1"/>
  <c r="R480" i="260" a="1"/>
  <c r="R593" i="260" a="1"/>
  <c r="BU107" i="260" a="1"/>
  <c r="E18" i="177" a="1"/>
  <c r="V25" i="177" a="1"/>
  <c r="BQ163" i="260" a="1"/>
  <c r="AD462" i="260" a="1"/>
  <c r="W215" i="260" a="1"/>
  <c r="BD41" i="260" a="1"/>
  <c r="N337" i="260" a="1"/>
  <c r="R517" i="260" a="1"/>
  <c r="N475" i="260" a="1"/>
  <c r="AL271" i="260" a="1"/>
  <c r="W565" i="260" a="1"/>
  <c r="BD209" i="260" a="1"/>
  <c r="N303" i="260" a="1"/>
  <c r="BD359" i="260" a="1"/>
  <c r="BN507" i="260" a="1"/>
  <c r="BD330" i="260" a="1"/>
  <c r="G484" i="260" a="1"/>
  <c r="R252" i="260" a="1"/>
  <c r="S59" i="177" a="1"/>
  <c r="AR473" i="260" a="1"/>
  <c r="S61" i="177" a="1"/>
  <c r="N610" i="260" a="1"/>
  <c r="AH413" i="260" a="1"/>
  <c r="AR359" i="260" a="1"/>
  <c r="BD365" i="260" a="1"/>
  <c r="G531" i="260" a="1"/>
  <c r="Z225" i="260" a="1"/>
  <c r="AZ437" i="260" a="1"/>
  <c r="R628" i="260" a="1"/>
  <c r="AU478" i="260" a="1"/>
  <c r="N309" i="260" a="1"/>
  <c r="J526" i="260" a="1"/>
  <c r="W394" i="260" a="1"/>
  <c r="BQ612" i="260" a="1"/>
  <c r="AR614" i="260" a="1"/>
  <c r="AD423" i="260" a="1"/>
  <c r="N28" i="260" a="1"/>
  <c r="AD628" i="260" a="1"/>
  <c r="AL502" i="260" a="1"/>
  <c r="AZ462" i="260" a="1"/>
  <c r="BN191" i="260" a="1"/>
  <c r="AR452" i="260" a="1"/>
  <c r="BD551" i="260" a="1"/>
  <c r="X54" i="177" a="1"/>
  <c r="BU421" i="260" a="1"/>
  <c r="BD481" i="260" a="1"/>
  <c r="BQ485" i="260" a="1"/>
  <c r="AD388" i="260" a="1"/>
  <c r="BQ251" i="260" a="1"/>
  <c r="W74" i="260" a="1"/>
  <c r="BJ121" i="260" a="1"/>
  <c r="AR392" i="260" a="1"/>
  <c r="H21" i="177" a="1"/>
  <c r="BN78" i="260" a="1"/>
  <c r="AL252" i="260" a="1"/>
  <c r="N411" i="260" a="1"/>
  <c r="W392" i="260" a="1"/>
  <c r="BU350" i="260" a="1"/>
  <c r="BQ345" i="260" a="1"/>
  <c r="W493" i="260" a="1"/>
  <c r="AU144" i="260" a="1"/>
  <c r="AR273" i="260" a="1"/>
  <c r="BU67" i="260" a="1"/>
  <c r="BD303" i="260" a="1"/>
  <c r="AD397" i="260" a="1"/>
  <c r="R195" i="260" a="1"/>
  <c r="Z449" i="260" a="1"/>
  <c r="W51" i="177" a="1"/>
  <c r="BQ394" i="260" a="1"/>
  <c r="BJ164" i="260" a="1"/>
  <c r="AL470" i="260" a="1"/>
  <c r="BN560" i="260" a="1"/>
  <c r="J64" i="177" a="1"/>
  <c r="AH417" i="260" a="1"/>
  <c r="BU555" i="260" a="1"/>
  <c r="N503" i="260" a="1"/>
  <c r="AU555" i="260" a="1"/>
  <c r="AU359" i="260" a="1"/>
  <c r="BD230" i="260" a="1"/>
  <c r="AD574" i="260" a="1"/>
  <c r="R347" i="260" a="1"/>
  <c r="AL272" i="260" a="1"/>
  <c r="AR410" i="260" a="1"/>
  <c r="G338" i="260" a="1"/>
  <c r="AZ373" i="260" a="1"/>
  <c r="AZ258" i="260" a="1"/>
  <c r="AR602" i="260" a="1"/>
  <c r="BU461" i="260" a="1"/>
  <c r="AL371" i="260" a="1"/>
  <c r="G88" i="260" a="1"/>
  <c r="J30" i="177" a="1"/>
  <c r="P9" i="177" a="1"/>
  <c r="AD527" i="260" a="1"/>
  <c r="Z24" i="260" a="1"/>
  <c r="G257" i="260" a="1"/>
  <c r="BD369" i="260" a="1"/>
  <c r="AU112" i="260" a="1"/>
  <c r="AH363" i="260" a="1"/>
  <c r="AD318" i="260" a="1"/>
  <c r="BD517" i="260" a="1"/>
  <c r="V64" i="177" a="1"/>
  <c r="BY192" i="260" a="1"/>
  <c r="AH547" i="260" a="1"/>
  <c r="AD578" i="260" a="1"/>
  <c r="AR580" i="260" a="1"/>
  <c r="AL178" i="260" a="1"/>
  <c r="BD96" i="260" a="1"/>
  <c r="N255" i="260" a="1"/>
  <c r="G465" i="260" a="1"/>
  <c r="R401" i="260" a="1"/>
  <c r="N328" i="260" a="1"/>
  <c r="AU321" i="260" a="1"/>
  <c r="J430" i="260" a="1"/>
  <c r="N8" i="177" a="1"/>
  <c r="N96" i="260" a="1"/>
  <c r="Z542" i="260" a="1"/>
  <c r="AL491" i="260" a="1"/>
  <c r="G382" i="260" a="1"/>
  <c r="P45" i="177" a="1"/>
  <c r="H52" i="177" a="1"/>
  <c r="AZ288" i="260" a="1"/>
  <c r="W508" i="260" a="1"/>
  <c r="N384" i="260" a="1"/>
  <c r="AU545" i="260" a="1"/>
  <c r="AU623" i="260" a="1"/>
  <c r="BQ60" i="260" a="1"/>
  <c r="R228" i="260" a="1"/>
  <c r="AR312" i="260" a="1"/>
  <c r="G33" i="260" a="1"/>
  <c r="J305" i="260" a="1"/>
  <c r="BJ67" i="260" a="1"/>
  <c r="BD459" i="260" a="1"/>
  <c r="AZ444" i="260" a="1"/>
  <c r="AR52" i="260" a="1"/>
  <c r="R469" i="260" a="1"/>
  <c r="W268" i="260" a="1"/>
  <c r="BD372" i="260" a="1"/>
  <c r="BY168" i="260" a="1"/>
  <c r="R414" i="260" a="1"/>
  <c r="AZ388" i="260" a="1"/>
  <c r="N540" i="260" a="1"/>
  <c r="W91" i="260" a="1"/>
  <c r="AD392" i="260" a="1"/>
  <c r="T54" i="177" a="1"/>
  <c r="W293" i="260" a="1"/>
  <c r="BY60" i="260" a="1"/>
  <c r="BQ234" i="260" a="1"/>
  <c r="AU621" i="260" a="1"/>
  <c r="BD509" i="260" a="1"/>
  <c r="AU531" i="260" a="1"/>
  <c r="BJ60" i="260" a="1"/>
  <c r="BJ524" i="260" a="1"/>
  <c r="G425" i="260" a="1"/>
  <c r="BQ575" i="260" a="1"/>
  <c r="J601" i="260" a="1"/>
  <c r="BQ587" i="260" a="1"/>
  <c r="BU614" i="260" a="1"/>
  <c r="X41" i="177" a="1"/>
  <c r="R449" i="260" a="1"/>
  <c r="AU538" i="260" a="1"/>
  <c r="BU494" i="260" a="1"/>
  <c r="BD525" i="260" a="1"/>
  <c r="AZ608" i="260" a="1"/>
  <c r="W590" i="260" a="1"/>
  <c r="U59" i="177" a="1"/>
  <c r="AZ309" i="260" a="1"/>
  <c r="AR511" i="260" a="1"/>
  <c r="BU5" i="260" a="1"/>
  <c r="J535" i="260" a="1"/>
  <c r="BQ213" i="260" a="1"/>
  <c r="Z203" i="260" a="1"/>
  <c r="BU452" i="260" a="1"/>
  <c r="AL228" i="260" a="1"/>
  <c r="BQ457" i="260" a="1"/>
  <c r="BN519" i="260" a="1"/>
  <c r="AZ187" i="260" a="1"/>
  <c r="Z297" i="260" a="1"/>
  <c r="BQ61" i="260" a="1"/>
  <c r="O5" i="177" a="1"/>
  <c r="BQ319" i="260" a="1"/>
  <c r="R452" i="260" a="1"/>
  <c r="J90" i="260" a="1"/>
  <c r="AZ346" i="260" a="1"/>
  <c r="R169" i="260" a="1"/>
  <c r="J120" i="260" a="1"/>
  <c r="AL51" i="260" a="1"/>
  <c r="AD57" i="260" a="1"/>
  <c r="R32" i="260" a="1"/>
  <c r="AD444" i="260" a="1"/>
  <c r="BQ326" i="260" a="1"/>
  <c r="G596" i="260" a="1"/>
  <c r="G498" i="260" a="1"/>
  <c r="BJ355" i="260" a="1"/>
  <c r="Z549" i="260" a="1"/>
  <c r="BU569" i="260" a="1"/>
  <c r="BY115" i="260" a="1"/>
  <c r="L46" i="177" a="1"/>
  <c r="BD295" i="260" a="1"/>
  <c r="BN533" i="260" a="1"/>
  <c r="AU331" i="260" a="1"/>
  <c r="BN518" i="260" a="1"/>
  <c r="R257" i="260" a="1"/>
  <c r="BN367" i="260" a="1"/>
  <c r="J23" i="177" a="1"/>
  <c r="N562" i="260" a="1"/>
  <c r="AL592" i="260" a="1"/>
  <c r="BD173" i="260" a="1"/>
  <c r="BU119" i="260" a="1"/>
  <c r="C33" i="177" a="1"/>
  <c r="G323" i="260" a="1"/>
  <c r="AR259" i="260" a="1"/>
  <c r="U38" i="177" a="1"/>
  <c r="E29" i="177" a="1"/>
  <c r="G418" i="260" a="1"/>
  <c r="N203" i="260" a="1"/>
  <c r="W232" i="260" a="1"/>
  <c r="BU314" i="260" a="1"/>
  <c r="E48" i="177" a="1"/>
  <c r="L42" i="177" a="1"/>
  <c r="BJ77" i="260" a="1"/>
  <c r="AU530" i="260" a="1"/>
  <c r="BN67" i="260" a="1"/>
  <c r="AH515" i="260" a="1"/>
  <c r="AZ140" i="260" a="1"/>
  <c r="Z37" i="177" a="1"/>
  <c r="J32" i="177" a="1"/>
  <c r="BU226" i="260" a="1"/>
  <c r="BQ297" i="260" a="1"/>
  <c r="AZ448" i="260" a="1"/>
  <c r="J16" i="177" a="1"/>
  <c r="AL90" i="260" a="1"/>
  <c r="BN489" i="260" a="1"/>
  <c r="AH16" i="260" a="1"/>
  <c r="BJ584" i="260" a="1"/>
  <c r="BU427" i="260" a="1"/>
  <c r="BD16" i="260" a="1"/>
  <c r="BJ383" i="260" a="1"/>
  <c r="BD557" i="260" a="1"/>
  <c r="BJ394" i="260" a="1"/>
  <c r="G413" i="260" a="1"/>
  <c r="AL347" i="260" a="1"/>
  <c r="BD158" i="260" a="1"/>
  <c r="AZ242" i="260" a="1"/>
  <c r="G265" i="260" a="1"/>
  <c r="BU375" i="260" a="1"/>
  <c r="W278" i="260" a="1"/>
  <c r="W71" i="260" a="1"/>
  <c r="AL74" i="260" a="1"/>
  <c r="J485" i="260" a="1"/>
  <c r="BU221" i="260" a="1"/>
  <c r="W401" i="260" a="1"/>
  <c r="G375" i="260" a="1"/>
  <c r="AL400" i="260" a="1"/>
  <c r="AL566" i="260" a="1"/>
  <c r="AU387" i="260" a="1"/>
  <c r="BN461" i="260" a="1"/>
  <c r="N358" i="260" a="1"/>
  <c r="AH32" i="260" a="1"/>
  <c r="AL524" i="260" a="1"/>
  <c r="BN283" i="260" a="1"/>
  <c r="BN331" i="260" a="1"/>
  <c r="Q49" i="177" a="1"/>
  <c r="G82" i="260" a="1"/>
  <c r="W523" i="260" a="1"/>
  <c r="AR550" i="260" a="1"/>
  <c r="N41" i="177" a="1"/>
  <c r="R263" i="260" a="1"/>
  <c r="BY5" i="260" a="1"/>
  <c r="J339" i="260" a="1"/>
  <c r="O39" i="177" a="1"/>
  <c r="BJ288" i="260" a="1"/>
  <c r="BU390" i="260" a="1"/>
  <c r="AD414" i="260" a="1"/>
  <c r="BU296" i="260" a="1"/>
  <c r="AZ306" i="260" a="1"/>
  <c r="AH476" i="260" a="1"/>
  <c r="AL194" i="260" a="1"/>
  <c r="BU369" i="260" a="1"/>
  <c r="AR27" i="260" a="1"/>
  <c r="G148" i="260" a="1"/>
  <c r="AZ247" i="260" a="1"/>
  <c r="R15" i="260" a="1"/>
  <c r="BY159" i="260" a="1"/>
  <c r="E37" i="177" a="1"/>
  <c r="N536" i="260" a="1"/>
  <c r="V60" i="177" a="1"/>
  <c r="R95" i="260" a="1"/>
  <c r="AZ466" i="260" a="1"/>
  <c r="Z48" i="260" a="1"/>
  <c r="Z102" i="260" a="1"/>
  <c r="N6" i="260" a="1"/>
  <c r="BN235" i="260" a="1"/>
  <c r="AD422" i="260" a="1"/>
  <c r="AH578" i="260" a="1"/>
  <c r="W17" i="177" a="1"/>
  <c r="AZ450" i="260" a="1"/>
  <c r="W34" i="260" a="1"/>
  <c r="G343" i="260" a="1"/>
  <c r="G96" i="260" a="1"/>
  <c r="AD269" i="260" a="1"/>
  <c r="AR413" i="260" a="1"/>
  <c r="R408" i="260" a="1"/>
  <c r="AL553" i="260" a="1"/>
  <c r="AH368" i="260" a="1"/>
  <c r="BJ550" i="260" a="1"/>
  <c r="BN464" i="260" a="1"/>
  <c r="J340" i="260" a="1"/>
  <c r="W301" i="260" a="1"/>
  <c r="BU372" i="260" a="1"/>
  <c r="AH15" i="260" a="1"/>
  <c r="BQ259" i="260" a="1"/>
  <c r="P32" i="177" a="1"/>
  <c r="Z442" i="260" a="1"/>
  <c r="BY160" i="260" a="1"/>
  <c r="U29" i="102" a="1"/>
  <c r="J199" i="260" a="1"/>
  <c r="J557" i="260" a="1"/>
  <c r="N43" i="177" a="1"/>
  <c r="AU492" i="260" a="1"/>
  <c r="G51" i="177" a="1"/>
  <c r="S33" i="177" a="1"/>
  <c r="AZ523" i="260" a="1"/>
  <c r="BN302" i="260" a="1"/>
  <c r="BJ455" i="260" a="1"/>
  <c r="G155" i="260" a="1"/>
  <c r="U58" i="177" a="1"/>
  <c r="N399" i="260" a="1"/>
  <c r="BJ189" i="260" a="1"/>
  <c r="AU94" i="260" a="1"/>
  <c r="R212" i="260" a="1"/>
  <c r="BY181" i="260" a="1"/>
  <c r="W119" i="260" a="1"/>
  <c r="BJ539" i="260" a="1"/>
  <c r="W414" i="260" a="1"/>
  <c r="AU246" i="260" a="1"/>
  <c r="AL341" i="260" a="1"/>
  <c r="G478" i="260" a="1"/>
  <c r="J518" i="260" a="1"/>
  <c r="R23" i="260" a="1"/>
  <c r="AU158" i="260" a="1"/>
  <c r="J499" i="260" a="1"/>
  <c r="AR353" i="260" a="1"/>
  <c r="AL487" i="260" a="1"/>
  <c r="BJ434" i="260" a="1"/>
  <c r="BY26" i="260" a="1"/>
  <c r="R475" i="260" a="1"/>
  <c r="G366" i="260" a="1"/>
  <c r="M16" i="177" a="1"/>
  <c r="N499" i="260" a="1"/>
  <c r="AD540" i="260" a="1"/>
  <c r="M43" i="177" a="1"/>
  <c r="BU334" i="260" a="1"/>
  <c r="AH251" i="260" a="1"/>
  <c r="AR233" i="260" a="1"/>
  <c r="BJ263" i="260" a="1"/>
  <c r="AZ282" i="260" a="1"/>
  <c r="W285" i="260" a="1"/>
  <c r="AZ596" i="260" a="1"/>
  <c r="AU391" i="260" a="1"/>
  <c r="W59" i="260" a="1"/>
  <c r="AZ180" i="260" a="1"/>
  <c r="Z237" i="260" a="1"/>
  <c r="BJ382" i="260" a="1"/>
  <c r="AL370" i="260" a="1"/>
  <c r="BJ280" i="260" a="1"/>
  <c r="W358" i="260" a="1"/>
  <c r="W390" i="260" a="1"/>
  <c r="AH474" i="260" a="1"/>
  <c r="C56" i="177" a="1"/>
  <c r="AL327" i="260" a="1"/>
  <c r="H41" i="177" a="1"/>
  <c r="AR86" i="260" a="1"/>
  <c r="BD212" i="260" a="1"/>
  <c r="BU489" i="260" a="1"/>
  <c r="BD340" i="260" a="1"/>
  <c r="O17" i="177" a="1"/>
  <c r="BD143" i="260" a="1"/>
  <c r="BU366" i="260" a="1"/>
  <c r="AR111" i="260" a="1"/>
  <c r="BU252" i="260" a="1"/>
  <c r="BQ381" i="260" a="1"/>
  <c r="J18" i="260" a="1"/>
  <c r="W346" i="260" a="1"/>
  <c r="BJ224" i="260" a="1"/>
  <c r="BU293" i="260" a="1"/>
  <c r="BJ433" i="260" a="1"/>
  <c r="BN243" i="260" a="1"/>
  <c r="BJ408" i="260" a="1"/>
  <c r="BD339" i="260" a="1"/>
  <c r="AR427" i="260" a="1"/>
  <c r="AZ447" i="260" a="1"/>
  <c r="P65" i="177" a="1"/>
  <c r="N469" i="260" a="1"/>
  <c r="AR363" i="260" a="1"/>
  <c r="AZ546" i="260" a="1"/>
  <c r="AZ576" i="260" a="1"/>
  <c r="AU289" i="260" a="1"/>
  <c r="AH595" i="260" a="1"/>
  <c r="BD474" i="260" a="1"/>
  <c r="N237" i="260" a="1"/>
  <c r="AD375" i="260" a="1"/>
  <c r="J171" i="260" a="1"/>
  <c r="Z551" i="260" a="1"/>
  <c r="R358" i="260" a="1"/>
  <c r="BJ216" i="260" a="1"/>
  <c r="AU75" i="260" a="1"/>
  <c r="BU158" i="260" a="1"/>
  <c r="Z427" i="260" a="1"/>
  <c r="N184" i="260" a="1"/>
  <c r="N346" i="260" a="1"/>
  <c r="R239" i="260" a="1"/>
  <c r="N46" i="177" a="1"/>
  <c r="J443" i="260" a="1"/>
  <c r="N150" i="260" a="1"/>
  <c r="BU436" i="260" a="1"/>
  <c r="AZ548" i="260" a="1"/>
  <c r="C5" i="177" a="1"/>
  <c r="AU117" i="260" a="1"/>
  <c r="BU125" i="260" a="1"/>
  <c r="N120" i="260" a="1"/>
  <c r="AD601" i="260" a="1"/>
  <c r="G422" i="260" a="1"/>
  <c r="BU538" i="260" a="1"/>
  <c r="L49" i="177" a="1"/>
  <c r="J386" i="260" a="1"/>
  <c r="R301" i="260" a="1"/>
  <c r="AU350" i="260" a="1"/>
  <c r="AR467" i="260" a="1"/>
  <c r="N394" i="260" a="1"/>
  <c r="BN406" i="260" a="1"/>
  <c r="BJ486" i="260" a="1"/>
  <c r="AZ463" i="260" a="1"/>
  <c r="G575" i="260" a="1"/>
  <c r="D33" i="177" a="1"/>
  <c r="BN578" i="260" a="1"/>
  <c r="Z113" i="260" a="1"/>
  <c r="BU120" i="260" a="1"/>
  <c r="BN46" i="260" a="1"/>
  <c r="AD541" i="260" a="1"/>
  <c r="AH298" i="260" a="1"/>
  <c r="E47" i="177" a="1"/>
  <c r="W561" i="260" a="1"/>
  <c r="N477" i="260" a="1"/>
  <c r="BU447" i="260" a="1"/>
  <c r="BD244" i="260" a="1"/>
  <c r="BJ469" i="260" a="1"/>
  <c r="N444" i="260" a="1"/>
  <c r="AU480" i="260" a="1"/>
  <c r="J497" i="260" a="1"/>
  <c r="AR412" i="260" a="1"/>
  <c r="G442" i="260" a="1"/>
  <c r="J345" i="260" a="1"/>
  <c r="AZ326" i="260" a="1"/>
  <c r="AD467" i="260" a="1"/>
  <c r="N177" i="260" a="1"/>
  <c r="N624" i="260" a="1"/>
  <c r="BJ226" i="260" a="1"/>
  <c r="G205" i="260" a="1"/>
  <c r="BJ570" i="260" a="1"/>
  <c r="AH462" i="260" a="1"/>
  <c r="BN364" i="260" a="1"/>
  <c r="R417" i="260" a="1"/>
  <c r="N552" i="260" a="1"/>
  <c r="BQ468" i="260" a="1"/>
  <c r="BU392" i="260" a="1"/>
  <c r="N8" i="260" a="1"/>
  <c r="R270" i="260" a="1"/>
  <c r="BU430" i="260" a="1"/>
  <c r="BN230" i="260" a="1"/>
  <c r="U31" i="251" a="1"/>
  <c r="G336" i="260" a="1"/>
  <c r="AU396" i="260" a="1"/>
  <c r="BJ393" i="260" a="1"/>
  <c r="P33" i="177" a="1"/>
  <c r="BU147" i="260" a="1"/>
  <c r="BJ160" i="260" a="1"/>
  <c r="R273" i="260" a="1"/>
  <c r="BQ286" i="260" a="1"/>
  <c r="J45" i="260" a="1"/>
  <c r="AD66" i="260" a="1"/>
  <c r="R423" i="260" a="1"/>
  <c r="BU27" i="260" a="1"/>
  <c r="G181" i="260" a="1"/>
  <c r="AH242" i="260" a="1"/>
  <c r="BJ349" i="260" a="1"/>
  <c r="AU408" i="260" a="1"/>
  <c r="H15" i="177" a="1"/>
  <c r="G9" i="177" a="1"/>
  <c r="AU90" i="260" a="1"/>
  <c r="N31" i="177" a="1"/>
  <c r="AD91" i="260" a="1"/>
  <c r="AZ558" i="260" a="1"/>
  <c r="AL345" i="260" a="1"/>
  <c r="G468" i="260" a="1"/>
  <c r="AU513" i="260" a="1"/>
  <c r="AR471" i="260" a="1"/>
  <c r="BD367" i="260" a="1"/>
  <c r="AL575" i="260" a="1"/>
  <c r="Z575" i="260" a="1"/>
  <c r="J169" i="260" a="1"/>
  <c r="BD178" i="260" a="1"/>
  <c r="F54" i="177" a="1"/>
  <c r="BD358" i="260" a="1"/>
  <c r="AD440" i="260" a="1"/>
  <c r="G248" i="260" a="1"/>
  <c r="BQ222" i="260" a="1"/>
  <c r="Q11" i="177" a="1"/>
  <c r="AU120" i="260" a="1"/>
  <c r="N220" i="260" a="1"/>
  <c r="BD13" i="260" a="1"/>
  <c r="S10" i="177" a="1"/>
  <c r="AR148" i="260" a="1"/>
  <c r="AU438" i="260" a="1"/>
  <c r="AL146" i="260" a="1"/>
  <c r="BN320" i="260" a="1"/>
  <c r="AD346" i="260" a="1"/>
  <c r="G313" i="260" a="1"/>
  <c r="W483" i="260" a="1"/>
  <c r="BN450" i="260" a="1"/>
  <c r="BJ305" i="260" a="1"/>
  <c r="AD501" i="260" a="1"/>
  <c r="BD522" i="260" a="1"/>
  <c r="AL499" i="260" a="1"/>
  <c r="BQ316" i="260" a="1"/>
  <c r="BQ16" i="260" a="1"/>
  <c r="AH262" i="260" a="1"/>
  <c r="G447" i="260" a="1"/>
  <c r="N496" i="260" a="1"/>
  <c r="J391" i="260" a="1"/>
  <c r="AZ522" i="260" a="1"/>
  <c r="R226" i="260" a="1"/>
  <c r="G195" i="260" a="1"/>
  <c r="Z552" i="260" a="1"/>
  <c r="BN87" i="260" a="1"/>
  <c r="W277" i="260" a="1"/>
  <c r="W487" i="260" a="1"/>
  <c r="BU438" i="260" a="1"/>
  <c r="S7" i="177" a="1"/>
  <c r="BN618" i="260" a="1"/>
  <c r="W35" i="177" a="1"/>
  <c r="N415" i="260" a="1"/>
  <c r="AR477" i="260" a="1"/>
  <c r="BQ299" i="260" a="1"/>
  <c r="AR40" i="260" a="1"/>
  <c r="BJ528" i="260" a="1"/>
  <c r="N484" i="260" a="1"/>
  <c r="J39" i="260" a="1"/>
  <c r="R30" i="177" a="1"/>
  <c r="BY48" i="260" a="1"/>
  <c r="J528" i="260" a="1"/>
  <c r="R373" i="260" a="1"/>
  <c r="AR381" i="260" a="1"/>
  <c r="N416" i="260" a="1"/>
  <c r="BN588" i="260" a="1"/>
  <c r="AZ174" i="260" a="1"/>
  <c r="J428" i="260" a="1"/>
  <c r="BU482" i="260" a="1"/>
  <c r="BD447" i="260" a="1"/>
  <c r="BQ530" i="260" a="1"/>
  <c r="AR530" i="260" a="1"/>
  <c r="W52" i="260" a="1"/>
  <c r="BJ561" i="260" a="1"/>
  <c r="G245" i="260" a="1"/>
  <c r="N524" i="260" a="1"/>
  <c r="BU589" i="260" a="1"/>
  <c r="AD615" i="260" a="1"/>
  <c r="Z567" i="260" a="1"/>
  <c r="AL366" i="260" a="1"/>
  <c r="AR553" i="260" a="1"/>
  <c r="J591" i="260" a="1"/>
  <c r="BQ511" i="260" a="1"/>
  <c r="G282" i="260" a="1"/>
  <c r="AZ593" i="260" a="1"/>
  <c r="BU507" i="260" a="1"/>
  <c r="AZ364" i="260" a="1"/>
  <c r="BJ259" i="260" a="1"/>
  <c r="W563" i="260" a="1"/>
  <c r="AH541" i="260" a="1"/>
  <c r="G558" i="260" a="1"/>
  <c r="N56" i="260" a="1"/>
  <c r="BU205" i="260" a="1"/>
  <c r="BQ388" i="260" a="1"/>
  <c r="AZ292" i="260" a="1"/>
  <c r="N352" i="260" a="1"/>
  <c r="BN456" i="260" a="1"/>
  <c r="AD223" i="260" a="1"/>
  <c r="N593" i="260" a="1"/>
  <c r="AD56" i="260" a="1"/>
  <c r="BN247" i="260" a="1"/>
  <c r="BU194" i="260" a="1"/>
  <c r="Z99" i="260" a="1"/>
  <c r="W415" i="260" a="1"/>
  <c r="BU113" i="260" a="1"/>
  <c r="AZ171" i="260" a="1"/>
  <c r="J145" i="260" a="1"/>
  <c r="J252" i="260" a="1"/>
  <c r="BY37" i="260" a="1"/>
  <c r="AZ357" i="260" a="1"/>
  <c r="R51" i="177" a="1"/>
  <c r="G317" i="260" a="1"/>
  <c r="AU151" i="260" a="1"/>
  <c r="BU509" i="260" a="1"/>
  <c r="J287" i="260" a="1"/>
  <c r="G523" i="260" a="1"/>
  <c r="AD114" i="260" a="1"/>
  <c r="G219" i="260" a="1"/>
  <c r="AR284" i="260" a="1"/>
  <c r="AZ561" i="260" a="1"/>
  <c r="G389" i="260" a="1"/>
  <c r="Z150" i="260" a="1"/>
  <c r="Q41" i="177" a="1"/>
  <c r="AL220" i="260" a="1"/>
  <c r="N16" i="177" a="1"/>
  <c r="BD408" i="260" a="1"/>
  <c r="AU412" i="260" a="1"/>
  <c r="BN156" i="260" a="1"/>
  <c r="BD397" i="260" a="1"/>
  <c r="G397" i="260" a="1"/>
  <c r="BU351" i="260" a="1"/>
  <c r="BN467" i="260" a="1"/>
  <c r="G522" i="260" a="1"/>
  <c r="X62" i="177" a="1"/>
  <c r="V22" i="177" a="1"/>
  <c r="W312" i="260" a="1"/>
  <c r="Z599" i="260" a="1"/>
  <c r="BJ439" i="260" a="1"/>
  <c r="AZ415" i="260" a="1"/>
  <c r="BQ40" i="260" a="1"/>
  <c r="BU163" i="260" a="1"/>
  <c r="BU400" i="260" a="1"/>
  <c r="Z46" i="177" a="1"/>
  <c r="G412" i="260" a="1"/>
  <c r="AL363" i="260" a="1"/>
  <c r="W387" i="260" a="1"/>
  <c r="BD347" i="260" a="1"/>
  <c r="BD331" i="260" a="1"/>
  <c r="BN309" i="260" a="1"/>
  <c r="BQ574" i="260" a="1"/>
  <c r="V58" i="177" a="1"/>
  <c r="BN197" i="260" a="1"/>
  <c r="BN30" i="260" a="1"/>
  <c r="BN366" i="260" a="1"/>
  <c r="J324" i="260" a="1"/>
  <c r="AD300" i="260" a="1"/>
  <c r="AL521" i="260" a="1"/>
  <c r="BU322" i="260" a="1"/>
  <c r="N53" i="260" a="1"/>
  <c r="BQ436" i="260" a="1"/>
  <c r="R516" i="260" a="1"/>
  <c r="AL12" i="260" a="1"/>
  <c r="AZ591" i="260" a="1"/>
  <c r="AR265" i="260" a="1"/>
  <c r="BQ476" i="260" a="1"/>
  <c r="AL38" i="260" a="1"/>
  <c r="BY202" i="260" a="1"/>
  <c r="BJ251" i="260" a="1"/>
  <c r="W519" i="260" a="1"/>
  <c r="J412" i="260" a="1"/>
  <c r="N572" i="260" a="1"/>
  <c r="J175" i="260" a="1"/>
  <c r="BN411" i="260" a="1"/>
  <c r="W348" i="260" a="1"/>
  <c r="N489" i="260" a="1"/>
  <c r="BD370" i="260" a="1"/>
  <c r="BD319" i="260" a="1"/>
  <c r="U26" i="177" a="1"/>
  <c r="J600" i="260" a="1"/>
  <c r="R292" i="260" a="1"/>
  <c r="BN484" i="260" a="1"/>
  <c r="AH270" i="260" a="1"/>
  <c r="J311" i="260" a="1"/>
  <c r="AR415" i="260" a="1"/>
  <c r="AD595" i="260" a="1"/>
  <c r="N510" i="260" a="1"/>
  <c r="BN271" i="260" a="1"/>
  <c r="BD565" i="260" a="1"/>
  <c r="BJ93" i="260" a="1"/>
  <c r="Y23" i="177" a="1"/>
  <c r="E51" i="177" a="1"/>
  <c r="BQ441" i="260" a="1"/>
  <c r="W550" i="260" a="1"/>
  <c r="AL223" i="260" a="1"/>
  <c r="BN581" i="260" a="1"/>
  <c r="R521" i="260" a="1"/>
  <c r="W597" i="260" a="1"/>
  <c r="R433" i="260" a="1"/>
  <c r="BQ347" i="260" a="1"/>
  <c r="BD464" i="260" a="1"/>
  <c r="BU575" i="260" a="1"/>
  <c r="BJ212" i="260" a="1"/>
  <c r="BU176" i="260" a="1"/>
  <c r="O65" i="177" a="1"/>
  <c r="J542" i="260" a="1"/>
  <c r="N548" i="260" a="1"/>
  <c r="BJ253" i="260" a="1"/>
  <c r="BN314" i="260" a="1"/>
  <c r="AL378" i="260" a="1"/>
  <c r="C15" i="177" a="1"/>
  <c r="AR203" i="260" a="1"/>
  <c r="E36" i="177" a="1"/>
  <c r="AU512" i="260" a="1"/>
  <c r="AU167" i="260" a="1"/>
  <c r="BN208" i="260" a="1"/>
  <c r="AZ393" i="260" a="1"/>
  <c r="BU474" i="260" a="1"/>
  <c r="J540" i="260" a="1"/>
  <c r="AH441" i="260" a="1"/>
  <c r="AU344" i="260" a="1"/>
  <c r="BQ144" i="260" a="1"/>
  <c r="BN227" i="260" a="1"/>
  <c r="BQ397" i="260" a="1"/>
  <c r="BD332" i="260" a="1"/>
  <c r="AH502" i="260" a="1"/>
  <c r="BN315" i="260" a="1"/>
  <c r="V33" i="177" a="1"/>
  <c r="N316" i="260" a="1"/>
  <c r="J314" i="260" a="1"/>
  <c r="AD525" i="260" a="1"/>
  <c r="R439" i="260" a="1"/>
  <c r="BD371" i="260" a="1"/>
  <c r="N301" i="260" a="1"/>
  <c r="Z398" i="260" a="1"/>
  <c r="AU25" i="260" a="1"/>
  <c r="BN474" i="260" a="1"/>
  <c r="Z298" i="260" a="1"/>
  <c r="AZ122" i="260" a="1"/>
  <c r="BQ156" i="260" a="1"/>
  <c r="AH523" i="260" a="1"/>
  <c r="AU382" i="260" a="1"/>
  <c r="BU408" i="260" a="1"/>
  <c r="AR307" i="260" a="1"/>
  <c r="BQ335" i="260" a="1"/>
  <c r="BN161" i="260" a="1"/>
  <c r="Z95" i="260" a="1"/>
  <c r="G544" i="260" a="1"/>
  <c r="V18" i="177" a="1"/>
  <c r="J322" i="260" a="1"/>
  <c r="BN453" i="260" a="1"/>
  <c r="BD530" i="260" a="1"/>
  <c r="R418" i="260" a="1"/>
  <c r="AR308" i="260" a="1"/>
  <c r="J576" i="260" a="1"/>
  <c r="BQ273" i="260" a="1"/>
  <c r="BD414" i="260" a="1"/>
  <c r="AZ358" i="260" a="1"/>
  <c r="BN416" i="260" a="1"/>
  <c r="AZ488" i="260" a="1"/>
  <c r="W494" i="260" a="1"/>
  <c r="BQ442" i="260" a="1"/>
  <c r="G401" i="260" a="1"/>
  <c r="BU412" i="260" a="1"/>
  <c r="AR401" i="260" a="1"/>
  <c r="BJ380" i="260" a="1"/>
  <c r="BD299" i="260" a="1"/>
  <c r="AZ401" i="260" a="1"/>
  <c r="BU114" i="260" a="1"/>
  <c r="AH314" i="260" a="1"/>
  <c r="AU499" i="260" a="1"/>
  <c r="AR328" i="260" a="1"/>
  <c r="BU71" i="260" a="1"/>
  <c r="BQ525" i="260" a="1"/>
  <c r="AZ387" i="260" a="1"/>
  <c r="AR465" i="260" a="1"/>
  <c r="AU485" i="260" a="1"/>
  <c r="BJ339" i="260" a="1"/>
  <c r="W212" i="260" a="1"/>
  <c r="BN292" i="260" a="1"/>
  <c r="AZ506" i="260" a="1"/>
  <c r="W549" i="260" a="1"/>
  <c r="P15" i="177" a="1"/>
  <c r="N197" i="260" a="1"/>
  <c r="BU328" i="260" a="1"/>
  <c r="G440" i="260" a="1"/>
  <c r="W243" i="260" a="1"/>
  <c r="AU464" i="260" a="1"/>
  <c r="AZ356" i="260" a="1"/>
  <c r="AZ126" i="260" a="1"/>
  <c r="BN115" i="260" a="1"/>
  <c r="BN452" i="260" a="1"/>
  <c r="J284" i="260" a="1"/>
  <c r="AH392" i="260" a="1"/>
  <c r="J503" i="260" a="1"/>
  <c r="AL102" i="260" a="1"/>
  <c r="AR149" i="260" a="1"/>
  <c r="AU558" i="260" a="1"/>
  <c r="BU467" i="260" a="1"/>
  <c r="BY128" i="260" a="1"/>
  <c r="N522" i="260" a="1"/>
  <c r="J488" i="260" a="1"/>
  <c r="J19" i="177" a="1"/>
  <c r="Z412" i="260" a="1"/>
  <c r="BQ610" i="260" a="1"/>
  <c r="AU583" i="260" a="1"/>
  <c r="BU573" i="260" a="1"/>
  <c r="T28" i="177" a="1"/>
  <c r="BQ608" i="260" a="1"/>
  <c r="Z364" i="260" a="1"/>
  <c r="R523" i="260" a="1"/>
  <c r="R11" i="260" a="1"/>
  <c r="C10" i="177" a="1"/>
  <c r="W37" i="260" a="1"/>
  <c r="N196" i="260" a="1"/>
  <c r="W173" i="260" a="1"/>
  <c r="Z243" i="260" a="1"/>
  <c r="BJ386" i="260" a="1"/>
  <c r="S18" i="177" a="1"/>
  <c r="G305" i="260" a="1"/>
  <c r="AR160" i="260" a="1"/>
  <c r="BQ421" i="260" a="1"/>
  <c r="AU32" i="260" a="1"/>
  <c r="M39" i="177" a="1"/>
  <c r="AU543" i="260" a="1"/>
  <c r="AH162" i="260" a="1"/>
  <c r="AR271" i="260" a="1"/>
  <c r="G432" i="260" a="1"/>
  <c r="AR414" i="260" a="1"/>
  <c r="Z537" i="260" a="1"/>
  <c r="R222" i="260" a="1"/>
  <c r="BD443" i="260" a="1"/>
  <c r="W502" i="260" a="1"/>
  <c r="T19" i="177" a="1"/>
  <c r="AU259" i="260" a="1"/>
  <c r="BD439" i="260" a="1"/>
  <c r="AL421" i="260" a="1"/>
  <c r="R281" i="260" a="1"/>
  <c r="R590" i="260" a="1"/>
  <c r="E9" i="177" a="1"/>
  <c r="BU583" i="260" a="1"/>
  <c r="J371" i="260" a="1"/>
  <c r="AR123" i="260" a="1"/>
  <c r="G396" i="260" a="1"/>
  <c r="N81" i="260" a="1"/>
  <c r="BJ277" i="260" a="1"/>
  <c r="AR12" i="260" a="1"/>
  <c r="AU417" i="260" a="1"/>
  <c r="AD338" i="260" a="1"/>
  <c r="BN60" i="260" a="1"/>
  <c r="AL368" i="260" a="1"/>
  <c r="J32" i="260" a="1"/>
  <c r="BU514" i="260" a="1"/>
  <c r="Z375" i="260" a="1"/>
  <c r="AH272" i="260" a="1"/>
  <c r="AR462" i="260" a="1"/>
  <c r="G53" i="260" a="1"/>
  <c r="BU434" i="260" a="1"/>
  <c r="N401" i="260" a="1"/>
  <c r="BQ419" i="260" a="1"/>
  <c r="G437" i="260" a="1"/>
  <c r="AH340" i="260" a="1"/>
  <c r="AH364" i="260" a="1"/>
  <c r="BD268" i="260" a="1"/>
  <c r="Z292" i="260" a="1"/>
  <c r="BN414" i="260" a="1"/>
  <c r="AH450" i="260" a="1"/>
  <c r="N90" i="260" a="1"/>
  <c r="W537" i="260" a="1"/>
  <c r="AD515" i="260" a="1"/>
  <c r="BY51" i="260" a="1"/>
  <c r="W364" i="260" a="1"/>
  <c r="W430" i="260" a="1"/>
  <c r="AU232" i="260" a="1"/>
  <c r="BQ256" i="260" a="1"/>
  <c r="AL173" i="260" a="1"/>
  <c r="G253" i="260" a="1"/>
  <c r="AH522" i="260" a="1"/>
  <c r="AR394" i="260" a="1"/>
  <c r="N462" i="260" a="1"/>
  <c r="BJ599" i="260" a="1"/>
  <c r="BJ514" i="260" a="1"/>
  <c r="BU484" i="260" a="1"/>
  <c r="AU203" i="260" a="1"/>
  <c r="BQ12" i="260" a="1"/>
  <c r="BQ599" i="260" a="1"/>
  <c r="AD291" i="260" a="1"/>
  <c r="R264" i="260" a="1"/>
  <c r="N85" i="260" a="1"/>
  <c r="BJ346" i="260" a="1"/>
  <c r="BJ533" i="260" a="1"/>
  <c r="W470" i="260" a="1"/>
  <c r="AR421" i="260" a="1"/>
  <c r="BJ141" i="260" a="1"/>
  <c r="N567" i="260" a="1"/>
  <c r="BY62" i="260" a="1"/>
  <c r="O10" i="177" a="1"/>
  <c r="AD452" i="260" a="1"/>
  <c r="AD246" i="260" a="1"/>
  <c r="N288" i="260" a="1"/>
  <c r="AH551" i="260" a="1"/>
  <c r="T31" i="177" a="1"/>
  <c r="N400" i="260" a="1"/>
  <c r="BJ477" i="260" a="1"/>
  <c r="J273" i="260" a="1"/>
  <c r="AR507" i="260" a="1"/>
  <c r="R151" i="260" a="1"/>
  <c r="J58" i="177" a="1"/>
  <c r="BQ261" i="260" a="1"/>
  <c r="BQ11" i="260" a="1"/>
  <c r="U50" i="177" a="1"/>
  <c r="BU132" i="260" a="1"/>
  <c r="AH137" i="260" a="1"/>
  <c r="N64" i="260" a="1"/>
  <c r="AD277" i="260" a="1"/>
  <c r="N58" i="260" a="1"/>
  <c r="BD137" i="260" a="1"/>
  <c r="AD214" i="260" a="1"/>
  <c r="D3" i="177" a="1"/>
  <c r="AU16" i="260" a="1"/>
  <c r="BJ405" i="260" a="1"/>
  <c r="U39" i="102" a="1"/>
  <c r="G394" i="260" a="1"/>
  <c r="W455" i="260" a="1"/>
  <c r="N233" i="260" a="1"/>
  <c r="AR453" i="260" a="1"/>
  <c r="AD450" i="260" a="1"/>
  <c r="AL417" i="260" a="1"/>
  <c r="BN365" i="260" a="1"/>
  <c r="AH464" i="260" a="1"/>
  <c r="N493" i="260" a="1"/>
  <c r="X38" i="177" a="1"/>
  <c r="AZ370" i="260" a="1"/>
  <c r="AR355" i="260" a="1"/>
  <c r="BQ556" i="260" a="1"/>
  <c r="W450" i="260" a="1"/>
  <c r="W490" i="260" a="1"/>
  <c r="Z422" i="260" a="1"/>
  <c r="AL490" i="260" a="1"/>
  <c r="J319" i="260" a="1"/>
  <c r="AR503" i="260" a="1"/>
  <c r="AH290" i="260" a="1"/>
  <c r="R481" i="260" a="1"/>
  <c r="AD448" i="260" a="1"/>
  <c r="G143" i="260" a="1"/>
  <c r="Z568" i="260" a="1"/>
  <c r="R455" i="260" a="1"/>
  <c r="AD447" i="260" a="1"/>
  <c r="BD306" i="260" a="1"/>
  <c r="AU395" i="260" a="1"/>
  <c r="AZ332" i="260" a="1"/>
  <c r="AU174" i="260" a="1"/>
  <c r="AR318" i="260" a="1"/>
  <c r="R320" i="260" a="1"/>
  <c r="N234" i="260" a="1"/>
  <c r="BJ43" i="260" a="1"/>
  <c r="BU258" i="260" a="1"/>
  <c r="W457" i="260" a="1"/>
  <c r="G542" i="260" a="1"/>
  <c r="N468" i="260" a="1"/>
  <c r="W166" i="260" a="1"/>
  <c r="BY163" i="260" a="1"/>
  <c r="AR189" i="260" a="1"/>
  <c r="AU152" i="260" a="1"/>
  <c r="G289" i="260" a="1"/>
  <c r="K5" i="177" a="1"/>
  <c r="N391" i="260" a="1"/>
  <c r="AL437" i="260" a="1"/>
  <c r="AU595" i="260" a="1"/>
  <c r="Z342" i="260" a="1"/>
  <c r="N373" i="260" a="1"/>
  <c r="W16" i="260" a="1"/>
  <c r="J325" i="260" a="1"/>
  <c r="AD517" i="260" a="1"/>
  <c r="N594" i="260" a="1"/>
  <c r="BU336" i="260" a="1"/>
  <c r="AU147" i="260" a="1"/>
  <c r="G118" i="260" a="1"/>
  <c r="AL44" i="260" a="1"/>
  <c r="AR226" i="260" a="1"/>
  <c r="F40" i="177" a="1"/>
  <c r="AR147" i="260" a="1"/>
  <c r="N195" i="260" a="1"/>
  <c r="O32" i="177" a="1"/>
  <c r="AR278" i="260" a="1"/>
  <c r="N271" i="260" a="1"/>
  <c r="G369" i="260" a="1"/>
  <c r="N252" i="260" a="1"/>
  <c r="AR445" i="260" a="1"/>
  <c r="AU430" i="260" a="1"/>
  <c r="AD142" i="260" a="1"/>
  <c r="N442" i="260" a="1"/>
  <c r="BN398" i="260" a="1"/>
  <c r="AZ428" i="260" a="1"/>
  <c r="BQ63" i="260" a="1"/>
  <c r="G217" i="260" a="1"/>
  <c r="BQ515" i="260" a="1"/>
  <c r="AR423" i="260" a="1"/>
  <c r="BQ202" i="260" a="1"/>
  <c r="G223" i="260" a="1"/>
  <c r="BY25" i="260" a="1"/>
  <c r="AZ584" i="260" a="1"/>
  <c r="Z172" i="260" a="1"/>
  <c r="BN490" i="260" a="1"/>
  <c r="AU110" i="260" a="1"/>
  <c r="R366" i="260" a="1"/>
  <c r="BQ555" i="260" a="1"/>
  <c r="BU377" i="260" a="1"/>
  <c r="BN39" i="260" a="1"/>
  <c r="AH300" i="260" a="1"/>
  <c r="J376" i="260" a="1"/>
  <c r="BJ149" i="260" a="1"/>
  <c r="BD239" i="260" a="1"/>
  <c r="AZ457" i="260" a="1"/>
  <c r="G565" i="260" a="1"/>
  <c r="BQ226" i="260" a="1"/>
  <c r="R484" i="260" a="1"/>
  <c r="BJ481" i="260" a="1"/>
  <c r="AR161" i="260" a="1"/>
  <c r="BN496" i="260" a="1"/>
  <c r="BN8" i="260" a="1"/>
  <c r="W239" i="260" a="1"/>
  <c r="BN535" i="260" a="1"/>
  <c r="W521" i="260" a="1"/>
  <c r="W432" i="260" a="1"/>
  <c r="BD357" i="260" a="1"/>
  <c r="N32" i="177" a="1"/>
  <c r="G110" i="260" a="1"/>
  <c r="BN487" i="260" a="1"/>
  <c r="W21" i="260" a="1"/>
  <c r="BU376" i="260" a="1"/>
  <c r="AL423" i="260" a="1"/>
  <c r="AZ336" i="260" a="1"/>
  <c r="J21" i="260" a="1"/>
  <c r="AH403" i="260" a="1"/>
  <c r="W410" i="260" a="1"/>
  <c r="Q28" i="177" a="1"/>
  <c r="BQ106" i="260" a="1"/>
  <c r="W155" i="260" a="1"/>
  <c r="BU511" i="260" a="1"/>
  <c r="BJ541" i="260" a="1"/>
  <c r="G247" i="260" a="1"/>
  <c r="J261" i="260" a="1"/>
  <c r="Z25" i="260" a="1"/>
  <c r="BD593" i="260" a="1"/>
  <c r="O44" i="177" a="1"/>
  <c r="BD541" i="260" a="1"/>
  <c r="AH93" i="260" a="1"/>
  <c r="AD396" i="260" a="1"/>
  <c r="R294" i="260" a="1"/>
  <c r="AH566" i="260" a="1"/>
  <c r="R297" i="260" a="1"/>
  <c r="AU319" i="260" a="1"/>
  <c r="BN477" i="260" a="1"/>
  <c r="AZ284" i="260" a="1"/>
  <c r="BU301" i="260" a="1"/>
  <c r="BU34" i="260" a="1"/>
  <c r="Z478" i="260" a="1"/>
  <c r="N112" i="260" a="1"/>
  <c r="BD411" i="260" a="1"/>
  <c r="AD468" i="260" a="1"/>
  <c r="W143" i="260" a="1"/>
  <c r="AZ503" i="260" a="1"/>
  <c r="BQ503" i="260" a="1"/>
  <c r="R291" i="260" a="1"/>
  <c r="BD434" i="260" a="1"/>
  <c r="N240" i="260" a="1"/>
  <c r="BD109" i="260" a="1"/>
  <c r="W205" i="260" a="1"/>
  <c r="W280" i="260" a="1"/>
  <c r="AR324" i="260" a="1"/>
  <c r="J525" i="260" a="1"/>
  <c r="AR348" i="260" a="1"/>
  <c r="N574" i="260" a="1"/>
  <c r="Z466" i="260" a="1"/>
  <c r="BQ403" i="260" a="1"/>
  <c r="AU515" i="260" a="1"/>
  <c r="AL243" i="260" a="1"/>
  <c r="BJ462" i="260" a="1"/>
  <c r="AL600" i="260" a="1"/>
  <c r="BD417" i="260" a="1"/>
  <c r="BJ195" i="260" a="1"/>
  <c r="AR625" i="260" a="1"/>
  <c r="N526" i="260" a="1"/>
  <c r="G61" i="177" a="1"/>
  <c r="AZ573" i="260" a="1"/>
  <c r="BQ124" i="260" a="1"/>
  <c r="BQ267" i="260" a="1"/>
  <c r="BJ146" i="260" a="1"/>
  <c r="BN131" i="260" a="1"/>
  <c r="BQ380" i="260" a="1"/>
  <c r="AL373" i="260" a="1"/>
  <c r="J167" i="260" a="1"/>
  <c r="Z393" i="260" a="1"/>
  <c r="W471" i="260" a="1"/>
  <c r="G73" i="260" a="1"/>
  <c r="L23" i="177" a="1"/>
  <c r="BD255" i="260" a="1"/>
  <c r="J413" i="260" a="1"/>
  <c r="S39" i="177" a="1"/>
  <c r="AD445" i="260" a="1"/>
  <c r="AU10" i="260" a="1"/>
  <c r="AL464" i="260" a="1"/>
  <c r="BJ412" i="260" a="1"/>
  <c r="AH388" i="260" a="1"/>
  <c r="J384" i="260" a="1"/>
  <c r="AL465" i="260" a="1"/>
  <c r="J458" i="260" a="1"/>
  <c r="AZ237" i="260" a="1"/>
  <c r="W433" i="260" a="1"/>
  <c r="BD298" i="260" a="1"/>
  <c r="J414" i="260" a="1"/>
  <c r="AZ425" i="260" a="1"/>
  <c r="N385" i="260" a="1"/>
  <c r="J334" i="260" a="1"/>
  <c r="AZ217" i="260" a="1"/>
  <c r="AZ440" i="260" a="1"/>
  <c r="W511" i="260" a="1"/>
  <c r="AZ432" i="260" a="1"/>
  <c r="U63" i="177" a="1"/>
  <c r="J446" i="260" a="1"/>
  <c r="J76" i="260" a="1"/>
  <c r="AD317" i="260" a="1"/>
  <c r="AU409" i="260" a="1"/>
  <c r="BJ371" i="260" a="1"/>
  <c r="J390" i="260" a="1"/>
  <c r="M29" i="177" a="1"/>
  <c r="R396" i="260" a="1"/>
  <c r="J399" i="260" a="1"/>
  <c r="I28" i="177" a="1"/>
  <c r="R75" i="260" a="1"/>
  <c r="V50" i="177" a="1"/>
  <c r="AR405" i="260" a="1"/>
  <c r="R363" i="260" a="1"/>
  <c r="W383" i="260" a="1"/>
  <c r="AH587" i="260" a="1"/>
  <c r="J33" i="260" a="1"/>
  <c r="AD74" i="260" a="1"/>
  <c r="Z69" i="260" a="1"/>
  <c r="G249" i="260" a="1"/>
  <c r="AH539" i="260" a="1"/>
  <c r="AU624" i="260" a="1"/>
  <c r="N386" i="260" a="1"/>
  <c r="AU569" i="260" a="1"/>
  <c r="AZ587" i="260" a="1"/>
  <c r="N193" i="260" a="1"/>
  <c r="BN53" i="260" a="1"/>
  <c r="BJ193" i="260" a="1"/>
  <c r="BU312" i="260" a="1"/>
  <c r="W509" i="260" a="1"/>
  <c r="F7" i="177" a="1"/>
  <c r="C63" i="177" a="1"/>
  <c r="G537" i="260" a="1"/>
  <c r="BN382" i="260" a="1"/>
  <c r="AH297" i="260" a="1"/>
  <c r="BD219" i="260" a="1"/>
  <c r="N428" i="260" a="1"/>
  <c r="Z465" i="260" a="1"/>
  <c r="BN491" i="260" a="1"/>
  <c r="AD148" i="260" a="1"/>
  <c r="BJ358" i="260" a="1"/>
  <c r="AU470" i="260" a="1"/>
  <c r="R121" i="260" a="1"/>
  <c r="K31" i="177" a="1"/>
  <c r="BQ400" i="260" a="1"/>
  <c r="J186" i="260" a="1"/>
  <c r="Z471" i="260" a="1"/>
  <c r="AZ316" i="260" a="1"/>
  <c r="AL28" i="260" a="1"/>
  <c r="C9" i="177" a="1"/>
  <c r="R467" i="260" a="1"/>
  <c r="AL31" i="260" a="1"/>
  <c r="BN316" i="260" a="1"/>
  <c r="BJ312" i="260" a="1"/>
  <c r="AL492" i="260" a="1"/>
  <c r="BU380" i="260" a="1"/>
  <c r="AZ485" i="260" a="1"/>
  <c r="BJ502" i="260" a="1"/>
  <c r="G445" i="260" a="1"/>
  <c r="AR556" i="260" a="1"/>
  <c r="W211" i="260" a="1"/>
  <c r="R458" i="260" a="1"/>
  <c r="BN480" i="260" a="1"/>
  <c r="J244" i="260" a="1"/>
  <c r="BU563" i="260" a="1"/>
  <c r="AU183" i="260" a="1"/>
  <c r="BU333" i="260" a="1"/>
  <c r="AR246" i="260" a="1"/>
  <c r="BQ569" i="260" a="1"/>
  <c r="AD498" i="260" a="1"/>
  <c r="BQ207" i="260" a="1"/>
  <c r="AZ483" i="260" a="1"/>
  <c r="N264" i="260" a="1"/>
  <c r="AZ482" i="260" a="1"/>
  <c r="AD548" i="260" a="1"/>
  <c r="AH495" i="260" a="1"/>
  <c r="AD326" i="260" a="1"/>
  <c r="AZ496" i="260" a="1"/>
  <c r="AZ411" i="260" a="1"/>
  <c r="J366" i="260" a="1"/>
  <c r="BQ578" i="260" a="1"/>
  <c r="N556" i="260" a="1"/>
  <c r="F29" i="177" a="1"/>
  <c r="G315" i="260" a="1"/>
  <c r="BD60" i="260" a="1"/>
  <c r="BQ275" i="260" a="1"/>
  <c r="J475" i="260" a="1"/>
  <c r="R59" i="260" a="1"/>
  <c r="BQ160" i="260" a="1"/>
  <c r="BD301" i="260" a="1"/>
  <c r="C6" i="177" a="1"/>
  <c r="Z468" i="260" a="1"/>
  <c r="AZ280" i="260" a="1"/>
  <c r="BN28" i="260" a="1"/>
  <c r="AU475" i="260" a="1"/>
  <c r="AZ155" i="260" a="1"/>
  <c r="BQ92" i="260" a="1"/>
  <c r="W244" i="260" a="1"/>
  <c r="BJ363" i="260" a="1"/>
  <c r="BU352" i="260" a="1"/>
  <c r="N63" i="260" a="1"/>
  <c r="J459" i="260" a="1"/>
  <c r="J422" i="260" a="1"/>
  <c r="AD520" i="260" a="1"/>
  <c r="AU327" i="260" a="1"/>
  <c r="AL340" i="260" a="1"/>
  <c r="BQ193" i="260" a="1"/>
  <c r="Z446" i="260" a="1"/>
  <c r="R353" i="260" a="1"/>
  <c r="Y51" i="177" a="1"/>
  <c r="J510" i="260" a="1"/>
  <c r="Z513" i="260" a="1"/>
  <c r="AD465" i="260" a="1"/>
  <c r="BQ302" i="260" a="1"/>
  <c r="AU561" i="260" a="1"/>
  <c r="J425" i="260" a="1"/>
  <c r="BD378" i="260" a="1"/>
  <c r="BD491" i="260" a="1"/>
  <c r="N491" i="260" a="1"/>
  <c r="W318" i="260" a="1"/>
  <c r="BD490" i="260" a="1"/>
  <c r="BJ180" i="260" a="1"/>
  <c r="AZ510" i="260" a="1"/>
  <c r="N222" i="260" a="1"/>
  <c r="BJ365" i="260" a="1"/>
  <c r="AH287" i="260" a="1"/>
  <c r="W466" i="260" a="1"/>
  <c r="BD257" i="260" a="1"/>
  <c r="W507" i="260" a="1"/>
  <c r="BU485" i="260" a="1"/>
  <c r="AZ314" i="260" a="1"/>
  <c r="AH590" i="260" a="1"/>
  <c r="E7" i="177" a="1"/>
  <c r="F32" i="177" a="1"/>
  <c r="BJ428" i="260" a="1"/>
  <c r="W303" i="260" a="1"/>
  <c r="O28" i="177" a="1"/>
  <c r="G43" i="177" a="1"/>
  <c r="K48" i="177" a="1"/>
  <c r="BD437" i="260" a="1"/>
  <c r="BU335" i="260" a="1"/>
  <c r="AH394" i="260" a="1"/>
  <c r="BU406" i="260" a="1"/>
  <c r="AL147" i="260" a="1"/>
  <c r="G392" i="260" a="1"/>
  <c r="Z92" i="260" a="1"/>
  <c r="N342" i="260" a="1"/>
  <c r="AH416" i="260" a="1"/>
  <c r="AU197" i="260" a="1"/>
  <c r="U40" i="102" a="1"/>
  <c r="BU386" i="260" a="1"/>
  <c r="AR494" i="260" a="1"/>
  <c r="BQ417" i="260" a="1"/>
  <c r="BN574" i="260" a="1"/>
  <c r="AL467" i="260" a="1"/>
  <c r="J511" i="260" a="1"/>
  <c r="U48" i="177" a="1"/>
  <c r="AL440" i="260" a="1"/>
  <c r="BJ92" i="260" a="1"/>
  <c r="G582" i="260" a="1"/>
  <c r="R500" i="260" a="1"/>
  <c r="BQ543" i="260" a="1"/>
  <c r="F57" i="177" a="1"/>
  <c r="BQ548" i="260" a="1"/>
  <c r="BD473" i="260" a="1"/>
  <c r="BU265" i="260" a="1"/>
  <c r="AH295" i="260" a="1"/>
  <c r="R503" i="260" a="1"/>
  <c r="AR120" i="260" a="1"/>
  <c r="G527" i="260" a="1"/>
  <c r="BU55" i="260" a="1"/>
  <c r="AR531" i="260" a="1"/>
  <c r="BD483" i="260" a="1"/>
  <c r="AU591" i="260" a="1"/>
  <c r="Z35" i="260" a="1"/>
  <c r="U20" i="251" a="1"/>
  <c r="Z544" i="260" a="1"/>
  <c r="W307" i="260" a="1"/>
  <c r="W406" i="260" a="1"/>
  <c r="R192" i="260" a="1"/>
  <c r="AZ216" i="260" a="1"/>
  <c r="J350" i="260" a="1"/>
  <c r="AH492" i="260" a="1"/>
  <c r="R134" i="260" a="1"/>
  <c r="BN475" i="260" a="1"/>
  <c r="AU496" i="260" a="1"/>
  <c r="AZ537" i="260" a="1"/>
  <c r="BJ591" i="260" a="1"/>
  <c r="G292" i="260" a="1"/>
  <c r="AL462" i="260" a="1"/>
  <c r="AZ512" i="260" a="1"/>
  <c r="BU339" i="260" a="1"/>
  <c r="AZ575" i="260" a="1"/>
  <c r="BU398" i="260" a="1"/>
  <c r="AU366" i="260" a="1"/>
  <c r="BQ336" i="260" a="1"/>
  <c r="BD260" i="260" a="1"/>
  <c r="AL225" i="260" a="1"/>
  <c r="AZ160" i="260" a="1"/>
  <c r="G244" i="260" a="1"/>
  <c r="BU95" i="260" a="1"/>
  <c r="BY156" i="260" a="1"/>
  <c r="AU463" i="260" a="1"/>
  <c r="BQ377" i="260" a="1"/>
  <c r="R81" i="260" a="1"/>
  <c r="AZ500" i="260" a="1"/>
  <c r="R325" i="260" a="1"/>
  <c r="G371" i="260" a="1"/>
  <c r="W221" i="260" a="1"/>
  <c r="AD28" i="260" a="1"/>
  <c r="H5" i="177" a="1"/>
  <c r="W480" i="260" a="1"/>
  <c r="G278" i="260" a="1"/>
  <c r="AH174" i="260" a="1"/>
  <c r="W259" i="260" a="1"/>
  <c r="AU418" i="260" a="1"/>
  <c r="BU530" i="260" a="1"/>
  <c r="AD224" i="260" a="1"/>
  <c r="G145" i="260" a="1"/>
  <c r="AH448" i="260" a="1"/>
  <c r="AZ543" i="260" a="1"/>
  <c r="G457" i="260" a="1"/>
  <c r="J375" i="260" a="1"/>
  <c r="G7" i="260" a="1"/>
  <c r="AR538" i="260" a="1"/>
  <c r="AU349" i="260" a="1"/>
  <c r="T9" i="177" a="1"/>
  <c r="AH34" i="260" a="1"/>
  <c r="AU472" i="260" a="1"/>
  <c r="X51" i="177" a="1"/>
  <c r="AD368" i="260" a="1"/>
  <c r="AD524" i="260" a="1"/>
  <c r="J505" i="260" a="1"/>
  <c r="AR439" i="260" a="1"/>
  <c r="E5" i="177" a="1"/>
  <c r="R538" i="260" a="1"/>
  <c r="AU332" i="260" a="1"/>
  <c r="BN285" i="260" a="1"/>
  <c r="F60" i="177" a="1"/>
  <c r="AR578" i="260" a="1"/>
  <c r="J372" i="260" a="1"/>
  <c r="L41" i="177" a="1"/>
  <c r="G274" i="260" a="1"/>
  <c r="BJ369" i="260" a="1"/>
  <c r="J355" i="260" a="1"/>
  <c r="W225" i="260" a="1"/>
  <c r="AZ534" i="260" a="1"/>
  <c r="BD300" i="260" a="1"/>
  <c r="AH275" i="260" a="1"/>
  <c r="G411" i="260" a="1"/>
  <c r="AD115" i="260" a="1"/>
  <c r="AR577" i="260" a="1"/>
  <c r="AL551" i="260" a="1"/>
  <c r="BJ456" i="260" a="1"/>
  <c r="BQ424" i="260" a="1"/>
  <c r="J335" i="260" a="1"/>
  <c r="W478" i="260" a="1"/>
  <c r="Z397" i="260" a="1"/>
  <c r="BJ83" i="260" a="1"/>
  <c r="BD469" i="260" a="1"/>
  <c r="AU405" i="260" a="1"/>
  <c r="AR409" i="260" a="1"/>
  <c r="AL269" i="260" a="1"/>
  <c r="AZ433" i="260" a="1"/>
  <c r="AU36" i="260" a="1"/>
  <c r="BJ441" i="260" a="1"/>
  <c r="Z322" i="260" a="1"/>
  <c r="AU265" i="260" a="1"/>
  <c r="Z494" i="260" a="1"/>
  <c r="BQ546" i="260" a="1"/>
  <c r="G95" i="260" a="1"/>
  <c r="BJ523" i="260" a="1"/>
  <c r="AU134" i="260" a="1"/>
  <c r="N565" i="260" a="1"/>
  <c r="AZ260" i="260" a="1"/>
  <c r="BQ440" i="260" a="1"/>
  <c r="AH500" i="260" a="1"/>
  <c r="BN242" i="260" a="1"/>
  <c r="V54" i="177" a="1"/>
  <c r="N541" i="260" a="1"/>
  <c r="AD537" i="260" a="1"/>
  <c r="BD518" i="260" a="1"/>
  <c r="Z67" i="260" a="1"/>
  <c r="BQ142" i="260" a="1"/>
  <c r="G203" i="260" a="1"/>
  <c r="BN345" i="260" a="1"/>
  <c r="AU490" i="260" a="1"/>
  <c r="K28" i="177" a="1"/>
  <c r="AZ339" i="260" a="1"/>
  <c r="R450" i="260" a="1"/>
  <c r="BU470" i="260" a="1"/>
  <c r="BN539" i="260" a="1"/>
  <c r="R509" i="260" a="1"/>
  <c r="AU447" i="260" a="1"/>
  <c r="U31" i="102" a="1"/>
  <c r="R425" i="260" a="1"/>
  <c r="BQ373" i="260" a="1"/>
  <c r="J590" i="260" a="1"/>
  <c r="G555" i="260" a="1"/>
  <c r="BQ344" i="260" a="1"/>
  <c r="G593" i="260" a="1"/>
  <c r="AL203" i="260" a="1"/>
  <c r="BN124" i="260" a="1"/>
  <c r="Z60" i="260" a="1"/>
  <c r="AZ353" i="260" a="1"/>
  <c r="BY197" i="260" a="1"/>
  <c r="AU248" i="260" a="1"/>
  <c r="AU342" i="260" a="1"/>
  <c r="AU235" i="260" a="1"/>
  <c r="AZ355" i="260" a="1"/>
  <c r="BU503" i="260" a="1"/>
  <c r="Z378" i="260" a="1"/>
  <c r="J484" i="260" a="1"/>
  <c r="BQ383" i="260" a="1"/>
  <c r="BQ489" i="260" a="1"/>
  <c r="AR319" i="260" a="1"/>
  <c r="AU333" i="260" a="1"/>
  <c r="AH324" i="260" a="1"/>
  <c r="N230" i="260" a="1"/>
  <c r="BU99" i="260" a="1"/>
  <c r="AL244" i="260" a="1"/>
  <c r="G200" i="260" a="1"/>
  <c r="N340" i="260" a="1"/>
  <c r="G532" i="260" a="1"/>
  <c r="M18" i="177" a="1"/>
  <c r="AU205" i="260" a="1"/>
  <c r="AR496" i="260" a="1"/>
  <c r="R578" i="260" a="1"/>
  <c r="BU414" i="260" a="1"/>
  <c r="AZ331" i="260" a="1"/>
  <c r="AU102" i="260" a="1"/>
  <c r="BN270" i="260" a="1"/>
  <c r="N480" i="260" a="1"/>
  <c r="BY110" i="260" a="1"/>
  <c r="N160" i="260" a="1"/>
  <c r="AL396" i="260" a="1"/>
  <c r="AD49" i="260" a="1"/>
  <c r="BD527" i="260" a="1"/>
  <c r="J487" i="260" a="1"/>
  <c r="H38" i="177" a="1"/>
  <c r="AD516" i="260" a="1"/>
  <c r="BQ550" i="260" a="1"/>
  <c r="BN324" i="260" a="1"/>
  <c r="AZ312" i="260" a="1"/>
  <c r="AR557" i="260" a="1"/>
  <c r="BJ401" i="260" a="1"/>
  <c r="R336" i="260" a="1"/>
  <c r="AU557" i="260" a="1"/>
  <c r="R365" i="260" a="1"/>
  <c r="BD576" i="260" a="1"/>
  <c r="AU456" i="260" a="1"/>
  <c r="J31" i="260" a="1"/>
  <c r="W403" i="260" a="1"/>
  <c r="P27" i="177" a="1"/>
  <c r="AH138" i="260" a="1"/>
  <c r="BQ386" i="260" a="1"/>
  <c r="Z563" i="260" a="1"/>
  <c r="G290" i="260" a="1"/>
  <c r="BN306" i="260" a="1"/>
  <c r="AZ567" i="260" a="1"/>
  <c r="R421" i="260" a="1"/>
  <c r="BY92" i="260" a="1"/>
  <c r="O64" i="177" a="1"/>
  <c r="BD119" i="260" a="1"/>
  <c r="J25" i="260" a="1"/>
  <c r="AD242" i="260" a="1"/>
  <c r="AU31" i="260" a="1"/>
  <c r="AU95" i="260" a="1"/>
  <c r="J500" i="260" a="1"/>
  <c r="AD424" i="260" a="1"/>
  <c r="BY68" i="260" a="1"/>
  <c r="J451" i="260" a="1"/>
  <c r="G470" i="260" a="1"/>
  <c r="BJ470" i="260" a="1"/>
  <c r="BU206" i="260" a="1"/>
  <c r="J441" i="260" a="1"/>
  <c r="AU535" i="260" a="1"/>
  <c r="BD590" i="260" a="1"/>
  <c r="BQ42" i="260" a="1"/>
  <c r="J123" i="260" a="1"/>
  <c r="J266" i="260" a="1"/>
  <c r="AU345" i="260" a="1"/>
  <c r="Z538" i="260" a="1"/>
  <c r="BU137" i="260" a="1"/>
  <c r="BU420" i="260" a="1"/>
  <c r="G214" i="260" a="1"/>
  <c r="J227" i="260" a="1"/>
  <c r="R41" i="260" a="1"/>
  <c r="AZ508" i="260" a="1"/>
  <c r="AZ384" i="260" a="1"/>
  <c r="J434" i="260" a="1"/>
  <c r="R26" i="260" a="1"/>
  <c r="J262" i="260" a="1"/>
  <c r="AL565" i="260" a="1"/>
  <c r="R219" i="260" a="1"/>
  <c r="J124" i="260" a="1"/>
  <c r="AR20" i="260" a="1"/>
  <c r="N578" i="260" a="1"/>
  <c r="BJ257" i="260" a="1"/>
  <c r="AR489" i="260" a="1"/>
  <c r="AL397" i="260" a="1"/>
  <c r="BJ260" i="260" a="1"/>
  <c r="AL549" i="260" a="1"/>
  <c r="AZ24" i="260" a="1"/>
  <c r="BJ9" i="260" a="1"/>
  <c r="W409" i="260" a="1"/>
  <c r="BJ526" i="260" a="1"/>
  <c r="AR32" i="260" a="1"/>
  <c r="BU547" i="260" a="1"/>
  <c r="J433" i="260" a="1"/>
  <c r="BQ350" i="260" a="1"/>
  <c r="BU500" i="260" a="1"/>
  <c r="N256" i="260" a="1"/>
  <c r="R286" i="260" a="1"/>
  <c r="AD419" i="260" a="1"/>
  <c r="Z597" i="260" a="1"/>
  <c r="AL376" i="260" a="1"/>
  <c r="N47" i="177" a="1"/>
  <c r="BQ528" i="260" a="1"/>
  <c r="BU13" i="260" a="1"/>
  <c r="AU563" i="260" a="1"/>
  <c r="R76" i="260" a="1"/>
  <c r="BJ324" i="260" a="1"/>
  <c r="W444" i="260" a="1"/>
  <c r="BD382" i="260" a="1"/>
  <c r="BN368" i="260" a="1"/>
  <c r="W238" i="260" a="1"/>
  <c r="N345" i="260" a="1"/>
  <c r="AZ481" i="260" a="1"/>
  <c r="BQ620" i="260" a="1"/>
  <c r="AD240" i="260" a="1"/>
  <c r="J410" i="260" a="1"/>
  <c r="AR406" i="260" a="1"/>
  <c r="AU497" i="260" a="1"/>
  <c r="BQ551" i="260" a="1"/>
  <c r="BN468" i="260" a="1"/>
  <c r="BJ537" i="260" a="1"/>
  <c r="BU133" i="260" a="1"/>
  <c r="AR460" i="260" a="1"/>
  <c r="AU388" i="260" a="1"/>
  <c r="R361" i="260" a="1"/>
  <c r="G624" i="260" a="1"/>
  <c r="AH467" i="260" a="1"/>
  <c r="AL424" i="260" a="1"/>
  <c r="BJ549" i="260" a="1"/>
  <c r="BD515" i="260" a="1"/>
  <c r="G476" i="260" a="1"/>
  <c r="N437" i="260" a="1"/>
  <c r="AR598" i="260" a="1"/>
  <c r="J468" i="260" a="1"/>
  <c r="BQ580" i="260" a="1"/>
  <c r="W273" i="260" a="1"/>
  <c r="Z602" i="260" a="1"/>
  <c r="AZ114" i="260" a="1"/>
  <c r="AZ514" i="260" a="1"/>
  <c r="AH267" i="260" a="1"/>
  <c r="R465" i="260" a="1"/>
  <c r="R507" i="260" a="1"/>
  <c r="I45" i="177" a="1"/>
  <c r="J157" i="260" a="1"/>
  <c r="AH497" i="260" a="1"/>
  <c r="R411" i="260" a="1"/>
  <c r="G607" i="260" a="1"/>
  <c r="G269" i="260" a="1"/>
  <c r="J31" i="177" a="1"/>
  <c r="BN597" i="260" a="1"/>
  <c r="N135" i="260" a="1"/>
  <c r="BU565" i="260" a="1"/>
  <c r="G273" i="260" a="1"/>
  <c r="BJ603" i="260" a="1"/>
  <c r="BQ86" i="260" a="1"/>
  <c r="BU545" i="260" a="1"/>
  <c r="BU270" i="260" a="1"/>
  <c r="J620" i="260" a="1"/>
  <c r="BQ617" i="260" a="1"/>
  <c r="BN133" i="260" a="1"/>
  <c r="AZ544" i="260" a="1"/>
  <c r="AU50" i="260" a="1"/>
  <c r="AR367" i="260" a="1"/>
  <c r="W453" i="260" a="1"/>
  <c r="AZ409" i="260" a="1"/>
  <c r="R587" i="260" a="1"/>
  <c r="BD155" i="260" a="1"/>
  <c r="U9" i="177" a="1"/>
  <c r="W357" i="260" a="1"/>
  <c r="BJ333" i="260" a="1"/>
  <c r="J543" i="260" a="1"/>
  <c r="G562" i="260" a="1"/>
  <c r="AZ578" i="260" a="1"/>
  <c r="AU487" i="260" a="1"/>
  <c r="G461" i="260" a="1"/>
  <c r="R619" i="260" a="1"/>
  <c r="BU468" i="260" a="1"/>
  <c r="BU586" i="260" a="1"/>
  <c r="Y12" i="177" a="1"/>
  <c r="AD562" i="260" a="1"/>
  <c r="Z402" i="260" a="1"/>
  <c r="W391" i="260" a="1"/>
  <c r="W574" i="260" a="1"/>
  <c r="BQ588" i="260" a="1"/>
  <c r="J394" i="260" a="1"/>
  <c r="BD493" i="260" a="1"/>
  <c r="R47" i="260" a="1"/>
  <c r="W41" i="253" a="1"/>
  <c r="AH469" i="260" a="1"/>
  <c r="N466" i="260" a="1"/>
  <c r="BD577" i="260" a="1"/>
  <c r="R201" i="260" a="1"/>
  <c r="Z546" i="260" a="1"/>
  <c r="AU598" i="260" a="1"/>
  <c r="BU608" i="260" a="1"/>
  <c r="AR483" i="260" a="1"/>
  <c r="Z574" i="260" a="1"/>
  <c r="BN417" i="260" a="1"/>
  <c r="BJ643" i="260" a="1"/>
  <c r="BU653" i="260" a="1"/>
  <c r="BJ556" i="260" a="1"/>
  <c r="N402" i="260" a="1"/>
  <c r="W11" i="177" a="1"/>
  <c r="R502" i="260" a="1"/>
  <c r="BN548" i="260" a="1"/>
  <c r="BQ298" i="260" a="1"/>
  <c r="BY39" i="260" a="1"/>
  <c r="AZ594" i="260" a="1"/>
  <c r="AU420" i="260" a="1"/>
  <c r="AR245" i="260" a="1"/>
  <c r="Z600" i="260" a="1"/>
  <c r="AH671" i="260" a="1"/>
  <c r="BN511" i="260" a="1"/>
  <c r="N550" i="260" a="1"/>
  <c r="AH269" i="260" a="1"/>
  <c r="BU631" i="260" a="1"/>
  <c r="J613" i="260" a="1"/>
  <c r="AH527" i="260" a="1"/>
  <c r="AZ335" i="260" a="1"/>
  <c r="R49" i="260" a="1"/>
  <c r="BN47" i="260" a="1"/>
  <c r="BQ434" i="260" a="1"/>
  <c r="BN222" i="260" a="1"/>
  <c r="BY203" i="260" a="1"/>
  <c r="K49" i="177" a="1"/>
  <c r="Z223" i="260" a="1"/>
  <c r="AR140" i="260" a="1"/>
  <c r="R272" i="260" a="1"/>
  <c r="AR83" i="260" a="1"/>
  <c r="J536" i="260" a="1"/>
  <c r="AH365" i="260" a="1"/>
  <c r="AD618" i="260" a="1"/>
  <c r="AD464" i="260" a="1"/>
  <c r="AH426" i="260" a="1"/>
  <c r="Z492" i="260" a="1"/>
  <c r="AU376" i="260" a="1"/>
  <c r="BD381" i="260" a="1"/>
  <c r="AU276" i="260" a="1"/>
  <c r="AH420" i="260" a="1"/>
  <c r="AH520" i="260" a="1"/>
  <c r="BQ482" i="260" a="1"/>
  <c r="J249" i="260" a="1"/>
  <c r="N580" i="260" a="1"/>
  <c r="Z477" i="260" a="1"/>
  <c r="J583" i="260" a="1"/>
  <c r="AL527" i="260" a="1"/>
  <c r="BU619" i="260" a="1"/>
  <c r="J587" i="260" a="1"/>
  <c r="N95" i="260" a="1"/>
  <c r="BJ649" i="260" a="1"/>
  <c r="AU526" i="260" a="1"/>
  <c r="J143" i="260" a="1"/>
  <c r="S50" i="177" a="1"/>
  <c r="Z401" i="260" a="1"/>
  <c r="G475" i="260" a="1"/>
  <c r="R558" i="260" a="1"/>
  <c r="BN497" i="260" a="1"/>
  <c r="O55" i="177" a="1"/>
  <c r="AR541" i="260" a="1"/>
  <c r="BU627" i="260" a="1"/>
  <c r="AD402" i="260" a="1"/>
  <c r="AD493" i="260" a="1"/>
  <c r="BU61" i="260" a="1"/>
  <c r="G360" i="260" a="1"/>
  <c r="Z428" i="260" a="1"/>
  <c r="AL625" i="260" a="1"/>
  <c r="N200" i="260" a="1"/>
  <c r="AU113" i="260" a="1"/>
  <c r="BN584" i="260" a="1"/>
  <c r="AR424" i="260" a="1"/>
  <c r="X58" i="177" a="1"/>
  <c r="BJ336" i="260" a="1"/>
  <c r="N571" i="260" a="1"/>
  <c r="G594" i="260" a="1"/>
  <c r="O38" i="177" a="1"/>
  <c r="R337" i="260" a="1"/>
  <c r="AR122" i="260" a="1"/>
  <c r="AZ318" i="260" a="1"/>
  <c r="AD627" i="260" a="1"/>
  <c r="AD550" i="260" a="1"/>
  <c r="BN555" i="260" a="1"/>
  <c r="J480" i="260" a="1"/>
  <c r="AD349" i="260" a="1"/>
  <c r="N313" i="260" a="1"/>
  <c r="BD496" i="260" a="1"/>
  <c r="BU531" i="260" a="1"/>
  <c r="AH519" i="260" a="1"/>
  <c r="R552" i="260" a="1"/>
  <c r="R261" i="260" a="1"/>
  <c r="BD580" i="260" a="1"/>
  <c r="AD78" i="260" a="1"/>
  <c r="R560" i="260" a="1"/>
  <c r="J573" i="260" a="1"/>
  <c r="G611" i="260" a="1"/>
  <c r="AD544" i="260" a="1"/>
  <c r="BJ248" i="260" a="1"/>
  <c r="W536" i="260" a="1"/>
  <c r="N500" i="260" a="1"/>
  <c r="W614" i="260" a="1"/>
  <c r="AU626" i="260" a="1"/>
  <c r="Z603" i="260" a="1"/>
  <c r="BD563" i="260" a="1"/>
  <c r="M56" i="177" a="1"/>
  <c r="AR372" i="260" a="1"/>
  <c r="Z20" i="260" a="1"/>
  <c r="AR532" i="260" a="1"/>
  <c r="J137" i="260" a="1"/>
  <c r="Z524" i="260" a="1"/>
  <c r="BJ23" i="260" a="1"/>
  <c r="U6" i="177" a="1"/>
  <c r="G517" i="260" a="1"/>
  <c r="G574" i="260" a="1"/>
  <c r="BQ192" i="260" a="1"/>
  <c r="BJ606" i="260" a="1"/>
  <c r="AL498" i="260" a="1"/>
  <c r="N485" i="260" a="1"/>
  <c r="G521" i="260" a="1"/>
  <c r="BU591" i="260" a="1"/>
  <c r="N619" i="260" a="1"/>
  <c r="BQ591" i="260" a="1"/>
  <c r="W543" i="260" a="1"/>
  <c r="N383" i="260" a="1"/>
  <c r="AR437" i="260" a="1"/>
  <c r="G584" i="260" a="1"/>
  <c r="G615" i="260" a="1"/>
  <c r="AZ635" i="260" a="1"/>
  <c r="AL674" i="260" a="1"/>
  <c r="AL652" i="260" a="1"/>
  <c r="AZ527" i="260" a="1"/>
  <c r="BJ548" i="260" a="1"/>
  <c r="N547" i="260" a="1"/>
  <c r="AR540" i="260" a="1"/>
  <c r="G600" i="260" a="1"/>
  <c r="BQ199" i="260" a="1"/>
  <c r="AR525" i="260" a="1"/>
  <c r="AR500" i="260" a="1"/>
  <c r="AR340" i="260" a="1"/>
  <c r="G577" i="260" a="1"/>
  <c r="AU673" i="260" a="1"/>
  <c r="AD624" i="260" a="1"/>
  <c r="BD182" i="260" a="1"/>
  <c r="R596" i="260" a="1"/>
  <c r="BJ650" i="260" a="1"/>
  <c r="BJ153" i="260" a="1"/>
  <c r="AU325" i="260" a="1"/>
  <c r="Y25" i="177" a="1"/>
  <c r="J633" i="260" a="1"/>
  <c r="W237" i="260" a="1"/>
  <c r="BJ82" i="260" a="1"/>
  <c r="BU387" i="260" a="1"/>
  <c r="W217" i="260" a="1"/>
  <c r="W302" i="260" a="1"/>
  <c r="AL62" i="260" a="1"/>
  <c r="R14" i="177" a="1"/>
  <c r="AR221" i="260" a="1"/>
  <c r="AR376" i="260" a="1"/>
  <c r="Z540" i="260" a="1"/>
  <c r="AZ403" i="260" a="1"/>
  <c r="AL528" i="260" a="1"/>
  <c r="U5" i="177" a="1"/>
  <c r="AZ475" i="260" a="1"/>
  <c r="BQ243" i="260" a="1"/>
  <c r="N126" i="260" a="1"/>
  <c r="R394" i="260" a="1"/>
  <c r="BQ501" i="260" a="1"/>
  <c r="AU22" i="260" a="1"/>
  <c r="I40" i="177" a="1"/>
  <c r="R288" i="260" a="1"/>
  <c r="R588" i="260" a="1"/>
  <c r="BJ575" i="260" a="1"/>
  <c r="AL171" i="260" a="1"/>
  <c r="J599" i="260" a="1"/>
  <c r="X36" i="177" a="1"/>
  <c r="R501" i="260" a="1"/>
  <c r="BN522" i="260" a="1"/>
  <c r="W472" i="260" a="1"/>
  <c r="AR513" i="260" a="1"/>
  <c r="BN447" i="260" a="1"/>
  <c r="BQ559" i="260" a="1"/>
  <c r="BD346" i="260" a="1"/>
  <c r="BD597" i="260" a="1"/>
  <c r="AD488" i="260" a="1"/>
  <c r="W461" i="260" a="1"/>
  <c r="W424" i="260" a="1"/>
  <c r="Z453" i="260" a="1"/>
  <c r="W616" i="260" a="1"/>
  <c r="BD622" i="260" a="1"/>
  <c r="BQ601" i="260" a="1"/>
  <c r="N514" i="260" a="1"/>
  <c r="N513" i="260" a="1"/>
  <c r="AH473" i="260" a="1"/>
  <c r="AU506" i="260" a="1"/>
  <c r="BN294" i="260" a="1"/>
  <c r="N261" i="260" a="1"/>
  <c r="AU355" i="260" a="1"/>
  <c r="J625" i="260" a="1"/>
  <c r="W399" i="260" a="1"/>
  <c r="BQ557" i="260" a="1"/>
  <c r="BU367" i="260" a="1"/>
  <c r="BQ363" i="260" a="1"/>
  <c r="AL546" i="260" a="1"/>
  <c r="BD308" i="260" a="1"/>
  <c r="J472" i="260" a="1"/>
  <c r="AU550" i="260" a="1"/>
  <c r="G3" i="177" a="1"/>
  <c r="BN105" i="260" a="1"/>
  <c r="AH425" i="260" a="1"/>
  <c r="AU544" i="260" a="1"/>
  <c r="BY126" i="260" a="1"/>
  <c r="J194" i="260" a="1"/>
  <c r="AD553" i="260" a="1"/>
  <c r="N290" i="260" a="1"/>
  <c r="N539" i="260" a="1"/>
  <c r="AR347" i="260" a="1"/>
  <c r="J450" i="260" a="1"/>
  <c r="BJ525" i="260" a="1"/>
  <c r="AR370" i="260" a="1"/>
  <c r="BJ583" i="260" a="1"/>
  <c r="W516" i="260" a="1"/>
  <c r="W314" i="260" a="1"/>
  <c r="J295" i="260" a="1"/>
  <c r="AZ323" i="260" a="1"/>
  <c r="W630" i="260" a="1"/>
  <c r="BD600" i="260" a="1"/>
  <c r="BQ390" i="260" a="1"/>
  <c r="R499" i="260" a="1"/>
  <c r="J256" i="260" a="1"/>
  <c r="BU559" i="260" a="1"/>
  <c r="N598" i="260" a="1"/>
  <c r="AU68" i="260" a="1"/>
  <c r="G340" i="260" a="1"/>
  <c r="N517" i="260" a="1"/>
  <c r="BQ606" i="260" a="1"/>
  <c r="AL463" i="260" a="1"/>
  <c r="U21" i="177" a="1"/>
  <c r="S17" i="177" a="1"/>
  <c r="AU441" i="260" a="1"/>
  <c r="AR64" i="260" a="1"/>
  <c r="X52" i="177" a="1"/>
  <c r="AR444" i="260" a="1"/>
  <c r="BN97" i="260" a="1"/>
  <c r="AR596" i="260" a="1"/>
  <c r="AH596" i="260" a="1"/>
  <c r="AR431" i="260" a="1"/>
  <c r="J343" i="260" a="1"/>
  <c r="AD621" i="260" a="1"/>
  <c r="Z548" i="260" a="1"/>
  <c r="BQ603" i="260" a="1"/>
  <c r="BD426" i="260" a="1"/>
  <c r="BQ571" i="260" a="1"/>
  <c r="BJ321" i="260" a="1"/>
  <c r="BN343" i="260" a="1"/>
  <c r="AU177" i="260" a="1"/>
  <c r="G572" i="260" a="1"/>
  <c r="AH341" i="260" a="1"/>
  <c r="AZ647" i="260" a="1"/>
  <c r="AH646" i="260" a="1"/>
  <c r="BQ623" i="260" a="1"/>
  <c r="BJ238" i="260" a="1"/>
  <c r="AD228" i="260" a="1"/>
  <c r="BQ184" i="260" a="1"/>
  <c r="AL590" i="260" a="1"/>
  <c r="AZ618" i="260" a="1"/>
  <c r="AR619" i="260" a="1"/>
  <c r="R606" i="260" a="1"/>
  <c r="AR456" i="260" a="1"/>
  <c r="AZ589" i="260" a="1"/>
  <c r="BQ671" i="260" a="1"/>
  <c r="AU594" i="260" a="1"/>
  <c r="BN413" i="260" a="1"/>
  <c r="J352" i="260" a="1"/>
  <c r="W593" i="260" a="1"/>
  <c r="G71" i="260" a="1"/>
  <c r="AZ85" i="260" a="1"/>
  <c r="E8" i="177" a="1"/>
  <c r="BQ349" i="260" a="1"/>
  <c r="AR343" i="260" a="1"/>
  <c r="AR10" i="260" a="1"/>
  <c r="Z319" i="260" a="1"/>
  <c r="BQ513" i="260" a="1"/>
  <c r="W29" i="177" a="1"/>
  <c r="AR448" i="260" a="1"/>
  <c r="R474" i="260" a="1"/>
  <c r="AR481" i="260" a="1"/>
  <c r="BU112" i="260" a="1"/>
  <c r="AZ124" i="260" a="1"/>
  <c r="W319" i="260" a="1"/>
  <c r="AZ372" i="260" a="1"/>
  <c r="J512" i="260" a="1"/>
  <c r="E12" i="177" a="1"/>
  <c r="AU432" i="260" a="1"/>
  <c r="AZ498" i="260" a="1"/>
  <c r="J121" i="260" a="1"/>
  <c r="AL489" i="260" a="1"/>
  <c r="BD440" i="260" a="1"/>
  <c r="Z387" i="260" a="1"/>
  <c r="AR485" i="260" a="1"/>
  <c r="BQ592" i="260" a="1"/>
  <c r="AH568" i="260" a="1"/>
  <c r="G496" i="260" a="1"/>
  <c r="AR501" i="260" a="1"/>
  <c r="G417" i="260" a="1"/>
  <c r="AZ468" i="260" a="1"/>
  <c r="AU131" i="260" a="1"/>
  <c r="AH442" i="260" a="1"/>
  <c r="J534" i="260" a="1"/>
  <c r="J516" i="260" a="1"/>
  <c r="G613" i="260" a="1"/>
  <c r="AZ620" i="260" a="1"/>
  <c r="BD216" i="260" a="1"/>
  <c r="G576" i="260" a="1"/>
  <c r="R591" i="260" a="1"/>
  <c r="W621" i="260" a="1"/>
  <c r="AH477" i="260" a="1"/>
  <c r="G587" i="260" a="1"/>
  <c r="AR566" i="260" a="1"/>
  <c r="AR493" i="260" a="1"/>
  <c r="J582" i="260" a="1"/>
  <c r="G46" i="260" a="1"/>
  <c r="BN569" i="260" a="1"/>
  <c r="Z495" i="260" a="1"/>
  <c r="AD372" i="260" a="1"/>
  <c r="AZ603" i="260" a="1"/>
  <c r="W413" i="260" a="1"/>
  <c r="BU273" i="260" a="1"/>
  <c r="AL392" i="260" a="1"/>
  <c r="AH56" i="260" a="1"/>
  <c r="R322" i="260" a="1"/>
  <c r="R603" i="260" a="1"/>
  <c r="AU567" i="260" a="1"/>
  <c r="AU549" i="260" a="1"/>
  <c r="AU392" i="260" a="1"/>
  <c r="AR433" i="260" a="1"/>
  <c r="J285" i="260" a="1"/>
  <c r="AH565" i="260" a="1"/>
  <c r="BU431" i="260" a="1"/>
  <c r="W437" i="260" a="1"/>
  <c r="N349" i="260" a="1"/>
  <c r="AD619" i="260" a="1"/>
  <c r="R486" i="260" a="1"/>
  <c r="C20" i="177" a="1"/>
  <c r="R384" i="260" a="1"/>
  <c r="R544" i="260" a="1"/>
  <c r="N367" i="260" a="1"/>
  <c r="BN549" i="260" a="1"/>
  <c r="BU423" i="260" a="1"/>
  <c r="BQ291" i="260" a="1"/>
  <c r="AH653" i="260" a="1"/>
  <c r="AD362" i="260" a="1"/>
  <c r="Z13" i="177" a="1"/>
  <c r="J39" i="177" a="1"/>
  <c r="W465" i="260" a="1"/>
  <c r="BU542" i="260" a="1"/>
  <c r="AR505" i="260" a="1"/>
  <c r="N364" i="260" a="1"/>
  <c r="AU649" i="260" a="1"/>
  <c r="BN424" i="260" a="1"/>
  <c r="BU340" i="260" a="1"/>
  <c r="BD575" i="260" a="1"/>
  <c r="G233" i="260" a="1"/>
  <c r="W15" i="177" a="1"/>
  <c r="BJ125" i="260" a="1"/>
  <c r="N502" i="260" a="1"/>
  <c r="W276" i="260" a="1"/>
  <c r="AZ378" i="260" a="1"/>
  <c r="AH563" i="260" a="1"/>
  <c r="G258" i="260" a="1"/>
  <c r="BQ149" i="260" a="1"/>
  <c r="Z514" i="260" a="1"/>
  <c r="AU30" i="260" a="1"/>
  <c r="AD577" i="260" a="1"/>
  <c r="R78" i="260" a="1"/>
  <c r="K47" i="177" a="1"/>
  <c r="Z352" i="260" a="1"/>
  <c r="BN442" i="260" a="1"/>
  <c r="E63" i="177" a="1"/>
  <c r="Z363" i="260" a="1"/>
  <c r="L40" i="177" a="1"/>
  <c r="AU249" i="260" a="1"/>
  <c r="J369" i="260" a="1"/>
  <c r="BN419" i="260" a="1"/>
  <c r="AZ163" i="260" a="1"/>
  <c r="J442" i="260" a="1"/>
  <c r="AD374" i="260" a="1"/>
  <c r="BJ511" i="260" a="1"/>
  <c r="AU368" i="260" a="1"/>
  <c r="BN624" i="260" a="1"/>
  <c r="BU532" i="260" a="1"/>
  <c r="BQ289" i="260" a="1"/>
  <c r="J545" i="260" a="1"/>
  <c r="H23" i="177" a="1"/>
  <c r="BN144" i="260" a="1"/>
  <c r="W24" i="177" a="1"/>
  <c r="R390" i="260" a="1"/>
  <c r="Z48" i="177" a="1"/>
  <c r="BU577" i="260" a="1"/>
  <c r="AR200" i="260" a="1"/>
  <c r="BD360" i="260" a="1"/>
  <c r="W598" i="260" a="1"/>
  <c r="BD321" i="260" a="1"/>
  <c r="AH199" i="260" a="1"/>
  <c r="BD502" i="260" a="1"/>
  <c r="BN598" i="260" a="1"/>
  <c r="BQ425" i="260" a="1"/>
  <c r="BQ609" i="260" a="1"/>
  <c r="BQ437" i="260" a="1"/>
  <c r="Z216" i="260" a="1"/>
  <c r="BN434" i="260" a="1"/>
  <c r="BN372" i="260" a="1"/>
  <c r="AU601" i="260" a="1"/>
  <c r="W501" i="260" a="1"/>
  <c r="R206" i="260" a="1"/>
  <c r="AU628" i="260" a="1"/>
  <c r="J550" i="260" a="1"/>
  <c r="W363" i="260" a="1"/>
  <c r="W622" i="260" a="1"/>
  <c r="AU493" i="260" a="1"/>
  <c r="BD521" i="260" a="1"/>
  <c r="AR436" i="260" a="1"/>
  <c r="AH372" i="260" a="1"/>
  <c r="G543" i="260" a="1"/>
  <c r="BQ358" i="260" a="1"/>
  <c r="N20" i="260" a="1"/>
  <c r="G505" i="260" a="1"/>
  <c r="BD548" i="260" a="1"/>
  <c r="AR430" i="260" a="1"/>
  <c r="J377" i="260" a="1"/>
  <c r="R534" i="260" a="1"/>
  <c r="AR398" i="260" a="1"/>
  <c r="BD601" i="260" a="1"/>
  <c r="N33" i="260" a="1"/>
  <c r="AU180" i="260" a="1"/>
  <c r="W380" i="260" a="1"/>
  <c r="BD543" i="260" a="1"/>
  <c r="BJ127" i="260" a="1"/>
  <c r="W339" i="260" a="1"/>
  <c r="R415" i="260" a="1"/>
  <c r="BQ642" i="260" a="1"/>
  <c r="N653" i="260" a="1"/>
  <c r="J185" i="260" a="1"/>
  <c r="BN14" i="260" a="1"/>
  <c r="BU191" i="260" a="1"/>
  <c r="AD588" i="260" a="1"/>
  <c r="AD552" i="260" a="1"/>
  <c r="N519" i="260" a="1"/>
  <c r="BU441" i="260" a="1"/>
  <c r="AU565" i="260" a="1"/>
  <c r="AZ492" i="260" a="1"/>
  <c r="BD624" i="260" a="1"/>
  <c r="BU426" i="260" a="1"/>
  <c r="G503" i="260" a="1"/>
  <c r="Z587" i="260" a="1"/>
  <c r="M46" i="177" a="1"/>
  <c r="AU212" i="260" a="1"/>
  <c r="BJ66" i="260" a="1"/>
  <c r="BQ219" i="260" a="1"/>
  <c r="AD90" i="260" a="1"/>
  <c r="AZ484" i="260" a="1"/>
  <c r="J40" i="177" a="1"/>
  <c r="J46" i="177" a="1"/>
  <c r="W526" i="260" a="1"/>
  <c r="BD430" i="260" a="1"/>
  <c r="G384" i="260" a="1"/>
  <c r="BU541" i="260" a="1"/>
  <c r="AZ414" i="260" a="1"/>
  <c r="R249" i="260" a="1"/>
  <c r="R136" i="260" a="1"/>
  <c r="AZ526" i="260" a="1"/>
  <c r="BU285" i="260" a="1"/>
  <c r="N295" i="260" a="1"/>
  <c r="W355" i="260" a="1"/>
  <c r="J41" i="177" a="1"/>
  <c r="AZ410" i="260" a="1"/>
  <c r="BJ535" i="260" a="1"/>
  <c r="N457" i="260" a="1"/>
  <c r="G502" i="260" a="1"/>
  <c r="J598" i="260" a="1"/>
  <c r="BJ582" i="260" a="1"/>
  <c r="G27" i="177" a="1"/>
  <c r="BU495" i="260" a="1"/>
  <c r="AR332" i="260" a="1"/>
  <c r="BU557" i="260" a="1"/>
  <c r="AR509" i="260" a="1"/>
  <c r="G407" i="260" a="1"/>
  <c r="BU45" i="260" a="1"/>
  <c r="J493" i="260" a="1"/>
  <c r="N35" i="260" a="1"/>
  <c r="G332" i="260" a="1"/>
  <c r="AU537" i="260" a="1"/>
  <c r="BU416" i="260" a="1"/>
  <c r="W476" i="260" a="1"/>
  <c r="W496" i="260" a="1"/>
  <c r="Z464" i="260" a="1"/>
  <c r="AR573" i="260" a="1"/>
  <c r="G516" i="260" a="1"/>
  <c r="BQ460" i="260" a="1"/>
  <c r="J609" i="260" a="1"/>
  <c r="BQ488" i="260" a="1"/>
  <c r="S44" i="177" a="1"/>
  <c r="AZ622" i="260" a="1"/>
  <c r="AL501" i="260" a="1"/>
  <c r="AZ597" i="260" a="1"/>
  <c r="AR463" i="260" a="1"/>
  <c r="Z426" i="260" a="1"/>
  <c r="BN564" i="260" a="1"/>
  <c r="BJ490" i="260" a="1"/>
  <c r="BQ547" i="260" a="1"/>
  <c r="AU449" i="260" a="1"/>
  <c r="R613" i="260" a="1"/>
  <c r="BD516" i="260" a="1"/>
  <c r="R547" i="260" a="1"/>
  <c r="W417" i="260" a="1"/>
  <c r="G495" i="260" a="1"/>
  <c r="G586" i="260" a="1"/>
  <c r="Q12" i="177" a="1"/>
  <c r="AZ435" i="260" a="1"/>
  <c r="AD441" i="260" a="1"/>
  <c r="BN498" i="260" a="1"/>
  <c r="BQ406" i="260" a="1"/>
  <c r="G501" i="260" a="1"/>
  <c r="AD339" i="260" a="1"/>
  <c r="AH427" i="260" a="1"/>
  <c r="AZ590" i="260" a="1"/>
  <c r="AZ566" i="260" a="1"/>
  <c r="BQ534" i="260" a="1"/>
  <c r="N566" i="260" a="1"/>
  <c r="R583" i="260" a="1"/>
  <c r="G643" i="260" a="1"/>
  <c r="G642" i="260" a="1"/>
  <c r="AR443" i="260" a="1"/>
  <c r="BD118" i="260" a="1"/>
  <c r="R318" i="260" a="1"/>
  <c r="M36" i="177" a="1"/>
  <c r="R4" i="177" a="1"/>
  <c r="BJ331" i="260" a="1"/>
  <c r="J321" i="260" a="1"/>
  <c r="AD568" i="260" a="1"/>
  <c r="J208" i="260" a="1"/>
  <c r="AR327" i="260" a="1"/>
  <c r="Z525" i="260" a="1"/>
  <c r="Z424" i="260" a="1"/>
  <c r="R55" i="260" a="1"/>
  <c r="BN308" i="260" a="1"/>
  <c r="J436" i="260" a="1"/>
  <c r="J267" i="260" a="1"/>
  <c r="AD250" i="260" a="1"/>
  <c r="R357" i="260" a="1"/>
  <c r="AH165" i="260" a="1"/>
  <c r="AZ225" i="260" a="1"/>
  <c r="R316" i="260" a="1"/>
  <c r="BQ452" i="260" a="1"/>
  <c r="J313" i="260" a="1"/>
  <c r="Z366" i="260" a="1"/>
  <c r="AL488" i="260" a="1"/>
  <c r="AD437" i="260" a="1"/>
  <c r="J551" i="260" a="1"/>
  <c r="R168" i="260" a="1"/>
  <c r="J338" i="260" a="1"/>
  <c r="R268" i="260" a="1"/>
  <c r="AR517" i="260" a="1"/>
  <c r="AD171" i="260" a="1"/>
  <c r="N490" i="260" a="1"/>
  <c r="AH263" i="260" a="1"/>
  <c r="BJ41" i="260" a="1"/>
  <c r="AZ471" i="260" a="1"/>
  <c r="N231" i="260" a="1"/>
  <c r="AU599" i="260" a="1"/>
  <c r="W272" i="260" a="1"/>
  <c r="G510" i="260" a="1"/>
  <c r="AU618" i="260" a="1"/>
  <c r="BU499" i="260" a="1"/>
  <c r="BD366" i="260" a="1"/>
  <c r="AD194" i="260" a="1"/>
  <c r="AZ474" i="260" a="1"/>
  <c r="AZ342" i="260" a="1"/>
  <c r="BU465" i="260" a="1"/>
  <c r="BQ418" i="260" a="1"/>
  <c r="Z598" i="260" a="1"/>
  <c r="R208" i="260" a="1"/>
  <c r="BD608" i="260" a="1"/>
  <c r="AR272" i="260" a="1"/>
  <c r="W420" i="260" a="1"/>
  <c r="BD616" i="260" a="1"/>
  <c r="BD556" i="260" a="1"/>
  <c r="R576" i="260" a="1"/>
  <c r="Z627" i="260" a="1"/>
  <c r="BJ601" i="260" a="1"/>
  <c r="AL53" i="260" a="1"/>
  <c r="N338" i="260" a="1"/>
  <c r="BU472" i="260" a="1"/>
  <c r="AZ595" i="260" a="1"/>
  <c r="AH212" i="260" a="1"/>
  <c r="Z527" i="260" a="1"/>
  <c r="BD316" i="260" a="1"/>
  <c r="AH338" i="260" a="1"/>
  <c r="BJ568" i="260" a="1"/>
  <c r="AH496" i="260" a="1"/>
  <c r="G380" i="260" a="1"/>
  <c r="BU480" i="260" a="1"/>
  <c r="AZ232" i="260" a="1"/>
  <c r="N439" i="260" a="1"/>
  <c r="BQ487" i="260" a="1"/>
  <c r="AL114" i="260" a="1"/>
  <c r="BU483" i="260" a="1"/>
  <c r="AH78" i="260" a="1"/>
  <c r="BD274" i="260" a="1"/>
  <c r="G352" i="260" a="1"/>
  <c r="AR548" i="260" a="1"/>
  <c r="W463" i="260" a="1"/>
  <c r="BN426" i="260" a="1"/>
  <c r="AD622" i="260" a="1"/>
  <c r="AD271" i="260" a="1"/>
  <c r="BD288" i="260" a="1"/>
  <c r="BU528" i="260" a="1"/>
  <c r="W64" i="260" a="1"/>
  <c r="Z101" i="260" a="1"/>
  <c r="AD287" i="260" a="1"/>
  <c r="W652" i="260" a="1"/>
  <c r="AR638" i="260" a="1"/>
  <c r="BQ14" i="260" a="1"/>
  <c r="N413" i="260" a="1"/>
  <c r="O36" i="177" a="1"/>
  <c r="AZ490" i="260" a="1"/>
  <c r="AH562" i="260" a="1"/>
  <c r="BN205" i="260" a="1"/>
  <c r="R42" i="177" a="1"/>
  <c r="R537" i="260" a="1"/>
  <c r="BD603" i="260" a="1"/>
  <c r="J523" i="260" a="1"/>
  <c r="BJ563" i="260" a="1"/>
  <c r="BD511" i="260" a="1"/>
  <c r="AH175" i="260" a="1"/>
  <c r="R383" i="260" a="1"/>
  <c r="J548" i="260" a="1"/>
  <c r="AR595" i="260" a="1"/>
  <c r="R445" i="260" a="1"/>
  <c r="AH316" i="260" a="1"/>
  <c r="AH466" i="260" a="1"/>
  <c r="BQ618" i="260" a="1"/>
  <c r="AZ95" i="260" a="1"/>
  <c r="BJ209" i="260" a="1"/>
  <c r="R548" i="260" a="1"/>
  <c r="T57" i="177" a="1"/>
  <c r="BQ395" i="260" a="1"/>
  <c r="AL412" i="260" a="1"/>
  <c r="AR333" i="260" a="1"/>
  <c r="K40" i="177" a="1"/>
  <c r="BN387" i="260" a="1"/>
  <c r="AZ645" i="260" a="1"/>
  <c r="R473" i="260" a="1"/>
  <c r="AU564" i="260" a="1"/>
  <c r="BJ99" i="260" a="1"/>
  <c r="AU637" i="260" a="1"/>
  <c r="AL562" i="260" a="1"/>
  <c r="BD355" i="260" a="1"/>
  <c r="R184" i="260" a="1"/>
  <c r="W608" i="260" a="1"/>
  <c r="BU330" i="260" a="1"/>
  <c r="AR623" i="260" a="1"/>
  <c r="BQ560" i="260" a="1"/>
  <c r="G626" i="260" a="1"/>
  <c r="BJ586" i="260" a="1"/>
  <c r="AD449" i="260" a="1"/>
  <c r="BU492" i="260" a="1"/>
  <c r="Z618" i="260" a="1"/>
  <c r="N13" i="177" a="1"/>
  <c r="R625" i="260" a="1"/>
  <c r="AR488" i="260" a="1"/>
  <c r="AU173" i="260" a="1"/>
  <c r="BD188" i="260" a="1"/>
  <c r="AZ89" i="260" a="1"/>
  <c r="AR17" i="260" a="1"/>
  <c r="AU156" i="260" a="1"/>
  <c r="AU351" i="260" a="1"/>
  <c r="R427" i="260" a="1"/>
  <c r="AZ547" i="260" a="1"/>
  <c r="AD342" i="260" a="1"/>
  <c r="X22" i="177" a="1"/>
  <c r="K46" i="177" a="1"/>
  <c r="I44" i="177" a="1"/>
  <c r="BJ220" i="260" a="1"/>
  <c r="J508" i="260" a="1"/>
  <c r="BU342" i="260" a="1"/>
  <c r="BN457" i="260" a="1"/>
  <c r="N53" i="177" a="1"/>
  <c r="BJ389" i="260" a="1"/>
  <c r="BQ491" i="260" a="1"/>
  <c r="G298" i="260" a="1"/>
  <c r="J183" i="260" a="1"/>
  <c r="Z118" i="260" a="1"/>
  <c r="R422" i="260" a="1"/>
  <c r="AU501" i="260" a="1"/>
  <c r="BJ450" i="260" a="1"/>
  <c r="N355" i="260" a="1"/>
  <c r="R312" i="260" a="1"/>
  <c r="N372" i="260" a="1"/>
  <c r="BQ332" i="260" a="1"/>
  <c r="AD612" i="260" a="1"/>
  <c r="AD538" i="260" a="1"/>
  <c r="AL315" i="260" a="1"/>
  <c r="W583" i="260" a="1"/>
  <c r="BQ46" i="260" a="1"/>
  <c r="AU118" i="260" a="1"/>
  <c r="Z626" i="260" a="1"/>
  <c r="AD173" i="260" a="1"/>
  <c r="R531" i="260" a="1"/>
  <c r="J584" i="260" a="1"/>
  <c r="BD166" i="260" a="1"/>
  <c r="J184" i="260" a="1"/>
  <c r="BU46" i="260" a="1"/>
  <c r="AL564" i="260" a="1"/>
  <c r="J552" i="260" a="1"/>
  <c r="N170" i="260" a="1"/>
  <c r="BU539" i="260" a="1"/>
  <c r="AR31" i="260" a="1"/>
  <c r="BU595" i="260" a="1"/>
  <c r="AZ367" i="260" a="1"/>
  <c r="BN258" i="260" a="1"/>
  <c r="R234" i="260" a="1"/>
  <c r="J453" i="260" a="1"/>
  <c r="Z343" i="260" a="1"/>
  <c r="BJ424" i="260" a="1"/>
  <c r="W41" i="177" a="1"/>
  <c r="BU444" i="260" a="1"/>
  <c r="BQ257" i="260" a="1"/>
  <c r="BU418" i="260" a="1"/>
  <c r="R493" i="260" a="1"/>
  <c r="AZ600" i="260" a="1"/>
  <c r="BN262" i="260" a="1"/>
  <c r="H50" i="177" a="1"/>
  <c r="AZ577" i="260" a="1"/>
  <c r="BN359" i="260" a="1"/>
  <c r="AL624" i="260" a="1"/>
  <c r="BJ463" i="260" a="1"/>
  <c r="W422" i="260" a="1"/>
  <c r="BJ531" i="260" a="1"/>
  <c r="AU617" i="260" a="1"/>
  <c r="W552" i="260" a="1"/>
  <c r="BD376" i="260" a="1"/>
  <c r="R133" i="260" a="1"/>
  <c r="BU149" i="260" a="1"/>
  <c r="BN550" i="260" a="1"/>
  <c r="BN466" i="260" a="1"/>
  <c r="BN567" i="260" a="1"/>
  <c r="BN537" i="260" a="1"/>
  <c r="BN632" i="260" a="1"/>
  <c r="R54" i="177" a="1"/>
  <c r="AR358" i="260" a="1"/>
  <c r="BU256" i="260" a="1"/>
  <c r="R274" i="260" a="1"/>
  <c r="N324" i="260" a="1"/>
  <c r="N588" i="260" a="1"/>
  <c r="G482" i="260" a="1"/>
  <c r="BD103" i="260" a="1"/>
  <c r="AU551" i="260" a="1"/>
  <c r="AU356" i="260" a="1"/>
  <c r="AZ476" i="260" a="1"/>
  <c r="BJ581" i="260" a="1"/>
  <c r="BU478" i="260" a="1"/>
  <c r="BN342" i="260" a="1"/>
  <c r="J271" i="260" a="1"/>
  <c r="BY139" i="260" a="1"/>
  <c r="BQ375" i="260" a="1"/>
  <c r="BQ253" i="260" a="1"/>
  <c r="AD513" i="260" a="1"/>
  <c r="AL512" i="260" a="1"/>
  <c r="AL602" i="260" a="1"/>
  <c r="C50" i="177" a="1"/>
  <c r="BQ572" i="260" a="1"/>
  <c r="W411" i="260" a="1"/>
  <c r="AH626" i="260" a="1"/>
  <c r="W500" i="260" a="1"/>
  <c r="AL402" i="260" a="1"/>
  <c r="AU625" i="260" a="1"/>
  <c r="J595" i="260" a="1"/>
  <c r="BJ635" i="260" a="1"/>
  <c r="AZ181" i="260" a="1"/>
  <c r="AR515" i="260" a="1"/>
  <c r="BJ437" i="260" a="1"/>
  <c r="G449" i="260" a="1"/>
  <c r="AZ348" i="260" a="1"/>
  <c r="R440" i="260" a="1"/>
  <c r="N363" i="260" a="1"/>
  <c r="N474" i="260" a="1"/>
  <c r="BD251" i="260" a="1"/>
  <c r="BJ130" i="260" a="1"/>
  <c r="BD433" i="260" a="1"/>
  <c r="BN451" i="260" a="1"/>
  <c r="R370" i="260" a="1"/>
  <c r="BQ576" i="260" a="1"/>
  <c r="R321" i="260" a="1"/>
  <c r="AU298" i="260" a="1"/>
  <c r="AH145" i="260" a="1"/>
  <c r="BN297" i="260" a="1"/>
  <c r="W188" i="260" a="1"/>
  <c r="BU440" i="260" a="1"/>
  <c r="AZ168" i="260" a="1"/>
  <c r="W545" i="260" a="1"/>
  <c r="AU419" i="260" a="1"/>
  <c r="G60" i="177" a="1"/>
  <c r="BQ595" i="260" a="1"/>
  <c r="G512" i="260" a="1"/>
  <c r="BD424" i="260" a="1"/>
  <c r="AH593" i="260" a="1"/>
  <c r="W528" i="260" a="1"/>
  <c r="AD539" i="260" a="1"/>
  <c r="BJ552" i="260" a="1"/>
  <c r="BN64" i="260" a="1"/>
  <c r="AD575" i="260" a="1"/>
  <c r="AZ497" i="260" a="1"/>
  <c r="BN494" i="260" a="1"/>
  <c r="J532" i="260" a="1"/>
  <c r="Z467" i="260" a="1"/>
  <c r="BN575" i="260" a="1"/>
  <c r="AD367" i="260" a="1"/>
  <c r="AU552" i="260" a="1"/>
  <c r="AL72" i="260" a="1"/>
  <c r="BJ391" i="260" a="1"/>
  <c r="BN159" i="260" a="1"/>
  <c r="BJ578" i="260" a="1"/>
  <c r="R213" i="260" a="1"/>
  <c r="AR227" i="260" a="1"/>
  <c r="BD461" i="260" a="1"/>
  <c r="AD549" i="260" a="1"/>
  <c r="BJ616" i="260" a="1"/>
  <c r="BN228" i="260" a="1"/>
  <c r="AR252" i="260" a="1"/>
  <c r="Z450" i="260" a="1"/>
  <c r="BD613" i="260" a="1"/>
  <c r="AD46" i="260" a="1"/>
  <c r="AR610" i="260" a="1"/>
  <c r="J447" i="260" a="1"/>
  <c r="BJ610" i="260" a="1"/>
  <c r="AR366" i="260" a="1"/>
  <c r="AZ505" i="260" a="1"/>
  <c r="AL500" i="260" a="1"/>
  <c r="AU505" i="260" a="1"/>
  <c r="AH577" i="260" a="1"/>
  <c r="G276" i="260" a="1"/>
  <c r="AU572" i="260" a="1"/>
  <c r="G588" i="260" a="1"/>
  <c r="Y4" i="177" a="1"/>
  <c r="AD25" i="260" a="1"/>
  <c r="BU556" i="260" a="1"/>
  <c r="AH542" i="260" a="1"/>
  <c r="BQ66" i="260" a="1"/>
  <c r="J161" i="260" a="1"/>
  <c r="J65" i="260" a="1"/>
  <c r="BU584" i="260" a="1"/>
  <c r="BQ274" i="260" a="1"/>
  <c r="Z501" i="260" a="1"/>
  <c r="BU457" i="260" a="1"/>
  <c r="AZ648" i="260" a="1"/>
  <c r="AU73" i="260" a="1"/>
  <c r="AL469" i="260" a="1"/>
  <c r="BJ534" i="260" a="1"/>
  <c r="G452" i="260" a="1"/>
  <c r="W477" i="260" a="1"/>
  <c r="AR388" i="260" a="1"/>
  <c r="BN503" i="260" a="1"/>
  <c r="N545" i="260" a="1"/>
  <c r="BU481" i="260" a="1"/>
  <c r="AU520" i="260" a="1"/>
  <c r="N155" i="260" a="1"/>
  <c r="R381" i="260" a="1"/>
  <c r="BD364" i="260" a="1"/>
  <c r="BN409" i="260" a="1"/>
  <c r="AR470" i="260" a="1"/>
  <c r="AL263" i="260" a="1"/>
  <c r="K23" i="177" a="1"/>
  <c r="N591" i="260" a="1"/>
  <c r="R595" i="260" a="1"/>
  <c r="N406" i="260" a="1"/>
  <c r="J564" i="260" a="1"/>
  <c r="W317" i="260" a="1"/>
  <c r="AL418" i="260" a="1"/>
  <c r="BQ562" i="260" a="1"/>
  <c r="AH618" i="260" a="1"/>
  <c r="BU26" i="260" a="1"/>
  <c r="AZ501" i="260" a="1"/>
  <c r="G589" i="260" a="1"/>
  <c r="N558" i="260" a="1"/>
  <c r="AZ550" i="260" a="1"/>
  <c r="N463" i="260" a="1"/>
  <c r="AR449" i="260" a="1"/>
  <c r="J481" i="260" a="1"/>
  <c r="BQ634" i="260" a="1"/>
  <c r="G638" i="260" a="1"/>
  <c r="AD563" i="260" a="1"/>
  <c r="BJ271" i="260" a="1"/>
  <c r="BN525" i="260" a="1"/>
  <c r="W140" i="260" a="1"/>
  <c r="BJ574" i="260" a="1"/>
  <c r="N482" i="260" a="1"/>
  <c r="G236" i="260" a="1"/>
  <c r="BD405" i="260" a="1"/>
  <c r="BD403" i="260" a="1"/>
  <c r="BD82" i="260" a="1"/>
  <c r="N315" i="260" a="1"/>
  <c r="J247" i="260" a="1"/>
  <c r="W245" i="260" a="1"/>
  <c r="AU566" i="260" a="1"/>
  <c r="N535" i="260" a="1"/>
  <c r="R459" i="260" a="1"/>
  <c r="Z487" i="260" a="1"/>
  <c r="BN502" i="260" a="1"/>
  <c r="N107" i="260" a="1"/>
  <c r="AD33" i="260" a="1"/>
  <c r="AL471" i="260" a="1"/>
  <c r="BJ451" i="260" a="1"/>
  <c r="W623" i="260" a="1"/>
  <c r="BN605" i="260" a="1"/>
  <c r="BQ527" i="260" a="1"/>
  <c r="AL569" i="260" a="1"/>
  <c r="BQ508" i="260" a="1"/>
  <c r="BN492" i="260" a="1"/>
  <c r="BJ492" i="260" a="1"/>
  <c r="BJ348" i="260" a="1"/>
  <c r="AZ307" i="260" a="1"/>
  <c r="AZ374" i="260" a="1"/>
  <c r="AZ289" i="260" a="1"/>
  <c r="AZ400" i="260" a="1"/>
  <c r="R513" i="260" a="1"/>
  <c r="AU570" i="260" a="1"/>
  <c r="BJ422" i="260" a="1"/>
  <c r="AL26" i="260" a="1"/>
  <c r="AU465" i="260" a="1"/>
  <c r="AZ344" i="260" a="1"/>
  <c r="AL545" i="260" a="1"/>
  <c r="AZ86" i="260" a="1"/>
  <c r="AH518" i="260" a="1"/>
  <c r="BU570" i="260" a="1"/>
  <c r="J215" i="260" a="1"/>
  <c r="Z440" i="260" a="1"/>
  <c r="AH543" i="260" a="1"/>
  <c r="BQ553" i="260" a="1"/>
  <c r="AZ392" i="260" a="1"/>
  <c r="J358" i="260" a="1"/>
  <c r="N533" i="260" a="1"/>
  <c r="AR341" i="260" a="1"/>
  <c r="AR302" i="260" a="1"/>
  <c r="BJ399" i="260" a="1"/>
  <c r="AD313" i="260" a="1"/>
  <c r="AZ311" i="260" a="1"/>
  <c r="BN389" i="260" a="1"/>
  <c r="AR487" i="260" a="1"/>
  <c r="BQ577" i="260" a="1"/>
  <c r="BQ522" i="260" a="1"/>
  <c r="BN374" i="260" a="1"/>
  <c r="Z498" i="260" a="1"/>
  <c r="BN563" i="260" a="1"/>
  <c r="AU548" i="260" a="1"/>
  <c r="AD218" i="260" a="1"/>
  <c r="AZ601" i="260" a="1"/>
  <c r="G383" i="260" a="1"/>
  <c r="BN488" i="260" a="1"/>
  <c r="J509" i="260" a="1"/>
  <c r="G443" i="260" a="1"/>
  <c r="BN280" i="260" a="1"/>
  <c r="N133" i="260" a="1"/>
  <c r="AR261" i="260" a="1"/>
  <c r="AL374" i="260" a="1"/>
  <c r="K56" i="177" a="1"/>
  <c r="G524" i="260" a="1"/>
  <c r="J597" i="260" a="1"/>
  <c r="R640" i="260" a="1"/>
  <c r="N501" i="260" a="1"/>
  <c r="G50" i="260" a="1"/>
  <c r="S58" i="177" a="1"/>
  <c r="BQ448" i="260" a="1"/>
  <c r="AZ564" i="260" a="1"/>
  <c r="J649" i="260" a="1"/>
  <c r="BY57" i="260" a="1"/>
  <c r="Z220" i="260" a="1"/>
  <c r="AH616" i="260" a="1"/>
  <c r="BQ627" i="260" a="1"/>
  <c r="BD466" i="260" a="1"/>
  <c r="AZ606" i="260" a="1"/>
  <c r="BU609" i="260" a="1"/>
  <c r="BN377" i="260" a="1"/>
  <c r="BD539" i="260" a="1"/>
  <c r="W452" i="260" a="1"/>
  <c r="AR474" i="260" a="1"/>
  <c r="BJ407" i="260" a="1"/>
  <c r="AD512" i="260" a="1"/>
  <c r="BJ182" i="260" a="1"/>
  <c r="W341" i="260" a="1"/>
  <c r="AH97" i="260" a="1"/>
  <c r="AZ313" i="260" a="1"/>
  <c r="BQ109" i="260" a="1"/>
  <c r="AH446" i="260" a="1"/>
  <c r="BN483" i="260" a="1"/>
  <c r="AD314" i="260" a="1"/>
  <c r="AL323" i="260" a="1"/>
  <c r="N453" i="260" a="1"/>
  <c r="AZ130" i="260" a="1"/>
  <c r="J282" i="260" a="1"/>
  <c r="BD462" i="260" a="1"/>
  <c r="N424" i="260" a="1"/>
  <c r="Z291" i="260" a="1"/>
  <c r="N430" i="260" a="1"/>
  <c r="AL588" i="260" a="1"/>
  <c r="AD213" i="260" a="1"/>
  <c r="BN388" i="260" a="1"/>
  <c r="BN256" i="260" a="1"/>
  <c r="G288" i="260" a="1"/>
  <c r="W489" i="260" a="1"/>
  <c r="AZ109" i="260" a="1"/>
  <c r="AR33" i="260" a="1"/>
  <c r="AR523" i="260" a="1"/>
  <c r="AD551" i="260" a="1"/>
  <c r="N84" i="260" a="1"/>
  <c r="J408" i="260" a="1"/>
  <c r="AH619" i="260" a="1"/>
  <c r="AR618" i="260" a="1"/>
  <c r="J251" i="260" a="1"/>
  <c r="O27" i="177" a="1"/>
  <c r="BN437" i="260" a="1"/>
  <c r="BD583" i="260" a="1"/>
  <c r="R319" i="260" a="1"/>
  <c r="BN609" i="260" a="1"/>
  <c r="AL595" i="260" a="1"/>
  <c r="W555" i="260" a="1"/>
  <c r="AU523" i="260" a="1"/>
  <c r="N418" i="260" a="1"/>
  <c r="BQ598" i="260" a="1"/>
  <c r="J478" i="260" a="1"/>
  <c r="J593" i="260" a="1"/>
  <c r="BJ489" i="260" a="1"/>
  <c r="BQ583" i="260" a="1"/>
  <c r="AZ445" i="260" a="1"/>
  <c r="BU378" i="260" a="1"/>
  <c r="AZ581" i="260" a="1"/>
  <c r="W362" i="260" a="1"/>
  <c r="W12" i="260" a="1"/>
  <c r="BN541" i="260" a="1"/>
  <c r="AU476" i="260" a="1"/>
  <c r="AD547" i="260" a="1"/>
  <c r="O62" i="177" a="1"/>
  <c r="BD322" i="260" a="1"/>
  <c r="BJ553" i="260" a="1"/>
  <c r="AU389" i="260" a="1"/>
  <c r="BD468" i="260" a="1"/>
  <c r="BD225" i="260" a="1"/>
  <c r="N472" i="260" a="1"/>
  <c r="R539" i="260" a="1"/>
  <c r="BJ223" i="260" a="1"/>
  <c r="G176" i="260" a="1"/>
  <c r="BU516" i="260" a="1"/>
  <c r="BU90" i="260" a="1"/>
  <c r="AR263" i="260" a="1"/>
  <c r="AL394" i="260" a="1"/>
  <c r="BN623" i="260" a="1"/>
  <c r="N613" i="260" a="1"/>
  <c r="BN84" i="260" a="1"/>
  <c r="AZ649" i="260" a="1"/>
  <c r="AU403" i="260" a="1"/>
  <c r="BJ249" i="260" a="1"/>
  <c r="R545" i="260" a="1"/>
  <c r="N581" i="260" a="1"/>
  <c r="AZ337" i="260" a="1"/>
  <c r="AD592" i="260" a="1"/>
  <c r="AR498" i="260" a="1"/>
  <c r="BU341" i="260" a="1"/>
  <c r="AR634" i="260" a="1"/>
  <c r="N483" i="260" a="1"/>
  <c r="J281" i="260" a="1"/>
  <c r="BD544" i="260" a="1"/>
  <c r="W517" i="260" a="1"/>
  <c r="R592" i="260" a="1"/>
  <c r="BN536" i="260" a="1"/>
  <c r="G552" i="260" a="1"/>
  <c r="AU444" i="260" a="1"/>
  <c r="AU439" i="260" a="1"/>
  <c r="J602" i="260" a="1"/>
  <c r="G399" i="260" a="1"/>
  <c r="N602" i="260" a="1"/>
  <c r="Z522" i="260" a="1"/>
  <c r="BQ232" i="260" a="1"/>
  <c r="G536" i="260" a="1"/>
  <c r="Z523" i="260" a="1"/>
  <c r="Z176" i="260" a="1"/>
  <c r="G325" i="260" a="1"/>
  <c r="G251" i="260" a="1"/>
  <c r="BJ509" i="260" a="1"/>
  <c r="BJ559" i="260" a="1"/>
  <c r="E39" i="177" a="1"/>
  <c r="AU314" i="260" a="1"/>
  <c r="BU568" i="260" a="1"/>
  <c r="AL496" i="260" a="1"/>
  <c r="N163" i="260" a="1"/>
  <c r="R49" i="177" a="1"/>
  <c r="W469" i="260" a="1"/>
  <c r="AD327" i="260" a="1"/>
  <c r="Q5" i="177" a="1"/>
  <c r="J238" i="260" a="1"/>
  <c r="BQ327" i="260" a="1"/>
  <c r="W175" i="260" a="1"/>
  <c r="AD477" i="260" a="1"/>
  <c r="L64" i="177" a="1"/>
  <c r="BU537" i="260" a="1"/>
  <c r="BQ450" i="260" a="1"/>
  <c r="N595" i="260" a="1"/>
  <c r="BN473" i="260" a="1"/>
  <c r="AZ520" i="260" a="1"/>
  <c r="BQ50" i="260" a="1"/>
  <c r="AU502" i="260" a="1"/>
  <c r="BJ360" i="260" a="1"/>
  <c r="BQ428" i="260" a="1"/>
  <c r="AU507" i="260" a="1"/>
  <c r="AZ134" i="260" a="1"/>
  <c r="BQ348" i="260" a="1"/>
  <c r="J382" i="260" a="1"/>
  <c r="AU536" i="260" a="1"/>
  <c r="AR342" i="260" a="1"/>
  <c r="AH591" i="260" a="1"/>
  <c r="Z566" i="260" a="1"/>
  <c r="W530" i="260" a="1"/>
  <c r="AL539" i="260" a="1"/>
  <c r="AR391" i="260" a="1"/>
  <c r="W97" i="260" a="1"/>
  <c r="AH273" i="260" a="1"/>
  <c r="N92" i="260" a="1"/>
  <c r="BN600" i="260" a="1"/>
  <c r="J507" i="260" a="1"/>
  <c r="BJ572" i="260" a="1"/>
  <c r="Z612" i="260" a="1"/>
  <c r="BN471" i="260" a="1"/>
  <c r="G546" i="260" a="1"/>
  <c r="BJ30" i="260" a="1"/>
  <c r="Z577" i="260" a="1"/>
  <c r="BJ55" i="260" a="1"/>
  <c r="BN223" i="260" a="1"/>
  <c r="N305" i="260" a="1"/>
  <c r="G436" i="260" a="1"/>
  <c r="Z472" i="260" a="1"/>
  <c r="BU364" i="260" a="1"/>
  <c r="AZ441" i="260" a="1"/>
  <c r="BJ431" i="260" a="1"/>
  <c r="AD514" i="260" a="1"/>
  <c r="AZ559" i="260" a="1"/>
  <c r="AL452" i="260" a="1"/>
  <c r="AL316" i="260" a="1"/>
  <c r="G508" i="260" a="1"/>
  <c r="BN415" i="260" a="1"/>
  <c r="Z578" i="260" a="1"/>
  <c r="AH422" i="260" a="1"/>
  <c r="G272" i="260" a="1"/>
  <c r="AR586" i="260" a="1"/>
  <c r="BU216" i="260" a="1"/>
  <c r="R428" i="260" a="1"/>
  <c r="BU567" i="260" a="1"/>
  <c r="AD62" i="260" a="1"/>
  <c r="BQ552" i="260" a="1"/>
  <c r="H24" i="177" a="1"/>
  <c r="AR593" i="260" a="1"/>
  <c r="N228" i="260" a="1"/>
  <c r="AR491" i="260" a="1"/>
  <c r="AU593" i="260" a="1"/>
  <c r="G561" i="260" a="1"/>
  <c r="J482" i="260" a="1"/>
  <c r="N243" i="260" a="1"/>
  <c r="BD605" i="260" a="1"/>
  <c r="BY182" i="260" a="1"/>
  <c r="AH478" i="260" a="1"/>
  <c r="AL567" i="260" a="1"/>
  <c r="BN599" i="260" a="1"/>
  <c r="R584" i="260" a="1"/>
  <c r="G213" i="260" a="1"/>
  <c r="BU576" i="260" a="1"/>
  <c r="W366" i="260" a="1"/>
  <c r="W440" i="260" a="1"/>
  <c r="BQ558" i="260" a="1"/>
  <c r="AZ427" i="260" a="1"/>
  <c r="AH603" i="260" a="1"/>
  <c r="BU78" i="260" a="1"/>
  <c r="T65" i="177" a="1"/>
  <c r="AL587" i="260" a="1"/>
  <c r="R602" i="260" a="1"/>
  <c r="AZ552" i="260" a="1"/>
  <c r="J495" i="260" a="1"/>
  <c r="W482" i="260" a="1"/>
  <c r="G467" i="260" a="1"/>
  <c r="J388" i="260" a="1"/>
  <c r="N492" i="260" a="1"/>
  <c r="BJ264" i="260" a="1"/>
  <c r="R605" i="260" a="1"/>
  <c r="R601" i="260" a="1"/>
  <c r="G423" i="260" a="1"/>
  <c r="BU574" i="260" a="1"/>
  <c r="BQ374" i="260" a="1"/>
  <c r="R623" i="260" a="1"/>
  <c r="AR475" i="260" a="1"/>
  <c r="AR81" i="260" a="1"/>
  <c r="R551" i="260" a="1"/>
  <c r="AH141" i="260" a="1"/>
  <c r="AD365" i="260" a="1"/>
  <c r="J426" i="260" a="1"/>
  <c r="G318" i="260" a="1"/>
  <c r="AZ436" i="260" a="1"/>
  <c r="AL493" i="260" a="1"/>
  <c r="U61" i="177" a="1"/>
  <c r="AL466" i="260" a="1"/>
  <c r="G535" i="260" a="1"/>
  <c r="AD495" i="260" a="1"/>
  <c r="AU571" i="260" a="1"/>
  <c r="BD507" i="260" a="1"/>
  <c r="AU525" i="260" a="1"/>
  <c r="W485" i="260" a="1"/>
  <c r="Y50" i="177" a="1"/>
  <c r="R482" i="260" a="1"/>
  <c r="BQ499" i="260" a="1"/>
  <c r="AR293" i="260" a="1"/>
  <c r="BJ335" i="260" a="1"/>
  <c r="R621" i="260" a="1"/>
  <c r="AR464" i="260" a="1"/>
  <c r="W373" i="260" a="1"/>
  <c r="AR524" i="260" a="1"/>
  <c r="BJ513" i="260" a="1"/>
  <c r="AZ465" i="260" a="1"/>
  <c r="N368" i="260" a="1"/>
  <c r="BQ474" i="260" a="1"/>
  <c r="J440" i="260" a="1"/>
  <c r="AR608" i="260" a="1"/>
  <c r="BU222" i="260" a="1"/>
  <c r="AU584" i="260" a="1"/>
  <c r="N478" i="260" a="1"/>
  <c r="G12" i="177" a="1"/>
  <c r="BD416" i="260" a="1"/>
  <c r="J457" i="260" a="1"/>
  <c r="BJ169" i="260" a="1"/>
  <c r="AR459" i="260" a="1"/>
  <c r="AR552" i="260" a="1"/>
  <c r="AZ386" i="260" a="1"/>
  <c r="W152" i="260" a="1"/>
  <c r="G433" i="260" a="1"/>
  <c r="BU442" i="260" a="1"/>
  <c r="G606" i="260" a="1"/>
  <c r="BY98" i="260" a="1"/>
  <c r="G32" i="177" a="1"/>
  <c r="BD293" i="260" a="1"/>
  <c r="AH627" i="260" a="1"/>
  <c r="AD602" i="260" a="1"/>
  <c r="BN312" i="260" a="1"/>
  <c r="BY85" i="260" a="1"/>
  <c r="J470" i="260" a="1"/>
  <c r="J401" i="260" a="1"/>
  <c r="AU482" i="260" a="1"/>
  <c r="N486" i="260" a="1"/>
  <c r="R564" i="260" a="1"/>
  <c r="N609" i="260" a="1"/>
  <c r="AD297" i="260" a="1"/>
  <c r="AZ555" i="260" a="1"/>
  <c r="J567" i="260" a="1"/>
  <c r="W6" i="177" a="1"/>
  <c r="AR572" i="260" a="1"/>
  <c r="R470" i="260" a="1"/>
  <c r="R489" i="260" a="1"/>
  <c r="AU416" i="260" a="1"/>
  <c r="AZ467" i="260" a="1"/>
  <c r="R580" i="260" a="1"/>
  <c r="G567" i="260" a="1"/>
  <c r="J189" i="260" a="1"/>
  <c r="BJ367" i="260" a="1"/>
  <c r="BU402" i="260" a="1"/>
  <c r="R505" i="260" a="1"/>
  <c r="AU18" i="260" a="1"/>
  <c r="BJ515" i="260" a="1"/>
  <c r="AL443" i="260" a="1"/>
  <c r="R280" i="260" a="1"/>
  <c r="Z11" i="260" a="1"/>
  <c r="Z372" i="260" a="1"/>
  <c r="AR150" i="260" a="1"/>
  <c r="BU182" i="260" a="1"/>
  <c r="W585" i="260" a="1"/>
  <c r="AH567" i="260" a="1"/>
  <c r="N414" i="260" a="1"/>
  <c r="BY9" i="260" a="1"/>
  <c r="R395" i="260" a="1"/>
  <c r="W538" i="260" a="1"/>
  <c r="AZ627" i="260" a="1"/>
  <c r="BJ546" i="260" a="1"/>
  <c r="BU451" i="260" a="1"/>
  <c r="AH592" i="260" a="1"/>
  <c r="BQ490" i="260" a="1"/>
  <c r="R559" i="260" a="1"/>
  <c r="G585" i="260" a="1"/>
  <c r="AZ515" i="260" a="1"/>
  <c r="BD562" i="260" a="1"/>
  <c r="AD521" i="260" a="1"/>
  <c r="N621" i="260" a="1"/>
  <c r="BN561" i="260" a="1"/>
  <c r="J549" i="260" a="1"/>
  <c r="BD374" i="260" a="1"/>
  <c r="N674" i="260" a="1"/>
  <c r="J214" i="260" a="1"/>
  <c r="AU622" i="260" a="1"/>
  <c r="BY132" i="260" a="1"/>
  <c r="BN595" i="260" a="1"/>
  <c r="BU572" i="260" a="1"/>
  <c r="Z562" i="260" a="1"/>
  <c r="BJ497" i="260" a="1"/>
  <c r="AR420" i="260" a="1"/>
  <c r="AZ460" i="260" a="1"/>
  <c r="BU632" i="260" a="1"/>
  <c r="BJ647" i="260" a="1"/>
  <c r="BQ643" i="260" a="1"/>
  <c r="AR457" i="260" a="1"/>
  <c r="AZ612" i="260" a="1"/>
  <c r="BQ638" i="260" a="1"/>
  <c r="R632" i="260" a="1"/>
  <c r="Z641" i="260" a="1"/>
  <c r="AH678" i="260" a="1"/>
  <c r="R472" i="260" a="1"/>
  <c r="BQ430" i="260" a="1"/>
  <c r="N250" i="260" a="1"/>
  <c r="Z595" i="260" a="1"/>
  <c r="BQ674" i="260" a="1"/>
  <c r="AU632" i="260" a="1"/>
  <c r="W600" i="260" a="1"/>
  <c r="AL516" i="260" a="1"/>
  <c r="AR102" i="260" a="1"/>
  <c r="AR400" i="260" a="1"/>
  <c r="AD500" i="260" a="1"/>
  <c r="BQ596" i="260" a="1"/>
  <c r="R63" i="177" a="1"/>
  <c r="N182" i="260" a="1"/>
  <c r="BN349" i="260" a="1"/>
  <c r="AR255" i="260" a="1"/>
  <c r="Z218" i="260" a="1"/>
  <c r="AZ551" i="260" a="1"/>
  <c r="AU307" i="260" a="1"/>
  <c r="AU484" i="260" a="1"/>
  <c r="R614" i="260" a="1"/>
  <c r="AR545" i="260" a="1"/>
  <c r="BN523" i="260" a="1"/>
  <c r="G21" i="177" a="1"/>
  <c r="G494" i="260" a="1"/>
  <c r="BQ447" i="260" a="1"/>
  <c r="W421" i="260" a="1"/>
  <c r="N549" i="260" a="1"/>
  <c r="BQ461" i="260" a="1"/>
  <c r="J346" i="260" a="1"/>
  <c r="R400" i="260" a="1"/>
  <c r="BJ187" i="260" a="1"/>
  <c r="AD473" i="260" a="1"/>
  <c r="J622" i="260" a="1"/>
  <c r="R367" i="260" a="1"/>
  <c r="W374" i="260" a="1"/>
  <c r="Z400" i="260" a="1"/>
  <c r="AH443" i="260" a="1"/>
  <c r="BD528" i="260" a="1"/>
  <c r="BN585" i="260" a="1"/>
  <c r="Z294" i="260" a="1"/>
  <c r="J397" i="260" a="1"/>
  <c r="AZ599" i="260" a="1"/>
  <c r="AD567" i="260" a="1"/>
  <c r="G333" i="260" a="1"/>
  <c r="BU603" i="260" a="1"/>
  <c r="AU586" i="260" a="1"/>
  <c r="T64" i="177" a="1"/>
  <c r="G539" i="260" a="1"/>
  <c r="AU473" i="260" a="1"/>
  <c r="Z276" i="260" a="1"/>
  <c r="AZ125" i="260" a="1"/>
  <c r="BU596" i="260" a="1"/>
  <c r="AR528" i="260" a="1"/>
  <c r="AR543" i="260" a="1"/>
  <c r="AD523" i="260" a="1"/>
  <c r="BD192" i="260" a="1"/>
  <c r="BU355" i="260" a="1"/>
  <c r="BN397" i="260" a="1"/>
  <c r="AL649" i="260" a="1"/>
  <c r="AR534" i="260" a="1"/>
  <c r="BN593" i="260" a="1"/>
  <c r="AU426" i="260" a="1"/>
  <c r="BU580" i="260" a="1"/>
  <c r="H12" i="177" a="1"/>
  <c r="AH537" i="260" a="1"/>
  <c r="BU624" i="260" a="1"/>
  <c r="Z488" i="260" a="1"/>
  <c r="W464" i="260" a="1"/>
  <c r="O41" i="177" a="1"/>
  <c r="AH487" i="260" a="1"/>
  <c r="G374" i="260" a="1"/>
  <c r="W649" i="260" a="1"/>
  <c r="R430" i="260" a="1"/>
  <c r="AL517" i="260" a="1"/>
  <c r="AU303" i="260" a="1"/>
  <c r="AH524" i="260" a="1"/>
  <c r="J200" i="260" a="1"/>
  <c r="BJ487" i="260" a="1"/>
  <c r="R43" i="177" a="1"/>
  <c r="G592" i="260" a="1"/>
  <c r="BD249" i="260" a="1"/>
  <c r="G480" i="260" a="1"/>
  <c r="AR589" i="260" a="1"/>
  <c r="AH59" i="260" a="1"/>
  <c r="Z274" i="260" a="1"/>
  <c r="W20" i="260" a="1"/>
  <c r="BQ594" i="260" a="1"/>
  <c r="R600" i="260" a="1"/>
  <c r="AU270" i="260" a="1"/>
  <c r="AR196" i="260" a="1"/>
  <c r="BQ250" i="260" a="1"/>
  <c r="BN455" i="260" a="1"/>
  <c r="W456" i="260" a="1"/>
  <c r="AD589" i="260" a="1"/>
  <c r="BD570" i="260" a="1"/>
  <c r="W124" i="260" a="1"/>
  <c r="J520" i="260" a="1"/>
  <c r="AR172" i="260" a="1"/>
  <c r="AD23" i="260" a="1"/>
  <c r="BD598" i="260" a="1"/>
  <c r="BQ369" i="260" a="1"/>
  <c r="BJ508" i="260" a="1"/>
  <c r="W566" i="260" a="1"/>
  <c r="AR576" i="260" a="1"/>
  <c r="BQ544" i="260" a="1"/>
  <c r="G534" i="260" a="1"/>
  <c r="BD564" i="260" a="1"/>
  <c r="J642" i="260" a="1"/>
  <c r="N599" i="260" a="1"/>
  <c r="Z591" i="260" a="1"/>
  <c r="BD406" i="260" a="1"/>
  <c r="BQ370" i="260" a="1"/>
  <c r="BJ623" i="260" a="1"/>
  <c r="I46" i="177" a="1"/>
  <c r="BN485" i="260" a="1"/>
  <c r="BJ544" i="260" a="1"/>
  <c r="AR601" i="260" a="1"/>
  <c r="BJ595" i="260" a="1"/>
  <c r="BQ640" i="260" a="1"/>
  <c r="J533" i="260" a="1"/>
  <c r="J605" i="260" a="1"/>
  <c r="BN321" i="260" a="1"/>
  <c r="BJ641" i="260" a="1"/>
  <c r="N635" i="260" a="1"/>
  <c r="AH645" i="260" a="1"/>
  <c r="BJ655" i="260" a="1"/>
  <c r="BN433" i="260" a="1"/>
  <c r="AH545" i="260" a="1"/>
  <c r="Z589" i="260" a="1"/>
  <c r="AH546" i="260" a="1"/>
  <c r="BJ651" i="260" a="1"/>
  <c r="AZ674" i="260" a="1"/>
  <c r="AH624" i="260" a="1"/>
  <c r="AD377" i="260" a="1"/>
  <c r="AZ278" i="260" a="1"/>
  <c r="BJ352" i="260" a="1"/>
  <c r="BN428" i="260" a="1"/>
  <c r="W407" i="260" a="1"/>
  <c r="BQ70" i="260" a="1"/>
  <c r="G160" i="260" a="1"/>
  <c r="AH395" i="260" a="1"/>
  <c r="N452" i="260" a="1"/>
  <c r="BY38" i="260" a="1"/>
  <c r="W159" i="260" a="1"/>
  <c r="J514" i="260" a="1"/>
  <c r="BU59" i="260" a="1"/>
  <c r="BQ385" i="260" a="1"/>
  <c r="BJ230" i="260" a="1"/>
  <c r="BD80" i="260" a="1"/>
  <c r="J341" i="260" a="1"/>
  <c r="AH149" i="260" a="1"/>
  <c r="N286" i="260" a="1"/>
  <c r="BJ351" i="260" a="1"/>
  <c r="Z5" i="177" a="1"/>
  <c r="AZ489" i="260" a="1"/>
  <c r="W541" i="260" a="1"/>
  <c r="BQ545" i="260" a="1"/>
  <c r="AR25" i="260" a="1"/>
  <c r="AD497" i="260" a="1"/>
  <c r="J7" i="260" a="1"/>
  <c r="BJ440" i="260" a="1"/>
  <c r="I9" i="177" a="1"/>
  <c r="G477" i="260" a="1"/>
  <c r="AH517" i="260" a="1"/>
  <c r="BQ445" i="260" a="1"/>
  <c r="Z623" i="260" a="1"/>
  <c r="BN58" i="260" a="1"/>
  <c r="BJ565" i="260" a="1"/>
  <c r="AR450" i="260" a="1"/>
  <c r="BJ228" i="260" a="1"/>
  <c r="AR574" i="260" a="1"/>
  <c r="AZ459" i="260" a="1"/>
  <c r="G509" i="260" a="1"/>
  <c r="AU423" i="260" a="1"/>
  <c r="R251" i="260" a="1"/>
  <c r="BN589" i="260" a="1"/>
  <c r="BN360" i="260" a="1"/>
  <c r="AR486" i="260" a="1"/>
  <c r="AR571" i="260" a="1"/>
  <c r="Z539" i="260" a="1"/>
  <c r="BJ498" i="260" a="1"/>
  <c r="AU576" i="260" a="1"/>
  <c r="BQ276" i="260" a="1"/>
  <c r="AR368" i="260" a="1"/>
  <c r="AZ381" i="260" a="1"/>
  <c r="Z547" i="260" a="1"/>
  <c r="AR506" i="260" a="1"/>
  <c r="AZ625" i="260" a="1"/>
  <c r="AL426" i="260" a="1"/>
  <c r="J78" i="260" a="1"/>
  <c r="AD571" i="260" a="1"/>
  <c r="BJ609" i="260" a="1"/>
  <c r="AD613" i="260" a="1"/>
  <c r="R448" i="260" a="1"/>
  <c r="BJ573" i="260" a="1"/>
  <c r="BQ420" i="260" a="1"/>
  <c r="R617" i="260" a="1"/>
  <c r="R585" i="260" a="1"/>
  <c r="BJ500" i="260" a="1"/>
  <c r="AH396" i="260" a="1"/>
  <c r="G599" i="260" a="1"/>
  <c r="BY83" i="260" a="1"/>
  <c r="BU587" i="260" a="1"/>
  <c r="AL21" i="260" a="1"/>
  <c r="AR626" i="260" a="1"/>
  <c r="J624" i="260" a="1"/>
  <c r="AH576" i="260" a="1"/>
  <c r="BQ589" i="260" a="1"/>
  <c r="W605" i="260" a="1"/>
  <c r="AL552" i="260" a="1"/>
  <c r="W65" i="260" a="1"/>
  <c r="BU560" i="260" a="1"/>
  <c r="BN130" i="260" a="1"/>
  <c r="X33" i="177" a="1"/>
  <c r="BN546" i="260" a="1"/>
  <c r="AU519" i="260" a="1"/>
  <c r="AL78" i="260" a="1"/>
  <c r="R387" i="260" a="1"/>
  <c r="N124" i="260" a="1"/>
  <c r="J33" i="177" a="1"/>
  <c r="R549" i="260" a="1"/>
  <c r="BN582" i="260" a="1"/>
  <c r="BQ535" i="260" a="1"/>
  <c r="AL422" i="260" a="1"/>
  <c r="Z550" i="260" a="1"/>
  <c r="R432" i="260" a="1"/>
  <c r="J521" i="260" a="1"/>
  <c r="R524" i="260" a="1"/>
  <c r="AH424" i="260" a="1"/>
  <c r="AH493" i="260" a="1"/>
  <c r="BJ176" i="260" a="1"/>
  <c r="BJ452" i="260" a="1"/>
  <c r="BU498" i="260" a="1"/>
  <c r="AZ613" i="260" a="1"/>
  <c r="BJ644" i="260" a="1"/>
  <c r="BU536" i="260" a="1"/>
  <c r="N627" i="260" a="1"/>
  <c r="J42" i="260" a="1"/>
  <c r="AR188" i="260" a="1"/>
  <c r="E4" i="177" a="1"/>
  <c r="BQ619" i="260" a="1"/>
  <c r="BQ611" i="260" a="1"/>
  <c r="N649" i="260" a="1"/>
  <c r="AR590" i="260" a="1"/>
  <c r="BN630" i="260" a="1"/>
  <c r="J560" i="260" a="1"/>
  <c r="BD361" i="260" a="1"/>
  <c r="I57" i="177" a="1"/>
  <c r="BN289" i="260" a="1"/>
  <c r="AD227" i="260" a="1"/>
  <c r="BU56" i="260" a="1"/>
  <c r="N51" i="177" a="1"/>
  <c r="G284" i="260" a="1"/>
  <c r="BU419" i="260" a="1"/>
  <c r="R520" i="260" a="1"/>
  <c r="BN460" i="260" a="1"/>
  <c r="AD276" i="260" a="1"/>
  <c r="BJ507" i="260" a="1"/>
  <c r="R391" i="260" a="1"/>
  <c r="AZ330" i="260" a="1"/>
  <c r="R61" i="177" a="1"/>
  <c r="BU62" i="260" a="1"/>
  <c r="W462" i="260" a="1"/>
  <c r="BD399" i="260" a="1"/>
  <c r="W322" i="260" a="1"/>
  <c r="AZ452" i="260" a="1"/>
  <c r="AU467" i="260" a="1"/>
  <c r="AU517" i="260" a="1"/>
  <c r="AU508" i="260" a="1"/>
  <c r="BU8" i="260" a="1"/>
  <c r="AD649" i="260" a="1"/>
  <c r="BD292" i="260" a="1"/>
  <c r="BQ322" i="260" a="1"/>
  <c r="BJ387" i="260" a="1"/>
  <c r="G490" i="260" a="1"/>
  <c r="BN613" i="260" a="1"/>
  <c r="G128" i="260" a="1"/>
  <c r="AH544" i="260" a="1"/>
  <c r="AU285" i="260" a="1"/>
  <c r="N576" i="260" a="1"/>
  <c r="AL372" i="260" a="1"/>
  <c r="AH47" i="260" a="1"/>
  <c r="Z593" i="260" a="1"/>
  <c r="BQ590" i="260" a="1"/>
  <c r="R615" i="260" a="1"/>
  <c r="Z541" i="260" a="1"/>
  <c r="J368" i="260" a="1"/>
  <c r="W559" i="260" a="1"/>
  <c r="G29" i="177" a="1"/>
  <c r="W460" i="260" a="1"/>
  <c r="AZ295" i="260" a="1"/>
  <c r="N458" i="260" a="1"/>
  <c r="AR461" i="260" a="1"/>
  <c r="BJ345" i="260" a="1"/>
  <c r="BU195" i="260" a="1"/>
  <c r="N498" i="260" a="1"/>
  <c r="AL313" i="260" a="1"/>
  <c r="BY17" i="260" a="1"/>
  <c r="BQ505" i="260" a="1"/>
  <c r="AU575" i="260" a="1"/>
  <c r="R581" i="260" a="1"/>
  <c r="BN619" i="260" a="1"/>
  <c r="AL568" i="260" a="1"/>
  <c r="AD75" i="260" a="1"/>
  <c r="AU308" i="260" a="1"/>
  <c r="AR497" i="260" a="1"/>
  <c r="R435" i="260" a="1"/>
  <c r="BU618" i="260" a="1"/>
  <c r="BN412" i="260" a="1"/>
  <c r="G212" i="260" a="1"/>
  <c r="W340" i="260" a="1"/>
  <c r="AL413" i="260" a="1"/>
  <c r="BJ56" i="260" a="1"/>
  <c r="BU264" i="260" a="1"/>
  <c r="X43" i="177" a="1"/>
  <c r="Z224" i="260" a="1"/>
  <c r="BN380" i="260" a="1"/>
  <c r="BQ597" i="260" a="1"/>
  <c r="BN514" i="260" a="1"/>
  <c r="L50" i="177" a="1"/>
  <c r="AU440" i="260" a="1"/>
  <c r="AR508" i="260" a="1"/>
  <c r="BQ151" i="260" a="1"/>
  <c r="AZ507" i="260" a="1"/>
  <c r="J309" i="260" a="1"/>
  <c r="R495" i="260" a="1"/>
  <c r="AL172" i="260" a="1"/>
  <c r="AL419" i="260" a="1"/>
  <c r="Z503" i="260" a="1"/>
  <c r="BJ325" i="260" a="1"/>
  <c r="J538" i="260" a="1"/>
  <c r="J490" i="260" a="1"/>
  <c r="N465" i="260" a="1"/>
  <c r="BQ462" i="260" a="1"/>
  <c r="N347" i="260" a="1"/>
  <c r="BQ570" i="260" a="1"/>
  <c r="J617" i="260" a="1"/>
  <c r="BU459" i="260" a="1"/>
  <c r="AU553" i="260" a="1"/>
  <c r="G566" i="260" a="1"/>
  <c r="G540" i="260" a="1"/>
  <c r="BU399" i="260" a="1"/>
  <c r="BJ464" i="260" a="1"/>
  <c r="AL515" i="260" a="1"/>
  <c r="BJ338" i="260" a="1"/>
  <c r="AH602" i="260" a="1"/>
  <c r="BD499" i="260" a="1"/>
  <c r="R315" i="260" a="1"/>
  <c r="BJ576" i="260" a="1"/>
  <c r="BN577" i="260" a="1"/>
  <c r="J359" i="260" a="1"/>
  <c r="BQ585" i="260" a="1"/>
  <c r="N392" i="260" a="1"/>
  <c r="BU525" i="260" a="1"/>
  <c r="J27" i="177" a="1"/>
  <c r="W619" i="260" a="1"/>
  <c r="BJ410" i="260" a="1"/>
  <c r="BJ484" i="260" a="1"/>
  <c r="J566" i="260" a="1"/>
  <c r="K9" i="177" a="1"/>
  <c r="J387" i="260" a="1"/>
  <c r="BJ605" i="260" a="1"/>
  <c r="AU206" i="260" a="1"/>
  <c r="AU644" i="260" a="1"/>
  <c r="J456" i="260" a="1"/>
  <c r="AZ531" i="260" a="1"/>
  <c r="G614" i="260" a="1"/>
  <c r="BQ481" i="260" a="1"/>
  <c r="Z565" i="260" a="1"/>
  <c r="N586" i="260" a="1"/>
  <c r="BU517" i="260" a="1"/>
  <c r="BD412" i="260" a="1"/>
  <c r="AH323" i="260" a="1"/>
  <c r="G634" i="260" a="1"/>
  <c r="AU274" i="260" a="1"/>
  <c r="AR639" i="260" a="1"/>
  <c r="J650" i="260" a="1"/>
  <c r="J506" i="260" a="1"/>
  <c r="BU437" i="260" a="1"/>
  <c r="W151" i="260" a="1"/>
  <c r="N560" i="260" a="1"/>
  <c r="AZ673" i="260" a="1"/>
  <c r="G699" i="260" a="1"/>
  <c r="W589" i="260" a="1"/>
  <c r="BD69" i="260" a="1"/>
  <c r="BN341" i="260" a="1"/>
  <c r="BN571" i="260" a="1"/>
  <c r="AH650" i="260" a="1"/>
  <c r="R637" i="260" a="1"/>
  <c r="R644" i="260" a="1"/>
  <c r="N615" i="260" a="1"/>
  <c r="BU488" i="260" a="1"/>
  <c r="W575" i="260" a="1"/>
  <c r="BD476" i="260" a="1"/>
  <c r="BJ482" i="260" a="1"/>
  <c r="G550" i="260" a="1"/>
  <c r="AZ614" i="260" a="1"/>
  <c r="AH600" i="260" a="1"/>
  <c r="AZ477" i="260" a="1"/>
  <c r="AU410" i="260" a="1"/>
  <c r="W607" i="260" a="1"/>
  <c r="G450" i="260" a="1"/>
  <c r="BQ495" i="260" a="1"/>
  <c r="BD650" i="260" a="1"/>
  <c r="Z674" i="260" a="1"/>
  <c r="AL644" i="260" a="1"/>
  <c r="BU663" i="260" a="1"/>
  <c r="BQ666" i="260" a="1"/>
  <c r="BN670" i="260" a="1"/>
  <c r="N676" i="260" a="1"/>
  <c r="J577" i="260" a="1"/>
  <c r="AD623" i="260" a="1"/>
  <c r="R466" i="260" a="1"/>
  <c r="G665" i="260" a="1"/>
  <c r="J669" i="260" a="1"/>
  <c r="BQ662" i="260" a="1"/>
  <c r="J656" i="260" a="1"/>
  <c r="BJ512" i="260" a="1"/>
  <c r="AL596" i="260" a="1"/>
  <c r="W252" i="260" a="1"/>
  <c r="AH652" i="260" a="1"/>
  <c r="G415" i="260" a="1"/>
  <c r="Z396" i="260" a="1"/>
  <c r="BQ635" i="260" a="1"/>
  <c r="AU653" i="260" a="1"/>
  <c r="G612" i="260" a="1"/>
  <c r="BD391" i="260" a="1"/>
  <c r="AD378" i="260" a="1"/>
  <c r="BJ614" i="260" a="1"/>
  <c r="AH521" i="260" a="1"/>
  <c r="BU262" i="260" a="1"/>
  <c r="W618" i="260" a="1"/>
  <c r="N22" i="260" a="1"/>
  <c r="G506" i="260" a="1"/>
  <c r="AD503" i="260" a="1"/>
  <c r="AL217" i="260" a="1"/>
  <c r="AU488" i="260" a="1"/>
  <c r="G580" i="260" a="1"/>
  <c r="AU299" i="260" a="1"/>
  <c r="W515" i="260" a="1"/>
  <c r="AZ664" i="260" a="1"/>
  <c r="R656" i="260" a="1"/>
  <c r="AL671" i="260" a="1"/>
  <c r="BN668" i="260" a="1"/>
  <c r="R622" i="260" a="1"/>
  <c r="J5" i="177" a="1"/>
  <c r="BJ419" i="260" a="1"/>
  <c r="BD678" i="260" a="1"/>
  <c r="AR664" i="260" a="1"/>
  <c r="BQ669" i="260" a="1"/>
  <c r="BU657" i="260" a="1"/>
  <c r="AH695" i="260" a="1"/>
  <c r="AZ692" i="260" a="1"/>
  <c r="AD749" i="260" a="1"/>
  <c r="G680" i="260" a="1"/>
  <c r="BD681" i="260" a="1"/>
  <c r="AH693" i="260" a="1"/>
  <c r="BN749" i="260" a="1"/>
  <c r="BJ686" i="260" a="1"/>
  <c r="N685" i="260" a="1"/>
  <c r="Z441" i="260" a="1"/>
  <c r="N516" i="260" a="1"/>
  <c r="AU318" i="260" a="1"/>
  <c r="BJ447" i="260" a="1"/>
  <c r="BD415" i="260" a="1"/>
  <c r="BQ625" i="260" a="1"/>
  <c r="AH598" i="260" a="1"/>
  <c r="BN534" i="260" a="1"/>
  <c r="U33" i="177" a="1"/>
  <c r="M51" i="177" a="1"/>
  <c r="BQ509" i="260" a="1"/>
  <c r="AU587" i="260" a="1"/>
  <c r="AR563" i="260" a="1"/>
  <c r="BU561" i="260" a="1"/>
  <c r="N272" i="260" a="1"/>
  <c r="AU334" i="260" a="1"/>
  <c r="AR588" i="260" a="1"/>
  <c r="BU413" i="260" a="1"/>
  <c r="BD599" i="260" a="1"/>
  <c r="AH620" i="260" a="1"/>
  <c r="AU577" i="260" a="1"/>
  <c r="AZ569" i="260" a="1"/>
  <c r="N137" i="260" a="1"/>
  <c r="BQ549" i="260" a="1"/>
  <c r="R282" i="260" a="1"/>
  <c r="BU550" i="260" a="1"/>
  <c r="AZ644" i="260" a="1"/>
  <c r="W591" i="260" a="1"/>
  <c r="AU641" i="260" a="1"/>
  <c r="G486" i="260" a="1"/>
  <c r="G645" i="260" a="1"/>
  <c r="AD620" i="260" a="1"/>
  <c r="J639" i="260" a="1"/>
  <c r="R641" i="260" a="1"/>
  <c r="BU620" i="260" a="1"/>
  <c r="AZ430" i="260" a="1"/>
  <c r="BU506" i="260" a="1"/>
  <c r="W540" i="260" a="1"/>
  <c r="AU524" i="260" a="1"/>
  <c r="AH599" i="260" a="1"/>
  <c r="G563" i="260" a="1"/>
  <c r="Z569" i="260" a="1"/>
  <c r="AL542" i="260" a="1"/>
  <c r="BJ562" i="260" a="1"/>
  <c r="N628" i="260" a="1"/>
  <c r="BU505" i="260" a="1"/>
  <c r="AL66" i="260" a="1"/>
  <c r="N617" i="260" a="1"/>
  <c r="R553" i="260" a="1"/>
  <c r="AZ395" i="260" a="1"/>
  <c r="AU297" i="260" a="1"/>
  <c r="AH644" i="260" a="1"/>
  <c r="AD653" i="260" a="1"/>
  <c r="AH572" i="260" a="1"/>
  <c r="N584" i="260" a="1"/>
  <c r="N583" i="260" a="1"/>
  <c r="R675" i="260" a="1"/>
  <c r="W668" i="260" a="1"/>
  <c r="AU614" i="260" a="1"/>
  <c r="G446" i="260" a="1"/>
  <c r="Z543" i="260" a="1"/>
  <c r="N223" i="260" a="1"/>
  <c r="BJ634" i="260" a="1"/>
  <c r="N646" i="260" a="1"/>
  <c r="AR650" i="260" a="1"/>
  <c r="BU610" i="260" a="1"/>
  <c r="BN586" i="260" a="1"/>
  <c r="BN458" i="260" a="1"/>
  <c r="N534" i="260" a="1"/>
  <c r="BU571" i="260" a="1"/>
  <c r="BJ374" i="260" a="1"/>
  <c r="BU337" i="260" a="1"/>
  <c r="G493" i="260" a="1"/>
  <c r="T30" i="177" a="1"/>
  <c r="AR621" i="260" a="1"/>
  <c r="BQ537" i="260" a="1"/>
  <c r="G427" i="260" a="1"/>
  <c r="AL342" i="260" a="1"/>
  <c r="AZ368" i="260" a="1"/>
  <c r="BJ65" i="260" a="1"/>
  <c r="BQ653" i="260" a="1"/>
  <c r="R655" i="260" a="1"/>
  <c r="BN669" i="260" a="1"/>
  <c r="Z664" i="260" a="1"/>
  <c r="AH664" i="260" a="1"/>
  <c r="N632" i="260" a="1"/>
  <c r="AU619" i="260" a="1"/>
  <c r="BJ547" i="260" a="1"/>
  <c r="AD675" i="260" a="1"/>
  <c r="AU699" i="260" a="1"/>
  <c r="W669" i="260" a="1"/>
  <c r="BQ655" i="260" a="1"/>
  <c r="L20" i="177" a="1"/>
  <c r="BD520" i="260" a="1"/>
  <c r="I64" i="177" a="1"/>
  <c r="J636" i="260" a="1"/>
  <c r="AD528" i="260" a="1"/>
  <c r="R497" i="260" a="1"/>
  <c r="BD652" i="260" a="1"/>
  <c r="BN651" i="260" a="1"/>
  <c r="W506" i="260" a="1"/>
  <c r="AH549" i="260" a="1"/>
  <c r="BQ446" i="260" a="1"/>
  <c r="BD394" i="260" a="1"/>
  <c r="BU622" i="260" a="1"/>
  <c r="AU390" i="260" a="1"/>
  <c r="I26" i="177" a="1"/>
  <c r="J435" i="260" a="1"/>
  <c r="AH415" i="260" a="1"/>
  <c r="R626" i="260" a="1"/>
  <c r="W603" i="260" a="1"/>
  <c r="L31" i="177" a="1"/>
  <c r="Z493" i="260" a="1"/>
  <c r="AD316" i="260" a="1"/>
  <c r="G675" i="260" a="1"/>
  <c r="BU672" i="260" a="1"/>
  <c r="Z678" i="260" a="1"/>
  <c r="BJ663" i="260" a="1"/>
  <c r="BJ699" i="260" a="1"/>
  <c r="BD640" i="260" a="1"/>
  <c r="AL646" i="260" a="1"/>
  <c r="BD647" i="260" a="1"/>
  <c r="R669" i="260" a="1"/>
  <c r="AZ663" i="260" a="1"/>
  <c r="BD676" i="260" a="1"/>
  <c r="AD664" i="260" a="1"/>
  <c r="AZ697" i="260" a="1"/>
  <c r="R697" i="260" a="1"/>
  <c r="BU724" i="260" a="1"/>
  <c r="AR696" i="260" a="1"/>
  <c r="BD688" i="260" a="1"/>
  <c r="AD700" i="260" a="1"/>
  <c r="BD689" i="260" a="1"/>
  <c r="BJ702" i="260" a="1"/>
  <c r="BU700" i="260" a="1"/>
  <c r="AL698" i="260" a="1"/>
  <c r="BJ689" i="260" a="1"/>
  <c r="BY176" i="260" a="1"/>
  <c r="AL472" i="260" a="1"/>
  <c r="AU495" i="260" a="1"/>
  <c r="BD494" i="260" a="1"/>
  <c r="G327" i="260" a="1"/>
  <c r="BD582" i="260" a="1"/>
  <c r="N589" i="260" a="1"/>
  <c r="J466" i="260" a="1"/>
  <c r="Y36" i="177" a="1"/>
  <c r="BN322" i="260" a="1"/>
  <c r="Q40" i="177" a="1"/>
  <c r="G564" i="260" a="1"/>
  <c r="AU607" i="260" a="1"/>
  <c r="BQ600" i="260" a="1"/>
  <c r="AR296" i="260" a="1"/>
  <c r="R609" i="260" a="1"/>
  <c r="BD449" i="260" a="1"/>
  <c r="H63" i="177" a="1"/>
  <c r="AH472" i="260" a="1"/>
  <c r="X7" i="177" a="1"/>
  <c r="BN543" i="260" a="1"/>
  <c r="R599" i="260" a="1"/>
  <c r="AR615" i="260" a="1"/>
  <c r="BD612" i="260" a="1"/>
  <c r="BN275" i="260" a="1"/>
  <c r="E43" i="177" a="1"/>
  <c r="BD636" i="260" a="1"/>
  <c r="W612" i="260" a="1"/>
  <c r="W631" i="260" a="1"/>
  <c r="AR581" i="260" a="1"/>
  <c r="BU635" i="260" a="1"/>
  <c r="W527" i="260" a="1"/>
  <c r="R645" i="260" a="1"/>
  <c r="AU510" i="260" a="1"/>
  <c r="BQ451" i="260" a="1"/>
  <c r="G209" i="260" a="1"/>
  <c r="J612" i="260" a="1"/>
  <c r="BD189" i="260" a="1"/>
  <c r="AL242" i="260" a="1"/>
  <c r="BQ464" i="260" a="1"/>
  <c r="AL543" i="260" a="1"/>
  <c r="AU527" i="260" a="1"/>
  <c r="AU489" i="260" a="1"/>
  <c r="R471" i="260" a="1"/>
  <c r="AL197" i="260" a="1"/>
  <c r="AR287" i="260" a="1"/>
  <c r="J407" i="260" a="1"/>
  <c r="M53" i="177" a="1"/>
  <c r="Q26" i="177" a="1"/>
  <c r="BQ506" i="260" a="1"/>
  <c r="AU646" i="260" a="1"/>
  <c r="R674" i="260" a="1"/>
  <c r="AU639" i="260" a="1"/>
  <c r="N473" i="260" a="1"/>
  <c r="N521" i="260" a="1"/>
  <c r="BU475" i="260" a="1"/>
  <c r="AR671" i="260" a="1"/>
  <c r="AR672" i="260" a="1"/>
  <c r="AR570" i="260" a="1"/>
  <c r="N623" i="260" a="1"/>
  <c r="AH390" i="260" a="1"/>
  <c r="W427" i="260" a="1"/>
  <c r="J541" i="260" a="1"/>
  <c r="W473" i="260" a="1"/>
  <c r="AD646" i="260" a="1"/>
  <c r="BU644" i="260" a="1"/>
  <c r="BD445" i="260" a="1"/>
  <c r="N487" i="260" a="1"/>
  <c r="AZ592" i="260" a="1"/>
  <c r="BN617" i="260" a="1"/>
  <c r="BN552" i="260" a="1"/>
  <c r="Q6" i="177" a="1"/>
  <c r="AU46" i="260" a="1"/>
  <c r="J398" i="260" a="1"/>
  <c r="Z438" i="260" a="1"/>
  <c r="G500" i="260" a="1"/>
  <c r="BD623" i="260" a="1"/>
  <c r="J586" i="260" a="1"/>
  <c r="AD566" i="260" a="1"/>
  <c r="J648" i="260" a="1"/>
  <c r="Z651" i="260" a="1"/>
  <c r="Z669" i="260" a="1"/>
  <c r="AU664" i="260" a="1"/>
  <c r="Z676" i="260" a="1"/>
  <c r="BD663" i="260" a="1"/>
  <c r="BN631" i="260" a="1"/>
  <c r="AR555" i="260" a="1"/>
  <c r="G569" i="260" a="1"/>
  <c r="AR699" i="260" a="1"/>
  <c r="BU675" i="260" a="1"/>
  <c r="R677" i="260" a="1"/>
  <c r="W665" i="260" a="1"/>
  <c r="BJ540" i="260" a="1"/>
  <c r="N530" i="260" a="1"/>
  <c r="G541" i="260" a="1"/>
  <c r="G650" i="260" a="1"/>
  <c r="R607" i="260" a="1"/>
  <c r="W27" i="177" a="1"/>
  <c r="AL613" i="260" a="1"/>
  <c r="W639" i="260" a="1"/>
  <c r="AL626" i="260" a="1"/>
  <c r="K57" i="177" a="1"/>
  <c r="BU280" i="260" a="1"/>
  <c r="W484" i="260" a="1"/>
  <c r="BD638" i="260" a="1"/>
  <c r="AZ633" i="260" a="1"/>
  <c r="BD591" i="260" a="1"/>
  <c r="BN513" i="260" a="1"/>
  <c r="Z564" i="260" a="1"/>
  <c r="R541" i="260" a="1"/>
  <c r="H48" i="177" a="1"/>
  <c r="BN506" i="260" a="1"/>
  <c r="BQ536" i="260" a="1"/>
  <c r="BD594" i="260" a="1"/>
  <c r="AH669" i="260" a="1"/>
  <c r="BN666" i="260" a="1"/>
  <c r="AU655" i="260" a="1"/>
  <c r="J663" i="260" a="1"/>
  <c r="BN671" i="260" a="1"/>
  <c r="BU647" i="260" a="1"/>
  <c r="AU642" i="260" a="1"/>
  <c r="N630" i="260" a="1"/>
  <c r="BJ661" i="260" a="1"/>
  <c r="BN659" i="260" a="1"/>
  <c r="AL672" i="260" a="1"/>
  <c r="J665" i="260" a="1"/>
  <c r="AR687" i="260" a="1"/>
  <c r="BN207" i="260" a="1"/>
  <c r="W573" i="260" a="1"/>
  <c r="G300" i="260" a="1"/>
  <c r="AZ540" i="260" a="1"/>
  <c r="N297" i="260" a="1"/>
  <c r="BQ105" i="260" a="1"/>
  <c r="AD453" i="260" a="1"/>
  <c r="BN616" i="260" a="1"/>
  <c r="Z571" i="260" a="1"/>
  <c r="R572" i="260" a="1"/>
  <c r="T58" i="177" a="1"/>
  <c r="J562" i="260" a="1"/>
  <c r="BN572" i="260" a="1"/>
  <c r="BJ438" i="260" a="1"/>
  <c r="AR455" i="260" a="1"/>
  <c r="AZ568" i="260" a="1"/>
  <c r="AR310" i="260" a="1"/>
  <c r="U20" i="177" a="1"/>
  <c r="J77" i="260" a="1"/>
  <c r="BN556" i="260" a="1"/>
  <c r="J423" i="260" a="1"/>
  <c r="Z613" i="260" a="1"/>
  <c r="W505" i="260" a="1"/>
  <c r="AZ408" i="260" a="1"/>
  <c r="AU380" i="260" a="1"/>
  <c r="AU542" i="260" a="1"/>
  <c r="BD645" i="260" a="1"/>
  <c r="AZ268" i="260" a="1"/>
  <c r="R633" i="260" a="1"/>
  <c r="BN592" i="260" a="1"/>
  <c r="J645" i="260" a="1"/>
  <c r="BD498" i="260" a="1"/>
  <c r="W674" i="260" a="1"/>
  <c r="J299" i="260" a="1"/>
  <c r="AZ640" i="260" a="1"/>
  <c r="J464" i="260" a="1"/>
  <c r="BD566" i="260" a="1"/>
  <c r="BQ458" i="260" a="1"/>
  <c r="BY201" i="260" a="1"/>
  <c r="BJ421" i="260" a="1"/>
  <c r="AL447" i="260" a="1"/>
  <c r="N575" i="260" a="1"/>
  <c r="J317" i="260" a="1"/>
  <c r="AL628" i="260" a="1"/>
  <c r="BD238" i="260" a="1"/>
  <c r="J11" i="260" a="1"/>
  <c r="G625" i="260" a="1"/>
  <c r="G462" i="260" a="1"/>
  <c r="BN311" i="260" a="1"/>
  <c r="BU462" i="260" a="1"/>
  <c r="AD490" i="260" a="1"/>
  <c r="N641" i="260" a="1"/>
  <c r="G648" i="260" a="1"/>
  <c r="AD647" i="260" a="1"/>
  <c r="BJ613" i="260" a="1"/>
  <c r="AD496" i="260" a="1"/>
  <c r="AD699" i="260" a="1"/>
  <c r="W656" i="260" a="1"/>
  <c r="N59" i="177" a="1"/>
  <c r="Z321" i="260" a="1"/>
  <c r="BN520" i="260" a="1"/>
  <c r="AD674" i="260" a="1"/>
  <c r="AU477" i="260" a="1"/>
  <c r="W532" i="260" a="1"/>
  <c r="BU638" i="260" a="1"/>
  <c r="R639" i="260" a="1"/>
  <c r="BJ587" i="260" a="1"/>
  <c r="AU585" i="260" a="1"/>
  <c r="AR609" i="260" a="1"/>
  <c r="AL514" i="260" a="1"/>
  <c r="BD506" i="260" a="1"/>
  <c r="G108" i="260" a="1"/>
  <c r="Z594" i="260" a="1"/>
  <c r="BJ626" i="260" a="1"/>
  <c r="BN400" i="260" a="1"/>
  <c r="AH101" i="260" a="1"/>
  <c r="BN628" i="260" a="1"/>
  <c r="BU518" i="260" a="1"/>
  <c r="AR514" i="260" a="1"/>
  <c r="AD476" i="260" a="1"/>
  <c r="AU603" i="260" a="1"/>
  <c r="W659" i="260" a="1"/>
  <c r="AU670" i="260" a="1"/>
  <c r="AH663" i="260" a="1"/>
  <c r="AR675" i="260" a="1"/>
  <c r="BU633" i="260" a="1"/>
  <c r="W653" i="260" a="1"/>
  <c r="BN641" i="260" a="1"/>
  <c r="AH677" i="260" a="1"/>
  <c r="R657" i="260" a="1"/>
  <c r="BJ656" i="260" a="1"/>
  <c r="N665" i="260" a="1"/>
  <c r="G169" i="260" a="1"/>
  <c r="R298" i="260" a="1"/>
  <c r="J280" i="260" a="1"/>
  <c r="W488" i="260" a="1"/>
  <c r="N612" i="260" a="1"/>
  <c r="BD100" i="260" a="1"/>
  <c r="AU65" i="260" a="1"/>
  <c r="AR647" i="260" a="1"/>
  <c r="AU243" i="260" a="1"/>
  <c r="W31" i="253" a="1"/>
  <c r="BU181" i="260" a="1"/>
  <c r="G117" i="260" a="1"/>
  <c r="AR235" i="260" a="1"/>
  <c r="AU469" i="260" a="1"/>
  <c r="AZ583" i="260" a="1"/>
  <c r="C16" i="177" a="1"/>
  <c r="W52" i="177" a="1"/>
  <c r="AH265" i="260" a="1"/>
  <c r="R519" i="260" a="1"/>
  <c r="Z573" i="260" a="1"/>
  <c r="AD197" i="260" a="1"/>
  <c r="W99" i="260" a="1"/>
  <c r="BN448" i="260" a="1"/>
  <c r="BU371" i="260" a="1"/>
  <c r="Z520" i="260" a="1"/>
  <c r="AZ535" i="260" a="1"/>
  <c r="AR374" i="260" a="1"/>
  <c r="G608" i="260" a="1"/>
  <c r="BQ195" i="260" a="1"/>
  <c r="G283" i="260" a="1"/>
  <c r="R107" i="260" a="1"/>
  <c r="N531" i="260" a="1"/>
  <c r="J561" i="260" a="1"/>
  <c r="BU634" i="260" a="1"/>
  <c r="AR568" i="260" a="1"/>
  <c r="AD222" i="260" a="1"/>
  <c r="BD549" i="260" a="1"/>
  <c r="AH614" i="260" a="1"/>
  <c r="BJ465" i="260" a="1"/>
  <c r="BJ478" i="260" a="1"/>
  <c r="AZ456" i="260" a="1"/>
  <c r="AU592" i="260" a="1"/>
  <c r="AU634" i="260" a="1"/>
  <c r="N600" i="260" a="1"/>
  <c r="W648" i="260" a="1"/>
  <c r="BN76" i="260" a="1"/>
  <c r="BD438" i="260" a="1"/>
  <c r="AR72" i="260" a="1"/>
  <c r="BN530" i="260" a="1"/>
  <c r="BD596" i="260" a="1"/>
  <c r="Z588" i="260" a="1"/>
  <c r="BJ585" i="260" a="1"/>
  <c r="Z545" i="260" a="1"/>
  <c r="AZ602" i="260" a="1"/>
  <c r="AH617" i="260" a="1"/>
  <c r="W564" i="260" a="1"/>
  <c r="AD519" i="260" a="1"/>
  <c r="AL573" i="260" a="1"/>
  <c r="W468" i="260" a="1"/>
  <c r="BJ432" i="260" a="1"/>
  <c r="AR562" i="260" a="1"/>
  <c r="BQ639" i="260" a="1"/>
  <c r="AZ642" i="260" a="1"/>
  <c r="BU636" i="260" a="1"/>
  <c r="BU646" i="260" a="1"/>
  <c r="AU590" i="260" a="1"/>
  <c r="BU655" i="260" a="1"/>
  <c r="R661" i="260" a="1"/>
  <c r="N157" i="260" a="1"/>
  <c r="G434" i="260" a="1"/>
  <c r="AD569" i="260" a="1"/>
  <c r="BQ646" i="260" a="1"/>
  <c r="AR482" i="260" a="1"/>
  <c r="BJ480" i="260" a="1"/>
  <c r="AZ605" i="260" a="1"/>
  <c r="BQ644" i="260" a="1"/>
  <c r="AH615" i="260" a="1"/>
  <c r="AD587" i="260" a="1"/>
  <c r="J611" i="260" a="1"/>
  <c r="G553" i="260" a="1"/>
  <c r="AL647" i="260" a="1"/>
  <c r="AR674" i="260" a="1"/>
  <c r="W547" i="260" a="1"/>
  <c r="Z197" i="260" a="1"/>
  <c r="BJ499" i="260" a="1"/>
  <c r="C54" i="177" a="1"/>
  <c r="BU602" i="260" a="1"/>
  <c r="Y5" i="177" a="1"/>
  <c r="AD596" i="260" a="1"/>
  <c r="AZ519" i="260" a="1"/>
  <c r="BJ659" i="260" a="1"/>
  <c r="BD664" i="260" a="1"/>
  <c r="BQ678" i="260" a="1"/>
  <c r="BU656" i="260" a="1"/>
  <c r="BD673" i="260" a="1"/>
  <c r="G7" i="177" a="1"/>
  <c r="BU630" i="260" a="1"/>
  <c r="G472" i="260" a="1"/>
  <c r="AH670" i="260" a="1"/>
  <c r="G662" i="260" a="1"/>
  <c r="N675" i="260" a="1"/>
  <c r="BU534" i="260" a="1"/>
  <c r="BQ467" i="260" a="1"/>
  <c r="AZ610" i="260" a="1"/>
  <c r="AD492" i="260" a="1"/>
  <c r="BQ255" i="260" a="1"/>
  <c r="BU439" i="260" a="1"/>
  <c r="Z625" i="260" a="1"/>
  <c r="AU600" i="260" a="1"/>
  <c r="BU650" i="260" a="1"/>
  <c r="AR356" i="260" a="1"/>
  <c r="G448" i="260" a="1"/>
  <c r="BD538" i="260" a="1"/>
  <c r="BN527" i="260" a="1"/>
  <c r="BN430" i="260" a="1"/>
  <c r="AR239" i="260" a="1"/>
  <c r="BJ527" i="260" a="1"/>
  <c r="BN565" i="260" a="1"/>
  <c r="AZ146" i="260" a="1"/>
  <c r="AL572" i="260" a="1"/>
  <c r="R444" i="260" a="1"/>
  <c r="Z164" i="260" a="1"/>
  <c r="BD436" i="260" a="1"/>
  <c r="BU606" i="260" a="1"/>
  <c r="J471" i="260" a="1"/>
  <c r="BD12" i="260" a="1"/>
  <c r="J589" i="260" a="1"/>
  <c r="AD324" i="260" a="1"/>
  <c r="AZ493" i="260" a="1"/>
  <c r="AR522" i="260" a="1"/>
  <c r="AU611" i="260" a="1"/>
  <c r="W345" i="260" a="1"/>
  <c r="BJ473" i="260" a="1"/>
  <c r="BD633" i="260" a="1"/>
  <c r="AR582" i="260" a="1"/>
  <c r="AD599" i="260" a="1"/>
  <c r="AD376" i="260" a="1"/>
  <c r="AR411" i="260" a="1"/>
  <c r="AH538" i="260" a="1"/>
  <c r="BN621" i="260" a="1"/>
  <c r="W9" i="177" a="1"/>
  <c r="AR533" i="260" a="1"/>
  <c r="AU446" i="260" a="1"/>
  <c r="N461" i="260" a="1"/>
  <c r="G655" i="260" a="1"/>
  <c r="BQ626" i="260" a="1"/>
  <c r="Q32" i="177" a="1"/>
  <c r="BN435" i="260" a="1"/>
  <c r="Z649" i="260" a="1"/>
  <c r="AD600" i="260" a="1"/>
  <c r="AH488" i="260" a="1"/>
  <c r="BU389" i="260" a="1"/>
  <c r="Z521" i="260" a="1"/>
  <c r="AR512" i="260" a="1"/>
  <c r="W510" i="260" a="1"/>
  <c r="AR480" i="260" a="1"/>
  <c r="W306" i="260" a="1"/>
  <c r="N551" i="260" a="1"/>
  <c r="AZ541" i="260" a="1"/>
  <c r="BN553" i="260" a="1"/>
  <c r="BD420" i="260" a="1"/>
  <c r="BJ430" i="260" a="1"/>
  <c r="AH391" i="260" a="1"/>
  <c r="Z637" i="260" a="1"/>
  <c r="BJ639" i="260" a="1"/>
  <c r="BJ637" i="260" a="1"/>
  <c r="AU678" i="260" a="1"/>
  <c r="J670" i="260" a="1"/>
  <c r="BJ493" i="260" a="1"/>
  <c r="BJ594" i="260" a="1"/>
  <c r="BD480" i="260" a="1"/>
  <c r="BN509" i="260" a="1"/>
  <c r="AH574" i="260" a="1"/>
  <c r="G191" i="260" a="1"/>
  <c r="X31" i="177" a="1"/>
  <c r="AD648" i="260" a="1"/>
  <c r="N643" i="260" a="1"/>
  <c r="BU623" i="260" a="1"/>
  <c r="BD40" i="260" a="1"/>
  <c r="BY108" i="260" a="1"/>
  <c r="AU652" i="260" a="1"/>
  <c r="AZ631" i="260" a="1"/>
  <c r="BJ615" i="260" a="1"/>
  <c r="G618" i="260" a="1"/>
  <c r="AR603" i="260" a="1"/>
  <c r="AD590" i="260" a="1"/>
  <c r="AL475" i="260" a="1"/>
  <c r="AU588" i="260" a="1"/>
  <c r="BD455" i="260" a="1"/>
  <c r="BD552" i="260" a="1"/>
  <c r="BJ665" i="260" a="1"/>
  <c r="AZ677" i="260" a="1"/>
  <c r="BJ671" i="260" a="1"/>
  <c r="R660" i="260" a="1"/>
  <c r="AH672" i="260" a="1"/>
  <c r="AU452" i="260" a="1"/>
  <c r="AR622" i="260" a="1"/>
  <c r="AZ453" i="260" a="1"/>
  <c r="N677" i="260" a="1"/>
  <c r="AZ666" i="260" a="1"/>
  <c r="AL673" i="260" a="1"/>
  <c r="BD475" i="260" a="1"/>
  <c r="J524" i="260" a="1"/>
  <c r="E33" i="177" a="1"/>
  <c r="BJ483" i="260" a="1"/>
  <c r="G483" i="260" a="1"/>
  <c r="BJ617" i="260" a="1"/>
  <c r="BJ577" i="260" a="1"/>
  <c r="G402" i="260" a="1"/>
  <c r="R589" i="260" a="1"/>
  <c r="BU645" i="260" a="1"/>
  <c r="R647" i="260" a="1"/>
  <c r="AL638" i="260" a="1"/>
  <c r="BD373" i="260" a="1"/>
  <c r="AD522" i="260" a="1"/>
  <c r="W636" i="260" a="1"/>
  <c r="AR630" i="260" a="1"/>
  <c r="AL576" i="260" a="1"/>
  <c r="BJ648" i="260" a="1"/>
  <c r="N388" i="260" a="1"/>
  <c r="AD267" i="260" a="1"/>
  <c r="Z474" i="260" a="1"/>
  <c r="AU421" i="260" a="1"/>
  <c r="BJ485" i="260" a="1"/>
  <c r="G670" i="260" a="1"/>
  <c r="AH665" i="260" a="1"/>
  <c r="AL676" i="260" a="1"/>
  <c r="W655" i="260" a="1"/>
  <c r="BJ668" i="260" a="1"/>
  <c r="J463" i="260" a="1"/>
  <c r="R485" i="260" a="1"/>
  <c r="BU616" i="260" a="1"/>
  <c r="AD671" i="260" a="1"/>
  <c r="BD666" i="260" a="1"/>
  <c r="J530" i="260" a="1"/>
  <c r="AU574" i="260" a="1"/>
  <c r="BJ488" i="260" a="1"/>
  <c r="N456" i="260" a="1"/>
  <c r="BN469" i="260" a="1"/>
  <c r="BQ526" i="260" a="1"/>
  <c r="J330" i="260" a="1"/>
  <c r="AD353" i="260" a="1"/>
  <c r="R392" i="260" a="1"/>
  <c r="BJ597" i="260" a="1"/>
  <c r="BN356" i="260" a="1"/>
  <c r="K55" i="177" a="1"/>
  <c r="BD571" i="260" a="1"/>
  <c r="G547" i="260" a="1"/>
  <c r="BN508" i="260" a="1"/>
  <c r="R13" i="177" a="1"/>
  <c r="AR441" i="260" a="1"/>
  <c r="W513" i="260" a="1"/>
  <c r="BN606" i="260" a="1"/>
  <c r="Z500" i="260" a="1"/>
  <c r="W556" i="260" a="1"/>
  <c r="AZ207" i="260" a="1"/>
  <c r="Z519" i="260" a="1"/>
  <c r="G631" i="260" a="1"/>
  <c r="J588" i="260" a="1"/>
  <c r="AU580" i="260" a="1"/>
  <c r="AH573" i="260" a="1"/>
  <c r="W609" i="260" a="1"/>
  <c r="BJ378" i="260" a="1"/>
  <c r="R561" i="260" a="1"/>
  <c r="R569" i="260" a="1"/>
  <c r="W633" i="260" a="1"/>
  <c r="R562" i="260" a="1"/>
  <c r="G559" i="260" a="1"/>
  <c r="AL668" i="260" a="1"/>
  <c r="AU425" i="260" a="1"/>
  <c r="BU289" i="260" a="1"/>
  <c r="BD508" i="260" a="1"/>
  <c r="BQ564" i="260" a="1"/>
  <c r="L22" i="177" a="1"/>
  <c r="BQ432" i="260" a="1"/>
  <c r="BQ649" i="260" a="1"/>
  <c r="J502" i="260" a="1"/>
  <c r="BD649" i="260" a="1"/>
  <c r="BJ494" i="260" a="1"/>
  <c r="R616" i="260" a="1"/>
  <c r="BN526" i="260" a="1"/>
  <c r="BJ566" i="260" a="1"/>
  <c r="J580" i="260" a="1"/>
  <c r="G622" i="260" a="1"/>
  <c r="AZ438" i="260" a="1"/>
  <c r="W606" i="260" a="1"/>
  <c r="AH589" i="260" a="1"/>
  <c r="Z617" i="260" a="1"/>
  <c r="AH637" i="260" a="1"/>
  <c r="BJ630" i="260" a="1"/>
  <c r="BJ662" i="260" a="1"/>
  <c r="BJ672" i="260" a="1"/>
  <c r="AD420" i="260" a="1"/>
  <c r="Z622" i="260" a="1"/>
  <c r="AU581" i="260" a="1"/>
  <c r="AD19" i="260" a="1"/>
  <c r="Z516" i="260" a="1"/>
  <c r="G590" i="260" a="1"/>
  <c r="AL477" i="260" a="1"/>
  <c r="AZ632" i="260" a="1"/>
  <c r="W646" i="260" a="1"/>
  <c r="BN626" i="260" a="1"/>
  <c r="G460" i="260" a="1"/>
  <c r="AU630" i="260" a="1"/>
  <c r="W643" i="260" a="1"/>
  <c r="R635" i="260" a="1"/>
  <c r="AL445" i="260" a="1"/>
  <c r="AL540" i="260" a="1"/>
  <c r="R25" i="260" a="1"/>
  <c r="BD512" i="260" a="1"/>
  <c r="BQ573" i="260" a="1"/>
  <c r="AR339" i="260" a="1"/>
  <c r="AU434" i="260" a="1"/>
  <c r="J572" i="260" a="1"/>
  <c r="AD676" i="260" a="1"/>
  <c r="BN663" i="260" a="1"/>
  <c r="G656" i="260" a="1"/>
  <c r="G671" i="260" a="1"/>
  <c r="BU668" i="260" a="1"/>
  <c r="BU612" i="260" a="1"/>
  <c r="BN395" i="260" a="1"/>
  <c r="BU533" i="260" a="1"/>
  <c r="AR669" i="260" a="1"/>
  <c r="BD669" i="260" a="1"/>
  <c r="BD661" i="260" a="1"/>
  <c r="BD423" i="260" a="1"/>
  <c r="BN568" i="260" a="1"/>
  <c r="N140" i="260" a="1"/>
  <c r="BU268" i="260" a="1"/>
  <c r="AD341" i="260" a="1"/>
  <c r="BD495" i="260" a="1"/>
  <c r="BN495" i="260" a="1"/>
  <c r="Z68" i="260" a="1"/>
  <c r="BU524" i="260" a="1"/>
  <c r="R648" i="260" a="1"/>
  <c r="AR643" i="260" a="1"/>
  <c r="Z645" i="260" a="1"/>
  <c r="J619" i="260" a="1"/>
  <c r="BQ411" i="260" a="1"/>
  <c r="AU445" i="260" a="1"/>
  <c r="AD645" i="260" a="1"/>
  <c r="G197" i="260" a="1"/>
  <c r="BN642" i="260" a="1"/>
  <c r="J455" i="260" a="1"/>
  <c r="AZ50" i="260" a="1"/>
  <c r="BQ8" i="260" a="1"/>
  <c r="Z497" i="260" a="1"/>
  <c r="R402" i="260" a="1"/>
  <c r="BD489" i="260" a="1"/>
  <c r="N544" i="260" a="1"/>
  <c r="BQ566" i="260" a="1"/>
  <c r="R100" i="260" a="1"/>
  <c r="AU8" i="260" a="1"/>
  <c r="G568" i="260" a="1"/>
  <c r="G545" i="260" a="1"/>
  <c r="BN348" i="260" a="1"/>
  <c r="BD287" i="260" a="1"/>
  <c r="J569" i="260" a="1"/>
  <c r="BD110" i="260" a="1"/>
  <c r="J574" i="260" a="1"/>
  <c r="AR240" i="260" a="1"/>
  <c r="AZ271" i="260" a="1"/>
  <c r="N50" i="177" a="1"/>
  <c r="L55" i="177" a="1"/>
  <c r="BJ560" i="260" a="1"/>
  <c r="G489" i="260" a="1"/>
  <c r="F45" i="177" a="1"/>
  <c r="AD387" i="260" a="1"/>
  <c r="BJ420" i="260" a="1"/>
  <c r="BU497" i="260" a="1"/>
  <c r="W558" i="260" a="1"/>
  <c r="AR635" i="260" a="1"/>
  <c r="R525" i="260" a="1"/>
  <c r="G302" i="260" a="1"/>
  <c r="W613" i="260" a="1"/>
  <c r="BJ632" i="260" a="1"/>
  <c r="AL541" i="260" a="1"/>
  <c r="Z452" i="260" a="1"/>
  <c r="AH699" i="260" a="1"/>
  <c r="AZ299" i="260" a="1"/>
  <c r="BD584" i="260" a="1"/>
  <c r="G610" i="260" a="1"/>
  <c r="BQ615" i="260" a="1"/>
  <c r="BU582" i="260" a="1"/>
  <c r="AR484" i="260" a="1"/>
  <c r="BJ588" i="260" a="1"/>
  <c r="AH628" i="260" a="1"/>
  <c r="Z439" i="260" a="1"/>
  <c r="Z116" i="260" a="1"/>
  <c r="G530" i="260" a="1"/>
  <c r="BU611" i="260" a="1"/>
  <c r="BN538" i="260" a="1"/>
  <c r="BJ397" i="260" a="1"/>
  <c r="N553" i="260" a="1"/>
  <c r="N377" i="260" a="1"/>
  <c r="BN516" i="260" a="1"/>
  <c r="R582" i="260" a="1"/>
  <c r="W275" i="260" a="1"/>
  <c r="BD635" i="260" a="1"/>
  <c r="BN645" i="260" a="1"/>
  <c r="AR657" i="260" a="1"/>
  <c r="AR516" i="260" a="1"/>
  <c r="G515" i="260" a="1"/>
  <c r="G492" i="260" a="1"/>
  <c r="BQ614" i="260" a="1"/>
  <c r="BU473" i="260" a="1"/>
  <c r="AD370" i="260" a="1"/>
  <c r="R385" i="260" a="1"/>
  <c r="AD564" i="260" a="1"/>
  <c r="BN633" i="260" a="1"/>
  <c r="BD674" i="260" a="1"/>
  <c r="AD597" i="260" a="1"/>
  <c r="AU636" i="260" a="1"/>
  <c r="AR644" i="260" a="1"/>
  <c r="J651" i="260" a="1"/>
  <c r="BQ651" i="260" a="1"/>
  <c r="AH594" i="260" a="1"/>
  <c r="AD573" i="260" a="1"/>
  <c r="AR561" i="260" a="1"/>
  <c r="BJ600" i="260" a="1"/>
  <c r="AR591" i="260" a="1"/>
  <c r="BJ458" i="260" a="1"/>
  <c r="BJ589" i="260" a="1"/>
  <c r="J96" i="260" a="1"/>
  <c r="BQ657" i="260" a="1"/>
  <c r="R671" i="260" a="1"/>
  <c r="BN664" i="260" a="1"/>
  <c r="BQ658" i="260" a="1"/>
  <c r="W657" i="260" a="1"/>
  <c r="W588" i="260" a="1"/>
  <c r="Z601" i="260" a="1"/>
  <c r="W389" i="260" a="1"/>
  <c r="BD668" i="260" a="1"/>
  <c r="BN675" i="260" a="1"/>
  <c r="BN676" i="260" a="1"/>
  <c r="R431" i="260" a="1"/>
  <c r="N365" i="260" a="1"/>
  <c r="BD138" i="260" a="1"/>
  <c r="J60" i="260" a="1"/>
  <c r="BN378" i="260" a="1"/>
  <c r="N597" i="260" a="1"/>
  <c r="N582" i="260" a="1"/>
  <c r="AR607" i="260" a="1"/>
  <c r="AH526" i="260" a="1"/>
  <c r="R638" i="260" a="1"/>
  <c r="BD573" i="260" a="1"/>
  <c r="J218" i="260" a="1"/>
  <c r="AR537" i="260" a="1"/>
  <c r="W557" i="260" a="1"/>
  <c r="BN646" i="260" a="1"/>
  <c r="BN652" i="260" a="1"/>
  <c r="Z642" i="260" a="1"/>
  <c r="BQ641" i="260" a="1"/>
  <c r="BD651" i="260" a="1"/>
  <c r="R330" i="260" a="1"/>
  <c r="BU307" i="260" a="1"/>
  <c r="AR605" i="260" a="1"/>
  <c r="BY167" i="260" a="1"/>
  <c r="J662" i="260" a="1"/>
  <c r="BQ667" i="260" a="1"/>
  <c r="N655" i="260" a="1"/>
  <c r="AR676" i="260" a="1"/>
  <c r="AZ665" i="260" a="1"/>
  <c r="Z553" i="260" a="1"/>
  <c r="Z614" i="260" a="1"/>
  <c r="AD494" i="260" a="1"/>
  <c r="Z699" i="260" a="1"/>
  <c r="N663" i="260" a="1"/>
  <c r="J672" i="260" a="1"/>
  <c r="BN693" i="260" a="1"/>
  <c r="W682" i="260" a="1"/>
  <c r="AH703" i="260" a="1"/>
  <c r="N689" i="260" a="1"/>
  <c r="AH702" i="260" a="1"/>
  <c r="J687" i="260" a="1"/>
  <c r="BJ749" i="260" a="1"/>
  <c r="N686" i="260" a="1"/>
  <c r="AH697" i="260" a="1"/>
  <c r="N323" i="260" a="1"/>
  <c r="BQ366" i="260" a="1"/>
  <c r="BD578" i="260" a="1"/>
  <c r="W284" i="260" a="1"/>
  <c r="J400" i="260" a="1"/>
  <c r="J568" i="260" a="1"/>
  <c r="BQ455" i="260" a="1"/>
  <c r="AZ509" i="260" a="1"/>
  <c r="R456" i="260" a="1"/>
  <c r="BD558" i="260" a="1"/>
  <c r="BN614" i="260" a="1"/>
  <c r="AD177" i="260" a="1"/>
  <c r="G61" i="260" a="1"/>
  <c r="AR547" i="260" a="1"/>
  <c r="AR565" i="260" a="1"/>
  <c r="AU280" i="260" a="1"/>
  <c r="BJ530" i="260" a="1"/>
  <c r="BN295" i="260" a="1"/>
  <c r="N37" i="260" a="1"/>
  <c r="BJ359" i="260" a="1"/>
  <c r="J29" i="177" a="1"/>
  <c r="AU500" i="260" a="1"/>
  <c r="G218" i="260" a="1"/>
  <c r="AZ623" i="260" a="1"/>
  <c r="BU487" i="260" a="1"/>
  <c r="AU609" i="260" a="1"/>
  <c r="BQ524" i="260" a="1"/>
  <c r="J647" i="260" a="1"/>
  <c r="AD626" i="260" a="1"/>
  <c r="J637" i="260" a="1"/>
  <c r="BD315" i="260" a="1"/>
  <c r="Z640" i="260" a="1"/>
  <c r="J559" i="260" a="1"/>
  <c r="T37" i="177" a="1"/>
  <c r="BU661" i="260" a="1"/>
  <c r="P46" i="177" a="1"/>
  <c r="Q10" i="177" a="1"/>
  <c r="BQ630" i="260" a="1"/>
  <c r="R610" i="260" a="1"/>
  <c r="AL642" i="260" a="1"/>
  <c r="W594" i="260" a="1"/>
  <c r="BD356" i="260" a="1"/>
  <c r="N75" i="260" a="1"/>
  <c r="AL544" i="260" a="1"/>
  <c r="BD550" i="260" a="1"/>
  <c r="N260" i="260" a="1"/>
  <c r="BU396" i="260" a="1"/>
  <c r="N616" i="260" a="1"/>
  <c r="AH623" i="260" a="1"/>
  <c r="BN493" i="260" a="1"/>
  <c r="AH552" i="260" a="1"/>
  <c r="BD574" i="260" a="1"/>
  <c r="R397" i="260" a="1"/>
  <c r="AR469" i="260" a="1"/>
  <c r="BJ344" i="260" a="1"/>
  <c r="BD631" i="260" a="1"/>
  <c r="AU658" i="260" a="1"/>
  <c r="AH62" i="260" a="1"/>
  <c r="BN627" i="260" a="1"/>
  <c r="AZ347" i="260" a="1"/>
  <c r="AR539" i="260" a="1"/>
  <c r="BU213" i="260" a="1"/>
  <c r="W571" i="260" a="1"/>
  <c r="R515" i="260" a="1"/>
  <c r="AU562" i="260" a="1"/>
  <c r="R167" i="260" a="1"/>
  <c r="AL640" i="260" a="1"/>
  <c r="G674" i="260" a="1"/>
  <c r="Z644" i="260" a="1"/>
  <c r="P26" i="177" a="1"/>
  <c r="BD646" i="260" a="1"/>
  <c r="BJ640" i="260" a="1"/>
  <c r="W644" i="260" a="1"/>
  <c r="AU528" i="260" a="1"/>
  <c r="BD642" i="260" a="1"/>
  <c r="R557" i="260" a="1"/>
  <c r="BD592" i="260" a="1"/>
  <c r="AH649" i="260" a="1"/>
  <c r="BQ532" i="260" a="1"/>
  <c r="AR560" i="260" a="1"/>
  <c r="R663" i="260" a="1"/>
  <c r="AU661" i="260" a="1"/>
  <c r="N660" i="260" a="1"/>
  <c r="AD672" i="260" a="1"/>
  <c r="AZ699" i="260" a="1"/>
  <c r="BD607" i="260" a="1"/>
  <c r="BD625" i="260" a="1"/>
  <c r="AL570" i="260" a="1"/>
  <c r="BQ668" i="260" a="1"/>
  <c r="AU663" i="260" a="1"/>
  <c r="BQ672" i="260" a="1"/>
  <c r="AL497" i="260" a="1"/>
  <c r="J519" i="260" a="1"/>
  <c r="T18" i="177" a="1"/>
  <c r="AR446" i="260" a="1"/>
  <c r="BJ620" i="260" a="1"/>
  <c r="BJ611" i="260" a="1"/>
  <c r="AZ480" i="260" a="1"/>
  <c r="W596" i="260" a="1"/>
  <c r="W533" i="260" a="1"/>
  <c r="AZ616" i="260" a="1"/>
  <c r="AR526" i="260" a="1"/>
  <c r="AR628" i="260" a="1"/>
  <c r="BU578" i="260" a="1"/>
  <c r="G337" i="260" a="1"/>
  <c r="G573" i="260" a="1"/>
  <c r="AH640" i="260" a="1"/>
  <c r="AZ256" i="260" a="1"/>
  <c r="Z653" i="260" a="1"/>
  <c r="AL637" i="260" a="1"/>
  <c r="AR544" i="260" a="1"/>
  <c r="R483" i="260" a="1"/>
  <c r="AZ611" i="260" a="1"/>
  <c r="N427" i="260" a="1"/>
  <c r="BQ677" i="260" a="1"/>
  <c r="J668" i="260" a="1"/>
  <c r="BQ670" i="260" a="1"/>
  <c r="BJ667" i="260" a="1"/>
  <c r="AD668" i="260" a="1"/>
  <c r="BJ390" i="260" a="1"/>
  <c r="AH570" i="260" a="1"/>
  <c r="AZ530" i="260" a="1"/>
  <c r="BN667" i="260" a="1"/>
  <c r="BU664" i="260" a="1"/>
  <c r="J678" i="260" a="1"/>
  <c r="BQ697" i="260" a="1"/>
  <c r="Z700" i="260" a="1"/>
  <c r="J351" i="260" a="1"/>
  <c r="BU288" i="260" a="1"/>
  <c r="BJ467" i="260" a="1"/>
  <c r="BJ503" i="260" a="1"/>
  <c r="BJ8" i="260" a="1"/>
  <c r="BN402" i="260" a="1"/>
  <c r="Z528" i="260" a="1"/>
  <c r="BN587" i="260" a="1"/>
  <c r="N520" i="260" a="1"/>
  <c r="AD546" i="260" a="1"/>
  <c r="AZ21" i="260" a="1"/>
  <c r="N277" i="260" a="1"/>
  <c r="G581" i="260" a="1"/>
  <c r="BU526" i="260" a="1"/>
  <c r="BJ309" i="260" a="1"/>
  <c r="AR211" i="260" a="1"/>
  <c r="R526" i="260" a="1"/>
  <c r="AL563" i="260" a="1"/>
  <c r="BJ607" i="260" a="1"/>
  <c r="BU600" i="260" a="1"/>
  <c r="J517" i="260" a="1"/>
  <c r="BQ333" i="260" a="1"/>
  <c r="T25" i="177" a="1"/>
  <c r="W372" i="260" a="1"/>
  <c r="BJ368" i="260" a="1"/>
  <c r="N471" i="260" a="1"/>
  <c r="AR269" i="260" a="1"/>
  <c r="AU643" i="260" a="1"/>
  <c r="N542" i="260" a="1"/>
  <c r="AR632" i="260" a="1"/>
  <c r="R403" i="260" a="1"/>
  <c r="AL648" i="260" a="1"/>
  <c r="W627" i="260" a="1"/>
  <c r="AU481" i="260" a="1"/>
  <c r="BD662" i="260" a="1"/>
  <c r="BU628" i="260" a="1"/>
  <c r="BJ618" i="260" a="1"/>
  <c r="AU422" i="260" a="1"/>
  <c r="AZ626" i="260" a="1"/>
  <c r="AZ646" i="260" a="1"/>
  <c r="W645" i="260" a="1"/>
  <c r="R124" i="260" a="1"/>
  <c r="W292" i="260" a="1"/>
  <c r="AH438" i="260" a="1"/>
  <c r="AU616" i="260" a="1"/>
  <c r="BJ542" i="260" a="1"/>
  <c r="AH613" i="260" a="1"/>
  <c r="BU562" i="260" a="1"/>
  <c r="N587" i="260" a="1"/>
  <c r="AZ285" i="260" a="1"/>
  <c r="W617" i="260" a="1"/>
  <c r="AH588" i="260" a="1"/>
  <c r="BJ551" i="260" a="1"/>
  <c r="G381" i="260" a="1"/>
  <c r="AZ406" i="260" a="1"/>
  <c r="BN439" i="260" a="1"/>
  <c r="G659" i="260" a="1"/>
  <c r="W576" i="260" a="1"/>
  <c r="AL389" i="260" a="1"/>
  <c r="BJ602" i="260" a="1"/>
  <c r="BD595" i="260" a="1"/>
  <c r="AH468" i="260" a="1"/>
  <c r="R457" i="260" a="1"/>
  <c r="BQ470" i="260" a="1"/>
  <c r="BJ596" i="260" a="1"/>
  <c r="BN636" i="260" a="1"/>
  <c r="AZ651" i="260" a="1"/>
  <c r="W650" i="260" a="1"/>
  <c r="AD644" i="260" a="1"/>
  <c r="AL520" i="260" a="1"/>
  <c r="BU592" i="260" a="1"/>
  <c r="BD634" i="260" a="1"/>
  <c r="BQ632" i="260" a="1"/>
  <c r="BQ613" i="260" a="1"/>
  <c r="AZ641" i="260" a="1"/>
  <c r="BJ221" i="260" a="1"/>
  <c r="BD540" i="260" a="1"/>
  <c r="BQ463" i="260" a="1"/>
  <c r="R570" i="260" a="1"/>
  <c r="G623" i="260" a="1"/>
  <c r="Z662" i="260" a="1"/>
  <c r="AD667" i="260" a="1"/>
  <c r="AZ668" i="260" a="1"/>
  <c r="N670" i="260" a="1"/>
  <c r="BN673" i="260" a="1"/>
  <c r="AR613" i="260" a="1"/>
  <c r="W283" i="260" a="1"/>
  <c r="BD614" i="260" a="1"/>
  <c r="AZ657" i="260" a="1"/>
  <c r="BU699" i="260" a="1"/>
  <c r="J699" i="260" a="1"/>
  <c r="BD342" i="260" a="1"/>
  <c r="N585" i="260" a="1"/>
  <c r="W546" i="260" a="1"/>
  <c r="J547" i="260" a="1"/>
  <c r="W578" i="260" a="1"/>
  <c r="AR383" i="260" a="1"/>
  <c r="N249" i="260" a="1"/>
  <c r="BJ219" i="260" a="1"/>
  <c r="J594" i="260" a="1"/>
  <c r="BQ624" i="260" a="1"/>
  <c r="N320" i="260" a="1"/>
  <c r="BD587" i="260" a="1"/>
  <c r="R532" i="260" a="1"/>
  <c r="G616" i="260" a="1"/>
  <c r="AL198" i="260" a="1"/>
  <c r="AR645" i="260" a="1"/>
  <c r="G350" i="260" a="1"/>
  <c r="N637" i="260" a="1"/>
  <c r="Z643" i="260" a="1"/>
  <c r="BD585" i="260" a="1"/>
  <c r="BN51" i="260" a="1"/>
  <c r="BJ413" i="260" a="1"/>
  <c r="AU149" i="260" a="1"/>
  <c r="BY191" i="260" a="1"/>
  <c r="BN576" i="260" a="1"/>
  <c r="AH569" i="260" a="1"/>
  <c r="BD533" i="260" a="1"/>
  <c r="W14" i="260" a="1"/>
  <c r="AL525" i="260" a="1"/>
  <c r="BN620" i="260" a="1"/>
  <c r="AU503" i="260" a="1"/>
  <c r="AH445" i="260" a="1"/>
  <c r="AH343" i="260" a="1"/>
  <c r="BQ351" i="260" a="1"/>
  <c r="AR68" i="260" a="1"/>
  <c r="W458" i="260" a="1"/>
  <c r="BU38" i="260" a="1"/>
  <c r="J393" i="260" a="1"/>
  <c r="R528" i="260" a="1"/>
  <c r="BD163" i="260" a="1"/>
  <c r="G591" i="260" a="1"/>
  <c r="J444" i="260" a="1"/>
  <c r="C59" i="177" a="1"/>
  <c r="Z414" i="260" a="1"/>
  <c r="AL439" i="260" a="1"/>
  <c r="BQ523" i="260" a="1"/>
  <c r="G408" i="260" a="1"/>
  <c r="AU568" i="260" a="1"/>
  <c r="AZ42" i="260" a="1"/>
  <c r="AH164" i="260" a="1"/>
  <c r="Z443" i="260" a="1"/>
  <c r="J513" i="260" a="1"/>
  <c r="BD588" i="260" a="1"/>
  <c r="AU383" i="260" a="1"/>
  <c r="R598" i="260" a="1"/>
  <c r="AU256" i="260" a="1"/>
  <c r="BN657" i="260" a="1"/>
  <c r="BN551" i="260" a="1"/>
  <c r="AR180" i="260" a="1"/>
  <c r="BQ521" i="260" a="1"/>
  <c r="BJ545" i="260" a="1"/>
  <c r="BQ637" i="260" a="1"/>
  <c r="BD644" i="260" a="1"/>
  <c r="G560" i="260" a="1"/>
  <c r="AU406" i="260" a="1"/>
  <c r="AU559" i="260" a="1"/>
  <c r="AH513" i="260" a="1"/>
  <c r="W117" i="260" a="1"/>
  <c r="BJ328" i="260" a="1"/>
  <c r="AR466" i="260" a="1"/>
  <c r="AD491" i="260" a="1"/>
  <c r="AR435" i="260" a="1"/>
  <c r="J265" i="260" a="1"/>
  <c r="R533" i="260" a="1"/>
  <c r="AZ628" i="260" a="1"/>
  <c r="AZ371" i="260" a="1"/>
  <c r="W331" i="260" a="1"/>
  <c r="Z671" i="260" a="1"/>
  <c r="N664" i="260" a="1"/>
  <c r="R348" i="260" a="1"/>
  <c r="BJ475" i="260" a="1"/>
  <c r="N49" i="260" a="1"/>
  <c r="J303" i="260" a="1"/>
  <c r="AD289" i="260" a="1"/>
  <c r="AZ607" i="260" a="1"/>
  <c r="BJ608" i="260" a="1"/>
  <c r="G538" i="260" a="1"/>
  <c r="AH475" i="260" a="1"/>
  <c r="AZ650" i="260" a="1"/>
  <c r="AH638" i="260" a="1"/>
  <c r="G639" i="260" a="1"/>
  <c r="R165" i="260" a="1"/>
  <c r="AL495" i="260" a="1"/>
  <c r="N644" i="260" a="1"/>
  <c r="AU650" i="260" a="1"/>
  <c r="AZ652" i="260" a="1"/>
  <c r="G633" i="260" a="1"/>
  <c r="Z638" i="260" a="1"/>
  <c r="BU466" i="260" a="1"/>
  <c r="AZ439" i="260" a="1"/>
  <c r="AH375" i="260" a="1"/>
  <c r="AR600" i="260" a="1"/>
  <c r="J657" i="260" a="1"/>
  <c r="BD659" i="260" a="1"/>
  <c r="BJ660" i="260" a="1"/>
  <c r="G657" i="260" a="1"/>
  <c r="AL667" i="260" a="1"/>
  <c r="AZ617" i="260" a="1"/>
  <c r="Z515" i="260" a="1"/>
  <c r="AH501" i="260" a="1"/>
  <c r="BD655" i="260" a="1"/>
  <c r="N668" i="260" a="1"/>
  <c r="R666" i="260" a="1"/>
  <c r="BJ459" i="260" a="1"/>
  <c r="AL139" i="260" a="1"/>
  <c r="R324" i="260" a="1"/>
  <c r="W562" i="260" a="1"/>
  <c r="N573" i="260" a="1"/>
  <c r="G609" i="260" a="1"/>
  <c r="N607" i="260" a="1"/>
  <c r="BQ542" i="260" a="1"/>
  <c r="AD617" i="260" a="1"/>
  <c r="W441" i="260" a="1"/>
  <c r="AD616" i="260" a="1"/>
  <c r="W22" i="260" a="1"/>
  <c r="BN594" i="260" a="1"/>
  <c r="AD217" i="260" a="1"/>
  <c r="BQ130" i="260" a="1"/>
  <c r="BJ416" i="260" a="1"/>
  <c r="BD497" i="260" a="1"/>
  <c r="AU278" i="260" a="1"/>
  <c r="BQ622" i="260" a="1"/>
  <c r="R148" i="260" a="1"/>
  <c r="N596" i="260" a="1"/>
  <c r="R565" i="260" a="1"/>
  <c r="R491" i="260" a="1"/>
  <c r="G497" i="260" a="1"/>
  <c r="BD531" i="260" a="1"/>
  <c r="BD392" i="260" a="1"/>
  <c r="AZ572" i="260" a="1"/>
  <c r="S56" i="177" a="1"/>
  <c r="AR298" i="260" a="1"/>
  <c r="BQ34" i="260" a="1"/>
  <c r="V37" i="177" a="1"/>
  <c r="Z570" i="260" a="1"/>
  <c r="AU216" i="260" a="1"/>
  <c r="BD463" i="260" a="1"/>
  <c r="BD61" i="260" a="1"/>
  <c r="J522" i="260" a="1"/>
  <c r="W624" i="260" a="1"/>
  <c r="G601" i="260" a="1"/>
  <c r="AR290" i="260" a="1"/>
  <c r="N189" i="260" a="1"/>
  <c r="R494" i="260" a="1"/>
  <c r="AH246" i="260" a="1"/>
  <c r="BU558" i="260" a="1"/>
  <c r="AD348" i="260" a="1"/>
  <c r="AD325" i="260" a="1"/>
  <c r="W658" i="260" a="1"/>
  <c r="W139" i="260" a="1"/>
  <c r="BD627" i="260" a="1"/>
  <c r="M26" i="177" a="1"/>
  <c r="Z278" i="260" a="1"/>
  <c r="N634" i="260" a="1"/>
  <c r="N650" i="260" a="1"/>
  <c r="J445" i="260" a="1"/>
  <c r="J603" i="260" a="1"/>
  <c r="R535" i="260" a="1"/>
  <c r="W551" i="260" a="1"/>
  <c r="Z652" i="260" a="1"/>
  <c r="BQ586" i="260" a="1"/>
  <c r="G578" i="260" a="1"/>
  <c r="AR558" i="260" a="1"/>
  <c r="Z620" i="260" a="1"/>
  <c r="R496" i="260" a="1"/>
  <c r="BN562" i="260" a="1"/>
  <c r="BQ607" i="260" a="1"/>
  <c r="AR551" i="260" a="1"/>
  <c r="N601" i="260" a="1"/>
  <c r="BD677" i="260" a="1"/>
  <c r="AZ669" i="260" a="1"/>
  <c r="BD628" i="260" a="1"/>
  <c r="R389" i="260" a="1"/>
  <c r="AR549" i="260" a="1"/>
  <c r="AR510" i="260" a="1"/>
  <c r="W542" i="260" a="1"/>
  <c r="W568" i="260" a="1"/>
  <c r="G513" i="260" a="1"/>
  <c r="AZ449" i="260" a="1"/>
  <c r="AL601" i="260" a="1"/>
  <c r="AZ565" i="260" a="1"/>
  <c r="R536" i="260" a="1"/>
  <c r="BN83" i="260" a="1"/>
  <c r="N232" i="260" a="1"/>
  <c r="AH597" i="260" a="1"/>
  <c r="AU596" i="260" a="1"/>
  <c r="G646" i="260" a="1"/>
  <c r="AZ639" i="260" a="1"/>
  <c r="J641" i="260" a="1"/>
  <c r="W637" i="260" a="1"/>
  <c r="G466" i="260" a="1"/>
  <c r="N350" i="260" a="1"/>
  <c r="Z615" i="260" a="1"/>
  <c r="BU551" i="260" a="1"/>
  <c r="BD671" i="260" a="1"/>
  <c r="BQ661" i="260" a="1"/>
  <c r="W664" i="260" a="1"/>
  <c r="BJ677" i="260" a="1"/>
  <c r="AR673" i="260" a="1"/>
  <c r="AH651" i="260" a="1"/>
  <c r="AL614" i="260" a="1"/>
  <c r="BJ517" i="260" a="1"/>
  <c r="G664" i="260" a="1"/>
  <c r="AZ662" i="260" a="1"/>
  <c r="G667" i="260" a="1"/>
  <c r="G285" i="260" a="1"/>
  <c r="BJ590" i="260" a="1"/>
  <c r="AH489" i="260" a="1"/>
  <c r="BJ567" i="260" a="1"/>
  <c r="BN639" i="260" a="1"/>
  <c r="BJ411" i="260" a="1"/>
  <c r="R620" i="260" a="1"/>
  <c r="AR519" i="260" a="1"/>
  <c r="V26" i="177" a="1"/>
  <c r="BU625" i="260" a="1"/>
  <c r="W586" i="260" a="1"/>
  <c r="AR627" i="260" a="1"/>
  <c r="BD174" i="260" a="1"/>
  <c r="BQ486" i="260" a="1"/>
  <c r="BJ231" i="260" a="1"/>
  <c r="BQ518" i="260" a="1"/>
  <c r="G438" i="260" a="1"/>
  <c r="AR585" i="260" a="1"/>
  <c r="BJ646" i="260" a="1"/>
  <c r="AR636" i="260" a="1"/>
  <c r="R586" i="260" a="1"/>
  <c r="AU547" i="260" a="1"/>
  <c r="Y53" i="177" a="1"/>
  <c r="BU678" i="260" a="1"/>
  <c r="AU672" i="260" a="1"/>
  <c r="AR678" i="260" a="1"/>
  <c r="G666" i="260" a="1"/>
  <c r="AZ658" i="260" a="1"/>
  <c r="W651" i="260" a="1"/>
  <c r="R563" i="260" a="1"/>
  <c r="AR642" i="260" a="1"/>
  <c r="G678" i="260" a="1"/>
  <c r="G676" i="260" a="1"/>
  <c r="G677" i="260" a="1"/>
  <c r="W683" i="260" a="1"/>
  <c r="BQ749" i="260" a="1"/>
  <c r="AZ685" i="260" a="1"/>
  <c r="AL688" i="260" a="1"/>
  <c r="AR695" i="260" a="1"/>
  <c r="AZ690" i="260" a="1"/>
  <c r="AL749" i="260" a="1"/>
  <c r="BU749" i="260" a="1"/>
  <c r="AR703" i="260" a="1"/>
  <c r="AD701" i="260" a="1"/>
  <c r="AH692" i="260" a="1"/>
  <c r="J496" i="260" a="1"/>
  <c r="BN358" i="260" a="1"/>
  <c r="BD220" i="260" a="1"/>
  <c r="AZ473" i="260" a="1"/>
  <c r="BQ582" i="260" a="1"/>
  <c r="BD201" i="260" a="1"/>
  <c r="BJ307" i="260" a="1"/>
  <c r="BU593" i="260" a="1"/>
  <c r="G314" i="260" a="1"/>
  <c r="BQ466" i="260" a="1"/>
  <c r="AD543" i="260" a="1"/>
  <c r="BQ584" i="260" a="1"/>
  <c r="BJ496" i="260" a="1"/>
  <c r="AU605" i="260" a="1"/>
  <c r="R542" i="260" a="1"/>
  <c r="BD11" i="260" a="1"/>
  <c r="AD373" i="260" a="1"/>
  <c r="BQ398" i="260" a="1"/>
  <c r="BN119" i="260" a="1"/>
  <c r="AU291" i="260" a="1"/>
  <c r="BU615" i="260" a="1"/>
  <c r="BQ561" i="260" a="1"/>
  <c r="BD568" i="260" a="1"/>
  <c r="J461" i="260" a="1"/>
  <c r="BQ605" i="260" a="1"/>
  <c r="N559" i="260" a="1"/>
  <c r="Z647" i="260" a="1"/>
  <c r="BN608" i="260" a="1"/>
  <c r="AR559" i="260" a="1"/>
  <c r="J363" i="260" a="1"/>
  <c r="AD542" i="260" a="1"/>
  <c r="W581" i="260" a="1"/>
  <c r="R518" i="260" a="1"/>
  <c r="BN501" i="260" a="1"/>
  <c r="AD663" i="260" a="1"/>
  <c r="P19" i="177" a="1"/>
  <c r="AH503" i="260" a="1"/>
  <c r="AZ495" i="260" a="1"/>
  <c r="AD650" i="260" a="1"/>
  <c r="BU643" i="260" a="1"/>
  <c r="AZ630" i="260" a="1"/>
  <c r="W491" i="260" a="1"/>
  <c r="BU535" i="260" a="1"/>
  <c r="AU582" i="260" a="1"/>
  <c r="AZ542" i="260" a="1"/>
  <c r="N652" i="260" a="1"/>
  <c r="N631" i="260" a="1"/>
  <c r="AL623" i="260" a="1"/>
  <c r="AR584" i="260" a="1"/>
  <c r="W587" i="260" a="1"/>
  <c r="BU626" i="260" a="1"/>
  <c r="BU607" i="260" a="1"/>
  <c r="AR35" i="260" a="1"/>
  <c r="BQ283" i="260" a="1"/>
  <c r="BD492" i="260" a="1"/>
  <c r="BU677" i="260" a="1"/>
  <c r="AR667" i="260" a="1"/>
  <c r="AZ536" i="260" a="1"/>
  <c r="I5" i="177" a="1"/>
  <c r="J555" i="260" a="1"/>
  <c r="AU627" i="260" a="1"/>
  <c r="R543" i="260" a="1"/>
  <c r="AR141" i="260" a="1"/>
  <c r="Z392" i="260" a="1"/>
  <c r="AU540" i="260" a="1"/>
  <c r="AU533" i="260" a="1"/>
  <c r="AR159" i="260" a="1"/>
  <c r="J623" i="260" a="1"/>
  <c r="Z624" i="260" a="1"/>
  <c r="AU613" i="260" a="1"/>
  <c r="AH514" i="260" a="1"/>
  <c r="BU540" i="260" a="1"/>
  <c r="W642" i="260" a="1"/>
  <c r="G635" i="260" a="1"/>
  <c r="N645" i="260" a="1"/>
  <c r="AU635" i="260" a="1"/>
  <c r="AL589" i="260" a="1"/>
  <c r="J318" i="260" a="1"/>
  <c r="N387" i="260" a="1"/>
  <c r="BD619" i="260" a="1"/>
  <c r="N699" i="260" a="1"/>
  <c r="J659" i="260" a="1"/>
  <c r="AZ672" i="260" a="1"/>
  <c r="G668" i="260" a="1"/>
  <c r="BU667" i="260" a="1"/>
  <c r="BN650" i="260" a="1"/>
  <c r="R651" i="260" a="1"/>
  <c r="AD272" i="260" a="1"/>
  <c r="BQ665" i="260" a="1"/>
  <c r="BN655" i="260" a="1"/>
  <c r="N659" i="260" a="1"/>
  <c r="AL325" i="260" a="1"/>
  <c r="BN237" i="260" a="1"/>
  <c r="BN615" i="260" a="1"/>
  <c r="AL617" i="260" a="1"/>
  <c r="AR646" i="260" a="1"/>
  <c r="BJ653" i="260" a="1"/>
  <c r="AL622" i="260" a="1"/>
  <c r="BU415" i="260" a="1"/>
  <c r="AL599" i="260" a="1"/>
  <c r="AU509" i="260" a="1"/>
  <c r="BD581" i="260" a="1"/>
  <c r="AD226" i="260" a="1"/>
  <c r="G570" i="260" a="1"/>
  <c r="AU483" i="260" a="1"/>
  <c r="BU219" i="260" a="1"/>
  <c r="G526" i="260" a="1"/>
  <c r="J553" i="260" a="1"/>
  <c r="AL164" i="260" a="1"/>
  <c r="G653" i="260" a="1"/>
  <c r="BU651" i="260" a="1"/>
  <c r="BN644" i="260" a="1"/>
  <c r="W641" i="260" a="1"/>
  <c r="N563" i="260" a="1"/>
  <c r="W675" i="260" a="1"/>
  <c r="AZ667" i="260" a="1"/>
  <c r="BU660" i="260" a="1"/>
  <c r="BJ657" i="260" a="1"/>
  <c r="AZ656" i="260" a="1"/>
  <c r="AR458" i="260" a="1"/>
  <c r="AL399" i="260" a="1"/>
  <c r="J644" i="260" a="1"/>
  <c r="N667" i="260" a="1"/>
  <c r="J664" i="260" a="1"/>
  <c r="BN678" i="260" a="1"/>
  <c r="BJ680" i="260" a="1"/>
  <c r="N690" i="260" a="1"/>
  <c r="AR442" i="260" a="1"/>
  <c r="G403" i="260" a="1"/>
  <c r="AH113" i="260" a="1"/>
  <c r="N543" i="260" a="1"/>
  <c r="AZ442" i="260" a="1"/>
  <c r="AR285" i="260" a="1"/>
  <c r="BJ186" i="260" a="1"/>
  <c r="AU578" i="260" a="1"/>
  <c r="J489" i="260" a="1"/>
  <c r="N570" i="260" a="1"/>
  <c r="W620" i="260" a="1"/>
  <c r="G528" i="260" a="1"/>
  <c r="BD393" i="260" a="1"/>
  <c r="AZ421" i="260" a="1"/>
  <c r="BN263" i="260" a="1"/>
  <c r="G458" i="260" a="1"/>
  <c r="N438" i="260" a="1"/>
  <c r="AD466" i="260" a="1"/>
  <c r="AH494" i="260" a="1"/>
  <c r="BN253" i="260" a="1"/>
  <c r="AR542" i="260" a="1"/>
  <c r="AZ76" i="260" a="1"/>
  <c r="R571" i="260" a="1"/>
  <c r="BU493" i="260" a="1"/>
  <c r="BJ593" i="260" a="1"/>
  <c r="Z596" i="260" a="1"/>
  <c r="AR651" i="260" a="1"/>
  <c r="G471" i="260" a="1"/>
  <c r="BN625" i="260" a="1"/>
  <c r="AZ359" i="260" a="1"/>
  <c r="BJ622" i="260" a="1"/>
  <c r="BJ98" i="260" a="1"/>
  <c r="J558" i="260" a="1"/>
  <c r="AD398" i="260" a="1"/>
  <c r="Z677" i="260" a="1"/>
  <c r="AH612" i="260" a="1"/>
  <c r="R464" i="260" a="1"/>
  <c r="AR606" i="260" a="1"/>
  <c r="BJ631" i="260" a="1"/>
  <c r="G636" i="260" a="1"/>
  <c r="G652" i="260" a="1"/>
  <c r="Z639" i="260" a="1"/>
  <c r="AU460" i="260" a="1"/>
  <c r="AU620" i="260" a="1"/>
  <c r="BN566" i="260" a="1"/>
  <c r="N633" i="260" a="1"/>
  <c r="AU647" i="260" a="1"/>
  <c r="BN432" i="260" a="1"/>
  <c r="Z619" i="260" a="1"/>
  <c r="J626" i="260" a="1"/>
  <c r="R498" i="260" a="1"/>
  <c r="N525" i="260" a="1"/>
  <c r="BD545" i="260" a="1"/>
  <c r="G621" i="260" a="1"/>
  <c r="AR447" i="260" a="1"/>
  <c r="N656" i="260" a="1"/>
  <c r="BJ675" i="260" a="1"/>
  <c r="BQ277" i="260" a="1"/>
  <c r="BN610" i="260" a="1"/>
  <c r="R540" i="260" a="1"/>
  <c r="AU541" i="260" a="1"/>
  <c r="AH621" i="260" a="1"/>
  <c r="J610" i="260" a="1"/>
  <c r="J607" i="260" a="1"/>
  <c r="BU613" i="260" a="1"/>
  <c r="N36" i="260" a="1"/>
  <c r="BD620" i="260" a="1"/>
  <c r="AL473" i="260" a="1"/>
  <c r="J460" i="260" a="1"/>
  <c r="AZ545" i="260" a="1"/>
  <c r="R594" i="260" a="1"/>
  <c r="BQ427" i="260" a="1"/>
  <c r="N618" i="260" a="1"/>
  <c r="AR521" i="260" a="1"/>
  <c r="J477" i="260" a="1"/>
  <c r="BD639" i="260" a="1"/>
  <c r="W638" i="260" a="1"/>
  <c r="N408" i="260" a="1"/>
  <c r="AD603" i="260" a="1"/>
  <c r="BD611" i="260" a="1"/>
  <c r="R659" i="260" a="1"/>
  <c r="N669" i="260" a="1"/>
  <c r="AL678" i="260" a="1"/>
  <c r="AU665" i="260" a="1"/>
  <c r="BQ673" i="260" a="1"/>
  <c r="N422" i="260" a="1"/>
  <c r="AD642" i="260" a="1"/>
  <c r="AL639" i="260" a="1"/>
  <c r="AU671" i="260" a="1"/>
  <c r="J661" i="260" a="1"/>
  <c r="N657" i="260" a="1"/>
  <c r="Z143" i="260" a="1"/>
  <c r="AR53" i="260" a="1"/>
  <c r="W408" i="260" a="1"/>
  <c r="BJ612" i="260" a="1"/>
  <c r="BQ631" i="260" a="1"/>
  <c r="Z648" i="260" a="1"/>
  <c r="BQ538" i="260" a="1"/>
  <c r="AR620" i="260" a="1"/>
  <c r="J556" i="260" a="1"/>
  <c r="J114" i="260" a="1"/>
  <c r="W560" i="260" a="1"/>
  <c r="AL519" i="260" a="1"/>
  <c r="G116" i="260" a="1"/>
  <c r="N622" i="260" a="1"/>
  <c r="BU302" i="260" a="1"/>
  <c r="R514" i="260" a="1"/>
  <c r="BU605" i="260" a="1"/>
  <c r="W347" i="260" a="1"/>
  <c r="J177" i="260" a="1"/>
  <c r="AR640" i="260" a="1"/>
  <c r="J652" i="260" a="1"/>
  <c r="G651" i="260" a="1"/>
  <c r="AR569" i="260" a="1"/>
  <c r="AZ655" i="260" a="1"/>
  <c r="N671" i="260" a="1"/>
  <c r="BU666" i="260" a="1"/>
  <c r="J675" i="260" a="1"/>
  <c r="G661" i="260" a="1"/>
  <c r="AH499" i="260" a="1"/>
  <c r="N557" i="260" a="1"/>
  <c r="AR668" i="260" a="1"/>
  <c r="J671" i="260" a="1"/>
  <c r="AU657" i="260" a="1"/>
  <c r="N661" i="260" a="1"/>
  <c r="BJ724" i="260" a="1"/>
  <c r="BU685" i="260" a="1"/>
  <c r="W572" i="260" a="1"/>
  <c r="N29" i="177" a="1"/>
  <c r="J449" i="260" a="1"/>
  <c r="AU546" i="260" a="1"/>
  <c r="AL518" i="260" a="1"/>
  <c r="AR616" i="260" a="1"/>
  <c r="BJ299" i="260" a="1"/>
  <c r="BJ598" i="260" a="1"/>
  <c r="BD215" i="260" a="1"/>
  <c r="R468" i="260" a="1"/>
  <c r="BU263" i="260" a="1"/>
  <c r="BQ593" i="260" a="1"/>
  <c r="J592" i="260" a="1"/>
  <c r="BJ239" i="260" a="1"/>
  <c r="AZ226" i="260" a="1"/>
  <c r="AU597" i="260" a="1"/>
  <c r="AD128" i="260" a="1"/>
  <c r="BN7" i="260" a="1"/>
  <c r="AR502" i="260" a="1"/>
  <c r="BD202" i="260" a="1"/>
  <c r="G259" i="260" a="1"/>
  <c r="BN580" i="260" a="1"/>
  <c r="BD519" i="260" a="1"/>
  <c r="BD503" i="260" a="1"/>
  <c r="BN217" i="260" a="1"/>
  <c r="G640" i="260" a="1"/>
  <c r="BU640" i="260" a="1"/>
  <c r="AL571" i="260" a="1"/>
  <c r="BN602" i="260" a="1"/>
  <c r="AR575" i="260" a="1"/>
  <c r="AZ637" i="260" a="1"/>
  <c r="BN510" i="260" a="1"/>
  <c r="N505" i="260" a="1"/>
  <c r="W365" i="260" a="1"/>
  <c r="R627" i="260" a="1"/>
  <c r="BD553" i="260" a="1"/>
  <c r="AL61" i="260" a="1"/>
  <c r="AZ609" i="260" a="1"/>
  <c r="J640" i="260" a="1"/>
  <c r="AZ638" i="260" a="1"/>
  <c r="J634" i="260" a="1"/>
  <c r="BQ645" i="260" a="1"/>
  <c r="G619" i="260" a="1"/>
  <c r="G637" i="260" a="1"/>
  <c r="AU648" i="260" a="1"/>
  <c r="BQ652" i="260" a="1"/>
  <c r="R642" i="260" a="1"/>
  <c r="J606" i="260" a="1"/>
  <c r="G444" i="260" a="1"/>
  <c r="W534" i="260" a="1"/>
  <c r="AL594" i="260" a="1"/>
  <c r="R550" i="260" a="1"/>
  <c r="AH540" i="260" a="1"/>
  <c r="BD567" i="260" a="1"/>
  <c r="BU564" i="260" a="1"/>
  <c r="AR655" i="260" a="1"/>
  <c r="G663" i="260" a="1"/>
  <c r="BU546" i="260" a="1"/>
  <c r="BJ168" i="260" a="1"/>
  <c r="N206" i="260" a="1"/>
  <c r="AU374" i="260" a="1"/>
  <c r="AL653" i="260" a="1"/>
  <c r="N518" i="260" a="1"/>
  <c r="AZ598" i="260" a="1"/>
  <c r="BU581" i="260" a="1"/>
  <c r="BJ519" i="260" a="1"/>
  <c r="AZ491" i="260" a="1"/>
  <c r="BN169" i="260" a="1"/>
  <c r="R522" i="260" a="1"/>
  <c r="BN337" i="260" a="1"/>
  <c r="R568" i="260" a="1"/>
  <c r="BD610" i="260" a="1"/>
  <c r="N639" i="260" a="1"/>
  <c r="N606" i="260" a="1"/>
  <c r="BQ233" i="260" a="1"/>
  <c r="AD652" i="260" a="1"/>
  <c r="BQ647" i="260" a="1"/>
  <c r="N464" i="260" a="1"/>
  <c r="J527" i="260" a="1"/>
  <c r="AZ513" i="260" a="1"/>
  <c r="AZ670" i="260" a="1"/>
  <c r="AU660" i="260" a="1"/>
  <c r="BU670" i="260" a="1"/>
  <c r="BD656" i="260" a="1"/>
  <c r="BJ670" i="260" a="1"/>
  <c r="BD586" i="260" a="1"/>
  <c r="AL393" i="260" a="1"/>
  <c r="BJ636" i="260" a="1"/>
  <c r="BU676" i="260" a="1"/>
  <c r="BD699" i="260" a="1"/>
  <c r="Z666" i="260" a="1"/>
  <c r="G598" i="260" a="1"/>
  <c r="BD425" i="260" a="1"/>
  <c r="BN601" i="260" a="1"/>
  <c r="BN362" i="260" a="1"/>
  <c r="BN674" i="260" a="1"/>
  <c r="BQ633" i="260" a="1"/>
  <c r="AL550" i="260" a="1"/>
  <c r="AU522" i="260" a="1"/>
  <c r="AL620" i="260" a="1"/>
  <c r="N317" i="260" a="1"/>
  <c r="G617" i="260" a="1"/>
  <c r="BQ227" i="260" a="1"/>
  <c r="BJ624" i="260" a="1"/>
  <c r="BQ581" i="260" a="1"/>
  <c r="W349" i="260" a="1"/>
  <c r="Z491" i="260" a="1"/>
  <c r="J614" i="260" a="1"/>
  <c r="AU514" i="260" a="1"/>
  <c r="BJ392" i="260" a="1"/>
  <c r="AL643" i="260" a="1"/>
  <c r="AL650" i="260" a="1"/>
  <c r="BQ650" i="260" a="1"/>
  <c r="BD643" i="260" a="1"/>
  <c r="W673" i="260" a="1"/>
  <c r="W699" i="260" a="1"/>
  <c r="AL664" i="260" a="1"/>
  <c r="BU671" i="260" a="1"/>
  <c r="AR267" i="260" a="1"/>
  <c r="AZ349" i="260" a="1"/>
  <c r="AU258" i="260" a="1"/>
  <c r="AH247" i="260" a="1"/>
  <c r="W474" i="260" a="1"/>
  <c r="BU424" i="260" a="1"/>
  <c r="Z512" i="260" a="1"/>
  <c r="AR38" i="260" a="1"/>
  <c r="AL523" i="260" a="1"/>
  <c r="BQ473" i="260" a="1"/>
  <c r="J618" i="260" a="1"/>
  <c r="Z370" i="260" a="1"/>
  <c r="BD615" i="260" a="1"/>
  <c r="AZ458" i="260" a="1"/>
  <c r="BQ540" i="260" a="1"/>
  <c r="W512" i="260" a="1"/>
  <c r="R612" i="260" a="1"/>
  <c r="Z451" i="260" a="1"/>
  <c r="AL616" i="260" a="1"/>
  <c r="AH125" i="260" a="1"/>
  <c r="AL343" i="260" a="1"/>
  <c r="AZ351" i="260" a="1"/>
  <c r="BJ516" i="260" a="1"/>
  <c r="Z463" i="260" a="1"/>
  <c r="AU365" i="260" a="1"/>
  <c r="W580" i="260" a="1"/>
  <c r="N446" i="260" a="1"/>
  <c r="BD555" i="260" a="1"/>
  <c r="N640" i="260" a="1"/>
  <c r="BN95" i="260" a="1"/>
  <c r="AZ494" i="260" a="1"/>
  <c r="AR599" i="260" a="1"/>
  <c r="AH641" i="260" a="1"/>
  <c r="BQ356" i="260" a="1"/>
  <c r="AH437" i="260" a="1"/>
  <c r="Z489" i="260" a="1"/>
  <c r="AH625" i="260" a="1"/>
  <c r="BN635" i="260" a="1"/>
  <c r="AU631" i="260" a="1"/>
  <c r="BU508" i="260" a="1"/>
  <c r="BJ569" i="260" a="1"/>
  <c r="BJ638" i="260" a="1"/>
  <c r="BJ633" i="260" a="1"/>
  <c r="AU357" i="260" a="1"/>
  <c r="BJ316" i="260" a="1"/>
  <c r="AR583" i="260" a="1"/>
  <c r="R630" i="260" a="1"/>
  <c r="G647" i="260" a="1"/>
  <c r="BD637" i="260" a="1"/>
  <c r="AR652" i="260" a="1"/>
  <c r="R634" i="260" a="1"/>
  <c r="BN540" i="260" a="1"/>
  <c r="BQ413" i="260" a="1"/>
  <c r="AL468" i="260" a="1"/>
  <c r="N455" i="260" a="1"/>
  <c r="AZ659" i="260" a="1"/>
  <c r="AD673" i="260" a="1"/>
  <c r="Q45" i="177" a="1"/>
  <c r="AL416" i="260" a="1"/>
  <c r="R307" i="260" a="1"/>
  <c r="AU610" i="260" a="1"/>
  <c r="BN647" i="260" a="1"/>
  <c r="BD653" i="260" a="1"/>
  <c r="W595" i="260" a="1"/>
  <c r="BN444" i="260" a="1"/>
  <c r="R462" i="260" a="1"/>
  <c r="AL627" i="260" a="1"/>
  <c r="R573" i="260" a="1"/>
  <c r="BN531" i="260" a="1"/>
  <c r="BU522" i="260" a="1"/>
  <c r="AD576" i="260" a="1"/>
  <c r="BU543" i="260" a="1"/>
  <c r="AD565" i="260" a="1"/>
  <c r="R352" i="260" a="1"/>
  <c r="G602" i="260" a="1"/>
  <c r="R258" i="260" a="1"/>
  <c r="BU637" i="260" a="1"/>
  <c r="J630" i="260" a="1"/>
  <c r="R653" i="260" a="1"/>
  <c r="BQ648" i="260" a="1"/>
  <c r="R668" i="260" a="1"/>
  <c r="BQ423" i="260" a="1"/>
  <c r="N603" i="260" a="1"/>
  <c r="BJ163" i="260" a="1"/>
  <c r="AH419" i="260" a="1"/>
  <c r="J565" i="260" a="1"/>
  <c r="BD485" i="260" a="1"/>
  <c r="N625" i="260" a="1"/>
  <c r="BU278" i="260" a="1"/>
  <c r="BN505" i="260" a="1"/>
  <c r="AU457" i="260" a="1"/>
  <c r="BQ378" i="260" a="1"/>
  <c r="AH528" i="260" a="1"/>
  <c r="J546" i="260" a="1"/>
  <c r="BD510" i="260" a="1"/>
  <c r="J585" i="260" a="1"/>
  <c r="BJ580" i="260" a="1"/>
  <c r="R624" i="260" a="1"/>
  <c r="BJ538" i="260" a="1"/>
  <c r="BJ557" i="260" a="1"/>
  <c r="J67" i="260" a="1"/>
  <c r="BD324" i="260" a="1"/>
  <c r="BN573" i="260" a="1"/>
  <c r="J15" i="177" a="1"/>
  <c r="Z293" i="260" a="1"/>
  <c r="BU409" i="260" a="1"/>
  <c r="W25" i="260" a="1"/>
  <c r="BQ628" i="260" a="1"/>
  <c r="AD472" i="260" a="1"/>
  <c r="W535" i="260" a="1"/>
  <c r="J467" i="260" a="1"/>
  <c r="AZ533" i="260" a="1"/>
  <c r="G628" i="260" a="1"/>
  <c r="AH648" i="260" a="1"/>
  <c r="BN459" i="260" a="1"/>
  <c r="BU566" i="260" a="1"/>
  <c r="X6" i="177" a="1"/>
  <c r="BU617" i="260" a="1"/>
  <c r="BU639" i="260" a="1"/>
  <c r="AU346" i="260" a="1"/>
  <c r="BU502" i="260" a="1"/>
  <c r="Z367" i="260" a="1"/>
  <c r="AU491" i="260" a="1"/>
  <c r="G556" i="260" a="1"/>
  <c r="BU621" i="260" a="1"/>
  <c r="R567" i="260" a="1"/>
  <c r="BJ625" i="260" a="1"/>
  <c r="R650" i="260" a="1"/>
  <c r="BD641" i="260" a="1"/>
  <c r="N651" i="260" a="1"/>
  <c r="AD641" i="260" a="1"/>
  <c r="AU633" i="260" a="1"/>
  <c r="BU597" i="260" a="1"/>
  <c r="BU450" i="260" a="1"/>
  <c r="BD456" i="260" a="1"/>
  <c r="AR624" i="260" a="1"/>
  <c r="AL663" i="260" a="1"/>
  <c r="AZ676" i="260" a="1"/>
  <c r="BU491" i="260" a="1"/>
  <c r="R271" i="260" a="1"/>
  <c r="AZ556" i="260" a="1"/>
  <c r="AH325" i="260" a="1"/>
  <c r="J631" i="260" a="1"/>
  <c r="G644" i="260" a="1"/>
  <c r="BN634" i="260" a="1"/>
  <c r="BD621" i="260" a="1"/>
  <c r="W553" i="260" a="1"/>
  <c r="W567" i="260" a="1"/>
  <c r="AL593" i="260" a="1"/>
  <c r="AL577" i="260" a="1"/>
  <c r="AZ586" i="260" a="1"/>
  <c r="AZ538" i="260" a="1"/>
  <c r="W625" i="260" a="1"/>
  <c r="BQ415" i="260" a="1"/>
  <c r="N532" i="260" a="1"/>
  <c r="AU608" i="260" a="1"/>
  <c r="Z315" i="260" a="1"/>
  <c r="BQ475" i="260" a="1"/>
  <c r="AR567" i="260" a="1"/>
  <c r="AZ634" i="260" a="1"/>
  <c r="W634" i="260" a="1"/>
  <c r="BU673" i="260" a="1"/>
  <c r="BN699" i="260" a="1"/>
  <c r="W662" i="260" a="1"/>
  <c r="AD670" i="260" a="1"/>
  <c r="BQ91" i="260" a="1"/>
  <c r="AU316" i="260" a="1"/>
  <c r="G216" i="260" a="1"/>
  <c r="AL675" i="260" a="1"/>
  <c r="AR661" i="260" a="1"/>
  <c r="AL670" i="260" a="1"/>
  <c r="W677" i="260" a="1"/>
  <c r="AD598" i="260" a="1"/>
  <c r="AU518" i="260" a="1"/>
  <c r="BD127" i="260" a="1"/>
  <c r="BJ571" i="260" a="1"/>
  <c r="W224" i="260" a="1"/>
  <c r="AZ487" i="260" a="1"/>
  <c r="AH639" i="260" a="1"/>
  <c r="BU648" i="260" a="1"/>
  <c r="N217" i="260" a="1"/>
  <c r="BQ568" i="260" a="1"/>
  <c r="R220" i="260" a="1"/>
  <c r="N161" i="260" a="1"/>
  <c r="AU213" i="260" a="1"/>
  <c r="BN637" i="260" a="1"/>
  <c r="BU641" i="260" a="1"/>
  <c r="BN640" i="260" a="1"/>
  <c r="BU652" i="260" a="1"/>
  <c r="AD322" i="260" a="1"/>
  <c r="BQ188" i="260" a="1"/>
  <c r="R611" i="260" a="1"/>
  <c r="J655" i="260" a="1"/>
  <c r="AH564" i="260" a="1"/>
  <c r="BN660" i="260" a="1"/>
  <c r="J501" i="260" a="1"/>
  <c r="BD630" i="260" a="1"/>
  <c r="AH622" i="260" a="1"/>
  <c r="BD488" i="260" a="1"/>
  <c r="BU464" i="260" a="1"/>
  <c r="W640" i="260" a="1"/>
  <c r="J632" i="260" a="1"/>
  <c r="BQ699" i="260" a="1"/>
  <c r="AU669" i="260" a="1"/>
  <c r="AD545" i="260" a="1"/>
  <c r="AH647" i="260" a="1"/>
  <c r="AR666" i="260" a="1"/>
  <c r="AD665" i="260" a="1"/>
  <c r="BD683" i="260" a="1"/>
  <c r="BD703" i="260" a="1"/>
  <c r="BN692" i="260" a="1"/>
  <c r="AR698" i="260" a="1"/>
  <c r="AR724" i="260" a="1"/>
  <c r="G700" i="260" a="1"/>
  <c r="AL687" i="260" a="1"/>
  <c r="AH701" i="260" a="1"/>
  <c r="AU684" i="260" a="1"/>
  <c r="J695" i="260" a="1"/>
  <c r="AU700" i="260" a="1"/>
  <c r="AD695" i="260" a="1"/>
  <c r="G686" i="260" a="1"/>
  <c r="Z703" i="260" a="1"/>
  <c r="W700" i="260" a="1"/>
  <c r="BJ703" i="260" a="1"/>
  <c r="J682" i="260" a="1"/>
  <c r="W691" i="260" a="1"/>
  <c r="AD697" i="260" a="1"/>
  <c r="G685" i="260" a="1"/>
  <c r="AR688" i="260" a="1"/>
  <c r="G701" i="260" a="1"/>
  <c r="AZ464" i="260" a="1"/>
  <c r="AU692" i="260" a="1"/>
  <c r="BU373" i="260" a="1"/>
  <c r="AL662" i="260" a="1"/>
  <c r="AU681" i="260" a="1"/>
  <c r="AL526" i="260" a="1"/>
  <c r="Z687" i="260" a="1"/>
  <c r="N325" i="260" a="1"/>
  <c r="N626" i="260" a="1"/>
  <c r="BD15" i="260" a="1"/>
  <c r="BN596" i="260" a="1"/>
  <c r="N611" i="260" a="1"/>
  <c r="BD193" i="260" a="1"/>
  <c r="BN622" i="260" a="1"/>
  <c r="BN643" i="260" a="1"/>
  <c r="BU235" i="260" a="1"/>
  <c r="AU638" i="260" a="1"/>
  <c r="BN649" i="260" a="1"/>
  <c r="R461" i="260" a="1"/>
  <c r="BQ659" i="260" a="1"/>
  <c r="BJ674" i="260" a="1"/>
  <c r="AR665" i="260" a="1"/>
  <c r="AL522" i="260" a="1"/>
  <c r="BD618" i="260" a="1"/>
  <c r="J653" i="260" a="1"/>
  <c r="BU594" i="260" a="1"/>
  <c r="BU128" i="260" a="1"/>
  <c r="N546" i="260" a="1"/>
  <c r="AR386" i="260" a="1"/>
  <c r="Z668" i="260" a="1"/>
  <c r="BN677" i="260" a="1"/>
  <c r="W626" i="260" a="1"/>
  <c r="G627" i="260" a="1"/>
  <c r="Z665" i="260" a="1"/>
  <c r="BD657" i="260" a="1"/>
  <c r="BU689" i="260" a="1"/>
  <c r="J692" i="260" a="1"/>
  <c r="N682" i="260" a="1"/>
  <c r="BQ687" i="260" a="1"/>
  <c r="N695" i="260" a="1"/>
  <c r="BQ690" i="260" a="1"/>
  <c r="G698" i="260" a="1"/>
  <c r="J693" i="260" a="1"/>
  <c r="W690" i="260" a="1"/>
  <c r="BN698" i="260" a="1"/>
  <c r="BD692" i="260" a="1"/>
  <c r="N684" i="260" a="1"/>
  <c r="AZ684" i="260" a="1"/>
  <c r="AR681" i="260" a="1"/>
  <c r="BD695" i="260" a="1"/>
  <c r="AL702" i="260" a="1"/>
  <c r="BJ697" i="260" a="1"/>
  <c r="AZ698" i="260" a="1"/>
  <c r="AD692" i="260" a="1"/>
  <c r="AR691" i="260" a="1"/>
  <c r="R680" i="260" a="1"/>
  <c r="AD690" i="260" a="1"/>
  <c r="BN700" i="260" a="1"/>
  <c r="AR690" i="260" a="1"/>
  <c r="BU520" i="260" a="1"/>
  <c r="BJ495" i="260" a="1"/>
  <c r="N696" i="260" a="1"/>
  <c r="U18" i="177" a="1"/>
  <c r="BN672" i="260" a="1"/>
  <c r="G688" i="260" a="1"/>
  <c r="AL22" i="260" a="1"/>
  <c r="AH668" i="260" a="1"/>
  <c r="W695" i="260" a="1"/>
  <c r="BU697" i="260" a="1"/>
  <c r="BJ501" i="260" a="1"/>
  <c r="AH376" i="260" a="1"/>
  <c r="BQ541" i="260" a="1"/>
  <c r="BD559" i="260" a="1"/>
  <c r="G632" i="260" a="1"/>
  <c r="BU521" i="260" a="1"/>
  <c r="AR631" i="260" a="1"/>
  <c r="BJ521" i="260" a="1"/>
  <c r="AZ580" i="260" a="1"/>
  <c r="N648" i="260" a="1"/>
  <c r="BU476" i="260" a="1"/>
  <c r="N555" i="260" a="1"/>
  <c r="AH667" i="260" a="1"/>
  <c r="AL603" i="260" a="1"/>
  <c r="BD617" i="260" a="1"/>
  <c r="N642" i="260" a="1"/>
  <c r="N296" i="260" a="1"/>
  <c r="AU645" i="260" a="1"/>
  <c r="AR597" i="260" a="1"/>
  <c r="Z327" i="260" a="1"/>
  <c r="G487" i="260" a="1"/>
  <c r="BN27" i="260" a="1"/>
  <c r="AU675" i="260" a="1"/>
  <c r="AH673" i="260" a="1"/>
  <c r="C40" i="177" a="1"/>
  <c r="Z421" i="260" a="1"/>
  <c r="BD667" i="260" a="1"/>
  <c r="AU677" i="260" a="1"/>
  <c r="W685" i="260" a="1"/>
  <c r="J683" i="260" a="1"/>
  <c r="BJ693" i="260" a="1"/>
  <c r="BD680" i="260" a="1"/>
  <c r="BJ694" i="260" a="1"/>
  <c r="J690" i="260" a="1"/>
  <c r="AL694" i="260" a="1"/>
  <c r="AL703" i="260" a="1"/>
  <c r="BJ687" i="260" a="1"/>
  <c r="Z701" i="260" a="1"/>
  <c r="AL693" i="260" a="1"/>
  <c r="AR697" i="260" a="1"/>
  <c r="R689" i="260" a="1"/>
  <c r="AH690" i="260" a="1"/>
  <c r="W701" i="260" a="1"/>
  <c r="G694" i="260" a="1"/>
  <c r="AD696" i="260" a="1"/>
  <c r="AL689" i="260" a="1"/>
  <c r="R681" i="260" a="1"/>
  <c r="AU688" i="260" a="1"/>
  <c r="AU687" i="260" a="1"/>
  <c r="AH698" i="260" a="1"/>
  <c r="N688" i="260" a="1"/>
  <c r="G605" i="260" a="1"/>
  <c r="AL666" i="260" a="1"/>
  <c r="AH694" i="260" a="1"/>
  <c r="N605" i="260" a="1"/>
  <c r="BU232" i="260" a="1"/>
  <c r="R698" i="260" a="1"/>
  <c r="BN583" i="260" a="1"/>
  <c r="AU667" i="260" a="1"/>
  <c r="AH724" i="260" a="1"/>
  <c r="AD35" i="260" a="1"/>
  <c r="BD609" i="260" a="1"/>
  <c r="BJ181" i="260" a="1"/>
  <c r="BD560" i="260" a="1"/>
  <c r="R652" i="260" a="1"/>
  <c r="W467" i="260" a="1"/>
  <c r="AL651" i="260" a="1"/>
  <c r="BN612" i="260" a="1"/>
  <c r="AR535" i="260" a="1"/>
  <c r="AH643" i="260" a="1"/>
  <c r="AL438" i="260" a="1"/>
  <c r="N421" i="260" a="1"/>
  <c r="G673" i="260" a="1"/>
  <c r="AR612" i="260" a="1"/>
  <c r="BU649" i="260" a="1"/>
  <c r="AL645" i="260" a="1"/>
  <c r="BN481" i="260" a="1"/>
  <c r="BU277" i="260" a="1"/>
  <c r="AU556" i="260" a="1"/>
  <c r="J578" i="260" a="1"/>
  <c r="J539" i="260" a="1"/>
  <c r="AU612" i="260" a="1"/>
  <c r="N666" i="260" a="1"/>
  <c r="BN656" i="260" a="1"/>
  <c r="BN470" i="260" a="1"/>
  <c r="AZ585" i="260" a="1"/>
  <c r="BQ663" i="260" a="1"/>
  <c r="J677" i="260" a="1"/>
  <c r="BD693" i="260" a="1"/>
  <c r="N700" i="260" a="1"/>
  <c r="AR694" i="260" a="1"/>
  <c r="AD693" i="260" a="1"/>
  <c r="W687" i="260" a="1"/>
  <c r="W696" i="260" a="1"/>
  <c r="BU688" i="260" a="1"/>
  <c r="W688" i="260" a="1"/>
  <c r="BJ688" i="260" a="1"/>
  <c r="J689" i="260" a="1"/>
  <c r="J701" i="260" a="1"/>
  <c r="AL699" i="260" a="1"/>
  <c r="W681" i="260" a="1"/>
  <c r="BU695" i="260" a="1"/>
  <c r="AR587" i="260" a="1"/>
  <c r="G749" i="260" a="1"/>
  <c r="N636" i="260" a="1"/>
  <c r="BJ681" i="260" a="1"/>
  <c r="W3" i="177" a="1"/>
  <c r="AR476" i="260" a="1"/>
  <c r="C57" i="177" a="1"/>
  <c r="AR11" i="260" a="1"/>
  <c r="R636" i="260" a="1"/>
  <c r="R492" i="260" a="1"/>
  <c r="BJ619" i="260" a="1"/>
  <c r="R345" i="260" a="1"/>
  <c r="AZ660" i="260" a="1"/>
  <c r="Z590" i="260" a="1"/>
  <c r="BQ456" i="260" a="1"/>
  <c r="AD651" i="260" a="1"/>
  <c r="R665" i="260" a="1"/>
  <c r="R490" i="260" a="1"/>
  <c r="AR546" i="260" a="1"/>
  <c r="J234" i="260" a="1"/>
  <c r="AL612" i="260" a="1"/>
  <c r="AZ472" i="260" a="1"/>
  <c r="Z246" i="260" a="1"/>
  <c r="N523" i="260" a="1"/>
  <c r="BD546" i="260" a="1"/>
  <c r="J615" i="260" a="1"/>
  <c r="R678" i="260" a="1"/>
  <c r="R670" i="260" a="1"/>
  <c r="BU588" i="260" a="1"/>
  <c r="BN512" i="260" a="1"/>
  <c r="J676" i="260" a="1"/>
  <c r="N658" i="260" a="1"/>
  <c r="BD691" i="260" a="1"/>
  <c r="AU749" i="260" a="1"/>
  <c r="BQ691" i="260" a="1"/>
  <c r="AR689" i="260" a="1"/>
  <c r="BD698" i="260" a="1"/>
  <c r="AU685" i="260" a="1"/>
  <c r="R703" i="260" a="1"/>
  <c r="AH687" i="260" a="1"/>
  <c r="AZ693" i="260" a="1"/>
  <c r="Z749" i="260" a="1"/>
  <c r="J696" i="260" a="1"/>
  <c r="BN559" i="260" a="1"/>
  <c r="BQ684" i="260" a="1"/>
  <c r="X25" i="177" a="1"/>
  <c r="BD694" i="260" a="1"/>
  <c r="W610" i="260" a="1"/>
  <c r="AR520" i="260" a="1"/>
  <c r="AZ621" i="260" a="1"/>
  <c r="J581" i="260" a="1"/>
  <c r="J486" i="260" a="1"/>
  <c r="AZ588" i="260" a="1"/>
  <c r="J515" i="260" a="1"/>
  <c r="BU642" i="260" a="1"/>
  <c r="W599" i="260" a="1"/>
  <c r="BQ664" i="260" a="1"/>
  <c r="AH642" i="260" a="1"/>
  <c r="BJ543" i="260" a="1"/>
  <c r="BQ616" i="260" a="1"/>
  <c r="AR659" i="260" a="1"/>
  <c r="BU674" i="260" a="1"/>
  <c r="G548" i="260" a="1"/>
  <c r="L38" i="177" a="1"/>
  <c r="R243" i="260" a="1"/>
  <c r="R512" i="260" a="1"/>
  <c r="BJ558" i="260" a="1"/>
  <c r="AL448" i="260" a="1"/>
  <c r="AH498" i="260" a="1"/>
  <c r="AZ582" i="260" a="1"/>
  <c r="R676" i="260" a="1"/>
  <c r="AZ678" i="260" a="1"/>
  <c r="AL547" i="260" a="1"/>
  <c r="R6" i="260" a="1"/>
  <c r="W660" i="260" a="1"/>
  <c r="AU659" i="260" a="1"/>
  <c r="BU696" i="260" a="1"/>
  <c r="G697" i="260" a="1"/>
  <c r="AL701" i="260" a="1"/>
  <c r="AU682" i="260" a="1"/>
  <c r="AR682" i="260" a="1"/>
  <c r="BU681" i="260" a="1"/>
  <c r="BQ700" i="260" a="1"/>
  <c r="BQ702" i="260" a="1"/>
  <c r="W680" i="260" a="1"/>
  <c r="R683" i="260" a="1"/>
  <c r="Z692" i="260" a="1"/>
  <c r="BU686" i="260" a="1"/>
  <c r="BJ682" i="260" a="1"/>
  <c r="R37" i="260" a="1"/>
  <c r="BJ678" i="260" a="1"/>
  <c r="BN684" i="260" a="1"/>
  <c r="G239" i="260" a="1"/>
  <c r="G687" i="260" a="1"/>
  <c r="R577" i="260" a="1"/>
  <c r="AZ681" i="260" a="1"/>
  <c r="AR393" i="260" a="1"/>
  <c r="BD526" i="260" a="1"/>
  <c r="R546" i="260" a="1"/>
  <c r="AZ399" i="260" a="1"/>
  <c r="AR396" i="260" a="1"/>
  <c r="AZ517" i="260" a="1"/>
  <c r="J674" i="260" a="1"/>
  <c r="BD606" i="260" a="1"/>
  <c r="AL669" i="260" a="1"/>
  <c r="R646" i="260" a="1"/>
  <c r="W297" i="260" a="1"/>
  <c r="BQ494" i="260" a="1"/>
  <c r="AD677" i="260" a="1"/>
  <c r="AR648" i="260" a="1"/>
  <c r="AD417" i="260" a="1"/>
  <c r="AR637" i="260" a="1"/>
  <c r="BU549" i="260" a="1"/>
  <c r="BD589" i="260" a="1"/>
  <c r="J638" i="260" a="1"/>
  <c r="W584" i="260" a="1"/>
  <c r="G571" i="260" a="1"/>
  <c r="N506" i="260" a="1"/>
  <c r="Z667" i="260" a="1"/>
  <c r="Z670" i="260" a="1"/>
  <c r="AR527" i="260" a="1"/>
  <c r="BQ480" i="260" a="1"/>
  <c r="BU665" i="260" a="1"/>
  <c r="Z663" i="260" a="1"/>
  <c r="BN685" i="260" a="1"/>
  <c r="AU702" i="260" a="1"/>
  <c r="BN702" i="260" a="1"/>
  <c r="AD691" i="260" a="1"/>
  <c r="BN701" i="260" a="1"/>
  <c r="AZ702" i="260" a="1"/>
  <c r="BQ688" i="260" a="1"/>
  <c r="AZ724" i="260" a="1"/>
  <c r="BD687" i="260" a="1"/>
  <c r="Z689" i="260" a="1"/>
  <c r="BJ696" i="260" a="1"/>
  <c r="AZ686" i="260" a="1"/>
  <c r="J749" i="260" a="1"/>
  <c r="G682" i="260" a="1"/>
  <c r="BN724" i="260" a="1"/>
  <c r="AU686" i="260" a="1"/>
  <c r="J697" i="260" a="1"/>
  <c r="AR702" i="260" a="1"/>
  <c r="AD724" i="260" a="1"/>
  <c r="BN691" i="260" a="1"/>
  <c r="R693" i="260" a="1"/>
  <c r="BN696" i="260" a="1"/>
  <c r="N691" i="260" a="1"/>
  <c r="AR490" i="260" a="1"/>
  <c r="W615" i="260" a="1"/>
  <c r="BJ621" i="260" a="1"/>
  <c r="AL724" i="260" a="1"/>
  <c r="AH691" i="260" a="1"/>
  <c r="AU461" i="260" a="1"/>
  <c r="Z621" i="260" a="1"/>
  <c r="R696" i="260" a="1"/>
  <c r="AH463" i="260" a="1"/>
  <c r="W661" i="260" a="1"/>
  <c r="BJ690" i="260" a="1"/>
  <c r="BJ555" i="260" a="1"/>
  <c r="AL297" i="260" a="1"/>
  <c r="N48" i="260" a="1"/>
  <c r="BD500" i="260" a="1"/>
  <c r="BJ627" i="260" a="1"/>
  <c r="W518" i="260" a="1"/>
  <c r="BY138" i="260" a="1"/>
  <c r="AR641" i="260" a="1"/>
  <c r="J660" i="260" a="1"/>
  <c r="BN547" i="260" a="1"/>
  <c r="BJ628" i="260" a="1"/>
  <c r="BN648" i="260" a="1"/>
  <c r="AD666" i="260" a="1"/>
  <c r="Z672" i="260" a="1"/>
  <c r="BN446" i="260" a="1"/>
  <c r="BJ645" i="260" a="1"/>
  <c r="J87" i="260" a="1"/>
  <c r="AU615" i="260" a="1"/>
  <c r="BQ431" i="260" a="1"/>
  <c r="L35" i="177" a="1"/>
  <c r="BY75" i="260" a="1"/>
  <c r="N538" i="260" a="1"/>
  <c r="BJ673" i="260" a="1"/>
  <c r="Z675" i="260" a="1"/>
  <c r="AZ281" i="260" a="1"/>
  <c r="R574" i="260" a="1"/>
  <c r="AU662" i="260" a="1"/>
  <c r="AL665" i="260" a="1"/>
  <c r="BU691" i="260" a="1"/>
  <c r="AD702" i="260" a="1"/>
  <c r="N680" i="260" a="1"/>
  <c r="G702" i="260" a="1"/>
  <c r="N687" i="260" a="1"/>
  <c r="W749" i="260" a="1"/>
  <c r="BU690" i="260" a="1"/>
  <c r="J684" i="260" a="1"/>
  <c r="R700" i="260" a="1"/>
  <c r="BQ681" i="260" a="1"/>
  <c r="BN688" i="260" a="1"/>
  <c r="G693" i="260" a="1"/>
  <c r="W692" i="260" a="1"/>
  <c r="BN694" i="260" a="1"/>
  <c r="BJ691" i="260" a="1"/>
  <c r="R692" i="260" a="1"/>
  <c r="AU698" i="260" a="1"/>
  <c r="Z693" i="260" a="1"/>
  <c r="G595" i="260" a="1"/>
  <c r="W689" i="260" a="1"/>
  <c r="G649" i="260" a="1"/>
  <c r="R702" i="260" a="1"/>
  <c r="R608" i="260" a="1"/>
  <c r="J688" i="260" a="1"/>
  <c r="G295" i="260" a="1"/>
  <c r="W8" i="177" a="1"/>
  <c r="R407" i="260" a="1"/>
  <c r="J621" i="260" a="1"/>
  <c r="N614" i="260" a="1"/>
  <c r="AR425" i="260" a="1"/>
  <c r="AU674" i="260" a="1"/>
  <c r="AL621" i="260" a="1"/>
  <c r="R699" i="260" a="1"/>
  <c r="N620" i="260" a="1"/>
  <c r="AD625" i="260" a="1"/>
  <c r="Z650" i="260" a="1"/>
  <c r="R672" i="260" a="1"/>
  <c r="W671" i="260" a="1"/>
  <c r="AU534" i="260" a="1"/>
  <c r="BD648" i="260" a="1"/>
  <c r="N568" i="260" a="1"/>
  <c r="AZ636" i="260" a="1"/>
  <c r="J627" i="260" a="1"/>
  <c r="AU455" i="260" a="1"/>
  <c r="BU463" i="260" a="1"/>
  <c r="BU357" i="260" a="1"/>
  <c r="BJ676" i="260" a="1"/>
  <c r="AL677" i="260" a="1"/>
  <c r="AD640" i="260" a="1"/>
  <c r="I55" i="177" a="1"/>
  <c r="AD678" i="260" a="1"/>
  <c r="AH675" i="260" a="1"/>
  <c r="W694" i="260" a="1"/>
  <c r="BN687" i="260" a="1"/>
  <c r="R694" i="260" a="1"/>
  <c r="BQ680" i="260" a="1"/>
  <c r="AU680" i="260" a="1"/>
  <c r="N703" i="260" a="1"/>
  <c r="AR685" i="260" a="1"/>
  <c r="BJ700" i="260" a="1"/>
  <c r="AZ691" i="260" a="1"/>
  <c r="AL691" i="260" a="1"/>
  <c r="BD700" i="260" a="1"/>
  <c r="N701" i="260" a="1"/>
  <c r="BQ693" i="260" a="1"/>
  <c r="BU680" i="260" a="1"/>
  <c r="BU687" i="260" a="1"/>
  <c r="J686" i="260" a="1"/>
  <c r="BD686" i="260" a="1"/>
  <c r="BU692" i="260" a="1"/>
  <c r="G689" i="260" a="1"/>
  <c r="AZ700" i="260" a="1"/>
  <c r="AU690" i="260" a="1"/>
  <c r="AD698" i="260" a="1"/>
  <c r="J616" i="260" a="1"/>
  <c r="BQ695" i="260" a="1"/>
  <c r="N672" i="260" a="1"/>
  <c r="AU602" i="260" a="1"/>
  <c r="BU694" i="260" a="1"/>
  <c r="Z526" i="260" a="1"/>
  <c r="BQ689" i="260" a="1"/>
  <c r="BD537" i="260" a="1"/>
  <c r="AZ549" i="260" a="1"/>
  <c r="BQ602" i="260" a="1"/>
  <c r="BJ417" i="260" a="1"/>
  <c r="BN350" i="260" a="1"/>
  <c r="AL494" i="260" a="1"/>
  <c r="R643" i="260" a="1"/>
  <c r="BQ565" i="260" a="1"/>
  <c r="BN665" i="260" a="1"/>
  <c r="BN607" i="260" a="1"/>
  <c r="BJ592" i="260" a="1"/>
  <c r="Z572" i="260" a="1"/>
  <c r="BU669" i="260" a="1"/>
  <c r="AZ671" i="260" a="1"/>
  <c r="W577" i="260" a="1"/>
  <c r="G519" i="260" a="1"/>
  <c r="AD369" i="260" a="1"/>
  <c r="BD632" i="260" a="1"/>
  <c r="AR649" i="260" a="1"/>
  <c r="AR594" i="260" a="1"/>
  <c r="W85" i="260" a="1"/>
  <c r="AZ653" i="260" a="1"/>
  <c r="BD670" i="260" a="1"/>
  <c r="G672" i="260" a="1"/>
  <c r="W632" i="260" a="1"/>
  <c r="BJ564" i="260" a="1"/>
  <c r="R662" i="260" a="1"/>
  <c r="AU666" i="260" a="1"/>
  <c r="AU689" i="260" a="1"/>
  <c r="AU724" i="260" a="1"/>
  <c r="G695" i="260" a="1"/>
  <c r="R690" i="260" a="1"/>
  <c r="BU682" i="260" a="1"/>
  <c r="Z691" i="260" a="1"/>
  <c r="G690" i="260" a="1"/>
  <c r="G703" i="260" a="1"/>
  <c r="BN683" i="260" a="1"/>
  <c r="N697" i="260" a="1"/>
  <c r="BQ701" i="260" a="1"/>
  <c r="N698" i="260" a="1"/>
  <c r="R691" i="260" a="1"/>
  <c r="AH689" i="260" a="1"/>
  <c r="Z688" i="260" a="1"/>
  <c r="J700" i="260" a="1"/>
  <c r="AU695" i="260" a="1"/>
  <c r="G691" i="260" a="1"/>
  <c r="Z702" i="260" a="1"/>
  <c r="BD749" i="260" a="1"/>
  <c r="AR663" i="260" a="1"/>
  <c r="BN653" i="260" a="1"/>
  <c r="W676" i="260" a="1"/>
  <c r="Z695" i="260" a="1"/>
  <c r="W703" i="260" a="1"/>
  <c r="BJ445" i="260" a="1"/>
  <c r="AU668" i="260" a="1"/>
  <c r="AU691" i="260" a="1"/>
  <c r="W290" i="260" a="1"/>
  <c r="AZ362" i="260" a="1"/>
  <c r="Z673" i="260" a="1"/>
  <c r="BJ698" i="260" a="1"/>
  <c r="W520" i="260" a="1"/>
  <c r="AH243" i="260" a="1"/>
  <c r="AR451" i="260" a="1"/>
  <c r="AZ511" i="260" a="1"/>
  <c r="W423" i="260" a="1"/>
  <c r="AR518" i="260" a="1"/>
  <c r="AZ563" i="260" a="1"/>
  <c r="BD380" i="260" a="1"/>
  <c r="W582" i="260" a="1"/>
  <c r="AD638" i="260" a="1"/>
  <c r="BU601" i="260" a="1"/>
  <c r="AH674" i="260" a="1"/>
  <c r="BJ669" i="260" a="1"/>
  <c r="AD662" i="260" a="1"/>
  <c r="BU585" i="260" a="1"/>
  <c r="AR617" i="260" a="1"/>
  <c r="W43" i="177" a="1"/>
  <c r="W635" i="260" a="1"/>
  <c r="J596" i="260" a="1"/>
  <c r="X14" i="177" a="1"/>
  <c r="AZ420" i="260" a="1"/>
  <c r="AR633" i="260" a="1"/>
  <c r="J666" i="260" a="1"/>
  <c r="BJ666" i="260" a="1"/>
  <c r="R31" i="177" a="1"/>
  <c r="AL537" i="260" a="1"/>
  <c r="AR660" i="260" a="1"/>
  <c r="AR670" i="260" a="1"/>
  <c r="BD701" i="260" a="1"/>
  <c r="N681" i="260" a="1"/>
  <c r="AH696" i="260" a="1"/>
  <c r="AH688" i="260" a="1"/>
  <c r="AU694" i="260" a="1"/>
  <c r="AL695" i="260" a="1"/>
  <c r="AZ680" i="260" a="1"/>
  <c r="Z724" i="260" a="1"/>
  <c r="J691" i="260" a="1"/>
  <c r="N341" i="260" a="1"/>
  <c r="BN686" i="260" a="1"/>
  <c r="J570" i="260" a="1"/>
  <c r="AR684" i="260" a="1"/>
  <c r="AU589" i="260" a="1"/>
  <c r="BQ686" i="260" a="1"/>
  <c r="BD428" i="260" a="1"/>
  <c r="AH345" i="260" a="1"/>
  <c r="BQ389" i="260" a="1"/>
  <c r="BQ236" i="260" a="1"/>
  <c r="AH253" i="260" a="1"/>
  <c r="BJ506" i="260" a="1"/>
  <c r="Z267" i="260" a="1"/>
  <c r="N590" i="260" a="1"/>
  <c r="BQ514" i="260" a="1"/>
  <c r="R416" i="260" a="1"/>
  <c r="AL591" i="260" a="1"/>
  <c r="BQ636" i="260" a="1"/>
  <c r="BD665" i="260" a="1"/>
  <c r="AD669" i="260" a="1"/>
  <c r="AR592" i="260" a="1"/>
  <c r="BQ533" i="260" a="1"/>
  <c r="N450" i="260" a="1"/>
  <c r="N592" i="260" a="1"/>
  <c r="J357" i="260" a="1"/>
  <c r="AZ643" i="260" a="1"/>
  <c r="AU640" i="260" a="1"/>
  <c r="W647" i="260" a="1"/>
  <c r="W663" i="260" a="1"/>
  <c r="N673" i="260" a="1"/>
  <c r="K60" i="177" a="1"/>
  <c r="R631" i="260" a="1"/>
  <c r="R667" i="260" a="1"/>
  <c r="R673" i="260" a="1"/>
  <c r="AL696" i="260" a="1"/>
  <c r="AR700" i="260" a="1"/>
  <c r="AD694" i="260" a="1"/>
  <c r="Z696" i="260" a="1"/>
  <c r="BJ685" i="260" a="1"/>
  <c r="AL697" i="260" a="1"/>
  <c r="R685" i="260" a="1"/>
  <c r="BD696" i="260" a="1"/>
  <c r="BQ724" i="260" a="1"/>
  <c r="BD690" i="260" a="1"/>
  <c r="W525" i="260" a="1"/>
  <c r="Z517" i="260" a="1"/>
  <c r="AR658" i="260" a="1"/>
  <c r="W684" i="260" a="1"/>
  <c r="Z616" i="260" a="1"/>
  <c r="AZ682" i="260" a="1"/>
  <c r="J673" i="260" a="1"/>
  <c r="BN695" i="260" a="1"/>
  <c r="AU697" i="260" a="1"/>
  <c r="N417" i="260" a="1"/>
  <c r="AH548" i="260" a="1"/>
  <c r="BN445" i="260" a="1"/>
  <c r="W436" i="260" a="1"/>
  <c r="BU7" i="260" a="1"/>
  <c r="AD594" i="260" a="1"/>
  <c r="J563" i="260" a="1"/>
  <c r="BQ621" i="260" a="1"/>
  <c r="H3" i="177" a="1"/>
  <c r="J628" i="260" a="1"/>
  <c r="N265" i="260" a="1"/>
  <c r="W602" i="260" a="1"/>
  <c r="J667" i="260" a="1"/>
  <c r="W667" i="260" a="1"/>
  <c r="AZ173" i="260" a="1"/>
  <c r="BU544" i="260" a="1"/>
  <c r="G620" i="260" a="1"/>
  <c r="BQ484" i="260" a="1"/>
  <c r="BJ510" i="260" a="1"/>
  <c r="BJ522" i="260" a="1"/>
  <c r="AZ619" i="260" a="1"/>
  <c r="BN638" i="260" a="1"/>
  <c r="G660" i="260" a="1"/>
  <c r="W666" i="260" a="1"/>
  <c r="G481" i="260" a="1"/>
  <c r="AR677" i="260" a="1"/>
  <c r="W672" i="260" a="1"/>
  <c r="G658" i="260" a="1"/>
  <c r="R682" i="260" a="1"/>
  <c r="R684" i="260" a="1"/>
  <c r="BQ694" i="260" a="1"/>
  <c r="AR680" i="260" a="1"/>
  <c r="BN680" i="260" a="1"/>
  <c r="J703" i="260" a="1"/>
  <c r="BQ683" i="260" a="1"/>
  <c r="BN697" i="260" a="1"/>
  <c r="BN682" i="260" a="1"/>
  <c r="AZ695" i="260" a="1"/>
  <c r="G683" i="260" a="1"/>
  <c r="J694" i="260" a="1"/>
  <c r="J698" i="260" a="1"/>
  <c r="AZ683" i="260" a="1"/>
  <c r="BQ696" i="260" a="1"/>
  <c r="J685" i="260" a="1"/>
  <c r="G692" i="260" a="1"/>
  <c r="AR693" i="260" a="1"/>
  <c r="G724" i="260" a="1"/>
  <c r="BN690" i="260" a="1"/>
  <c r="R687" i="260" a="1"/>
  <c r="AD689" i="260" a="1"/>
  <c r="W274" i="260" a="1"/>
  <c r="BU684" i="260" a="1"/>
  <c r="N638" i="260" a="1"/>
  <c r="AU651" i="260" a="1"/>
  <c r="N749" i="260" a="1"/>
  <c r="BQ698" i="260" a="1"/>
  <c r="R664" i="260" a="1"/>
  <c r="G428" i="260" a="1"/>
  <c r="N692" i="260" a="1"/>
  <c r="BQ685" i="260" a="1"/>
  <c r="W498" i="260" a="1"/>
  <c r="AZ624" i="260" a="1"/>
  <c r="AZ234" i="260" a="1"/>
  <c r="AD113" i="260" a="1"/>
  <c r="BN570" i="260" a="1"/>
  <c r="AD639" i="260" a="1"/>
  <c r="BN590" i="260" a="1"/>
  <c r="AU394" i="260" a="1"/>
  <c r="L48" i="177" a="1"/>
  <c r="BJ652" i="260" a="1"/>
  <c r="AU250" i="260" a="1"/>
  <c r="BD626" i="260" a="1"/>
  <c r="BN661" i="260" a="1"/>
  <c r="BD675" i="260" a="1"/>
  <c r="BU388" i="260" a="1"/>
  <c r="N647" i="260" a="1"/>
  <c r="BD547" i="260" a="1"/>
  <c r="AD67" i="260" a="1"/>
  <c r="BD377" i="260" a="1"/>
  <c r="W359" i="260" a="1"/>
  <c r="AU606" i="260" a="1"/>
  <c r="BU659" i="260" a="1"/>
  <c r="J658" i="260" a="1"/>
  <c r="BQ676" i="260" a="1"/>
  <c r="BQ113" i="260" a="1"/>
  <c r="N662" i="260" a="1"/>
  <c r="AU676" i="260" a="1"/>
  <c r="AZ687" i="260" a="1"/>
  <c r="AR701" i="260" a="1"/>
  <c r="BJ695" i="260" a="1"/>
  <c r="AZ696" i="260" a="1"/>
  <c r="BU698" i="260" a="1"/>
  <c r="G684" i="260" a="1"/>
  <c r="AL692" i="260" a="1"/>
  <c r="W693" i="260" a="1"/>
  <c r="AZ688" i="260" a="1"/>
  <c r="AZ703" i="260" a="1"/>
  <c r="R749" i="260" a="1"/>
  <c r="BU683" i="260" a="1"/>
  <c r="BN689" i="260" a="1"/>
  <c r="N702" i="260" a="1"/>
  <c r="W697" i="260" a="1"/>
  <c r="Z694" i="260" a="1"/>
  <c r="BU703" i="260" a="1"/>
  <c r="R701" i="260" a="1"/>
  <c r="N693" i="260" a="1"/>
  <c r="N694" i="260" a="1"/>
  <c r="AU560" i="260" a="1"/>
  <c r="BU702" i="260" a="1"/>
  <c r="AR611" i="260" a="1"/>
  <c r="BU368" i="260" a="1"/>
  <c r="W678" i="260" a="1"/>
  <c r="AD687" i="260" a="1"/>
  <c r="BD431" i="260" a="1"/>
  <c r="BD660" i="260" a="1"/>
  <c r="W135" i="260" a="1"/>
  <c r="W611" i="260" a="1"/>
  <c r="Y37" i="177" a="1"/>
  <c r="AL615" i="260" a="1"/>
  <c r="Z646" i="260" a="1"/>
  <c r="AL246" i="260" a="1"/>
  <c r="AZ615" i="260" a="1"/>
  <c r="BJ642" i="260" a="1"/>
  <c r="AU468" i="260" a="1"/>
  <c r="AZ562" i="260" a="1"/>
  <c r="R649" i="260" a="1"/>
  <c r="AL641" i="260" a="1"/>
  <c r="AR662" i="260" a="1"/>
  <c r="BQ656" i="260" a="1"/>
  <c r="W570" i="260" a="1"/>
  <c r="AD478" i="260" a="1"/>
  <c r="AD643" i="260" a="1"/>
  <c r="Z448" i="260" a="1"/>
  <c r="AL503" i="260" a="1"/>
  <c r="BN591" i="260" a="1"/>
  <c r="AL226" i="260" a="1"/>
  <c r="BU662" i="260" a="1"/>
  <c r="AU656" i="260" a="1"/>
  <c r="BQ675" i="260" a="1"/>
  <c r="R61" i="260" a="1"/>
  <c r="AR656" i="260" a="1"/>
  <c r="BD672" i="260" a="1"/>
  <c r="BQ692" i="260" a="1"/>
  <c r="AZ694" i="260" a="1"/>
  <c r="Z690" i="260" a="1"/>
  <c r="J681" i="260" a="1"/>
  <c r="AU696" i="260" a="1"/>
  <c r="J702" i="260" a="1"/>
  <c r="BQ703" i="260" a="1"/>
  <c r="AU703" i="260" a="1"/>
  <c r="N683" i="260" a="1"/>
  <c r="W724" i="260" a="1"/>
  <c r="AR683" i="260" a="1"/>
  <c r="Z697" i="260" a="1"/>
  <c r="AD703" i="260" a="1"/>
  <c r="BJ692" i="260" a="1"/>
  <c r="BN703" i="260" a="1"/>
  <c r="BD685" i="260" a="1"/>
  <c r="AU701" i="260" a="1"/>
  <c r="J680" i="260" a="1"/>
  <c r="AZ689" i="260" a="1"/>
  <c r="BJ701" i="260" a="1"/>
  <c r="BQ426" i="260" a="1"/>
  <c r="N362" i="260" a="1"/>
  <c r="AZ749" i="260" a="1"/>
  <c r="AD637" i="260" a="1"/>
  <c r="G669" i="260" a="1"/>
  <c r="G696" i="260" a="1"/>
  <c r="BQ318" i="260" a="1"/>
  <c r="J646" i="260" a="1"/>
  <c r="W698" i="260" a="1"/>
  <c r="W435" i="260" a="1"/>
  <c r="N511" i="260" a="1"/>
  <c r="AU339" i="260" a="1"/>
  <c r="AL619" i="260" a="1"/>
  <c r="Z490" i="260" a="1"/>
  <c r="W28" i="253" a="1"/>
  <c r="L53" i="177" a="1"/>
  <c r="R597" i="260" a="1"/>
  <c r="AD593" i="260" a="1"/>
  <c r="AD591" i="260" a="1"/>
  <c r="BU271" i="260" a="1"/>
  <c r="Z628" i="260" a="1"/>
  <c r="AH662" i="260" a="1"/>
  <c r="BQ660" i="260" a="1"/>
  <c r="R618" i="260" a="1"/>
  <c r="AR385" i="260" a="1"/>
  <c r="BD484" i="260" a="1"/>
  <c r="AD526" i="260" a="1"/>
  <c r="BQ510" i="260" a="1"/>
  <c r="J571" i="260" a="1"/>
  <c r="BN436" i="260" a="1"/>
  <c r="BU658" i="260" a="1"/>
  <c r="BN658" i="260" a="1"/>
  <c r="AZ661" i="260" a="1"/>
  <c r="G525" i="260" a="1"/>
  <c r="R658" i="260" a="1"/>
  <c r="AH676" i="260" a="1"/>
  <c r="BN681" i="260" a="1"/>
  <c r="AH700" i="260" a="1"/>
  <c r="G681" i="260" a="1"/>
  <c r="AH749" i="260" a="1"/>
  <c r="BD724" i="260" a="1"/>
  <c r="R695" i="260" a="1"/>
  <c r="J724" i="260" a="1"/>
  <c r="W686" i="260" a="1"/>
  <c r="AD688" i="260" a="1"/>
  <c r="J608" i="260" a="1"/>
  <c r="BD658" i="260" a="1"/>
  <c r="W569" i="260" a="1"/>
  <c r="N60" i="260" a="1"/>
  <c r="AR686" i="260" a="1"/>
  <c r="R724" i="260" a="1"/>
  <c r="N608" i="260" a="1"/>
  <c r="BJ520" i="260" a="1"/>
  <c r="AU683" i="260" a="1"/>
  <c r="N724" i="260" a="1"/>
  <c r="J494" i="260" a="1"/>
  <c r="AH601" i="260" a="1"/>
  <c r="N139" i="260" a="1"/>
  <c r="G630" i="260" a="1"/>
  <c r="BQ212" i="260" a="1"/>
  <c r="N409" i="260" a="1"/>
  <c r="G641" i="260" a="1"/>
  <c r="N481" i="260" a="1"/>
  <c r="AU21" i="260" a="1"/>
  <c r="G451" i="260" a="1"/>
  <c r="AH550" i="260" a="1"/>
  <c r="N678" i="260" a="1"/>
  <c r="BU590" i="260" a="1"/>
  <c r="BN662" i="260" a="1"/>
  <c r="J643" i="260" a="1"/>
  <c r="AR653" i="260" a="1"/>
  <c r="R566" i="260" a="1"/>
  <c r="J635" i="260" a="1"/>
  <c r="AH451" i="260" a="1"/>
  <c r="AZ570" i="260" a="1"/>
  <c r="AL618" i="260" a="1"/>
  <c r="BJ658" i="260" a="1"/>
  <c r="BJ664" i="260" a="1"/>
  <c r="AH666" i="260" a="1"/>
  <c r="R575" i="260" a="1"/>
  <c r="AZ675" i="260" a="1"/>
  <c r="W670" i="260" a="1"/>
  <c r="AL700" i="260" a="1"/>
  <c r="AZ701" i="260" a="1"/>
  <c r="BJ684" i="260" a="1"/>
  <c r="AR749" i="260" a="1"/>
  <c r="AL690" i="260" a="1"/>
  <c r="BU693" i="260" a="1"/>
  <c r="AR692" i="260" a="1"/>
  <c r="BQ682" i="260" a="1"/>
  <c r="BD697" i="260" a="1"/>
  <c r="AU693" i="260" a="1"/>
  <c r="R688" i="260" a="1"/>
  <c r="BU701" i="260" a="1"/>
  <c r="BJ683" i="260" a="1"/>
  <c r="Z698" i="260" a="1"/>
  <c r="W702" i="260" a="1"/>
  <c r="R686" i="260" a="1"/>
  <c r="BD702" i="260" a="1"/>
  <c r="BD682" i="260" a="1"/>
  <c r="AU15" i="260" a="1"/>
  <c r="AH63" i="260" a="1"/>
  <c r="W713" i="260" a="1"/>
  <c r="W726" i="260" a="1"/>
  <c r="W712" i="260" a="1"/>
  <c r="W711" i="260" a="1"/>
  <c r="W714" i="260" a="1"/>
  <c r="AH63" i="260" l="1"/>
  <c r="AU15" i="260"/>
  <c r="BD682" i="260"/>
  <c r="BD702" i="260"/>
  <c r="R686" i="260"/>
  <c r="W702" i="260"/>
  <c r="Z698" i="260"/>
  <c r="BJ683" i="260"/>
  <c r="BU701" i="260"/>
  <c r="R688" i="260"/>
  <c r="AU693" i="260"/>
  <c r="BD697" i="260"/>
  <c r="BQ682" i="260"/>
  <c r="AR692" i="260"/>
  <c r="BU693" i="260"/>
  <c r="AL690" i="260"/>
  <c r="AR749" i="260"/>
  <c r="BJ684" i="260"/>
  <c r="AZ701" i="260"/>
  <c r="AL700" i="260"/>
  <c r="W670" i="260"/>
  <c r="AZ675" i="260"/>
  <c r="R575" i="260"/>
  <c r="AH666" i="260"/>
  <c r="BJ664" i="260"/>
  <c r="BJ658" i="260"/>
  <c r="AL618" i="260"/>
  <c r="AZ570" i="260"/>
  <c r="AH451" i="260"/>
  <c r="J635" i="260"/>
  <c r="R566" i="260"/>
  <c r="AR653" i="260"/>
  <c r="J643" i="260"/>
  <c r="BN662" i="260"/>
  <c r="BU590" i="260"/>
  <c r="N678" i="260"/>
  <c r="AH550" i="260"/>
  <c r="G451" i="260"/>
  <c r="AU21" i="260"/>
  <c r="N481" i="260"/>
  <c r="G641" i="260"/>
  <c r="N409" i="260"/>
  <c r="BQ212" i="260"/>
  <c r="G630" i="260"/>
  <c r="N139" i="260"/>
  <c r="AH601" i="260"/>
  <c r="J494" i="260"/>
  <c r="N724" i="260"/>
  <c r="AU683" i="260"/>
  <c r="BJ520" i="260"/>
  <c r="N608" i="260"/>
  <c r="R724" i="260"/>
  <c r="AR686" i="260"/>
  <c r="N60" i="260"/>
  <c r="W569" i="260"/>
  <c r="BD658" i="260"/>
  <c r="J608" i="260"/>
  <c r="AD688" i="260"/>
  <c r="W686" i="260"/>
  <c r="J724" i="260"/>
  <c r="R695" i="260"/>
  <c r="BD724" i="260"/>
  <c r="AH749" i="260"/>
  <c r="G681" i="260"/>
  <c r="AH700" i="260"/>
  <c r="BN681" i="260"/>
  <c r="AH676" i="260"/>
  <c r="R658" i="260"/>
  <c r="G525" i="260"/>
  <c r="AZ661" i="260"/>
  <c r="BN658" i="260"/>
  <c r="BU658" i="260"/>
  <c r="BN436" i="260"/>
  <c r="J571" i="260"/>
  <c r="BQ510" i="260"/>
  <c r="AD526" i="260"/>
  <c r="BD484" i="260"/>
  <c r="AR385" i="260"/>
  <c r="R618" i="260"/>
  <c r="BQ660" i="260"/>
  <c r="AH662" i="260"/>
  <c r="Z628" i="260"/>
  <c r="BU271" i="260"/>
  <c r="AD591" i="260"/>
  <c r="AD593" i="260"/>
  <c r="R597" i="260"/>
  <c r="L53" i="177"/>
  <c r="W28" i="253"/>
  <c r="Z490" i="260"/>
  <c r="AL619" i="260"/>
  <c r="AU339" i="260"/>
  <c r="N511" i="260"/>
  <c r="W435" i="260"/>
  <c r="W698" i="260"/>
  <c r="J646" i="260"/>
  <c r="BQ318" i="260"/>
  <c r="G696" i="260"/>
  <c r="G669" i="260"/>
  <c r="AD637" i="260"/>
  <c r="AZ749" i="260"/>
  <c r="N362" i="260"/>
  <c r="BQ426" i="260"/>
  <c r="BJ701" i="260"/>
  <c r="AZ689" i="260"/>
  <c r="J680" i="260"/>
  <c r="AU701" i="260"/>
  <c r="BD685" i="260"/>
  <c r="BN703" i="260"/>
  <c r="BJ692" i="260"/>
  <c r="AD703" i="260"/>
  <c r="Z697" i="260"/>
  <c r="AR683" i="260"/>
  <c r="W724" i="260"/>
  <c r="N683" i="260"/>
  <c r="AU703" i="260"/>
  <c r="BQ703" i="260"/>
  <c r="J702" i="260"/>
  <c r="AU696" i="260"/>
  <c r="J681" i="260"/>
  <c r="Z690" i="260"/>
  <c r="AZ694" i="260"/>
  <c r="BQ692" i="260"/>
  <c r="BD672" i="260"/>
  <c r="AR656" i="260"/>
  <c r="R61" i="260"/>
  <c r="BQ675" i="260"/>
  <c r="AU656" i="260"/>
  <c r="BU662" i="260"/>
  <c r="AL226" i="260"/>
  <c r="BN591" i="260"/>
  <c r="AL503" i="260"/>
  <c r="Z448" i="260"/>
  <c r="AD643" i="260"/>
  <c r="AD478" i="260"/>
  <c r="W570" i="260"/>
  <c r="BQ656" i="260"/>
  <c r="AR662" i="260"/>
  <c r="AL641" i="260"/>
  <c r="R649" i="260"/>
  <c r="AZ562" i="260"/>
  <c r="AU468" i="260"/>
  <c r="BJ642" i="260"/>
  <c r="AZ615" i="260"/>
  <c r="AL246" i="260"/>
  <c r="Z646" i="260"/>
  <c r="AL615" i="260"/>
  <c r="Y37" i="177"/>
  <c r="W611" i="260"/>
  <c r="W135" i="260"/>
  <c r="BD660" i="260"/>
  <c r="BD431" i="260"/>
  <c r="AD687" i="260"/>
  <c r="W678" i="260"/>
  <c r="BU368" i="260"/>
  <c r="AR611" i="260"/>
  <c r="BU702" i="260"/>
  <c r="AU560" i="260"/>
  <c r="N694" i="260"/>
  <c r="N693" i="260"/>
  <c r="R701" i="260"/>
  <c r="BU703" i="260"/>
  <c r="Z694" i="260"/>
  <c r="W697" i="260"/>
  <c r="N702" i="260"/>
  <c r="BN689" i="260"/>
  <c r="BU683" i="260"/>
  <c r="R749" i="260"/>
  <c r="AZ703" i="260"/>
  <c r="AZ688" i="260"/>
  <c r="W693" i="260"/>
  <c r="AL692" i="260"/>
  <c r="G684" i="260"/>
  <c r="BU698" i="260"/>
  <c r="AZ696" i="260"/>
  <c r="BJ695" i="260"/>
  <c r="AR701" i="260"/>
  <c r="AZ687" i="260"/>
  <c r="AU676" i="260"/>
  <c r="N662" i="260"/>
  <c r="BQ113" i="260"/>
  <c r="BQ676" i="260"/>
  <c r="J658" i="260"/>
  <c r="BU659" i="260"/>
  <c r="AU606" i="260"/>
  <c r="W359" i="260"/>
  <c r="BD377" i="260"/>
  <c r="AD67" i="260"/>
  <c r="BD547" i="260"/>
  <c r="N647" i="260"/>
  <c r="BU388" i="260"/>
  <c r="BD675" i="260"/>
  <c r="BN661" i="260"/>
  <c r="BD626" i="260"/>
  <c r="AU250" i="260"/>
  <c r="BJ652" i="260"/>
  <c r="L48" i="177"/>
  <c r="AU394" i="260"/>
  <c r="BN590" i="260"/>
  <c r="AD639" i="260"/>
  <c r="BN570" i="260"/>
  <c r="AD113" i="260"/>
  <c r="AZ234" i="260"/>
  <c r="AZ624" i="260"/>
  <c r="W498" i="260"/>
  <c r="BQ685" i="260"/>
  <c r="N692" i="260"/>
  <c r="G428" i="260"/>
  <c r="R664" i="260"/>
  <c r="BQ698" i="260"/>
  <c r="N749" i="260"/>
  <c r="AU651" i="260"/>
  <c r="N638" i="260"/>
  <c r="BU684" i="260"/>
  <c r="W274" i="260"/>
  <c r="AD689" i="260"/>
  <c r="R687" i="260"/>
  <c r="BN690" i="260"/>
  <c r="G724" i="260"/>
  <c r="AR693" i="260"/>
  <c r="G692" i="260"/>
  <c r="J685" i="260"/>
  <c r="BQ696" i="260"/>
  <c r="AZ683" i="260"/>
  <c r="J698" i="260"/>
  <c r="J694" i="260"/>
  <c r="G683" i="260"/>
  <c r="AZ695" i="260"/>
  <c r="BN682" i="260"/>
  <c r="BN697" i="260"/>
  <c r="BQ683" i="260"/>
  <c r="J703" i="260"/>
  <c r="BN680" i="260"/>
  <c r="AR680" i="260"/>
  <c r="BQ694" i="260"/>
  <c r="R684" i="260"/>
  <c r="R682" i="260"/>
  <c r="G658" i="260"/>
  <c r="W672" i="260"/>
  <c r="AR677" i="260"/>
  <c r="G481" i="260"/>
  <c r="W666" i="260"/>
  <c r="G660" i="260"/>
  <c r="BN638" i="260"/>
  <c r="AZ619" i="260"/>
  <c r="BJ522" i="260"/>
  <c r="BJ510" i="260"/>
  <c r="BQ484" i="260"/>
  <c r="G620" i="260"/>
  <c r="BU544" i="260"/>
  <c r="AZ173" i="260"/>
  <c r="W667" i="260"/>
  <c r="J667" i="260"/>
  <c r="W602" i="260"/>
  <c r="N265" i="260"/>
  <c r="J628" i="260"/>
  <c r="H3" i="177"/>
  <c r="BQ621" i="260"/>
  <c r="J563" i="260"/>
  <c r="AD594" i="260"/>
  <c r="BU7" i="260"/>
  <c r="W436" i="260"/>
  <c r="BN445" i="260"/>
  <c r="AH548" i="260"/>
  <c r="N417" i="260"/>
  <c r="AU697" i="260"/>
  <c r="BN695" i="260"/>
  <c r="J673" i="260"/>
  <c r="AZ682" i="260"/>
  <c r="Z616" i="260"/>
  <c r="W684" i="260"/>
  <c r="AR658" i="260"/>
  <c r="Z517" i="260"/>
  <c r="W525" i="260"/>
  <c r="BD690" i="260"/>
  <c r="BQ724" i="260"/>
  <c r="BD696" i="260"/>
  <c r="R685" i="260"/>
  <c r="AL697" i="260"/>
  <c r="BJ685" i="260"/>
  <c r="Z696" i="260"/>
  <c r="AD694" i="260"/>
  <c r="AR700" i="260"/>
  <c r="AL696" i="260"/>
  <c r="R673" i="260"/>
  <c r="R667" i="260"/>
  <c r="R631" i="260"/>
  <c r="K60" i="177"/>
  <c r="N673" i="260"/>
  <c r="W663" i="260"/>
  <c r="W647" i="260"/>
  <c r="AU640" i="260"/>
  <c r="AZ643" i="260"/>
  <c r="J357" i="260"/>
  <c r="N592" i="260"/>
  <c r="N450" i="260"/>
  <c r="BQ533" i="260"/>
  <c r="AR592" i="260"/>
  <c r="AD669" i="260"/>
  <c r="BD665" i="260"/>
  <c r="BQ636" i="260"/>
  <c r="AL591" i="260"/>
  <c r="R416" i="260"/>
  <c r="BQ514" i="260"/>
  <c r="N590" i="260"/>
  <c r="Z267" i="260"/>
  <c r="BJ506" i="260"/>
  <c r="AH253" i="260"/>
  <c r="BQ236" i="260"/>
  <c r="BQ389" i="260"/>
  <c r="AH345" i="260"/>
  <c r="BD428" i="260"/>
  <c r="BQ686" i="260"/>
  <c r="AU589" i="260"/>
  <c r="AR684" i="260"/>
  <c r="J570" i="260"/>
  <c r="BN686" i="260"/>
  <c r="N341" i="260"/>
  <c r="J691" i="260"/>
  <c r="Z724" i="260"/>
  <c r="AZ680" i="260"/>
  <c r="AL695" i="260"/>
  <c r="AU694" i="260"/>
  <c r="AH688" i="260"/>
  <c r="AH696" i="260"/>
  <c r="N681" i="260"/>
  <c r="BD701" i="260"/>
  <c r="AR670" i="260"/>
  <c r="AR660" i="260"/>
  <c r="AL537" i="260"/>
  <c r="R31" i="177"/>
  <c r="BJ666" i="260"/>
  <c r="J666" i="260"/>
  <c r="AR633" i="260"/>
  <c r="AZ420" i="260"/>
  <c r="X14" i="177"/>
  <c r="J596" i="260"/>
  <c r="W635" i="260"/>
  <c r="W43" i="177"/>
  <c r="AR617" i="260"/>
  <c r="BU585" i="260"/>
  <c r="AD662" i="260"/>
  <c r="BJ669" i="260"/>
  <c r="AH674" i="260"/>
  <c r="BU601" i="260"/>
  <c r="AD638" i="260"/>
  <c r="W582" i="260"/>
  <c r="BD380" i="260"/>
  <c r="AZ563" i="260"/>
  <c r="AR518" i="260"/>
  <c r="W423" i="260"/>
  <c r="AZ511" i="260"/>
  <c r="AR451" i="260"/>
  <c r="AH243" i="260"/>
  <c r="W520" i="260"/>
  <c r="BJ698" i="260"/>
  <c r="Z673" i="260"/>
  <c r="AZ362" i="260"/>
  <c r="W290" i="260"/>
  <c r="AU691" i="260"/>
  <c r="AU668" i="260"/>
  <c r="BJ445" i="260"/>
  <c r="W703" i="260"/>
  <c r="Z695" i="260"/>
  <c r="W676" i="260"/>
  <c r="BN653" i="260"/>
  <c r="AR663" i="260"/>
  <c r="BD749" i="260"/>
  <c r="Z702" i="260"/>
  <c r="G691" i="260"/>
  <c r="AU695" i="260"/>
  <c r="J700" i="260"/>
  <c r="Z688" i="260"/>
  <c r="AH689" i="260"/>
  <c r="R691" i="260"/>
  <c r="N698" i="260"/>
  <c r="BQ701" i="260"/>
  <c r="N697" i="260"/>
  <c r="BN683" i="260"/>
  <c r="G703" i="260"/>
  <c r="G690" i="260"/>
  <c r="Z691" i="260"/>
  <c r="BU682" i="260"/>
  <c r="R690" i="260"/>
  <c r="G695" i="260"/>
  <c r="AU724" i="260"/>
  <c r="AU689" i="260"/>
  <c r="AU666" i="260"/>
  <c r="R662" i="260"/>
  <c r="BJ564" i="260"/>
  <c r="W632" i="260"/>
  <c r="G672" i="260"/>
  <c r="BD670" i="260"/>
  <c r="AZ653" i="260"/>
  <c r="W85" i="260"/>
  <c r="AR594" i="260"/>
  <c r="AR649" i="260"/>
  <c r="BD632" i="260"/>
  <c r="AD369" i="260"/>
  <c r="G519" i="260"/>
  <c r="W577" i="260"/>
  <c r="AZ671" i="260"/>
  <c r="BU669" i="260"/>
  <c r="Z572" i="260"/>
  <c r="BJ592" i="260"/>
  <c r="BN607" i="260"/>
  <c r="BN665" i="260"/>
  <c r="BQ565" i="260"/>
  <c r="R643" i="260"/>
  <c r="AL494" i="260"/>
  <c r="BN350" i="260"/>
  <c r="BJ417" i="260"/>
  <c r="BQ602" i="260"/>
  <c r="AZ549" i="260"/>
  <c r="BD537" i="260"/>
  <c r="BQ689" i="260"/>
  <c r="Z526" i="260"/>
  <c r="BU694" i="260"/>
  <c r="AU602" i="260"/>
  <c r="N672" i="260"/>
  <c r="BQ695" i="260"/>
  <c r="J616" i="260"/>
  <c r="AD698" i="260"/>
  <c r="AU690" i="260"/>
  <c r="AZ700" i="260"/>
  <c r="G689" i="260"/>
  <c r="BU692" i="260"/>
  <c r="BD686" i="260"/>
  <c r="J686" i="260"/>
  <c r="BU687" i="260"/>
  <c r="BU680" i="260"/>
  <c r="BQ693" i="260"/>
  <c r="N701" i="260"/>
  <c r="BD700" i="260"/>
  <c r="AL691" i="260"/>
  <c r="AZ691" i="260"/>
  <c r="BJ700" i="260"/>
  <c r="AR685" i="260"/>
  <c r="N703" i="260"/>
  <c r="AU680" i="260"/>
  <c r="BQ680" i="260"/>
  <c r="R694" i="260"/>
  <c r="BN687" i="260"/>
  <c r="W694" i="260"/>
  <c r="AH675" i="260"/>
  <c r="AD678" i="260"/>
  <c r="I55" i="177"/>
  <c r="AD640" i="260"/>
  <c r="AL677" i="260"/>
  <c r="BJ676" i="260"/>
  <c r="BU357" i="260"/>
  <c r="BU463" i="260"/>
  <c r="AU455" i="260"/>
  <c r="J627" i="260"/>
  <c r="AZ636" i="260"/>
  <c r="N568" i="260"/>
  <c r="BD648" i="260"/>
  <c r="AU534" i="260"/>
  <c r="W671" i="260"/>
  <c r="R672" i="260"/>
  <c r="Z650" i="260"/>
  <c r="AD625" i="260"/>
  <c r="N620" i="260"/>
  <c r="R699" i="260"/>
  <c r="AL621" i="260"/>
  <c r="AU674" i="260"/>
  <c r="AR425" i="260"/>
  <c r="N614" i="260"/>
  <c r="J621" i="260"/>
  <c r="R407" i="260"/>
  <c r="W8" i="177"/>
  <c r="G295" i="260"/>
  <c r="J688" i="260"/>
  <c r="R608" i="260"/>
  <c r="R702" i="260"/>
  <c r="G649" i="260"/>
  <c r="W689" i="260"/>
  <c r="G595" i="260"/>
  <c r="Z693" i="260"/>
  <c r="AU698" i="260"/>
  <c r="R692" i="260"/>
  <c r="BJ691" i="260"/>
  <c r="BN694" i="260"/>
  <c r="W692" i="260"/>
  <c r="G693" i="260"/>
  <c r="BN688" i="260"/>
  <c r="BQ681" i="260"/>
  <c r="R700" i="260"/>
  <c r="J684" i="260"/>
  <c r="BU690" i="260"/>
  <c r="W749" i="260"/>
  <c r="N687" i="260"/>
  <c r="G702" i="260"/>
  <c r="N680" i="260"/>
  <c r="AD702" i="260"/>
  <c r="BU691" i="260"/>
  <c r="AL665" i="260"/>
  <c r="AU662" i="260"/>
  <c r="R574" i="260"/>
  <c r="AZ281" i="260"/>
  <c r="Z675" i="260"/>
  <c r="BJ673" i="260"/>
  <c r="N538" i="260"/>
  <c r="BY75" i="260"/>
  <c r="L35" i="177"/>
  <c r="BQ431" i="260"/>
  <c r="AU615" i="260"/>
  <c r="J87" i="260"/>
  <c r="BJ645" i="260"/>
  <c r="BN446" i="260"/>
  <c r="Z672" i="260"/>
  <c r="AD666" i="260"/>
  <c r="BN648" i="260"/>
  <c r="BJ628" i="260"/>
  <c r="BN547" i="260"/>
  <c r="J660" i="260"/>
  <c r="AR641" i="260"/>
  <c r="BY138" i="260"/>
  <c r="W518" i="260"/>
  <c r="BJ627" i="260"/>
  <c r="BD500" i="260"/>
  <c r="N48" i="260"/>
  <c r="AL297" i="260"/>
  <c r="BJ555" i="260"/>
  <c r="BJ690" i="260"/>
  <c r="W661" i="260"/>
  <c r="AH463" i="260"/>
  <c r="R696" i="260"/>
  <c r="Z621" i="260"/>
  <c r="AU461" i="260"/>
  <c r="AH691" i="260"/>
  <c r="AL724" i="260"/>
  <c r="BJ621" i="260"/>
  <c r="W615" i="260"/>
  <c r="AR490" i="260"/>
  <c r="N691" i="260"/>
  <c r="BN696" i="260"/>
  <c r="R693" i="260"/>
  <c r="BN691" i="260"/>
  <c r="AD724" i="260"/>
  <c r="AR702" i="260"/>
  <c r="J697" i="260"/>
  <c r="AU686" i="260"/>
  <c r="BN724" i="260"/>
  <c r="G682" i="260"/>
  <c r="J749" i="260"/>
  <c r="AZ686" i="260"/>
  <c r="BJ696" i="260"/>
  <c r="Z689" i="260"/>
  <c r="BD687" i="260"/>
  <c r="AZ724" i="260"/>
  <c r="BQ688" i="260"/>
  <c r="AZ702" i="260"/>
  <c r="BN701" i="260"/>
  <c r="AD691" i="260"/>
  <c r="BN702" i="260"/>
  <c r="AU702" i="260"/>
  <c r="BN685" i="260"/>
  <c r="Z663" i="260"/>
  <c r="BU665" i="260"/>
  <c r="BQ480" i="260"/>
  <c r="AR527" i="260"/>
  <c r="Z670" i="260"/>
  <c r="Z667" i="260"/>
  <c r="N506" i="260"/>
  <c r="G571" i="260"/>
  <c r="W584" i="260"/>
  <c r="J638" i="260"/>
  <c r="BD589" i="260"/>
  <c r="BU549" i="260"/>
  <c r="AR637" i="260"/>
  <c r="AD417" i="260"/>
  <c r="AR648" i="260"/>
  <c r="AD677" i="260"/>
  <c r="BQ494" i="260"/>
  <c r="W297" i="260"/>
  <c r="R646" i="260"/>
  <c r="AL669" i="260"/>
  <c r="BD606" i="260"/>
  <c r="J674" i="260"/>
  <c r="AZ517" i="260"/>
  <c r="AR396" i="260"/>
  <c r="AZ399" i="260"/>
  <c r="R546" i="260"/>
  <c r="BD526" i="260"/>
  <c r="AR393" i="260"/>
  <c r="AZ681" i="260"/>
  <c r="R577" i="260"/>
  <c r="G687" i="260"/>
  <c r="G239" i="260"/>
  <c r="BN684" i="260"/>
  <c r="BJ678" i="260"/>
  <c r="R37" i="260"/>
  <c r="BJ682" i="260"/>
  <c r="BU686" i="260"/>
  <c r="Z692" i="260"/>
  <c r="R683" i="260"/>
  <c r="W680" i="260"/>
  <c r="BQ702" i="260"/>
  <c r="BQ700" i="260"/>
  <c r="BU681" i="260"/>
  <c r="AR682" i="260"/>
  <c r="AU682" i="260"/>
  <c r="AL701" i="260"/>
  <c r="G697" i="260"/>
  <c r="BU696" i="260"/>
  <c r="AU659" i="260"/>
  <c r="W660" i="260"/>
  <c r="R6" i="260"/>
  <c r="AL547" i="260"/>
  <c r="AZ678" i="260"/>
  <c r="R676" i="260"/>
  <c r="AZ582" i="260"/>
  <c r="AH498" i="260"/>
  <c r="AL448" i="260"/>
  <c r="BJ558" i="260"/>
  <c r="R512" i="260"/>
  <c r="R243" i="260"/>
  <c r="L38" i="177"/>
  <c r="G548" i="260"/>
  <c r="BU674" i="260"/>
  <c r="AR659" i="260"/>
  <c r="BQ616" i="260"/>
  <c r="BJ543" i="260"/>
  <c r="AH642" i="260"/>
  <c r="BQ664" i="260"/>
  <c r="W599" i="260"/>
  <c r="BU642" i="260"/>
  <c r="J515" i="260"/>
  <c r="AZ588" i="260"/>
  <c r="J486" i="260"/>
  <c r="J581" i="260"/>
  <c r="AZ621" i="260"/>
  <c r="AR520" i="260"/>
  <c r="W610" i="260"/>
  <c r="BD694" i="260"/>
  <c r="X25" i="177"/>
  <c r="BQ684" i="260"/>
  <c r="BN559" i="260"/>
  <c r="J696" i="260"/>
  <c r="Z749" i="260"/>
  <c r="AZ693" i="260"/>
  <c r="AH687" i="260"/>
  <c r="R703" i="260"/>
  <c r="AU685" i="260"/>
  <c r="BD698" i="260"/>
  <c r="AR689" i="260"/>
  <c r="BQ691" i="260"/>
  <c r="AU749" i="260"/>
  <c r="BD691" i="260"/>
  <c r="N658" i="260"/>
  <c r="J676" i="260"/>
  <c r="BN512" i="260"/>
  <c r="BU588" i="260"/>
  <c r="R670" i="260"/>
  <c r="R678" i="260"/>
  <c r="J615" i="260"/>
  <c r="BD546" i="260"/>
  <c r="N523" i="260"/>
  <c r="Z246" i="260"/>
  <c r="AZ472" i="260"/>
  <c r="AL612" i="260"/>
  <c r="J234" i="260"/>
  <c r="AR546" i="260"/>
  <c r="R490" i="260"/>
  <c r="R665" i="260"/>
  <c r="AD651" i="260"/>
  <c r="BQ456" i="260"/>
  <c r="Z590" i="260"/>
  <c r="AZ660" i="260"/>
  <c r="R345" i="260"/>
  <c r="BJ619" i="260"/>
  <c r="R492" i="260"/>
  <c r="R636" i="260"/>
  <c r="AR11" i="260"/>
  <c r="C57" i="177"/>
  <c r="AR476" i="260"/>
  <c r="W3" i="177"/>
  <c r="BJ681" i="260"/>
  <c r="N636" i="260"/>
  <c r="G749" i="260"/>
  <c r="AR587" i="260"/>
  <c r="BU695" i="260"/>
  <c r="W681" i="260"/>
  <c r="AL699" i="260"/>
  <c r="J701" i="260"/>
  <c r="J689" i="260"/>
  <c r="BJ688" i="260"/>
  <c r="W688" i="260"/>
  <c r="BU688" i="260"/>
  <c r="W696" i="260"/>
  <c r="W687" i="260"/>
  <c r="AD693" i="260"/>
  <c r="AR694" i="260"/>
  <c r="N700" i="260"/>
  <c r="BD693" i="260"/>
  <c r="J677" i="260"/>
  <c r="BQ663" i="260"/>
  <c r="AZ585" i="260"/>
  <c r="BN470" i="260"/>
  <c r="BN656" i="260"/>
  <c r="N666" i="260"/>
  <c r="AU612" i="260"/>
  <c r="J539" i="260"/>
  <c r="J578" i="260"/>
  <c r="AU556" i="260"/>
  <c r="BU277" i="260"/>
  <c r="BN481" i="260"/>
  <c r="AL645" i="260"/>
  <c r="BU649" i="260"/>
  <c r="AR612" i="260"/>
  <c r="G673" i="260"/>
  <c r="N421" i="260"/>
  <c r="AL438" i="260"/>
  <c r="AH643" i="260"/>
  <c r="AR535" i="260"/>
  <c r="BN612" i="260"/>
  <c r="AL651" i="260"/>
  <c r="W467" i="260"/>
  <c r="R652" i="260"/>
  <c r="BD560" i="260"/>
  <c r="BJ181" i="260"/>
  <c r="BD609" i="260"/>
  <c r="AD35" i="260"/>
  <c r="AH724" i="260"/>
  <c r="AU667" i="260"/>
  <c r="BN583" i="260"/>
  <c r="R698" i="260"/>
  <c r="BU232" i="260"/>
  <c r="N605" i="260"/>
  <c r="AH694" i="260"/>
  <c r="AL666" i="260"/>
  <c r="G605" i="260"/>
  <c r="N688" i="260"/>
  <c r="AH698" i="260"/>
  <c r="AU687" i="260"/>
  <c r="AU688" i="260"/>
  <c r="R681" i="260"/>
  <c r="AL689" i="260"/>
  <c r="AD696" i="260"/>
  <c r="G694" i="260"/>
  <c r="W701" i="260"/>
  <c r="AH690" i="260"/>
  <c r="R689" i="260"/>
  <c r="AR697" i="260"/>
  <c r="AL693" i="260"/>
  <c r="Z701" i="260"/>
  <c r="BJ687" i="260"/>
  <c r="AL703" i="260"/>
  <c r="AL694" i="260"/>
  <c r="J690" i="260"/>
  <c r="BJ694" i="260"/>
  <c r="BD680" i="260"/>
  <c r="BJ693" i="260"/>
  <c r="J683" i="260"/>
  <c r="W685" i="260"/>
  <c r="AU677" i="260"/>
  <c r="BD667" i="260"/>
  <c r="Z421" i="260"/>
  <c r="C40" i="177"/>
  <c r="AH673" i="260"/>
  <c r="AU675" i="260"/>
  <c r="BN27" i="260"/>
  <c r="G487" i="260"/>
  <c r="Z327" i="260"/>
  <c r="AR597" i="260"/>
  <c r="AU645" i="260"/>
  <c r="N296" i="260"/>
  <c r="N642" i="260"/>
  <c r="BD617" i="260"/>
  <c r="AL603" i="260"/>
  <c r="AH667" i="260"/>
  <c r="N555" i="260"/>
  <c r="BU476" i="260"/>
  <c r="N648" i="260"/>
  <c r="AZ580" i="260"/>
  <c r="BJ521" i="260"/>
  <c r="AR631" i="260"/>
  <c r="BU521" i="260"/>
  <c r="G632" i="260"/>
  <c r="BD559" i="260"/>
  <c r="BQ541" i="260"/>
  <c r="AH376" i="260"/>
  <c r="BJ501" i="260"/>
  <c r="BU697" i="260"/>
  <c r="W695" i="260"/>
  <c r="AH668" i="260"/>
  <c r="AL22" i="260"/>
  <c r="G688" i="260"/>
  <c r="BN672" i="260"/>
  <c r="U18" i="177"/>
  <c r="N696" i="260"/>
  <c r="BJ495" i="260"/>
  <c r="BU520" i="260"/>
  <c r="AR690" i="260"/>
  <c r="BN700" i="260"/>
  <c r="AD690" i="260"/>
  <c r="R680" i="260"/>
  <c r="AR691" i="260"/>
  <c r="AD692" i="260"/>
  <c r="AZ698" i="260"/>
  <c r="BJ697" i="260"/>
  <c r="AL702" i="260"/>
  <c r="BD695" i="260"/>
  <c r="AR681" i="260"/>
  <c r="AZ684" i="260"/>
  <c r="N684" i="260"/>
  <c r="BD692" i="260"/>
  <c r="BN698" i="260"/>
  <c r="W690" i="260"/>
  <c r="J693" i="260"/>
  <c r="G698" i="260"/>
  <c r="BQ690" i="260"/>
  <c r="N695" i="260"/>
  <c r="BQ687" i="260"/>
  <c r="N682" i="260"/>
  <c r="J692" i="260"/>
  <c r="BU689" i="260"/>
  <c r="BD657" i="260"/>
  <c r="Z665" i="260"/>
  <c r="G627" i="260"/>
  <c r="W626" i="260"/>
  <c r="BN677" i="260"/>
  <c r="Z668" i="260"/>
  <c r="AR386" i="260"/>
  <c r="N546" i="260"/>
  <c r="BU128" i="260"/>
  <c r="BU594" i="260"/>
  <c r="J653" i="260"/>
  <c r="BD618" i="260"/>
  <c r="AL522" i="260"/>
  <c r="AR665" i="260"/>
  <c r="BJ674" i="260"/>
  <c r="BQ659" i="260"/>
  <c r="R461" i="260"/>
  <c r="BN649" i="260"/>
  <c r="AU638" i="260"/>
  <c r="BU235" i="260"/>
  <c r="BN643" i="260"/>
  <c r="BN622" i="260"/>
  <c r="BD193" i="260"/>
  <c r="N611" i="260"/>
  <c r="BN596" i="260"/>
  <c r="BD15" i="260"/>
  <c r="N626" i="260"/>
  <c r="N325" i="260"/>
  <c r="Z687" i="260"/>
  <c r="AL526" i="260"/>
  <c r="AU681" i="260"/>
  <c r="AL662" i="260"/>
  <c r="BU373" i="260"/>
  <c r="AU692" i="260"/>
  <c r="AZ464" i="260"/>
  <c r="G701" i="260"/>
  <c r="AR688" i="260"/>
  <c r="G685" i="260"/>
  <c r="AD697" i="260"/>
  <c r="W691" i="260"/>
  <c r="J682" i="260"/>
  <c r="BJ703" i="260"/>
  <c r="W700" i="260"/>
  <c r="Z703" i="260"/>
  <c r="G686" i="260"/>
  <c r="AD695" i="260"/>
  <c r="AU700" i="260"/>
  <c r="J695" i="260"/>
  <c r="AU684" i="260"/>
  <c r="AH701" i="260"/>
  <c r="AL687" i="260"/>
  <c r="G700" i="260"/>
  <c r="AR724" i="260"/>
  <c r="AR698" i="260"/>
  <c r="BN692" i="260"/>
  <c r="BD703" i="260"/>
  <c r="BD683" i="260"/>
  <c r="AD665" i="260"/>
  <c r="AR666" i="260"/>
  <c r="AH647" i="260"/>
  <c r="AD545" i="260"/>
  <c r="AU669" i="260"/>
  <c r="BQ699" i="260"/>
  <c r="J632" i="260"/>
  <c r="W640" i="260"/>
  <c r="BU464" i="260"/>
  <c r="BD488" i="260"/>
  <c r="AH622" i="260"/>
  <c r="BD630" i="260"/>
  <c r="J501" i="260"/>
  <c r="BN660" i="260"/>
  <c r="AH564" i="260"/>
  <c r="J655" i="260"/>
  <c r="R611" i="260"/>
  <c r="BQ188" i="260"/>
  <c r="AD322" i="260"/>
  <c r="BU652" i="260"/>
  <c r="BN640" i="260"/>
  <c r="BU641" i="260"/>
  <c r="BN637" i="260"/>
  <c r="AU213" i="260"/>
  <c r="N161" i="260"/>
  <c r="R220" i="260"/>
  <c r="BQ568" i="260"/>
  <c r="N217" i="260"/>
  <c r="BU648" i="260"/>
  <c r="AH639" i="260"/>
  <c r="AZ487" i="260"/>
  <c r="W224" i="260"/>
  <c r="BJ571" i="260"/>
  <c r="BD127" i="260"/>
  <c r="AU518" i="260"/>
  <c r="AD598" i="260"/>
  <c r="W677" i="260"/>
  <c r="AL670" i="260"/>
  <c r="AR661" i="260"/>
  <c r="AL675" i="260"/>
  <c r="G216" i="260"/>
  <c r="AU316" i="260"/>
  <c r="BQ91" i="260"/>
  <c r="AD670" i="260"/>
  <c r="W662" i="260"/>
  <c r="BN699" i="260"/>
  <c r="BU673" i="260"/>
  <c r="W634" i="260"/>
  <c r="AZ634" i="260"/>
  <c r="AR567" i="260"/>
  <c r="BQ475" i="260"/>
  <c r="Z315" i="260"/>
  <c r="AU608" i="260"/>
  <c r="N532" i="260"/>
  <c r="BQ415" i="260"/>
  <c r="W625" i="260"/>
  <c r="AZ538" i="260"/>
  <c r="AZ586" i="260"/>
  <c r="AL577" i="260"/>
  <c r="AL593" i="260"/>
  <c r="W567" i="260"/>
  <c r="W553" i="260"/>
  <c r="BD621" i="260"/>
  <c r="BN634" i="260"/>
  <c r="G644" i="260"/>
  <c r="J631" i="260"/>
  <c r="AH325" i="260"/>
  <c r="AZ556" i="260"/>
  <c r="R271" i="260"/>
  <c r="BU491" i="260"/>
  <c r="AZ676" i="260"/>
  <c r="AL663" i="260"/>
  <c r="AR624" i="260"/>
  <c r="BD456" i="260"/>
  <c r="BU450" i="260"/>
  <c r="BU597" i="260"/>
  <c r="AU633" i="260"/>
  <c r="AD641" i="260"/>
  <c r="N651" i="260"/>
  <c r="BD641" i="260"/>
  <c r="R650" i="260"/>
  <c r="BJ625" i="260"/>
  <c r="R567" i="260"/>
  <c r="BU621" i="260"/>
  <c r="G556" i="260"/>
  <c r="AU491" i="260"/>
  <c r="Z367" i="260"/>
  <c r="BU502" i="260"/>
  <c r="AU346" i="260"/>
  <c r="BU639" i="260"/>
  <c r="BU617" i="260"/>
  <c r="X6" i="177"/>
  <c r="BU566" i="260"/>
  <c r="BN459" i="260"/>
  <c r="AH648" i="260"/>
  <c r="G628" i="260"/>
  <c r="AZ533" i="260"/>
  <c r="J467" i="260"/>
  <c r="W535" i="260"/>
  <c r="AD472" i="260"/>
  <c r="BQ628" i="260"/>
  <c r="W25" i="260"/>
  <c r="BU409" i="260"/>
  <c r="Z293" i="260"/>
  <c r="J15" i="177"/>
  <c r="BN573" i="260"/>
  <c r="BD324" i="260"/>
  <c r="J67" i="260"/>
  <c r="BJ557" i="260"/>
  <c r="BJ538" i="260"/>
  <c r="R624" i="260"/>
  <c r="BJ580" i="260"/>
  <c r="J585" i="260"/>
  <c r="BD510" i="260"/>
  <c r="J546" i="260"/>
  <c r="AH528" i="260"/>
  <c r="BQ378" i="260"/>
  <c r="AU457" i="260"/>
  <c r="BN505" i="260"/>
  <c r="BU278" i="260"/>
  <c r="N625" i="260"/>
  <c r="BD485" i="260"/>
  <c r="J565" i="260"/>
  <c r="AH419" i="260"/>
  <c r="BJ163" i="260"/>
  <c r="N603" i="260"/>
  <c r="BQ423" i="260"/>
  <c r="R668" i="260"/>
  <c r="BQ648" i="260"/>
  <c r="R653" i="260"/>
  <c r="J630" i="260"/>
  <c r="BU637" i="260"/>
  <c r="R258" i="260"/>
  <c r="G602" i="260"/>
  <c r="R352" i="260"/>
  <c r="AD565" i="260"/>
  <c r="BU543" i="260"/>
  <c r="AD576" i="260"/>
  <c r="BU522" i="260"/>
  <c r="BN531" i="260"/>
  <c r="R573" i="260"/>
  <c r="AL627" i="260"/>
  <c r="R462" i="260"/>
  <c r="BN444" i="260"/>
  <c r="W595" i="260"/>
  <c r="BD653" i="260"/>
  <c r="BN647" i="260"/>
  <c r="AU610" i="260"/>
  <c r="R307" i="260"/>
  <c r="AL416" i="260"/>
  <c r="Q45" i="177"/>
  <c r="AD673" i="260"/>
  <c r="AZ659" i="260"/>
  <c r="N455" i="260"/>
  <c r="AL468" i="260"/>
  <c r="BQ413" i="260"/>
  <c r="BN540" i="260"/>
  <c r="R634" i="260"/>
  <c r="AR652" i="260"/>
  <c r="BD637" i="260"/>
  <c r="G647" i="260"/>
  <c r="R630" i="260"/>
  <c r="AR583" i="260"/>
  <c r="BJ316" i="260"/>
  <c r="AU357" i="260"/>
  <c r="BJ633" i="260"/>
  <c r="BJ638" i="260"/>
  <c r="BJ569" i="260"/>
  <c r="BU508" i="260"/>
  <c r="AU631" i="260"/>
  <c r="BN635" i="260"/>
  <c r="AH625" i="260"/>
  <c r="Z489" i="260"/>
  <c r="AH437" i="260"/>
  <c r="BQ356" i="260"/>
  <c r="AH641" i="260"/>
  <c r="AR599" i="260"/>
  <c r="AZ494" i="260"/>
  <c r="BN95" i="260"/>
  <c r="N640" i="260"/>
  <c r="BD555" i="260"/>
  <c r="N446" i="260"/>
  <c r="W580" i="260"/>
  <c r="AU365" i="260"/>
  <c r="Z463" i="260"/>
  <c r="BJ516" i="260"/>
  <c r="AZ351" i="260"/>
  <c r="AL343" i="260"/>
  <c r="AH125" i="260"/>
  <c r="AL616" i="260"/>
  <c r="Z451" i="260"/>
  <c r="R612" i="260"/>
  <c r="W512" i="260"/>
  <c r="BQ540" i="260"/>
  <c r="AZ458" i="260"/>
  <c r="BD615" i="260"/>
  <c r="Z370" i="260"/>
  <c r="J618" i="260"/>
  <c r="BQ473" i="260"/>
  <c r="AL523" i="260"/>
  <c r="AR38" i="260"/>
  <c r="Z512" i="260"/>
  <c r="BU424" i="260"/>
  <c r="W474" i="260"/>
  <c r="AH247" i="260"/>
  <c r="AU258" i="260"/>
  <c r="AZ349" i="260"/>
  <c r="AR267" i="260"/>
  <c r="BU671" i="260"/>
  <c r="AL664" i="260"/>
  <c r="W699" i="260"/>
  <c r="W673" i="260"/>
  <c r="BD643" i="260"/>
  <c r="BQ650" i="260"/>
  <c r="AL650" i="260"/>
  <c r="AL643" i="260"/>
  <c r="BJ392" i="260"/>
  <c r="AU514" i="260"/>
  <c r="J614" i="260"/>
  <c r="Z491" i="260"/>
  <c r="W349" i="260"/>
  <c r="BQ581" i="260"/>
  <c r="BJ624" i="260"/>
  <c r="BQ227" i="260"/>
  <c r="G617" i="260"/>
  <c r="N317" i="260"/>
  <c r="AL620" i="260"/>
  <c r="AU522" i="260"/>
  <c r="AL550" i="260"/>
  <c r="BQ633" i="260"/>
  <c r="BN674" i="260"/>
  <c r="BN362" i="260"/>
  <c r="BN601" i="260"/>
  <c r="BD425" i="260"/>
  <c r="G598" i="260"/>
  <c r="Z666" i="260"/>
  <c r="BD699" i="260"/>
  <c r="BU676" i="260"/>
  <c r="BJ636" i="260"/>
  <c r="AL393" i="260"/>
  <c r="BD586" i="260"/>
  <c r="BJ670" i="260"/>
  <c r="BD656" i="260"/>
  <c r="BU670" i="260"/>
  <c r="AU660" i="260"/>
  <c r="AZ670" i="260"/>
  <c r="AZ513" i="260"/>
  <c r="J527" i="260"/>
  <c r="N464" i="260"/>
  <c r="BQ647" i="260"/>
  <c r="AD652" i="260"/>
  <c r="BQ233" i="260"/>
  <c r="N606" i="260"/>
  <c r="N639" i="260"/>
  <c r="BD610" i="260"/>
  <c r="R568" i="260"/>
  <c r="BN337" i="260"/>
  <c r="R522" i="260"/>
  <c r="BN169" i="260"/>
  <c r="AZ491" i="260"/>
  <c r="BJ519" i="260"/>
  <c r="BU581" i="260"/>
  <c r="AZ598" i="260"/>
  <c r="N518" i="260"/>
  <c r="AL653" i="260"/>
  <c r="AU374" i="260"/>
  <c r="N206" i="260"/>
  <c r="BJ168" i="260"/>
  <c r="BU546" i="260"/>
  <c r="G663" i="260"/>
  <c r="AR655" i="260"/>
  <c r="BU564" i="260"/>
  <c r="BD567" i="260"/>
  <c r="AH540" i="260"/>
  <c r="R550" i="260"/>
  <c r="AL594" i="260"/>
  <c r="W534" i="260"/>
  <c r="G444" i="260"/>
  <c r="J606" i="260"/>
  <c r="R642" i="260"/>
  <c r="BQ652" i="260"/>
  <c r="AU648" i="260"/>
  <c r="G637" i="260"/>
  <c r="G619" i="260"/>
  <c r="BQ645" i="260"/>
  <c r="J634" i="260"/>
  <c r="AZ638" i="260"/>
  <c r="J640" i="260"/>
  <c r="AZ609" i="260"/>
  <c r="AL61" i="260"/>
  <c r="BD553" i="260"/>
  <c r="R627" i="260"/>
  <c r="W365" i="260"/>
  <c r="N505" i="260"/>
  <c r="BN510" i="260"/>
  <c r="AZ637" i="260"/>
  <c r="AR575" i="260"/>
  <c r="BN602" i="260"/>
  <c r="AL571" i="260"/>
  <c r="BU640" i="260"/>
  <c r="G640" i="260"/>
  <c r="BN217" i="260"/>
  <c r="BD503" i="260"/>
  <c r="BD519" i="260"/>
  <c r="BN580" i="260"/>
  <c r="G259" i="260"/>
  <c r="BD202" i="260"/>
  <c r="AR502" i="260"/>
  <c r="BN7" i="260"/>
  <c r="AD128" i="260"/>
  <c r="AU597" i="260"/>
  <c r="AZ226" i="260"/>
  <c r="BJ239" i="260"/>
  <c r="J592" i="260"/>
  <c r="BQ593" i="260"/>
  <c r="BU263" i="260"/>
  <c r="R468" i="260"/>
  <c r="BD215" i="260"/>
  <c r="BJ598" i="260"/>
  <c r="BJ299" i="260"/>
  <c r="AR616" i="260"/>
  <c r="AL518" i="260"/>
  <c r="AU546" i="260"/>
  <c r="J449" i="260"/>
  <c r="N29" i="177"/>
  <c r="W572" i="260"/>
  <c r="BU685" i="260"/>
  <c r="BJ724" i="260"/>
  <c r="N661" i="260"/>
  <c r="AU657" i="260"/>
  <c r="J671" i="260"/>
  <c r="AR668" i="260"/>
  <c r="N557" i="260"/>
  <c r="AH499" i="260"/>
  <c r="G661" i="260"/>
  <c r="J675" i="260"/>
  <c r="BU666" i="260"/>
  <c r="N671" i="260"/>
  <c r="AZ655" i="260"/>
  <c r="AR569" i="260"/>
  <c r="G651" i="260"/>
  <c r="J652" i="260"/>
  <c r="AR640" i="260"/>
  <c r="J177" i="260"/>
  <c r="W347" i="260"/>
  <c r="BU605" i="260"/>
  <c r="R514" i="260"/>
  <c r="BU302" i="260"/>
  <c r="N622" i="260"/>
  <c r="G116" i="260"/>
  <c r="AL519" i="260"/>
  <c r="W560" i="260"/>
  <c r="J114" i="260"/>
  <c r="J556" i="260"/>
  <c r="AR620" i="260"/>
  <c r="BQ538" i="260"/>
  <c r="Z648" i="260"/>
  <c r="BQ631" i="260"/>
  <c r="BJ612" i="260"/>
  <c r="W408" i="260"/>
  <c r="AR53" i="260"/>
  <c r="Z143" i="260"/>
  <c r="N657" i="260"/>
  <c r="J661" i="260"/>
  <c r="AU671" i="260"/>
  <c r="AL639" i="260"/>
  <c r="AD642" i="260"/>
  <c r="N422" i="260"/>
  <c r="BQ673" i="260"/>
  <c r="AU665" i="260"/>
  <c r="AL678" i="260"/>
  <c r="N669" i="260"/>
  <c r="R659" i="260"/>
  <c r="BD611" i="260"/>
  <c r="AD603" i="260"/>
  <c r="N408" i="260"/>
  <c r="W638" i="260"/>
  <c r="BD639" i="260"/>
  <c r="J477" i="260"/>
  <c r="AR521" i="260"/>
  <c r="N618" i="260"/>
  <c r="BQ427" i="260"/>
  <c r="R594" i="260"/>
  <c r="AZ545" i="260"/>
  <c r="J460" i="260"/>
  <c r="AL473" i="260"/>
  <c r="BD620" i="260"/>
  <c r="N36" i="260"/>
  <c r="BU613" i="260"/>
  <c r="J607" i="260"/>
  <c r="J610" i="260"/>
  <c r="AH621" i="260"/>
  <c r="AU541" i="260"/>
  <c r="R540" i="260"/>
  <c r="BN610" i="260"/>
  <c r="BQ277" i="260"/>
  <c r="BJ675" i="260"/>
  <c r="N656" i="260"/>
  <c r="AR447" i="260"/>
  <c r="G621" i="260"/>
  <c r="BD545" i="260"/>
  <c r="N525" i="260"/>
  <c r="R498" i="260"/>
  <c r="J626" i="260"/>
  <c r="Z619" i="260"/>
  <c r="BN432" i="260"/>
  <c r="AU647" i="260"/>
  <c r="N633" i="260"/>
  <c r="BN566" i="260"/>
  <c r="AU620" i="260"/>
  <c r="AU460" i="260"/>
  <c r="Z639" i="260"/>
  <c r="G652" i="260"/>
  <c r="G636" i="260"/>
  <c r="BJ631" i="260"/>
  <c r="AR606" i="260"/>
  <c r="R464" i="260"/>
  <c r="AH612" i="260"/>
  <c r="Z677" i="260"/>
  <c r="AD398" i="260"/>
  <c r="J558" i="260"/>
  <c r="BJ98" i="260"/>
  <c r="BJ622" i="260"/>
  <c r="AZ359" i="260"/>
  <c r="BN625" i="260"/>
  <c r="G471" i="260"/>
  <c r="AR651" i="260"/>
  <c r="Z596" i="260"/>
  <c r="BJ593" i="260"/>
  <c r="BU493" i="260"/>
  <c r="R571" i="260"/>
  <c r="AZ76" i="260"/>
  <c r="AR542" i="260"/>
  <c r="BN253" i="260"/>
  <c r="AH494" i="260"/>
  <c r="AD466" i="260"/>
  <c r="N438" i="260"/>
  <c r="G458" i="260"/>
  <c r="BN263" i="260"/>
  <c r="AZ421" i="260"/>
  <c r="BD393" i="260"/>
  <c r="G528" i="260"/>
  <c r="W620" i="260"/>
  <c r="N570" i="260"/>
  <c r="J489" i="260"/>
  <c r="AU578" i="260"/>
  <c r="BJ186" i="260"/>
  <c r="AR285" i="260"/>
  <c r="AZ442" i="260"/>
  <c r="N543" i="260"/>
  <c r="AH113" i="260"/>
  <c r="G403" i="260"/>
  <c r="AR442" i="260"/>
  <c r="N690" i="260"/>
  <c r="BJ680" i="260"/>
  <c r="BN678" i="260"/>
  <c r="J664" i="260"/>
  <c r="N667" i="260"/>
  <c r="J644" i="260"/>
  <c r="AL399" i="260"/>
  <c r="AR458" i="260"/>
  <c r="AZ656" i="260"/>
  <c r="BJ657" i="260"/>
  <c r="BU660" i="260"/>
  <c r="AZ667" i="260"/>
  <c r="W675" i="260"/>
  <c r="N563" i="260"/>
  <c r="W641" i="260"/>
  <c r="BN644" i="260"/>
  <c r="BU651" i="260"/>
  <c r="G653" i="260"/>
  <c r="AL164" i="260"/>
  <c r="J553" i="260"/>
  <c r="G526" i="260"/>
  <c r="BU219" i="260"/>
  <c r="AU483" i="260"/>
  <c r="G570" i="260"/>
  <c r="AD226" i="260"/>
  <c r="BD581" i="260"/>
  <c r="AU509" i="260"/>
  <c r="AL599" i="260"/>
  <c r="BU415" i="260"/>
  <c r="AL622" i="260"/>
  <c r="BJ653" i="260"/>
  <c r="AR646" i="260"/>
  <c r="AL617" i="260"/>
  <c r="BN615" i="260"/>
  <c r="BN237" i="260"/>
  <c r="AL325" i="260"/>
  <c r="N659" i="260"/>
  <c r="BN655" i="260"/>
  <c r="BQ665" i="260"/>
  <c r="AD272" i="260"/>
  <c r="R651" i="260"/>
  <c r="BN650" i="260"/>
  <c r="BU667" i="260"/>
  <c r="G668" i="260"/>
  <c r="AZ672" i="260"/>
  <c r="J659" i="260"/>
  <c r="N699" i="260"/>
  <c r="BD619" i="260"/>
  <c r="N387" i="260"/>
  <c r="J318" i="260"/>
  <c r="AL589" i="260"/>
  <c r="AU635" i="260"/>
  <c r="N645" i="260"/>
  <c r="G635" i="260"/>
  <c r="W642" i="260"/>
  <c r="BU540" i="260"/>
  <c r="AH514" i="260"/>
  <c r="AU613" i="260"/>
  <c r="Z624" i="260"/>
  <c r="J623" i="260"/>
  <c r="AR159" i="260"/>
  <c r="AU533" i="260"/>
  <c r="AU540" i="260"/>
  <c r="Z392" i="260"/>
  <c r="AR141" i="260"/>
  <c r="R543" i="260"/>
  <c r="AU627" i="260"/>
  <c r="J555" i="260"/>
  <c r="I5" i="177"/>
  <c r="AZ536" i="260"/>
  <c r="AR667" i="260"/>
  <c r="BU677" i="260"/>
  <c r="BD492" i="260"/>
  <c r="BQ283" i="260"/>
  <c r="AR35" i="260"/>
  <c r="BU607" i="260"/>
  <c r="BU626" i="260"/>
  <c r="W587" i="260"/>
  <c r="AR584" i="260"/>
  <c r="AL623" i="260"/>
  <c r="N631" i="260"/>
  <c r="N652" i="260"/>
  <c r="AZ542" i="260"/>
  <c r="AU582" i="260"/>
  <c r="BU535" i="260"/>
  <c r="W491" i="260"/>
  <c r="AZ630" i="260"/>
  <c r="BU643" i="260"/>
  <c r="AD650" i="260"/>
  <c r="AZ495" i="260"/>
  <c r="AH503" i="260"/>
  <c r="P19" i="177"/>
  <c r="AD663" i="260"/>
  <c r="BN501" i="260"/>
  <c r="R518" i="260"/>
  <c r="W581" i="260"/>
  <c r="AD542" i="260"/>
  <c r="J363" i="260"/>
  <c r="AR559" i="260"/>
  <c r="BN608" i="260"/>
  <c r="Z647" i="260"/>
  <c r="N559" i="260"/>
  <c r="BQ605" i="260"/>
  <c r="J461" i="260"/>
  <c r="BD568" i="260"/>
  <c r="BQ561" i="260"/>
  <c r="BU615" i="260"/>
  <c r="AU291" i="260"/>
  <c r="BN119" i="260"/>
  <c r="BQ398" i="260"/>
  <c r="AD373" i="260"/>
  <c r="BD11" i="260"/>
  <c r="R542" i="260"/>
  <c r="AU605" i="260"/>
  <c r="BJ496" i="260"/>
  <c r="BQ584" i="260"/>
  <c r="AD543" i="260"/>
  <c r="BQ466" i="260"/>
  <c r="G314" i="260"/>
  <c r="BU593" i="260"/>
  <c r="BJ307" i="260"/>
  <c r="BD201" i="260"/>
  <c r="BQ582" i="260"/>
  <c r="AZ473" i="260"/>
  <c r="BD220" i="260"/>
  <c r="BN358" i="260"/>
  <c r="J496" i="260"/>
  <c r="AH692" i="260"/>
  <c r="AD701" i="260"/>
  <c r="AR703" i="260"/>
  <c r="BU749" i="260"/>
  <c r="AL749" i="260"/>
  <c r="AZ690" i="260"/>
  <c r="AR695" i="260"/>
  <c r="AL688" i="260"/>
  <c r="AZ685" i="260"/>
  <c r="BQ749" i="260"/>
  <c r="W683" i="260"/>
  <c r="G677" i="260"/>
  <c r="G676" i="260"/>
  <c r="G678" i="260"/>
  <c r="AR642" i="260"/>
  <c r="R563" i="260"/>
  <c r="W651" i="260"/>
  <c r="AZ658" i="260"/>
  <c r="G666" i="260"/>
  <c r="AR678" i="260"/>
  <c r="AU672" i="260"/>
  <c r="BU678" i="260"/>
  <c r="Y53" i="177"/>
  <c r="AU547" i="260"/>
  <c r="R586" i="260"/>
  <c r="AR636" i="260"/>
  <c r="BJ646" i="260"/>
  <c r="AR585" i="260"/>
  <c r="G438" i="260"/>
  <c r="BQ518" i="260"/>
  <c r="BJ231" i="260"/>
  <c r="BQ486" i="260"/>
  <c r="BD174" i="260"/>
  <c r="AR627" i="260"/>
  <c r="W586" i="260"/>
  <c r="BU625" i="260"/>
  <c r="V26" i="177"/>
  <c r="AR519" i="260"/>
  <c r="R620" i="260"/>
  <c r="BJ411" i="260"/>
  <c r="BN639" i="260"/>
  <c r="BJ567" i="260"/>
  <c r="AH489" i="260"/>
  <c r="BJ590" i="260"/>
  <c r="G285" i="260"/>
  <c r="G667" i="260"/>
  <c r="AZ662" i="260"/>
  <c r="G664" i="260"/>
  <c r="BJ517" i="260"/>
  <c r="AL614" i="260"/>
  <c r="AH651" i="260"/>
  <c r="AR673" i="260"/>
  <c r="BJ677" i="260"/>
  <c r="W664" i="260"/>
  <c r="BQ661" i="260"/>
  <c r="BD671" i="260"/>
  <c r="BU551" i="260"/>
  <c r="Z615" i="260"/>
  <c r="N350" i="260"/>
  <c r="G466" i="260"/>
  <c r="W637" i="260"/>
  <c r="J641" i="260"/>
  <c r="AZ639" i="260"/>
  <c r="G646" i="260"/>
  <c r="AU596" i="260"/>
  <c r="AH597" i="260"/>
  <c r="N232" i="260"/>
  <c r="BN83" i="260"/>
  <c r="R536" i="260"/>
  <c r="AZ565" i="260"/>
  <c r="AL601" i="260"/>
  <c r="AZ449" i="260"/>
  <c r="G513" i="260"/>
  <c r="W568" i="260"/>
  <c r="W542" i="260"/>
  <c r="AR510" i="260"/>
  <c r="AR549" i="260"/>
  <c r="R389" i="260"/>
  <c r="BD628" i="260"/>
  <c r="AZ669" i="260"/>
  <c r="BD677" i="260"/>
  <c r="N601" i="260"/>
  <c r="AR551" i="260"/>
  <c r="BQ607" i="260"/>
  <c r="BN562" i="260"/>
  <c r="R496" i="260"/>
  <c r="Z620" i="260"/>
  <c r="AR558" i="260"/>
  <c r="G578" i="260"/>
  <c r="BQ586" i="260"/>
  <c r="Z652" i="260"/>
  <c r="W551" i="260"/>
  <c r="R535" i="260"/>
  <c r="J603" i="260"/>
  <c r="J445" i="260"/>
  <c r="N650" i="260"/>
  <c r="N634" i="260"/>
  <c r="Z278" i="260"/>
  <c r="M26" i="177"/>
  <c r="BD627" i="260"/>
  <c r="W139" i="260"/>
  <c r="W658" i="260"/>
  <c r="AD325" i="260"/>
  <c r="AD348" i="260"/>
  <c r="BU558" i="260"/>
  <c r="AH246" i="260"/>
  <c r="R494" i="260"/>
  <c r="N189" i="260"/>
  <c r="AR290" i="260"/>
  <c r="G601" i="260"/>
  <c r="W624" i="260"/>
  <c r="J522" i="260"/>
  <c r="BD61" i="260"/>
  <c r="BD463" i="260"/>
  <c r="AU216" i="260"/>
  <c r="Z570" i="260"/>
  <c r="V37" i="177"/>
  <c r="BQ34" i="260"/>
  <c r="AR298" i="260"/>
  <c r="S56" i="177"/>
  <c r="AZ572" i="260"/>
  <c r="BD392" i="260"/>
  <c r="BD531" i="260"/>
  <c r="G497" i="260"/>
  <c r="R491" i="260"/>
  <c r="R565" i="260"/>
  <c r="N596" i="260"/>
  <c r="R148" i="260"/>
  <c r="BQ622" i="260"/>
  <c r="AU278" i="260"/>
  <c r="BD497" i="260"/>
  <c r="BJ416" i="260"/>
  <c r="BQ130" i="260"/>
  <c r="AD217" i="260"/>
  <c r="BN594" i="260"/>
  <c r="W22" i="260"/>
  <c r="AD616" i="260"/>
  <c r="W441" i="260"/>
  <c r="AD617" i="260"/>
  <c r="BQ542" i="260"/>
  <c r="N607" i="260"/>
  <c r="G609" i="260"/>
  <c r="N573" i="260"/>
  <c r="W562" i="260"/>
  <c r="R324" i="260"/>
  <c r="AL139" i="260"/>
  <c r="BJ459" i="260"/>
  <c r="R666" i="260"/>
  <c r="N668" i="260"/>
  <c r="BD655" i="260"/>
  <c r="AH501" i="260"/>
  <c r="Z515" i="260"/>
  <c r="AZ617" i="260"/>
  <c r="AL667" i="260"/>
  <c r="G657" i="260"/>
  <c r="BJ660" i="260"/>
  <c r="BD659" i="260"/>
  <c r="J657" i="260"/>
  <c r="AR600" i="260"/>
  <c r="AH375" i="260"/>
  <c r="AZ439" i="260"/>
  <c r="BU466" i="260"/>
  <c r="Z638" i="260"/>
  <c r="G633" i="260"/>
  <c r="AZ652" i="260"/>
  <c r="AU650" i="260"/>
  <c r="N644" i="260"/>
  <c r="AL495" i="260"/>
  <c r="R165" i="260"/>
  <c r="G639" i="260"/>
  <c r="AH638" i="260"/>
  <c r="AZ650" i="260"/>
  <c r="AH475" i="260"/>
  <c r="G538" i="260"/>
  <c r="BJ608" i="260"/>
  <c r="AZ607" i="260"/>
  <c r="AD289" i="260"/>
  <c r="J303" i="260"/>
  <c r="N49" i="260"/>
  <c r="BJ475" i="260"/>
  <c r="R348" i="260"/>
  <c r="N664" i="260"/>
  <c r="Z671" i="260"/>
  <c r="W331" i="260"/>
  <c r="AZ371" i="260"/>
  <c r="AZ628" i="260"/>
  <c r="R533" i="260"/>
  <c r="J265" i="260"/>
  <c r="AR435" i="260"/>
  <c r="AD491" i="260"/>
  <c r="AR466" i="260"/>
  <c r="BJ328" i="260"/>
  <c r="W117" i="260"/>
  <c r="AH513" i="260"/>
  <c r="AU559" i="260"/>
  <c r="AU406" i="260"/>
  <c r="G560" i="260"/>
  <c r="BD644" i="260"/>
  <c r="BQ637" i="260"/>
  <c r="BJ545" i="260"/>
  <c r="BQ521" i="260"/>
  <c r="AR180" i="260"/>
  <c r="BN551" i="260"/>
  <c r="BN657" i="260"/>
  <c r="AU256" i="260"/>
  <c r="R598" i="260"/>
  <c r="AU383" i="260"/>
  <c r="BD588" i="260"/>
  <c r="J513" i="260"/>
  <c r="Z443" i="260"/>
  <c r="AH164" i="260"/>
  <c r="AZ42" i="260"/>
  <c r="AU568" i="260"/>
  <c r="G408" i="260"/>
  <c r="BQ523" i="260"/>
  <c r="AL439" i="260"/>
  <c r="Z414" i="260"/>
  <c r="C59" i="177"/>
  <c r="J444" i="260"/>
  <c r="G591" i="260"/>
  <c r="BD163" i="260"/>
  <c r="R528" i="260"/>
  <c r="J393" i="260"/>
  <c r="BU38" i="260"/>
  <c r="W458" i="260"/>
  <c r="AR68" i="260"/>
  <c r="BQ351" i="260"/>
  <c r="AH343" i="260"/>
  <c r="AH445" i="260"/>
  <c r="AU503" i="260"/>
  <c r="BN620" i="260"/>
  <c r="AL525" i="260"/>
  <c r="W14" i="260"/>
  <c r="BD533" i="260"/>
  <c r="AH569" i="260"/>
  <c r="BN576" i="260"/>
  <c r="BY191" i="260"/>
  <c r="AU149" i="260"/>
  <c r="BJ413" i="260"/>
  <c r="BN51" i="260"/>
  <c r="BD585" i="260"/>
  <c r="Z643" i="260"/>
  <c r="N637" i="260"/>
  <c r="G350" i="260"/>
  <c r="AR645" i="260"/>
  <c r="AL198" i="260"/>
  <c r="G616" i="260"/>
  <c r="R532" i="260"/>
  <c r="BD587" i="260"/>
  <c r="N320" i="260"/>
  <c r="BQ624" i="260"/>
  <c r="J594" i="260"/>
  <c r="BJ219" i="260"/>
  <c r="N249" i="260"/>
  <c r="AR383" i="260"/>
  <c r="W578" i="260"/>
  <c r="J547" i="260"/>
  <c r="W546" i="260"/>
  <c r="N585" i="260"/>
  <c r="BD342" i="260"/>
  <c r="J699" i="260"/>
  <c r="BU699" i="260"/>
  <c r="AZ657" i="260"/>
  <c r="BD614" i="260"/>
  <c r="W283" i="260"/>
  <c r="AR613" i="260"/>
  <c r="BN673" i="260"/>
  <c r="N670" i="260"/>
  <c r="AZ668" i="260"/>
  <c r="AD667" i="260"/>
  <c r="Z662" i="260"/>
  <c r="G623" i="260"/>
  <c r="R570" i="260"/>
  <c r="BQ463" i="260"/>
  <c r="BD540" i="260"/>
  <c r="BJ221" i="260"/>
  <c r="AZ641" i="260"/>
  <c r="BQ613" i="260"/>
  <c r="BQ632" i="260"/>
  <c r="BD634" i="260"/>
  <c r="BU592" i="260"/>
  <c r="AL520" i="260"/>
  <c r="AD644" i="260"/>
  <c r="W650" i="260"/>
  <c r="AZ651" i="260"/>
  <c r="BN636" i="260"/>
  <c r="BJ596" i="260"/>
  <c r="BQ470" i="260"/>
  <c r="R457" i="260"/>
  <c r="AH468" i="260"/>
  <c r="BD595" i="260"/>
  <c r="BJ602" i="260"/>
  <c r="AL389" i="260"/>
  <c r="W576" i="260"/>
  <c r="G659" i="260"/>
  <c r="BN439" i="260"/>
  <c r="AZ406" i="260"/>
  <c r="G381" i="260"/>
  <c r="BJ551" i="260"/>
  <c r="AH588" i="260"/>
  <c r="W617" i="260"/>
  <c r="AZ285" i="260"/>
  <c r="N587" i="260"/>
  <c r="BU562" i="260"/>
  <c r="AH613" i="260"/>
  <c r="BJ542" i="260"/>
  <c r="AU616" i="260"/>
  <c r="AH438" i="260"/>
  <c r="W292" i="260"/>
  <c r="R124" i="260"/>
  <c r="W645" i="260"/>
  <c r="AZ646" i="260"/>
  <c r="AZ626" i="260"/>
  <c r="AU422" i="260"/>
  <c r="BJ618" i="260"/>
  <c r="BU628" i="260"/>
  <c r="BD662" i="260"/>
  <c r="AU481" i="260"/>
  <c r="W627" i="260"/>
  <c r="AL648" i="260"/>
  <c r="R403" i="260"/>
  <c r="AR632" i="260"/>
  <c r="N542" i="260"/>
  <c r="AU643" i="260"/>
  <c r="AR269" i="260"/>
  <c r="N471" i="260"/>
  <c r="BJ368" i="260"/>
  <c r="W372" i="260"/>
  <c r="T25" i="177"/>
  <c r="BQ333" i="260"/>
  <c r="J517" i="260"/>
  <c r="BU600" i="260"/>
  <c r="BJ607" i="260"/>
  <c r="AL563" i="260"/>
  <c r="R526" i="260"/>
  <c r="AR211" i="260"/>
  <c r="BJ309" i="260"/>
  <c r="BU526" i="260"/>
  <c r="G581" i="260"/>
  <c r="N277" i="260"/>
  <c r="AZ21" i="260"/>
  <c r="AD546" i="260"/>
  <c r="N520" i="260"/>
  <c r="BN587" i="260"/>
  <c r="Z528" i="260"/>
  <c r="BN402" i="260"/>
  <c r="BJ8" i="260"/>
  <c r="BJ503" i="260"/>
  <c r="BJ467" i="260"/>
  <c r="BU288" i="260"/>
  <c r="J351" i="260"/>
  <c r="Z700" i="260"/>
  <c r="BQ697" i="260"/>
  <c r="J678" i="260"/>
  <c r="BU664" i="260"/>
  <c r="BN667" i="260"/>
  <c r="AZ530" i="260"/>
  <c r="AH570" i="260"/>
  <c r="BJ390" i="260"/>
  <c r="AD668" i="260"/>
  <c r="BJ667" i="260"/>
  <c r="BQ670" i="260"/>
  <c r="J668" i="260"/>
  <c r="BQ677" i="260"/>
  <c r="N427" i="260"/>
  <c r="AZ611" i="260"/>
  <c r="R483" i="260"/>
  <c r="AR544" i="260"/>
  <c r="AL637" i="260"/>
  <c r="Z653" i="260"/>
  <c r="AZ256" i="260"/>
  <c r="AH640" i="260"/>
  <c r="G573" i="260"/>
  <c r="G337" i="260"/>
  <c r="BU578" i="260"/>
  <c r="AR628" i="260"/>
  <c r="AR526" i="260"/>
  <c r="AZ616" i="260"/>
  <c r="W533" i="260"/>
  <c r="W596" i="260"/>
  <c r="AZ480" i="260"/>
  <c r="BJ611" i="260"/>
  <c r="BJ620" i="260"/>
  <c r="AR446" i="260"/>
  <c r="T18" i="177"/>
  <c r="J519" i="260"/>
  <c r="AL497" i="260"/>
  <c r="BQ672" i="260"/>
  <c r="AU663" i="260"/>
  <c r="BQ668" i="260"/>
  <c r="AL570" i="260"/>
  <c r="BD625" i="260"/>
  <c r="BD607" i="260"/>
  <c r="AZ699" i="260"/>
  <c r="AD672" i="260"/>
  <c r="N660" i="260"/>
  <c r="AU661" i="260"/>
  <c r="R663" i="260"/>
  <c r="AR560" i="260"/>
  <c r="BQ532" i="260"/>
  <c r="AH649" i="260"/>
  <c r="BD592" i="260"/>
  <c r="R557" i="260"/>
  <c r="BD642" i="260"/>
  <c r="AU528" i="260"/>
  <c r="W644" i="260"/>
  <c r="BJ640" i="260"/>
  <c r="BD646" i="260"/>
  <c r="P26" i="177"/>
  <c r="Z644" i="260"/>
  <c r="G674" i="260"/>
  <c r="AL640" i="260"/>
  <c r="R167" i="260"/>
  <c r="AU562" i="260"/>
  <c r="R515" i="260"/>
  <c r="W571" i="260"/>
  <c r="BU213" i="260"/>
  <c r="AR539" i="260"/>
  <c r="AZ347" i="260"/>
  <c r="BN627" i="260"/>
  <c r="AH62" i="260"/>
  <c r="AU658" i="260"/>
  <c r="BD631" i="260"/>
  <c r="BJ344" i="260"/>
  <c r="AR469" i="260"/>
  <c r="R397" i="260"/>
  <c r="BD574" i="260"/>
  <c r="AH552" i="260"/>
  <c r="BN493" i="260"/>
  <c r="AH623" i="260"/>
  <c r="N616" i="260"/>
  <c r="BU396" i="260"/>
  <c r="N260" i="260"/>
  <c r="BD550" i="260"/>
  <c r="AL544" i="260"/>
  <c r="N75" i="260"/>
  <c r="BD356" i="260"/>
  <c r="W594" i="260"/>
  <c r="AL642" i="260"/>
  <c r="R610" i="260"/>
  <c r="BQ630" i="260"/>
  <c r="Q10" i="177"/>
  <c r="P46" i="177"/>
  <c r="BU661" i="260"/>
  <c r="T37" i="177"/>
  <c r="J559" i="260"/>
  <c r="Z640" i="260"/>
  <c r="BD315" i="260"/>
  <c r="J637" i="260"/>
  <c r="AD626" i="260"/>
  <c r="J647" i="260"/>
  <c r="BQ524" i="260"/>
  <c r="AU609" i="260"/>
  <c r="BU487" i="260"/>
  <c r="AZ623" i="260"/>
  <c r="G218" i="260"/>
  <c r="AU500" i="260"/>
  <c r="J29" i="177"/>
  <c r="BJ359" i="260"/>
  <c r="N37" i="260"/>
  <c r="BN295" i="260"/>
  <c r="BJ530" i="260"/>
  <c r="AU280" i="260"/>
  <c r="AR565" i="260"/>
  <c r="AR547" i="260"/>
  <c r="G61" i="260"/>
  <c r="AD177" i="260"/>
  <c r="BN614" i="260"/>
  <c r="BD558" i="260"/>
  <c r="R456" i="260"/>
  <c r="AZ509" i="260"/>
  <c r="BQ455" i="260"/>
  <c r="J568" i="260"/>
  <c r="J400" i="260"/>
  <c r="W284" i="260"/>
  <c r="BD578" i="260"/>
  <c r="BQ366" i="260"/>
  <c r="N323" i="260"/>
  <c r="AH697" i="260"/>
  <c r="N686" i="260"/>
  <c r="BJ749" i="260"/>
  <c r="J687" i="260"/>
  <c r="AH702" i="260"/>
  <c r="N689" i="260"/>
  <c r="AH703" i="260"/>
  <c r="W682" i="260"/>
  <c r="BN693" i="260"/>
  <c r="J672" i="260"/>
  <c r="N663" i="260"/>
  <c r="Z699" i="260"/>
  <c r="AD494" i="260"/>
  <c r="Z614" i="260"/>
  <c r="Z553" i="260"/>
  <c r="AZ665" i="260"/>
  <c r="AR676" i="260"/>
  <c r="N655" i="260"/>
  <c r="BQ667" i="260"/>
  <c r="J662" i="260"/>
  <c r="BY167" i="260"/>
  <c r="AR605" i="260"/>
  <c r="BU307" i="260"/>
  <c r="R330" i="260"/>
  <c r="BD651" i="260"/>
  <c r="BQ641" i="260"/>
  <c r="Z642" i="260"/>
  <c r="BN652" i="260"/>
  <c r="BN646" i="260"/>
  <c r="W557" i="260"/>
  <c r="AR537" i="260"/>
  <c r="J218" i="260"/>
  <c r="BD573" i="260"/>
  <c r="R638" i="260"/>
  <c r="AH526" i="260"/>
  <c r="AR607" i="260"/>
  <c r="N582" i="260"/>
  <c r="N597" i="260"/>
  <c r="BN378" i="260"/>
  <c r="J60" i="260"/>
  <c r="BD138" i="260"/>
  <c r="N365" i="260"/>
  <c r="R431" i="260"/>
  <c r="BN676" i="260"/>
  <c r="BN675" i="260"/>
  <c r="BD668" i="260"/>
  <c r="W389" i="260"/>
  <c r="Z601" i="260"/>
  <c r="W588" i="260"/>
  <c r="W657" i="260"/>
  <c r="BQ658" i="260"/>
  <c r="BN664" i="260"/>
  <c r="R671" i="260"/>
  <c r="BQ657" i="260"/>
  <c r="J96" i="260"/>
  <c r="BJ589" i="260"/>
  <c r="BJ458" i="260"/>
  <c r="AR591" i="260"/>
  <c r="BJ600" i="260"/>
  <c r="AR561" i="260"/>
  <c r="AD573" i="260"/>
  <c r="AH594" i="260"/>
  <c r="BQ651" i="260"/>
  <c r="J651" i="260"/>
  <c r="AR644" i="260"/>
  <c r="AU636" i="260"/>
  <c r="AD597" i="260"/>
  <c r="BD674" i="260"/>
  <c r="BN633" i="260"/>
  <c r="AD564" i="260"/>
  <c r="R385" i="260"/>
  <c r="AD370" i="260"/>
  <c r="BU473" i="260"/>
  <c r="BQ614" i="260"/>
  <c r="G492" i="260"/>
  <c r="G515" i="260"/>
  <c r="AR516" i="260"/>
  <c r="AR657" i="260"/>
  <c r="BN645" i="260"/>
  <c r="BD635" i="260"/>
  <c r="W275" i="260"/>
  <c r="R582" i="260"/>
  <c r="BN516" i="260"/>
  <c r="N377" i="260"/>
  <c r="N553" i="260"/>
  <c r="BJ397" i="260"/>
  <c r="BN538" i="260"/>
  <c r="BU611" i="260"/>
  <c r="G530" i="260"/>
  <c r="Z116" i="260"/>
  <c r="Z439" i="260"/>
  <c r="AH628" i="260"/>
  <c r="BJ588" i="260"/>
  <c r="AR484" i="260"/>
  <c r="BU582" i="260"/>
  <c r="BQ615" i="260"/>
  <c r="G610" i="260"/>
  <c r="BD584" i="260"/>
  <c r="AZ299" i="260"/>
  <c r="AH699" i="260"/>
  <c r="Z452" i="260"/>
  <c r="AL541" i="260"/>
  <c r="BJ632" i="260"/>
  <c r="W613" i="260"/>
  <c r="G302" i="260"/>
  <c r="R525" i="260"/>
  <c r="AR635" i="260"/>
  <c r="W558" i="260"/>
  <c r="BU497" i="260"/>
  <c r="BJ420" i="260"/>
  <c r="AD387" i="260"/>
  <c r="F45" i="177"/>
  <c r="G489" i="260"/>
  <c r="BJ560" i="260"/>
  <c r="L55" i="177"/>
  <c r="N50" i="177"/>
  <c r="AZ271" i="260"/>
  <c r="AR240" i="260"/>
  <c r="J574" i="260"/>
  <c r="BD110" i="260"/>
  <c r="J569" i="260"/>
  <c r="BD287" i="260"/>
  <c r="BN348" i="260"/>
  <c r="G545" i="260"/>
  <c r="G568" i="260"/>
  <c r="AU8" i="260"/>
  <c r="R100" i="260"/>
  <c r="BQ566" i="260"/>
  <c r="N544" i="260"/>
  <c r="BD489" i="260"/>
  <c r="R402" i="260"/>
  <c r="Z497" i="260"/>
  <c r="BQ8" i="260"/>
  <c r="AZ50" i="260"/>
  <c r="J455" i="260"/>
  <c r="BN642" i="260"/>
  <c r="G197" i="260"/>
  <c r="AD645" i="260"/>
  <c r="AU445" i="260"/>
  <c r="BQ411" i="260"/>
  <c r="J619" i="260"/>
  <c r="Z645" i="260"/>
  <c r="AR643" i="260"/>
  <c r="R648" i="260"/>
  <c r="BU524" i="260"/>
  <c r="Z68" i="260"/>
  <c r="BN495" i="260"/>
  <c r="BD495" i="260"/>
  <c r="AD341" i="260"/>
  <c r="BU268" i="260"/>
  <c r="N140" i="260"/>
  <c r="BN568" i="260"/>
  <c r="BD423" i="260"/>
  <c r="BD661" i="260"/>
  <c r="BD669" i="260"/>
  <c r="AR669" i="260"/>
  <c r="BU533" i="260"/>
  <c r="BN395" i="260"/>
  <c r="BU612" i="260"/>
  <c r="BU668" i="260"/>
  <c r="G671" i="260"/>
  <c r="G656" i="260"/>
  <c r="BN663" i="260"/>
  <c r="AD676" i="260"/>
  <c r="J572" i="260"/>
  <c r="AU434" i="260"/>
  <c r="AR339" i="260"/>
  <c r="BQ573" i="260"/>
  <c r="BD512" i="260"/>
  <c r="R25" i="260"/>
  <c r="AL540" i="260"/>
  <c r="AL445" i="260"/>
  <c r="R635" i="260"/>
  <c r="W643" i="260"/>
  <c r="AU630" i="260"/>
  <c r="G460" i="260"/>
  <c r="BN626" i="260"/>
  <c r="W646" i="260"/>
  <c r="AZ632" i="260"/>
  <c r="AL477" i="260"/>
  <c r="G590" i="260"/>
  <c r="Z516" i="260"/>
  <c r="AD19" i="260"/>
  <c r="AU581" i="260"/>
  <c r="Z622" i="260"/>
  <c r="AD420" i="260"/>
  <c r="BJ672" i="260"/>
  <c r="BJ662" i="260"/>
  <c r="BJ630" i="260"/>
  <c r="AH637" i="260"/>
  <c r="Z617" i="260"/>
  <c r="AH589" i="260"/>
  <c r="W606" i="260"/>
  <c r="AZ438" i="260"/>
  <c r="G622" i="260"/>
  <c r="J580" i="260"/>
  <c r="BJ566" i="260"/>
  <c r="BN526" i="260"/>
  <c r="R616" i="260"/>
  <c r="BJ494" i="260"/>
  <c r="BD649" i="260"/>
  <c r="J502" i="260"/>
  <c r="BQ649" i="260"/>
  <c r="BQ432" i="260"/>
  <c r="L22" i="177"/>
  <c r="BQ564" i="260"/>
  <c r="BD508" i="260"/>
  <c r="BU289" i="260"/>
  <c r="AU425" i="260"/>
  <c r="AL668" i="260"/>
  <c r="G559" i="260"/>
  <c r="R562" i="260"/>
  <c r="W633" i="260"/>
  <c r="R569" i="260"/>
  <c r="R561" i="260"/>
  <c r="BJ378" i="260"/>
  <c r="W609" i="260"/>
  <c r="AH573" i="260"/>
  <c r="AU580" i="260"/>
  <c r="J588" i="260"/>
  <c r="G631" i="260"/>
  <c r="Z519" i="260"/>
  <c r="AZ207" i="260"/>
  <c r="W556" i="260"/>
  <c r="Z500" i="260"/>
  <c r="BN606" i="260"/>
  <c r="W513" i="260"/>
  <c r="AR441" i="260"/>
  <c r="R13" i="177"/>
  <c r="BN508" i="260"/>
  <c r="G547" i="260"/>
  <c r="BD571" i="260"/>
  <c r="K55" i="177"/>
  <c r="BN356" i="260"/>
  <c r="BJ597" i="260"/>
  <c r="R392" i="260"/>
  <c r="AD353" i="260"/>
  <c r="J330" i="260"/>
  <c r="BQ526" i="260"/>
  <c r="BN469" i="260"/>
  <c r="N456" i="260"/>
  <c r="BJ488" i="260"/>
  <c r="AU574" i="260"/>
  <c r="J530" i="260"/>
  <c r="BD666" i="260"/>
  <c r="AD671" i="260"/>
  <c r="BU616" i="260"/>
  <c r="R485" i="260"/>
  <c r="J463" i="260"/>
  <c r="BJ668" i="260"/>
  <c r="W655" i="260"/>
  <c r="AL676" i="260"/>
  <c r="AH665" i="260"/>
  <c r="G670" i="260"/>
  <c r="BJ485" i="260"/>
  <c r="AU421" i="260"/>
  <c r="Z474" i="260"/>
  <c r="AD267" i="260"/>
  <c r="N388" i="260"/>
  <c r="BJ648" i="260"/>
  <c r="AL576" i="260"/>
  <c r="AR630" i="260"/>
  <c r="W636" i="260"/>
  <c r="AD522" i="260"/>
  <c r="BD373" i="260"/>
  <c r="AL638" i="260"/>
  <c r="R647" i="260"/>
  <c r="BU645" i="260"/>
  <c r="R589" i="260"/>
  <c r="G402" i="260"/>
  <c r="BJ577" i="260"/>
  <c r="BJ617" i="260"/>
  <c r="G483" i="260"/>
  <c r="BJ483" i="260"/>
  <c r="E33" i="177"/>
  <c r="J524" i="260"/>
  <c r="BD475" i="260"/>
  <c r="AL673" i="260"/>
  <c r="AZ666" i="260"/>
  <c r="N677" i="260"/>
  <c r="AZ453" i="260"/>
  <c r="AR622" i="260"/>
  <c r="AU452" i="260"/>
  <c r="AH672" i="260"/>
  <c r="R660" i="260"/>
  <c r="BJ671" i="260"/>
  <c r="AZ677" i="260"/>
  <c r="BJ665" i="260"/>
  <c r="BD552" i="260"/>
  <c r="BD455" i="260"/>
  <c r="AU588" i="260"/>
  <c r="AL475" i="260"/>
  <c r="AD590" i="260"/>
  <c r="AR603" i="260"/>
  <c r="G618" i="260"/>
  <c r="BJ615" i="260"/>
  <c r="AZ631" i="260"/>
  <c r="AU652" i="260"/>
  <c r="BY108" i="260"/>
  <c r="BD40" i="260"/>
  <c r="BU623" i="260"/>
  <c r="N643" i="260"/>
  <c r="AD648" i="260"/>
  <c r="X31" i="177"/>
  <c r="G191" i="260"/>
  <c r="AH574" i="260"/>
  <c r="BN509" i="260"/>
  <c r="BD480" i="260"/>
  <c r="BJ594" i="260"/>
  <c r="BJ493" i="260"/>
  <c r="J670" i="260"/>
  <c r="AU678" i="260"/>
  <c r="BJ637" i="260"/>
  <c r="BJ639" i="260"/>
  <c r="Z637" i="260"/>
  <c r="AH391" i="260"/>
  <c r="BJ430" i="260"/>
  <c r="BD420" i="260"/>
  <c r="BN553" i="260"/>
  <c r="AZ541" i="260"/>
  <c r="N551" i="260"/>
  <c r="W306" i="260"/>
  <c r="AR480" i="260"/>
  <c r="W510" i="260"/>
  <c r="AR512" i="260"/>
  <c r="Z521" i="260"/>
  <c r="BU389" i="260"/>
  <c r="AH488" i="260"/>
  <c r="AD600" i="260"/>
  <c r="Z649" i="260"/>
  <c r="BN435" i="260"/>
  <c r="Q32" i="177"/>
  <c r="BQ626" i="260"/>
  <c r="G655" i="260"/>
  <c r="N461" i="260"/>
  <c r="AU446" i="260"/>
  <c r="AR533" i="260"/>
  <c r="W9" i="177"/>
  <c r="BN621" i="260"/>
  <c r="AH538" i="260"/>
  <c r="AR411" i="260"/>
  <c r="AD376" i="260"/>
  <c r="AD599" i="260"/>
  <c r="AR582" i="260"/>
  <c r="BD633" i="260"/>
  <c r="BJ473" i="260"/>
  <c r="W345" i="260"/>
  <c r="AU611" i="260"/>
  <c r="AR522" i="260"/>
  <c r="AZ493" i="260"/>
  <c r="AD324" i="260"/>
  <c r="J589" i="260"/>
  <c r="BD12" i="260"/>
  <c r="J471" i="260"/>
  <c r="BU606" i="260"/>
  <c r="BD436" i="260"/>
  <c r="Z164" i="260"/>
  <c r="R444" i="260"/>
  <c r="AL572" i="260"/>
  <c r="AZ146" i="260"/>
  <c r="BN565" i="260"/>
  <c r="BJ527" i="260"/>
  <c r="AR239" i="260"/>
  <c r="BN430" i="260"/>
  <c r="BN527" i="260"/>
  <c r="BD538" i="260"/>
  <c r="G448" i="260"/>
  <c r="AR356" i="260"/>
  <c r="BU650" i="260"/>
  <c r="AU600" i="260"/>
  <c r="Z625" i="260"/>
  <c r="BU439" i="260"/>
  <c r="BQ255" i="260"/>
  <c r="AD492" i="260"/>
  <c r="AZ610" i="260"/>
  <c r="BQ467" i="260"/>
  <c r="BU534" i="260"/>
  <c r="N675" i="260"/>
  <c r="G662" i="260"/>
  <c r="AH670" i="260"/>
  <c r="G472" i="260"/>
  <c r="BU630" i="260"/>
  <c r="G7" i="177"/>
  <c r="BD673" i="260"/>
  <c r="BU656" i="260"/>
  <c r="BQ678" i="260"/>
  <c r="BD664" i="260"/>
  <c r="BJ659" i="260"/>
  <c r="AZ519" i="260"/>
  <c r="AD596" i="260"/>
  <c r="Y5" i="177"/>
  <c r="BU602" i="260"/>
  <c r="C54" i="177"/>
  <c r="BJ499" i="260"/>
  <c r="Z197" i="260"/>
  <c r="W547" i="260"/>
  <c r="AR674" i="260"/>
  <c r="AL647" i="260"/>
  <c r="G553" i="260"/>
  <c r="J611" i="260"/>
  <c r="AD587" i="260"/>
  <c r="AH615" i="260"/>
  <c r="BQ644" i="260"/>
  <c r="AZ605" i="260"/>
  <c r="BJ480" i="260"/>
  <c r="AR482" i="260"/>
  <c r="BQ646" i="260"/>
  <c r="AD569" i="260"/>
  <c r="G434" i="260"/>
  <c r="N157" i="260"/>
  <c r="R661" i="260"/>
  <c r="BU655" i="260"/>
  <c r="AU590" i="260"/>
  <c r="BU646" i="260"/>
  <c r="BU636" i="260"/>
  <c r="AZ642" i="260"/>
  <c r="BQ639" i="260"/>
  <c r="AR562" i="260"/>
  <c r="BJ432" i="260"/>
  <c r="W468" i="260"/>
  <c r="AL573" i="260"/>
  <c r="AD519" i="260"/>
  <c r="W564" i="260"/>
  <c r="AH617" i="260"/>
  <c r="AZ602" i="260"/>
  <c r="Z545" i="260"/>
  <c r="BJ585" i="260"/>
  <c r="Z588" i="260"/>
  <c r="BD596" i="260"/>
  <c r="BN530" i="260"/>
  <c r="AR72" i="260"/>
  <c r="BD438" i="260"/>
  <c r="BN76" i="260"/>
  <c r="W648" i="260"/>
  <c r="N600" i="260"/>
  <c r="AU634" i="260"/>
  <c r="AU592" i="260"/>
  <c r="AZ456" i="260"/>
  <c r="BJ478" i="260"/>
  <c r="BJ465" i="260"/>
  <c r="AH614" i="260"/>
  <c r="BD549" i="260"/>
  <c r="AD222" i="260"/>
  <c r="AR568" i="260"/>
  <c r="BU634" i="260"/>
  <c r="J561" i="260"/>
  <c r="N531" i="260"/>
  <c r="R107" i="260"/>
  <c r="G283" i="260"/>
  <c r="BQ195" i="260"/>
  <c r="G608" i="260"/>
  <c r="AR374" i="260"/>
  <c r="AZ535" i="260"/>
  <c r="Z520" i="260"/>
  <c r="BU371" i="260"/>
  <c r="BN448" i="260"/>
  <c r="W99" i="260"/>
  <c r="AD197" i="260"/>
  <c r="Z573" i="260"/>
  <c r="R519" i="260"/>
  <c r="AH265" i="260"/>
  <c r="W52" i="177"/>
  <c r="C16" i="177"/>
  <c r="AZ583" i="260"/>
  <c r="AU469" i="260"/>
  <c r="AR235" i="260"/>
  <c r="G117" i="260"/>
  <c r="BU181" i="260"/>
  <c r="W31" i="253"/>
  <c r="AU243" i="260"/>
  <c r="AR647" i="260"/>
  <c r="AU65" i="260"/>
  <c r="BD100" i="260"/>
  <c r="N612" i="260"/>
  <c r="W488" i="260"/>
  <c r="J280" i="260"/>
  <c r="R298" i="260"/>
  <c r="G169" i="260"/>
  <c r="N665" i="260"/>
  <c r="BJ656" i="260"/>
  <c r="R657" i="260"/>
  <c r="AH677" i="260"/>
  <c r="BN641" i="260"/>
  <c r="W653" i="260"/>
  <c r="BU633" i="260"/>
  <c r="AR675" i="260"/>
  <c r="AH663" i="260"/>
  <c r="AU670" i="260"/>
  <c r="W659" i="260"/>
  <c r="AU603" i="260"/>
  <c r="AD476" i="260"/>
  <c r="AR514" i="260"/>
  <c r="BU518" i="260"/>
  <c r="BN628" i="260"/>
  <c r="AH101" i="260"/>
  <c r="BN400" i="260"/>
  <c r="BJ626" i="260"/>
  <c r="Z594" i="260"/>
  <c r="G108" i="260"/>
  <c r="BD506" i="260"/>
  <c r="AL514" i="260"/>
  <c r="AR609" i="260"/>
  <c r="AU585" i="260"/>
  <c r="BJ587" i="260"/>
  <c r="R639" i="260"/>
  <c r="BU638" i="260"/>
  <c r="W532" i="260"/>
  <c r="AU477" i="260"/>
  <c r="AD674" i="260"/>
  <c r="BN520" i="260"/>
  <c r="Z321" i="260"/>
  <c r="N59" i="177"/>
  <c r="W656" i="260"/>
  <c r="AD699" i="260"/>
  <c r="AD496" i="260"/>
  <c r="BJ613" i="260"/>
  <c r="AD647" i="260"/>
  <c r="G648" i="260"/>
  <c r="N641" i="260"/>
  <c r="AD490" i="260"/>
  <c r="BU462" i="260"/>
  <c r="BN311" i="260"/>
  <c r="G462" i="260"/>
  <c r="G625" i="260"/>
  <c r="J11" i="260"/>
  <c r="BD238" i="260"/>
  <c r="AL628" i="260"/>
  <c r="J317" i="260"/>
  <c r="N575" i="260"/>
  <c r="AL447" i="260"/>
  <c r="BJ421" i="260"/>
  <c r="BY201" i="260"/>
  <c r="BQ458" i="260"/>
  <c r="BD566" i="260"/>
  <c r="J464" i="260"/>
  <c r="AZ640" i="260"/>
  <c r="J299" i="260"/>
  <c r="W674" i="260"/>
  <c r="BD498" i="260"/>
  <c r="J645" i="260"/>
  <c r="BN592" i="260"/>
  <c r="R633" i="260"/>
  <c r="AZ268" i="260"/>
  <c r="BD645" i="260"/>
  <c r="AU542" i="260"/>
  <c r="AU380" i="260"/>
  <c r="AZ408" i="260"/>
  <c r="W505" i="260"/>
  <c r="Z613" i="260"/>
  <c r="J423" i="260"/>
  <c r="BN556" i="260"/>
  <c r="J77" i="260"/>
  <c r="U20" i="177"/>
  <c r="AR310" i="260"/>
  <c r="AZ568" i="260"/>
  <c r="AR455" i="260"/>
  <c r="BJ438" i="260"/>
  <c r="BN572" i="260"/>
  <c r="J562" i="260"/>
  <c r="T58" i="177"/>
  <c r="R572" i="260"/>
  <c r="Z571" i="260"/>
  <c r="BN616" i="260"/>
  <c r="AD453" i="260"/>
  <c r="BQ105" i="260"/>
  <c r="N297" i="260"/>
  <c r="AZ540" i="260"/>
  <c r="G300" i="260"/>
  <c r="W573" i="260"/>
  <c r="BN207" i="260"/>
  <c r="AR687" i="260"/>
  <c r="J665" i="260"/>
  <c r="AL672" i="260"/>
  <c r="BN659" i="260"/>
  <c r="BJ661" i="260"/>
  <c r="N630" i="260"/>
  <c r="AU642" i="260"/>
  <c r="BU647" i="260"/>
  <c r="BN671" i="260"/>
  <c r="J663" i="260"/>
  <c r="AU655" i="260"/>
  <c r="BN666" i="260"/>
  <c r="AH669" i="260"/>
  <c r="BD594" i="260"/>
  <c r="BQ536" i="260"/>
  <c r="BN506" i="260"/>
  <c r="H48" i="177"/>
  <c r="R541" i="260"/>
  <c r="Z564" i="260"/>
  <c r="BN513" i="260"/>
  <c r="BD591" i="260"/>
  <c r="AZ633" i="260"/>
  <c r="BD638" i="260"/>
  <c r="W484" i="260"/>
  <c r="BU280" i="260"/>
  <c r="K57" i="177"/>
  <c r="AL626" i="260"/>
  <c r="W639" i="260"/>
  <c r="AL613" i="260"/>
  <c r="W27" i="177"/>
  <c r="R607" i="260"/>
  <c r="G650" i="260"/>
  <c r="G541" i="260"/>
  <c r="N530" i="260"/>
  <c r="BJ540" i="260"/>
  <c r="W665" i="260"/>
  <c r="R677" i="260"/>
  <c r="BU675" i="260"/>
  <c r="AR699" i="260"/>
  <c r="G569" i="260"/>
  <c r="AR555" i="260"/>
  <c r="BN631" i="260"/>
  <c r="BD663" i="260"/>
  <c r="Z676" i="260"/>
  <c r="AU664" i="260"/>
  <c r="Z669" i="260"/>
  <c r="Z651" i="260"/>
  <c r="J648" i="260"/>
  <c r="AD566" i="260"/>
  <c r="J586" i="260"/>
  <c r="BD623" i="260"/>
  <c r="G500" i="260"/>
  <c r="Z438" i="260"/>
  <c r="J398" i="260"/>
  <c r="AU46" i="260"/>
  <c r="Q6" i="177"/>
  <c r="BN552" i="260"/>
  <c r="BN617" i="260"/>
  <c r="AZ592" i="260"/>
  <c r="N487" i="260"/>
  <c r="BD445" i="260"/>
  <c r="BU644" i="260"/>
  <c r="AD646" i="260"/>
  <c r="W473" i="260"/>
  <c r="J541" i="260"/>
  <c r="W427" i="260"/>
  <c r="AH390" i="260"/>
  <c r="N623" i="260"/>
  <c r="AR570" i="260"/>
  <c r="AR672" i="260"/>
  <c r="AR671" i="260"/>
  <c r="BU475" i="260"/>
  <c r="N521" i="260"/>
  <c r="N473" i="260"/>
  <c r="AU639" i="260"/>
  <c r="R674" i="260"/>
  <c r="AU646" i="260"/>
  <c r="BQ506" i="260"/>
  <c r="Q26" i="177"/>
  <c r="M53" i="177"/>
  <c r="J407" i="260"/>
  <c r="AR287" i="260"/>
  <c r="AL197" i="260"/>
  <c r="R471" i="260"/>
  <c r="AU489" i="260"/>
  <c r="AU527" i="260"/>
  <c r="AL543" i="260"/>
  <c r="BQ464" i="260"/>
  <c r="AL242" i="260"/>
  <c r="BD189" i="260"/>
  <c r="J612" i="260"/>
  <c r="G209" i="260"/>
  <c r="BQ451" i="260"/>
  <c r="AU510" i="260"/>
  <c r="R645" i="260"/>
  <c r="W527" i="260"/>
  <c r="BU635" i="260"/>
  <c r="AR581" i="260"/>
  <c r="W631" i="260"/>
  <c r="W612" i="260"/>
  <c r="BD636" i="260"/>
  <c r="E43" i="177"/>
  <c r="BN275" i="260"/>
  <c r="BD612" i="260"/>
  <c r="AR615" i="260"/>
  <c r="R599" i="260"/>
  <c r="BN543" i="260"/>
  <c r="X7" i="177"/>
  <c r="AH472" i="260"/>
  <c r="H63" i="177"/>
  <c r="BD449" i="260"/>
  <c r="R609" i="260"/>
  <c r="AR296" i="260"/>
  <c r="BQ600" i="260"/>
  <c r="AU607" i="260"/>
  <c r="G564" i="260"/>
  <c r="Q40" i="177"/>
  <c r="BN322" i="260"/>
  <c r="Y36" i="177"/>
  <c r="J466" i="260"/>
  <c r="N589" i="260"/>
  <c r="BD582" i="260"/>
  <c r="G327" i="260"/>
  <c r="BD494" i="260"/>
  <c r="AU495" i="260"/>
  <c r="AL472" i="260"/>
  <c r="BY176" i="260"/>
  <c r="BJ689" i="260"/>
  <c r="AL698" i="260"/>
  <c r="BU700" i="260"/>
  <c r="BJ702" i="260"/>
  <c r="BD689" i="260"/>
  <c r="AD700" i="260"/>
  <c r="BD688" i="260"/>
  <c r="AR696" i="260"/>
  <c r="BU724" i="260"/>
  <c r="R697" i="260"/>
  <c r="AZ697" i="260"/>
  <c r="AD664" i="260"/>
  <c r="BD676" i="260"/>
  <c r="AZ663" i="260"/>
  <c r="R669" i="260"/>
  <c r="BD647" i="260"/>
  <c r="AL646" i="260"/>
  <c r="BD640" i="260"/>
  <c r="BJ699" i="260"/>
  <c r="BJ663" i="260"/>
  <c r="Z678" i="260"/>
  <c r="BU672" i="260"/>
  <c r="G675" i="260"/>
  <c r="AD316" i="260"/>
  <c r="Z493" i="260"/>
  <c r="L31" i="177"/>
  <c r="W603" i="260"/>
  <c r="R626" i="260"/>
  <c r="AH415" i="260"/>
  <c r="J435" i="260"/>
  <c r="I26" i="177"/>
  <c r="AU390" i="260"/>
  <c r="BU622" i="260"/>
  <c r="BD394" i="260"/>
  <c r="BQ446" i="260"/>
  <c r="AH549" i="260"/>
  <c r="W506" i="260"/>
  <c r="BN651" i="260"/>
  <c r="BD652" i="260"/>
  <c r="R497" i="260"/>
  <c r="AD528" i="260"/>
  <c r="J636" i="260"/>
  <c r="I64" i="177"/>
  <c r="BD520" i="260"/>
  <c r="L20" i="177"/>
  <c r="BQ655" i="260"/>
  <c r="W669" i="260"/>
  <c r="AU699" i="260"/>
  <c r="AD675" i="260"/>
  <c r="BJ547" i="260"/>
  <c r="AU619" i="260"/>
  <c r="N632" i="260"/>
  <c r="AH664" i="260"/>
  <c r="Z664" i="260"/>
  <c r="BN669" i="260"/>
  <c r="R655" i="260"/>
  <c r="BQ653" i="260"/>
  <c r="BJ65" i="260"/>
  <c r="AZ368" i="260"/>
  <c r="AL342" i="260"/>
  <c r="G427" i="260"/>
  <c r="BQ537" i="260"/>
  <c r="AR621" i="260"/>
  <c r="T30" i="177"/>
  <c r="G493" i="260"/>
  <c r="BU337" i="260"/>
  <c r="BJ374" i="260"/>
  <c r="BU571" i="260"/>
  <c r="N534" i="260"/>
  <c r="BN458" i="260"/>
  <c r="BN586" i="260"/>
  <c r="BU610" i="260"/>
  <c r="AR650" i="260"/>
  <c r="N646" i="260"/>
  <c r="BJ634" i="260"/>
  <c r="N223" i="260"/>
  <c r="Z543" i="260"/>
  <c r="G446" i="260"/>
  <c r="AU614" i="260"/>
  <c r="W668" i="260"/>
  <c r="R675" i="260"/>
  <c r="N583" i="260"/>
  <c r="N584" i="260"/>
  <c r="AH572" i="260"/>
  <c r="AD653" i="260"/>
  <c r="AH644" i="260"/>
  <c r="AU297" i="260"/>
  <c r="AZ395" i="260"/>
  <c r="R553" i="260"/>
  <c r="N617" i="260"/>
  <c r="AL66" i="260"/>
  <c r="BU505" i="260"/>
  <c r="N628" i="260"/>
  <c r="BJ562" i="260"/>
  <c r="AL542" i="260"/>
  <c r="Z569" i="260"/>
  <c r="G563" i="260"/>
  <c r="AH599" i="260"/>
  <c r="AU524" i="260"/>
  <c r="W540" i="260"/>
  <c r="BU506" i="260"/>
  <c r="AZ430" i="260"/>
  <c r="BU620" i="260"/>
  <c r="R641" i="260"/>
  <c r="J639" i="260"/>
  <c r="AD620" i="260"/>
  <c r="G645" i="260"/>
  <c r="G486" i="260"/>
  <c r="AU641" i="260"/>
  <c r="W591" i="260"/>
  <c r="AZ644" i="260"/>
  <c r="BU550" i="260"/>
  <c r="R282" i="260"/>
  <c r="BQ549" i="260"/>
  <c r="N137" i="260"/>
  <c r="AZ569" i="260"/>
  <c r="AU577" i="260"/>
  <c r="AH620" i="260"/>
  <c r="BD599" i="260"/>
  <c r="BU413" i="260"/>
  <c r="AR588" i="260"/>
  <c r="AU334" i="260"/>
  <c r="N272" i="260"/>
  <c r="BU561" i="260"/>
  <c r="AR563" i="260"/>
  <c r="AU587" i="260"/>
  <c r="BQ509" i="260"/>
  <c r="M51" i="177"/>
  <c r="U33" i="177"/>
  <c r="BN534" i="260"/>
  <c r="AH598" i="260"/>
  <c r="BQ625" i="260"/>
  <c r="BD415" i="260"/>
  <c r="BJ447" i="260"/>
  <c r="AU318" i="260"/>
  <c r="N516" i="260"/>
  <c r="Z441" i="260"/>
  <c r="N685" i="260"/>
  <c r="BJ686" i="260"/>
  <c r="BN749" i="260"/>
  <c r="AH693" i="260"/>
  <c r="BD681" i="260"/>
  <c r="G680" i="260"/>
  <c r="AD749" i="260"/>
  <c r="AZ692" i="260"/>
  <c r="AH695" i="260"/>
  <c r="BU657" i="260"/>
  <c r="BQ669" i="260"/>
  <c r="AR664" i="260"/>
  <c r="BD678" i="260"/>
  <c r="BJ419" i="260"/>
  <c r="J5" i="177"/>
  <c r="R622" i="260"/>
  <c r="BN668" i="260"/>
  <c r="AL671" i="260"/>
  <c r="R656" i="260"/>
  <c r="AZ664" i="260"/>
  <c r="W515" i="260"/>
  <c r="AU299" i="260"/>
  <c r="G580" i="260"/>
  <c r="AU488" i="260"/>
  <c r="AL217" i="260"/>
  <c r="AD503" i="260"/>
  <c r="G506" i="260"/>
  <c r="N22" i="260"/>
  <c r="W618" i="260"/>
  <c r="BU262" i="260"/>
  <c r="AH521" i="260"/>
  <c r="BJ614" i="260"/>
  <c r="AD378" i="260"/>
  <c r="BD391" i="260"/>
  <c r="G612" i="260"/>
  <c r="AU653" i="260"/>
  <c r="BQ635" i="260"/>
  <c r="Z396" i="260"/>
  <c r="G415" i="260"/>
  <c r="AH652" i="260"/>
  <c r="W252" i="260"/>
  <c r="AL596" i="260"/>
  <c r="BJ512" i="260"/>
  <c r="J656" i="260"/>
  <c r="BQ662" i="260"/>
  <c r="J669" i="260"/>
  <c r="G665" i="260"/>
  <c r="R466" i="260"/>
  <c r="AD623" i="260"/>
  <c r="J577" i="260"/>
  <c r="N676" i="260"/>
  <c r="BN670" i="260"/>
  <c r="BQ666" i="260"/>
  <c r="BU663" i="260"/>
  <c r="AL644" i="260"/>
  <c r="Z674" i="260"/>
  <c r="BD650" i="260"/>
  <c r="BQ495" i="260"/>
  <c r="G450" i="260"/>
  <c r="W607" i="260"/>
  <c r="AU410" i="260"/>
  <c r="AZ477" i="260"/>
  <c r="AH600" i="260"/>
  <c r="AZ614" i="260"/>
  <c r="G550" i="260"/>
  <c r="BJ482" i="260"/>
  <c r="BD476" i="260"/>
  <c r="W575" i="260"/>
  <c r="BU488" i="260"/>
  <c r="N615" i="260"/>
  <c r="R644" i="260"/>
  <c r="R637" i="260"/>
  <c r="AH650" i="260"/>
  <c r="BN571" i="260"/>
  <c r="BN341" i="260"/>
  <c r="BD69" i="260"/>
  <c r="W589" i="260"/>
  <c r="G699" i="260"/>
  <c r="AZ673" i="260"/>
  <c r="N560" i="260"/>
  <c r="W151" i="260"/>
  <c r="BU437" i="260"/>
  <c r="J506" i="260"/>
  <c r="J650" i="260"/>
  <c r="AR639" i="260"/>
  <c r="AU274" i="260"/>
  <c r="G634" i="260"/>
  <c r="AH323" i="260"/>
  <c r="BD412" i="260"/>
  <c r="BU517" i="260"/>
  <c r="N586" i="260"/>
  <c r="Z565" i="260"/>
  <c r="BQ481" i="260"/>
  <c r="G614" i="260"/>
  <c r="AZ531" i="260"/>
  <c r="J456" i="260"/>
  <c r="AU644" i="260"/>
  <c r="AU206" i="260"/>
  <c r="BJ605" i="260"/>
  <c r="J387" i="260"/>
  <c r="K9" i="177"/>
  <c r="J566" i="260"/>
  <c r="BJ484" i="260"/>
  <c r="BJ410" i="260"/>
  <c r="W619" i="260"/>
  <c r="J27" i="177"/>
  <c r="BU525" i="260"/>
  <c r="N392" i="260"/>
  <c r="BQ585" i="260"/>
  <c r="J359" i="260"/>
  <c r="BN577" i="260"/>
  <c r="BJ576" i="260"/>
  <c r="R315" i="260"/>
  <c r="BD499" i="260"/>
  <c r="AH602" i="260"/>
  <c r="BJ338" i="260"/>
  <c r="AL515" i="260"/>
  <c r="BJ464" i="260"/>
  <c r="BU399" i="260"/>
  <c r="G540" i="260"/>
  <c r="G566" i="260"/>
  <c r="AU553" i="260"/>
  <c r="BU459" i="260"/>
  <c r="J617" i="260"/>
  <c r="BQ570" i="260"/>
  <c r="N347" i="260"/>
  <c r="BQ462" i="260"/>
  <c r="N465" i="260"/>
  <c r="J490" i="260"/>
  <c r="J538" i="260"/>
  <c r="BJ325" i="260"/>
  <c r="Z503" i="260"/>
  <c r="AL419" i="260"/>
  <c r="AL172" i="260"/>
  <c r="R495" i="260"/>
  <c r="J309" i="260"/>
  <c r="AZ507" i="260"/>
  <c r="BQ151" i="260"/>
  <c r="AR508" i="260"/>
  <c r="AU440" i="260"/>
  <c r="L50" i="177"/>
  <c r="BN514" i="260"/>
  <c r="BQ597" i="260"/>
  <c r="BN380" i="260"/>
  <c r="Z224" i="260"/>
  <c r="X43" i="177"/>
  <c r="BU264" i="260"/>
  <c r="BJ56" i="260"/>
  <c r="AL413" i="260"/>
  <c r="W340" i="260"/>
  <c r="G212" i="260"/>
  <c r="BN412" i="260"/>
  <c r="BU618" i="260"/>
  <c r="R435" i="260"/>
  <c r="AR497" i="260"/>
  <c r="AU308" i="260"/>
  <c r="AD75" i="260"/>
  <c r="AL568" i="260"/>
  <c r="BN619" i="260"/>
  <c r="R581" i="260"/>
  <c r="AU575" i="260"/>
  <c r="BQ505" i="260"/>
  <c r="BY17" i="260"/>
  <c r="AL313" i="260"/>
  <c r="N498" i="260"/>
  <c r="BU195" i="260"/>
  <c r="BJ345" i="260"/>
  <c r="AR461" i="260"/>
  <c r="N458" i="260"/>
  <c r="AZ295" i="260"/>
  <c r="W460" i="260"/>
  <c r="G29" i="177"/>
  <c r="W559" i="260"/>
  <c r="J368" i="260"/>
  <c r="Z541" i="260"/>
  <c r="R615" i="260"/>
  <c r="BQ590" i="260"/>
  <c r="Z593" i="260"/>
  <c r="AH47" i="260"/>
  <c r="AL372" i="260"/>
  <c r="N576" i="260"/>
  <c r="AU285" i="260"/>
  <c r="AH544" i="260"/>
  <c r="G128" i="260"/>
  <c r="BN613" i="260"/>
  <c r="G490" i="260"/>
  <c r="BJ387" i="260"/>
  <c r="BQ322" i="260"/>
  <c r="BD292" i="260"/>
  <c r="AD649" i="260"/>
  <c r="BU8" i="260"/>
  <c r="AU508" i="260"/>
  <c r="AU517" i="260"/>
  <c r="AU467" i="260"/>
  <c r="AZ452" i="260"/>
  <c r="W322" i="260"/>
  <c r="BD399" i="260"/>
  <c r="W462" i="260"/>
  <c r="BU62" i="260"/>
  <c r="R61" i="177"/>
  <c r="AZ330" i="260"/>
  <c r="R391" i="260"/>
  <c r="BJ507" i="260"/>
  <c r="AD276" i="260"/>
  <c r="BN460" i="260"/>
  <c r="R520" i="260"/>
  <c r="BU419" i="260"/>
  <c r="G284" i="260"/>
  <c r="N51" i="177"/>
  <c r="BU56" i="260"/>
  <c r="AD227" i="260"/>
  <c r="BN289" i="260"/>
  <c r="I57" i="177"/>
  <c r="BD361" i="260"/>
  <c r="J560" i="260"/>
  <c r="BN630" i="260"/>
  <c r="AR590" i="260"/>
  <c r="N649" i="260"/>
  <c r="BQ611" i="260"/>
  <c r="BQ619" i="260"/>
  <c r="E4" i="177"/>
  <c r="AR188" i="260"/>
  <c r="J42" i="260"/>
  <c r="N627" i="260"/>
  <c r="BU536" i="260"/>
  <c r="BJ644" i="260"/>
  <c r="AZ613" i="260"/>
  <c r="BU498" i="260"/>
  <c r="BJ452" i="260"/>
  <c r="BJ176" i="260"/>
  <c r="AH493" i="260"/>
  <c r="AH424" i="260"/>
  <c r="R524" i="260"/>
  <c r="J521" i="260"/>
  <c r="R432" i="260"/>
  <c r="Z550" i="260"/>
  <c r="AL422" i="260"/>
  <c r="BQ535" i="260"/>
  <c r="BN582" i="260"/>
  <c r="R549" i="260"/>
  <c r="J33" i="177"/>
  <c r="N124" i="260"/>
  <c r="R387" i="260"/>
  <c r="AL78" i="260"/>
  <c r="AU519" i="260"/>
  <c r="BN546" i="260"/>
  <c r="X33" i="177"/>
  <c r="BN130" i="260"/>
  <c r="BU560" i="260"/>
  <c r="W65" i="260"/>
  <c r="AL552" i="260"/>
  <c r="W605" i="260"/>
  <c r="BQ589" i="260"/>
  <c r="AH576" i="260"/>
  <c r="J624" i="260"/>
  <c r="AR626" i="260"/>
  <c r="AL21" i="260"/>
  <c r="BU587" i="260"/>
  <c r="BY83" i="260"/>
  <c r="G599" i="260"/>
  <c r="AH396" i="260"/>
  <c r="BJ500" i="260"/>
  <c r="R585" i="260"/>
  <c r="R617" i="260"/>
  <c r="BQ420" i="260"/>
  <c r="BJ573" i="260"/>
  <c r="R448" i="260"/>
  <c r="AD613" i="260"/>
  <c r="BJ609" i="260"/>
  <c r="AD571" i="260"/>
  <c r="J78" i="260"/>
  <c r="AL426" i="260"/>
  <c r="AZ625" i="260"/>
  <c r="AR506" i="260"/>
  <c r="Z547" i="260"/>
  <c r="AZ381" i="260"/>
  <c r="AR368" i="260"/>
  <c r="BQ276" i="260"/>
  <c r="AU576" i="260"/>
  <c r="BJ498" i="260"/>
  <c r="Z539" i="260"/>
  <c r="AR571" i="260"/>
  <c r="AR486" i="260"/>
  <c r="BN360" i="260"/>
  <c r="BN589" i="260"/>
  <c r="R251" i="260"/>
  <c r="AU423" i="260"/>
  <c r="G509" i="260"/>
  <c r="AZ459" i="260"/>
  <c r="AR574" i="260"/>
  <c r="BJ228" i="260"/>
  <c r="AR450" i="260"/>
  <c r="BJ565" i="260"/>
  <c r="BN58" i="260"/>
  <c r="Z623" i="260"/>
  <c r="BQ445" i="260"/>
  <c r="AH517" i="260"/>
  <c r="G477" i="260"/>
  <c r="I9" i="177"/>
  <c r="BJ440" i="260"/>
  <c r="J7" i="260"/>
  <c r="AD497" i="260"/>
  <c r="AR25" i="260"/>
  <c r="BQ545" i="260"/>
  <c r="W541" i="260"/>
  <c r="AZ489" i="260"/>
  <c r="Z5" i="177"/>
  <c r="BJ351" i="260"/>
  <c r="N286" i="260"/>
  <c r="AH149" i="260"/>
  <c r="J341" i="260"/>
  <c r="BD80" i="260"/>
  <c r="BJ230" i="260"/>
  <c r="BQ385" i="260"/>
  <c r="BU59" i="260"/>
  <c r="J514" i="260"/>
  <c r="W159" i="260"/>
  <c r="BY38" i="260"/>
  <c r="N452" i="260"/>
  <c r="AH395" i="260"/>
  <c r="G160" i="260"/>
  <c r="BQ70" i="260"/>
  <c r="W407" i="260"/>
  <c r="BN428" i="260"/>
  <c r="BJ352" i="260"/>
  <c r="AZ278" i="260"/>
  <c r="AD377" i="260"/>
  <c r="AH624" i="260"/>
  <c r="AZ674" i="260"/>
  <c r="BJ651" i="260"/>
  <c r="AH546" i="260"/>
  <c r="Z589" i="260"/>
  <c r="AH545" i="260"/>
  <c r="BN433" i="260"/>
  <c r="BJ655" i="260"/>
  <c r="AH645" i="260"/>
  <c r="N635" i="260"/>
  <c r="BJ641" i="260"/>
  <c r="BN321" i="260"/>
  <c r="J605" i="260"/>
  <c r="J533" i="260"/>
  <c r="BQ640" i="260"/>
  <c r="BJ595" i="260"/>
  <c r="AR601" i="260"/>
  <c r="BJ544" i="260"/>
  <c r="BN485" i="260"/>
  <c r="I46" i="177"/>
  <c r="BJ623" i="260"/>
  <c r="BQ370" i="260"/>
  <c r="BD406" i="260"/>
  <c r="Z591" i="260"/>
  <c r="N599" i="260"/>
  <c r="J642" i="260"/>
  <c r="BD564" i="260"/>
  <c r="G534" i="260"/>
  <c r="BQ544" i="260"/>
  <c r="AR576" i="260"/>
  <c r="W566" i="260"/>
  <c r="BJ508" i="260"/>
  <c r="BQ369" i="260"/>
  <c r="BD598" i="260"/>
  <c r="AD23" i="260"/>
  <c r="AR172" i="260"/>
  <c r="J520" i="260"/>
  <c r="W124" i="260"/>
  <c r="BD570" i="260"/>
  <c r="AD589" i="260"/>
  <c r="W456" i="260"/>
  <c r="BN455" i="260"/>
  <c r="BQ250" i="260"/>
  <c r="AR196" i="260"/>
  <c r="AU270" i="260"/>
  <c r="R600" i="260"/>
  <c r="BQ594" i="260"/>
  <c r="W20" i="260"/>
  <c r="Z274" i="260"/>
  <c r="AH59" i="260"/>
  <c r="AR589" i="260"/>
  <c r="G480" i="260"/>
  <c r="BD249" i="260"/>
  <c r="G592" i="260"/>
  <c r="R43" i="177"/>
  <c r="BJ487" i="260"/>
  <c r="J200" i="260"/>
  <c r="AH524" i="260"/>
  <c r="AU303" i="260"/>
  <c r="AL517" i="260"/>
  <c r="R430" i="260"/>
  <c r="W649" i="260"/>
  <c r="G374" i="260"/>
  <c r="AH487" i="260"/>
  <c r="O41" i="177"/>
  <c r="W464" i="260"/>
  <c r="Z488" i="260"/>
  <c r="BU624" i="260"/>
  <c r="AH537" i="260"/>
  <c r="H12" i="177"/>
  <c r="BU580" i="260"/>
  <c r="AU426" i="260"/>
  <c r="BN593" i="260"/>
  <c r="AR534" i="260"/>
  <c r="AL649" i="260"/>
  <c r="BN397" i="260"/>
  <c r="BU355" i="260"/>
  <c r="BD192" i="260"/>
  <c r="AD523" i="260"/>
  <c r="AR543" i="260"/>
  <c r="AR528" i="260"/>
  <c r="BU596" i="260"/>
  <c r="AZ125" i="260"/>
  <c r="Z276" i="260"/>
  <c r="AU473" i="260"/>
  <c r="G539" i="260"/>
  <c r="T64" i="177"/>
  <c r="AU586" i="260"/>
  <c r="BU603" i="260"/>
  <c r="G333" i="260"/>
  <c r="AD567" i="260"/>
  <c r="AZ599" i="260"/>
  <c r="J397" i="260"/>
  <c r="Z294" i="260"/>
  <c r="BN585" i="260"/>
  <c r="BD528" i="260"/>
  <c r="AH443" i="260"/>
  <c r="Z400" i="260"/>
  <c r="W374" i="260"/>
  <c r="R367" i="260"/>
  <c r="J622" i="260"/>
  <c r="AD473" i="260"/>
  <c r="BJ187" i="260"/>
  <c r="R400" i="260"/>
  <c r="J346" i="260"/>
  <c r="BQ461" i="260"/>
  <c r="N549" i="260"/>
  <c r="W421" i="260"/>
  <c r="BQ447" i="260"/>
  <c r="G494" i="260"/>
  <c r="G21" i="177"/>
  <c r="BN523" i="260"/>
  <c r="AR545" i="260"/>
  <c r="R614" i="260"/>
  <c r="AU484" i="260"/>
  <c r="AU307" i="260"/>
  <c r="AZ551" i="260"/>
  <c r="Z218" i="260"/>
  <c r="AR255" i="260"/>
  <c r="BN349" i="260"/>
  <c r="N182" i="260"/>
  <c r="R63" i="177"/>
  <c r="BQ596" i="260"/>
  <c r="AD500" i="260"/>
  <c r="AR400" i="260"/>
  <c r="AR102" i="260"/>
  <c r="AL516" i="260"/>
  <c r="W600" i="260"/>
  <c r="AU632" i="260"/>
  <c r="BQ674" i="260"/>
  <c r="Z595" i="260"/>
  <c r="N250" i="260"/>
  <c r="BQ430" i="260"/>
  <c r="R472" i="260"/>
  <c r="AH678" i="260"/>
  <c r="Z641" i="260"/>
  <c r="R632" i="260"/>
  <c r="BQ638" i="260"/>
  <c r="AZ612" i="260"/>
  <c r="AR457" i="260"/>
  <c r="BQ643" i="260"/>
  <c r="BJ647" i="260"/>
  <c r="BU632" i="260"/>
  <c r="AZ460" i="260"/>
  <c r="AR420" i="260"/>
  <c r="BJ497" i="260"/>
  <c r="Z562" i="260"/>
  <c r="BU572" i="260"/>
  <c r="BN595" i="260"/>
  <c r="BY132" i="260"/>
  <c r="AU622" i="260"/>
  <c r="J214" i="260"/>
  <c r="N674" i="260"/>
  <c r="BD374" i="260"/>
  <c r="J549" i="260"/>
  <c r="BN561" i="260"/>
  <c r="N621" i="260"/>
  <c r="AD521" i="260"/>
  <c r="BD562" i="260"/>
  <c r="AZ515" i="260"/>
  <c r="G585" i="260"/>
  <c r="R559" i="260"/>
  <c r="BQ490" i="260"/>
  <c r="AH592" i="260"/>
  <c r="BU451" i="260"/>
  <c r="BJ546" i="260"/>
  <c r="AZ627" i="260"/>
  <c r="W538" i="260"/>
  <c r="R395" i="260"/>
  <c r="BY9" i="260"/>
  <c r="N414" i="260"/>
  <c r="AH567" i="260"/>
  <c r="W585" i="260"/>
  <c r="BU182" i="260"/>
  <c r="AR150" i="260"/>
  <c r="Z372" i="260"/>
  <c r="Z11" i="260"/>
  <c r="R280" i="260"/>
  <c r="AL443" i="260"/>
  <c r="BJ515" i="260"/>
  <c r="AU18" i="260"/>
  <c r="R505" i="260"/>
  <c r="BU402" i="260"/>
  <c r="BJ367" i="260"/>
  <c r="J189" i="260"/>
  <c r="G567" i="260"/>
  <c r="R580" i="260"/>
  <c r="AZ467" i="260"/>
  <c r="AU416" i="260"/>
  <c r="R489" i="260"/>
  <c r="R470" i="260"/>
  <c r="AR572" i="260"/>
  <c r="W6" i="177"/>
  <c r="J567" i="260"/>
  <c r="AZ555" i="260"/>
  <c r="AD297" i="260"/>
  <c r="N609" i="260"/>
  <c r="R564" i="260"/>
  <c r="N486" i="260"/>
  <c r="AU482" i="260"/>
  <c r="J401" i="260"/>
  <c r="J470" i="260"/>
  <c r="BY85" i="260"/>
  <c r="BN312" i="260"/>
  <c r="AD602" i="260"/>
  <c r="AH627" i="260"/>
  <c r="BD293" i="260"/>
  <c r="G32" i="177"/>
  <c r="BY98" i="260"/>
  <c r="G606" i="260"/>
  <c r="BU442" i="260"/>
  <c r="G433" i="260"/>
  <c r="W152" i="260"/>
  <c r="AZ386" i="260"/>
  <c r="AR552" i="260"/>
  <c r="AR459" i="260"/>
  <c r="BJ169" i="260"/>
  <c r="J457" i="260"/>
  <c r="BD416" i="260"/>
  <c r="G12" i="177"/>
  <c r="N478" i="260"/>
  <c r="AU584" i="260"/>
  <c r="BU222" i="260"/>
  <c r="AR608" i="260"/>
  <c r="J440" i="260"/>
  <c r="BQ474" i="260"/>
  <c r="N368" i="260"/>
  <c r="AZ465" i="260"/>
  <c r="BJ513" i="260"/>
  <c r="AR524" i="260"/>
  <c r="W373" i="260"/>
  <c r="AR464" i="260"/>
  <c r="R621" i="260"/>
  <c r="BJ335" i="260"/>
  <c r="AR293" i="260"/>
  <c r="BQ499" i="260"/>
  <c r="R482" i="260"/>
  <c r="Y50" i="177"/>
  <c r="W485" i="260"/>
  <c r="AU525" i="260"/>
  <c r="BD507" i="260"/>
  <c r="AU571" i="260"/>
  <c r="AD495" i="260"/>
  <c r="G535" i="260"/>
  <c r="AL466" i="260"/>
  <c r="U61" i="177"/>
  <c r="AL493" i="260"/>
  <c r="AZ436" i="260"/>
  <c r="G318" i="260"/>
  <c r="J426" i="260"/>
  <c r="AD365" i="260"/>
  <c r="AH141" i="260"/>
  <c r="R551" i="260"/>
  <c r="AR81" i="260"/>
  <c r="AR475" i="260"/>
  <c r="R623" i="260"/>
  <c r="BQ374" i="260"/>
  <c r="BU574" i="260"/>
  <c r="G423" i="260"/>
  <c r="R601" i="260"/>
  <c r="R605" i="260"/>
  <c r="BJ264" i="260"/>
  <c r="N492" i="260"/>
  <c r="J388" i="260"/>
  <c r="G467" i="260"/>
  <c r="W482" i="260"/>
  <c r="J495" i="260"/>
  <c r="AZ552" i="260"/>
  <c r="R602" i="260"/>
  <c r="AL587" i="260"/>
  <c r="T65" i="177"/>
  <c r="BU78" i="260"/>
  <c r="AH603" i="260"/>
  <c r="AZ427" i="260"/>
  <c r="BQ558" i="260"/>
  <c r="W440" i="260"/>
  <c r="W366" i="260"/>
  <c r="BU576" i="260"/>
  <c r="G213" i="260"/>
  <c r="R584" i="260"/>
  <c r="BN599" i="260"/>
  <c r="AL567" i="260"/>
  <c r="AH478" i="260"/>
  <c r="BY182" i="260"/>
  <c r="BD605" i="260"/>
  <c r="N243" i="260"/>
  <c r="J482" i="260"/>
  <c r="G561" i="260"/>
  <c r="AU593" i="260"/>
  <c r="AR491" i="260"/>
  <c r="N228" i="260"/>
  <c r="AR593" i="260"/>
  <c r="H24" i="177"/>
  <c r="BQ552" i="260"/>
  <c r="AD62" i="260"/>
  <c r="BU567" i="260"/>
  <c r="R428" i="260"/>
  <c r="BU216" i="260"/>
  <c r="AR586" i="260"/>
  <c r="G272" i="260"/>
  <c r="AH422" i="260"/>
  <c r="Z578" i="260"/>
  <c r="BN415" i="260"/>
  <c r="G508" i="260"/>
  <c r="AL316" i="260"/>
  <c r="AL452" i="260"/>
  <c r="AZ559" i="260"/>
  <c r="AD514" i="260"/>
  <c r="BJ431" i="260"/>
  <c r="AZ441" i="260"/>
  <c r="BU364" i="260"/>
  <c r="Z472" i="260"/>
  <c r="G436" i="260"/>
  <c r="N305" i="260"/>
  <c r="BN223" i="260"/>
  <c r="BJ55" i="260"/>
  <c r="Z577" i="260"/>
  <c r="BJ30" i="260"/>
  <c r="G546" i="260"/>
  <c r="BN471" i="260"/>
  <c r="Z612" i="260"/>
  <c r="BJ572" i="260"/>
  <c r="J507" i="260"/>
  <c r="BN600" i="260"/>
  <c r="N92" i="260"/>
  <c r="AH273" i="260"/>
  <c r="W97" i="260"/>
  <c r="AR391" i="260"/>
  <c r="AL539" i="260"/>
  <c r="W530" i="260"/>
  <c r="Z566" i="260"/>
  <c r="AH591" i="260"/>
  <c r="AR342" i="260"/>
  <c r="AU536" i="260"/>
  <c r="J382" i="260"/>
  <c r="BQ348" i="260"/>
  <c r="AZ134" i="260"/>
  <c r="AU507" i="260"/>
  <c r="BQ428" i="260"/>
  <c r="BJ360" i="260"/>
  <c r="AU502" i="260"/>
  <c r="BQ50" i="260"/>
  <c r="AZ520" i="260"/>
  <c r="BN473" i="260"/>
  <c r="N595" i="260"/>
  <c r="BQ450" i="260"/>
  <c r="BU537" i="260"/>
  <c r="L64" i="177"/>
  <c r="AD477" i="260"/>
  <c r="W175" i="260"/>
  <c r="BQ327" i="260"/>
  <c r="J238" i="260"/>
  <c r="Q5" i="177"/>
  <c r="AD327" i="260"/>
  <c r="W469" i="260"/>
  <c r="R49" i="177"/>
  <c r="N163" i="260"/>
  <c r="AL496" i="260"/>
  <c r="BU568" i="260"/>
  <c r="AU314" i="260"/>
  <c r="E39" i="177"/>
  <c r="BJ559" i="260"/>
  <c r="BJ509" i="260"/>
  <c r="G251" i="260"/>
  <c r="G325" i="260"/>
  <c r="Z176" i="260"/>
  <c r="Z523" i="260"/>
  <c r="G536" i="260"/>
  <c r="BQ232" i="260"/>
  <c r="Z522" i="260"/>
  <c r="N602" i="260"/>
  <c r="G399" i="260"/>
  <c r="J602" i="260"/>
  <c r="AU439" i="260"/>
  <c r="AU444" i="260"/>
  <c r="G552" i="260"/>
  <c r="BN536" i="260"/>
  <c r="R592" i="260"/>
  <c r="W517" i="260"/>
  <c r="BD544" i="260"/>
  <c r="J281" i="260"/>
  <c r="N483" i="260"/>
  <c r="AR634" i="260"/>
  <c r="BU341" i="260"/>
  <c r="AR498" i="260"/>
  <c r="AD592" i="260"/>
  <c r="AZ337" i="260"/>
  <c r="N581" i="260"/>
  <c r="R545" i="260"/>
  <c r="BJ249" i="260"/>
  <c r="AU403" i="260"/>
  <c r="AZ649" i="260"/>
  <c r="BN84" i="260"/>
  <c r="N613" i="260"/>
  <c r="BN623" i="260"/>
  <c r="AL394" i="260"/>
  <c r="AR263" i="260"/>
  <c r="BU90" i="260"/>
  <c r="BU516" i="260"/>
  <c r="G176" i="260"/>
  <c r="BJ223" i="260"/>
  <c r="R539" i="260"/>
  <c r="N472" i="260"/>
  <c r="BD225" i="260"/>
  <c r="BD468" i="260"/>
  <c r="AU389" i="260"/>
  <c r="BJ553" i="260"/>
  <c r="BD322" i="260"/>
  <c r="O62" i="177"/>
  <c r="AD547" i="260"/>
  <c r="AU476" i="260"/>
  <c r="BN541" i="260"/>
  <c r="W12" i="260"/>
  <c r="W362" i="260"/>
  <c r="AZ581" i="260"/>
  <c r="BU378" i="260"/>
  <c r="AZ445" i="260"/>
  <c r="BQ583" i="260"/>
  <c r="BJ489" i="260"/>
  <c r="J593" i="260"/>
  <c r="J478" i="260"/>
  <c r="BQ598" i="260"/>
  <c r="N418" i="260"/>
  <c r="AU523" i="260"/>
  <c r="W555" i="260"/>
  <c r="AL595" i="260"/>
  <c r="BN609" i="260"/>
  <c r="R319" i="260"/>
  <c r="BD583" i="260"/>
  <c r="BN437" i="260"/>
  <c r="O27" i="177"/>
  <c r="J251" i="260"/>
  <c r="AR618" i="260"/>
  <c r="AH619" i="260"/>
  <c r="J408" i="260"/>
  <c r="N84" i="260"/>
  <c r="AD551" i="260"/>
  <c r="AR523" i="260"/>
  <c r="AR33" i="260"/>
  <c r="AZ109" i="260"/>
  <c r="W489" i="260"/>
  <c r="G288" i="260"/>
  <c r="BN256" i="260"/>
  <c r="BN388" i="260"/>
  <c r="AD213" i="260"/>
  <c r="AL588" i="260"/>
  <c r="N430" i="260"/>
  <c r="Z291" i="260"/>
  <c r="N424" i="260"/>
  <c r="BD462" i="260"/>
  <c r="J282" i="260"/>
  <c r="AZ130" i="260"/>
  <c r="N453" i="260"/>
  <c r="AL323" i="260"/>
  <c r="AD314" i="260"/>
  <c r="BN483" i="260"/>
  <c r="AH446" i="260"/>
  <c r="BQ109" i="260"/>
  <c r="AZ313" i="260"/>
  <c r="AH97" i="260"/>
  <c r="W341" i="260"/>
  <c r="BJ182" i="260"/>
  <c r="AD512" i="260"/>
  <c r="BJ407" i="260"/>
  <c r="AR474" i="260"/>
  <c r="W452" i="260"/>
  <c r="BD539" i="260"/>
  <c r="BN377" i="260"/>
  <c r="BU609" i="260"/>
  <c r="AZ606" i="260"/>
  <c r="BD466" i="260"/>
  <c r="BQ627" i="260"/>
  <c r="AH616" i="260"/>
  <c r="Z220" i="260"/>
  <c r="BY57" i="260"/>
  <c r="J649" i="260"/>
  <c r="AZ564" i="260"/>
  <c r="BQ448" i="260"/>
  <c r="S58" i="177"/>
  <c r="G50" i="260"/>
  <c r="N501" i="260"/>
  <c r="R640" i="260"/>
  <c r="J597" i="260"/>
  <c r="G524" i="260"/>
  <c r="K56" i="177"/>
  <c r="AL374" i="260"/>
  <c r="AR261" i="260"/>
  <c r="N133" i="260"/>
  <c r="BN280" i="260"/>
  <c r="G443" i="260"/>
  <c r="J509" i="260"/>
  <c r="BN488" i="260"/>
  <c r="G383" i="260"/>
  <c r="AZ601" i="260"/>
  <c r="AD218" i="260"/>
  <c r="AU548" i="260"/>
  <c r="BN563" i="260"/>
  <c r="Z498" i="260"/>
  <c r="BN374" i="260"/>
  <c r="BQ522" i="260"/>
  <c r="BQ577" i="260"/>
  <c r="AR487" i="260"/>
  <c r="BN389" i="260"/>
  <c r="AZ311" i="260"/>
  <c r="AD313" i="260"/>
  <c r="BJ399" i="260"/>
  <c r="AR302" i="260"/>
  <c r="AR341" i="260"/>
  <c r="N533" i="260"/>
  <c r="J358" i="260"/>
  <c r="AZ392" i="260"/>
  <c r="BQ553" i="260"/>
  <c r="AH543" i="260"/>
  <c r="Z440" i="260"/>
  <c r="J215" i="260"/>
  <c r="BU570" i="260"/>
  <c r="AH518" i="260"/>
  <c r="AZ86" i="260"/>
  <c r="AL545" i="260"/>
  <c r="AZ344" i="260"/>
  <c r="AU465" i="260"/>
  <c r="AL26" i="260"/>
  <c r="BJ422" i="260"/>
  <c r="AU570" i="260"/>
  <c r="R513" i="260"/>
  <c r="AZ400" i="260"/>
  <c r="AZ289" i="260"/>
  <c r="AZ374" i="260"/>
  <c r="AZ307" i="260"/>
  <c r="BJ348" i="260"/>
  <c r="BJ492" i="260"/>
  <c r="BN492" i="260"/>
  <c r="BQ508" i="260"/>
  <c r="AL569" i="260"/>
  <c r="BQ527" i="260"/>
  <c r="BN605" i="260"/>
  <c r="W623" i="260"/>
  <c r="BJ451" i="260"/>
  <c r="AL471" i="260"/>
  <c r="AD33" i="260"/>
  <c r="N107" i="260"/>
  <c r="BN502" i="260"/>
  <c r="Z487" i="260"/>
  <c r="R459" i="260"/>
  <c r="N535" i="260"/>
  <c r="AU566" i="260"/>
  <c r="W245" i="260"/>
  <c r="J247" i="260"/>
  <c r="N315" i="260"/>
  <c r="BD82" i="260"/>
  <c r="BD403" i="260"/>
  <c r="BD405" i="260"/>
  <c r="G236" i="260"/>
  <c r="N482" i="260"/>
  <c r="BJ574" i="260"/>
  <c r="W140" i="260"/>
  <c r="BN525" i="260"/>
  <c r="BJ271" i="260"/>
  <c r="AD563" i="260"/>
  <c r="G638" i="260"/>
  <c r="BQ634" i="260"/>
  <c r="J481" i="260"/>
  <c r="AR449" i="260"/>
  <c r="N463" i="260"/>
  <c r="AZ550" i="260"/>
  <c r="N558" i="260"/>
  <c r="G589" i="260"/>
  <c r="AZ501" i="260"/>
  <c r="BU26" i="260"/>
  <c r="AH618" i="260"/>
  <c r="BQ562" i="260"/>
  <c r="AL418" i="260"/>
  <c r="W317" i="260"/>
  <c r="J564" i="260"/>
  <c r="N406" i="260"/>
  <c r="R595" i="260"/>
  <c r="N591" i="260"/>
  <c r="K23" i="177"/>
  <c r="AL263" i="260"/>
  <c r="AR470" i="260"/>
  <c r="BN409" i="260"/>
  <c r="BD364" i="260"/>
  <c r="R381" i="260"/>
  <c r="N155" i="260"/>
  <c r="AU520" i="260"/>
  <c r="BU481" i="260"/>
  <c r="N545" i="260"/>
  <c r="BN503" i="260"/>
  <c r="AR388" i="260"/>
  <c r="W477" i="260"/>
  <c r="G452" i="260"/>
  <c r="BJ534" i="260"/>
  <c r="AL469" i="260"/>
  <c r="AU73" i="260"/>
  <c r="AZ648" i="260"/>
  <c r="BU457" i="260"/>
  <c r="Z501" i="260"/>
  <c r="BQ274" i="260"/>
  <c r="BU584" i="260"/>
  <c r="J65" i="260"/>
  <c r="J161" i="260"/>
  <c r="BQ66" i="260"/>
  <c r="AH542" i="260"/>
  <c r="BU556" i="260"/>
  <c r="AD25" i="260"/>
  <c r="Y4" i="177"/>
  <c r="G588" i="260"/>
  <c r="AU572" i="260"/>
  <c r="G276" i="260"/>
  <c r="AH577" i="260"/>
  <c r="AU505" i="260"/>
  <c r="AL500" i="260"/>
  <c r="AZ505" i="260"/>
  <c r="AR366" i="260"/>
  <c r="BJ610" i="260"/>
  <c r="J447" i="260"/>
  <c r="AR610" i="260"/>
  <c r="AD46" i="260"/>
  <c r="BD613" i="260"/>
  <c r="Z450" i="260"/>
  <c r="AR252" i="260"/>
  <c r="BN228" i="260"/>
  <c r="BJ616" i="260"/>
  <c r="AD549" i="260"/>
  <c r="BD461" i="260"/>
  <c r="AR227" i="260"/>
  <c r="R213" i="260"/>
  <c r="BJ578" i="260"/>
  <c r="BN159" i="260"/>
  <c r="BJ391" i="260"/>
  <c r="AL72" i="260"/>
  <c r="AU552" i="260"/>
  <c r="AD367" i="260"/>
  <c r="BN575" i="260"/>
  <c r="Z467" i="260"/>
  <c r="J532" i="260"/>
  <c r="BN494" i="260"/>
  <c r="AZ497" i="260"/>
  <c r="AD575" i="260"/>
  <c r="BN64" i="260"/>
  <c r="BJ552" i="260"/>
  <c r="AD539" i="260"/>
  <c r="W528" i="260"/>
  <c r="AH593" i="260"/>
  <c r="BD424" i="260"/>
  <c r="G512" i="260"/>
  <c r="BQ595" i="260"/>
  <c r="G60" i="177"/>
  <c r="AU419" i="260"/>
  <c r="W545" i="260"/>
  <c r="AZ168" i="260"/>
  <c r="BU440" i="260"/>
  <c r="W188" i="260"/>
  <c r="BN297" i="260"/>
  <c r="AH145" i="260"/>
  <c r="AU298" i="260"/>
  <c r="R321" i="260"/>
  <c r="BQ576" i="260"/>
  <c r="R370" i="260"/>
  <c r="BN451" i="260"/>
  <c r="BD433" i="260"/>
  <c r="BJ130" i="260"/>
  <c r="BD251" i="260"/>
  <c r="N474" i="260"/>
  <c r="N363" i="260"/>
  <c r="R440" i="260"/>
  <c r="AZ348" i="260"/>
  <c r="G449" i="260"/>
  <c r="BJ437" i="260"/>
  <c r="AR515" i="260"/>
  <c r="AZ181" i="260"/>
  <c r="BJ635" i="260"/>
  <c r="J595" i="260"/>
  <c r="AU625" i="260"/>
  <c r="AL402" i="260"/>
  <c r="W500" i="260"/>
  <c r="AH626" i="260"/>
  <c r="W411" i="260"/>
  <c r="BQ572" i="260"/>
  <c r="C50" i="177"/>
  <c r="AL602" i="260"/>
  <c r="AL512" i="260"/>
  <c r="AD513" i="260"/>
  <c r="BQ253" i="260"/>
  <c r="BQ375" i="260"/>
  <c r="BY139" i="260"/>
  <c r="J271" i="260"/>
  <c r="BN342" i="260"/>
  <c r="BU478" i="260"/>
  <c r="BJ581" i="260"/>
  <c r="AZ476" i="260"/>
  <c r="AU356" i="260"/>
  <c r="AU551" i="260"/>
  <c r="BD103" i="260"/>
  <c r="G482" i="260"/>
  <c r="N588" i="260"/>
  <c r="N324" i="260"/>
  <c r="R274" i="260"/>
  <c r="BU256" i="260"/>
  <c r="AR358" i="260"/>
  <c r="R54" i="177"/>
  <c r="BN632" i="260"/>
  <c r="BN537" i="260"/>
  <c r="BN567" i="260"/>
  <c r="BN466" i="260"/>
  <c r="BN550" i="260"/>
  <c r="BU149" i="260"/>
  <c r="R133" i="260"/>
  <c r="BD376" i="260"/>
  <c r="W552" i="260"/>
  <c r="AU617" i="260"/>
  <c r="BJ531" i="260"/>
  <c r="W422" i="260"/>
  <c r="BJ463" i="260"/>
  <c r="AL624" i="260"/>
  <c r="BN359" i="260"/>
  <c r="AZ577" i="260"/>
  <c r="H50" i="177"/>
  <c r="BN262" i="260"/>
  <c r="AZ600" i="260"/>
  <c r="R493" i="260"/>
  <c r="BU418" i="260"/>
  <c r="BQ257" i="260"/>
  <c r="BU444" i="260"/>
  <c r="W41" i="177"/>
  <c r="BJ424" i="260"/>
  <c r="Z343" i="260"/>
  <c r="J453" i="260"/>
  <c r="R234" i="260"/>
  <c r="BN258" i="260"/>
  <c r="AZ367" i="260"/>
  <c r="BU595" i="260"/>
  <c r="AR31" i="260"/>
  <c r="BU539" i="260"/>
  <c r="N170" i="260"/>
  <c r="J552" i="260"/>
  <c r="AL564" i="260"/>
  <c r="BU46" i="260"/>
  <c r="J184" i="260"/>
  <c r="BD166" i="260"/>
  <c r="J584" i="260"/>
  <c r="R531" i="260"/>
  <c r="AD173" i="260"/>
  <c r="Z626" i="260"/>
  <c r="AU118" i="260"/>
  <c r="BQ46" i="260"/>
  <c r="W583" i="260"/>
  <c r="AL315" i="260"/>
  <c r="AD538" i="260"/>
  <c r="AD612" i="260"/>
  <c r="BQ332" i="260"/>
  <c r="N372" i="260"/>
  <c r="R312" i="260"/>
  <c r="N355" i="260"/>
  <c r="BJ450" i="260"/>
  <c r="AU501" i="260"/>
  <c r="R422" i="260"/>
  <c r="Z118" i="260"/>
  <c r="J183" i="260"/>
  <c r="G298" i="260"/>
  <c r="BQ491" i="260"/>
  <c r="BJ389" i="260"/>
  <c r="N53" i="177"/>
  <c r="BN457" i="260"/>
  <c r="BU342" i="260"/>
  <c r="J508" i="260"/>
  <c r="BJ220" i="260"/>
  <c r="I44" i="177"/>
  <c r="K46" i="177"/>
  <c r="X22" i="177"/>
  <c r="AD342" i="260"/>
  <c r="AZ547" i="260"/>
  <c r="R427" i="260"/>
  <c r="AU351" i="260"/>
  <c r="AU156" i="260"/>
  <c r="AR17" i="260"/>
  <c r="AZ89" i="260"/>
  <c r="BD188" i="260"/>
  <c r="AU173" i="260"/>
  <c r="AR488" i="260"/>
  <c r="R625" i="260"/>
  <c r="N13" i="177"/>
  <c r="Z618" i="260"/>
  <c r="BU492" i="260"/>
  <c r="AD449" i="260"/>
  <c r="BJ586" i="260"/>
  <c r="G626" i="260"/>
  <c r="BQ560" i="260"/>
  <c r="AR623" i="260"/>
  <c r="BU330" i="260"/>
  <c r="W608" i="260"/>
  <c r="R184" i="260"/>
  <c r="BD355" i="260"/>
  <c r="AL562" i="260"/>
  <c r="AU637" i="260"/>
  <c r="BJ99" i="260"/>
  <c r="AU564" i="260"/>
  <c r="R473" i="260"/>
  <c r="AZ645" i="260"/>
  <c r="BN387" i="260"/>
  <c r="K40" i="177"/>
  <c r="AR333" i="260"/>
  <c r="AL412" i="260"/>
  <c r="BQ395" i="260"/>
  <c r="T57" i="177"/>
  <c r="R548" i="260"/>
  <c r="BJ209" i="260"/>
  <c r="AZ95" i="260"/>
  <c r="BQ618" i="260"/>
  <c r="AH466" i="260"/>
  <c r="AH316" i="260"/>
  <c r="R445" i="260"/>
  <c r="AR595" i="260"/>
  <c r="J548" i="260"/>
  <c r="R383" i="260"/>
  <c r="AH175" i="260"/>
  <c r="BD511" i="260"/>
  <c r="BJ563" i="260"/>
  <c r="J523" i="260"/>
  <c r="BD603" i="260"/>
  <c r="R537" i="260"/>
  <c r="R42" i="177"/>
  <c r="BN205" i="260"/>
  <c r="AH562" i="260"/>
  <c r="AZ490" i="260"/>
  <c r="O36" i="177"/>
  <c r="N413" i="260"/>
  <c r="BQ14" i="260"/>
  <c r="AR638" i="260"/>
  <c r="W652" i="260"/>
  <c r="AD287" i="260"/>
  <c r="Z101" i="260"/>
  <c r="W64" i="260"/>
  <c r="BU528" i="260"/>
  <c r="BD288" i="260"/>
  <c r="AD271" i="260"/>
  <c r="AD622" i="260"/>
  <c r="BN426" i="260"/>
  <c r="W463" i="260"/>
  <c r="AR548" i="260"/>
  <c r="G352" i="260"/>
  <c r="BD274" i="260"/>
  <c r="AH78" i="260"/>
  <c r="BU483" i="260"/>
  <c r="AL114" i="260"/>
  <c r="BQ487" i="260"/>
  <c r="N439" i="260"/>
  <c r="AZ232" i="260"/>
  <c r="BU480" i="260"/>
  <c r="G380" i="260"/>
  <c r="AH496" i="260"/>
  <c r="BJ568" i="260"/>
  <c r="AH338" i="260"/>
  <c r="BD316" i="260"/>
  <c r="Z527" i="260"/>
  <c r="AH212" i="260"/>
  <c r="AZ595" i="260"/>
  <c r="BU472" i="260"/>
  <c r="N338" i="260"/>
  <c r="AL53" i="260"/>
  <c r="BJ601" i="260"/>
  <c r="Z627" i="260"/>
  <c r="R576" i="260"/>
  <c r="BD556" i="260"/>
  <c r="BD616" i="260"/>
  <c r="W420" i="260"/>
  <c r="AR272" i="260"/>
  <c r="BD608" i="260"/>
  <c r="R208" i="260"/>
  <c r="Z598" i="260"/>
  <c r="BQ418" i="260"/>
  <c r="BU465" i="260"/>
  <c r="AZ342" i="260"/>
  <c r="AZ474" i="260"/>
  <c r="AD194" i="260"/>
  <c r="BD366" i="260"/>
  <c r="BU499" i="260"/>
  <c r="AU618" i="260"/>
  <c r="G510" i="260"/>
  <c r="W272" i="260"/>
  <c r="AU599" i="260"/>
  <c r="N231" i="260"/>
  <c r="AZ471" i="260"/>
  <c r="BJ41" i="260"/>
  <c r="AH263" i="260"/>
  <c r="N490" i="260"/>
  <c r="AD171" i="260"/>
  <c r="AR517" i="260"/>
  <c r="R268" i="260"/>
  <c r="J338" i="260"/>
  <c r="R168" i="260"/>
  <c r="J551" i="260"/>
  <c r="AD437" i="260"/>
  <c r="AL488" i="260"/>
  <c r="Z366" i="260"/>
  <c r="J313" i="260"/>
  <c r="BQ452" i="260"/>
  <c r="R316" i="260"/>
  <c r="AZ225" i="260"/>
  <c r="AH165" i="260"/>
  <c r="R357" i="260"/>
  <c r="AD250" i="260"/>
  <c r="J267" i="260"/>
  <c r="J436" i="260"/>
  <c r="BN308" i="260"/>
  <c r="R55" i="260"/>
  <c r="Z424" i="260"/>
  <c r="Z525" i="260"/>
  <c r="AR327" i="260"/>
  <c r="J208" i="260"/>
  <c r="AD568" i="260"/>
  <c r="J321" i="260"/>
  <c r="BJ331" i="260"/>
  <c r="R4" i="177"/>
  <c r="M36" i="177"/>
  <c r="R318" i="260"/>
  <c r="BD118" i="260"/>
  <c r="AR443" i="260"/>
  <c r="G642" i="260"/>
  <c r="G643" i="260"/>
  <c r="R583" i="260"/>
  <c r="N566" i="260"/>
  <c r="BQ534" i="260"/>
  <c r="AZ566" i="260"/>
  <c r="AZ590" i="260"/>
  <c r="AH427" i="260"/>
  <c r="AD339" i="260"/>
  <c r="G501" i="260"/>
  <c r="BQ406" i="260"/>
  <c r="BN498" i="260"/>
  <c r="AD441" i="260"/>
  <c r="AZ435" i="260"/>
  <c r="Q12" i="177"/>
  <c r="G586" i="260"/>
  <c r="G495" i="260"/>
  <c r="W417" i="260"/>
  <c r="R547" i="260"/>
  <c r="BD516" i="260"/>
  <c r="R613" i="260"/>
  <c r="AU449" i="260"/>
  <c r="BQ547" i="260"/>
  <c r="BJ490" i="260"/>
  <c r="BN564" i="260"/>
  <c r="Z426" i="260"/>
  <c r="AR463" i="260"/>
  <c r="AZ597" i="260"/>
  <c r="AL501" i="260"/>
  <c r="AZ622" i="260"/>
  <c r="S44" i="177"/>
  <c r="BQ488" i="260"/>
  <c r="J609" i="260"/>
  <c r="BQ460" i="260"/>
  <c r="G516" i="260"/>
  <c r="AR573" i="260"/>
  <c r="Z464" i="260"/>
  <c r="W496" i="260"/>
  <c r="W476" i="260"/>
  <c r="BU416" i="260"/>
  <c r="AU537" i="260"/>
  <c r="G332" i="260"/>
  <c r="N35" i="260"/>
  <c r="J493" i="260"/>
  <c r="BU45" i="260"/>
  <c r="G407" i="260"/>
  <c r="AR509" i="260"/>
  <c r="BU557" i="260"/>
  <c r="AR332" i="260"/>
  <c r="BU495" i="260"/>
  <c r="G27" i="177"/>
  <c r="BJ582" i="260"/>
  <c r="J598" i="260"/>
  <c r="G502" i="260"/>
  <c r="N457" i="260"/>
  <c r="BJ535" i="260"/>
  <c r="AZ410" i="260"/>
  <c r="J41" i="177"/>
  <c r="W355" i="260"/>
  <c r="N295" i="260"/>
  <c r="BU285" i="260"/>
  <c r="AZ526" i="260"/>
  <c r="R136" i="260"/>
  <c r="R249" i="260"/>
  <c r="AZ414" i="260"/>
  <c r="BU541" i="260"/>
  <c r="G384" i="260"/>
  <c r="BD430" i="260"/>
  <c r="W526" i="260"/>
  <c r="J46" i="177"/>
  <c r="J40" i="177"/>
  <c r="AZ484" i="260"/>
  <c r="AD90" i="260"/>
  <c r="BQ219" i="260"/>
  <c r="BJ66" i="260"/>
  <c r="AU212" i="260"/>
  <c r="M46" i="177"/>
  <c r="Z587" i="260"/>
  <c r="G503" i="260"/>
  <c r="BU426" i="260"/>
  <c r="BD624" i="260"/>
  <c r="AZ492" i="260"/>
  <c r="AU565" i="260"/>
  <c r="BU441" i="260"/>
  <c r="N519" i="260"/>
  <c r="AD552" i="260"/>
  <c r="AD588" i="260"/>
  <c r="BU191" i="260"/>
  <c r="BN14" i="260"/>
  <c r="J185" i="260"/>
  <c r="N653" i="260"/>
  <c r="BQ642" i="260"/>
  <c r="R415" i="260"/>
  <c r="W339" i="260"/>
  <c r="BJ127" i="260"/>
  <c r="BD543" i="260"/>
  <c r="W380" i="260"/>
  <c r="AU180" i="260"/>
  <c r="N33" i="260"/>
  <c r="BD601" i="260"/>
  <c r="AR398" i="260"/>
  <c r="R534" i="260"/>
  <c r="J377" i="260"/>
  <c r="AR430" i="260"/>
  <c r="BD548" i="260"/>
  <c r="G505" i="260"/>
  <c r="N20" i="260"/>
  <c r="BQ358" i="260"/>
  <c r="G543" i="260"/>
  <c r="AH372" i="260"/>
  <c r="AR436" i="260"/>
  <c r="BD521" i="260"/>
  <c r="AU493" i="260"/>
  <c r="W622" i="260"/>
  <c r="W363" i="260"/>
  <c r="J550" i="260"/>
  <c r="AU628" i="260"/>
  <c r="R206" i="260"/>
  <c r="W501" i="260"/>
  <c r="AU601" i="260"/>
  <c r="BN372" i="260"/>
  <c r="BN434" i="260"/>
  <c r="Z216" i="260"/>
  <c r="BQ437" i="260"/>
  <c r="BQ609" i="260"/>
  <c r="BQ425" i="260"/>
  <c r="BN598" i="260"/>
  <c r="BD502" i="260"/>
  <c r="AH199" i="260"/>
  <c r="BD321" i="260"/>
  <c r="W598" i="260"/>
  <c r="BD360" i="260"/>
  <c r="AR200" i="260"/>
  <c r="BU577" i="260"/>
  <c r="Z48" i="177"/>
  <c r="R390" i="260"/>
  <c r="W24" i="177"/>
  <c r="BN144" i="260"/>
  <c r="H23" i="177"/>
  <c r="J545" i="260"/>
  <c r="BQ289" i="260"/>
  <c r="BU532" i="260"/>
  <c r="BN624" i="260"/>
  <c r="AU368" i="260"/>
  <c r="BJ511" i="260"/>
  <c r="AD374" i="260"/>
  <c r="J442" i="260"/>
  <c r="AZ163" i="260"/>
  <c r="BN419" i="260"/>
  <c r="J369" i="260"/>
  <c r="AU249" i="260"/>
  <c r="L40" i="177"/>
  <c r="Z363" i="260"/>
  <c r="E63" i="177"/>
  <c r="BN442" i="260"/>
  <c r="Z352" i="260"/>
  <c r="K47" i="177"/>
  <c r="R78" i="260"/>
  <c r="AD577" i="260"/>
  <c r="AU30" i="260"/>
  <c r="Z514" i="260"/>
  <c r="BQ149" i="260"/>
  <c r="G258" i="260"/>
  <c r="AH563" i="260"/>
  <c r="AZ378" i="260"/>
  <c r="W276" i="260"/>
  <c r="N502" i="260"/>
  <c r="BJ125" i="260"/>
  <c r="W15" i="177"/>
  <c r="G233" i="260"/>
  <c r="BD575" i="260"/>
  <c r="BU340" i="260"/>
  <c r="BN424" i="260"/>
  <c r="AU649" i="260"/>
  <c r="N364" i="260"/>
  <c r="AR505" i="260"/>
  <c r="BU542" i="260"/>
  <c r="W465" i="260"/>
  <c r="J39" i="177"/>
  <c r="Z13" i="177"/>
  <c r="AD362" i="260"/>
  <c r="AH653" i="260"/>
  <c r="BQ291" i="260"/>
  <c r="BU423" i="260"/>
  <c r="BN549" i="260"/>
  <c r="N367" i="260"/>
  <c r="R544" i="260"/>
  <c r="R384" i="260"/>
  <c r="C20" i="177"/>
  <c r="R486" i="260"/>
  <c r="AD619" i="260"/>
  <c r="N349" i="260"/>
  <c r="W437" i="260"/>
  <c r="BU431" i="260"/>
  <c r="AH565" i="260"/>
  <c r="J285" i="260"/>
  <c r="AR433" i="260"/>
  <c r="AU392" i="260"/>
  <c r="AU549" i="260"/>
  <c r="AU567" i="260"/>
  <c r="R603" i="260"/>
  <c r="R322" i="260"/>
  <c r="AH56" i="260"/>
  <c r="AL392" i="260"/>
  <c r="BU273" i="260"/>
  <c r="W413" i="260"/>
  <c r="AZ603" i="260"/>
  <c r="AD372" i="260"/>
  <c r="Z495" i="260"/>
  <c r="BN569" i="260"/>
  <c r="G46" i="260"/>
  <c r="J582" i="260"/>
  <c r="AR493" i="260"/>
  <c r="AR566" i="260"/>
  <c r="G587" i="260"/>
  <c r="AH477" i="260"/>
  <c r="W621" i="260"/>
  <c r="R591" i="260"/>
  <c r="G576" i="260"/>
  <c r="BD216" i="260"/>
  <c r="AZ620" i="260"/>
  <c r="G613" i="260"/>
  <c r="J516" i="260"/>
  <c r="J534" i="260"/>
  <c r="AH442" i="260"/>
  <c r="AU131" i="260"/>
  <c r="AZ468" i="260"/>
  <c r="G417" i="260"/>
  <c r="AR501" i="260"/>
  <c r="G496" i="260"/>
  <c r="AH568" i="260"/>
  <c r="BQ592" i="260"/>
  <c r="AR485" i="260"/>
  <c r="Z387" i="260"/>
  <c r="BD440" i="260"/>
  <c r="AL489" i="260"/>
  <c r="J121" i="260"/>
  <c r="AZ498" i="260"/>
  <c r="AU432" i="260"/>
  <c r="E12" i="177"/>
  <c r="J512" i="260"/>
  <c r="AZ372" i="260"/>
  <c r="W319" i="260"/>
  <c r="AZ124" i="260"/>
  <c r="BU112" i="260"/>
  <c r="AR481" i="260"/>
  <c r="R474" i="260"/>
  <c r="AR448" i="260"/>
  <c r="W29" i="177"/>
  <c r="BQ513" i="260"/>
  <c r="Z319" i="260"/>
  <c r="AR10" i="260"/>
  <c r="AR343" i="260"/>
  <c r="BQ349" i="260"/>
  <c r="E8" i="177"/>
  <c r="AZ85" i="260"/>
  <c r="G71" i="260"/>
  <c r="W593" i="260"/>
  <c r="J352" i="260"/>
  <c r="BN413" i="260"/>
  <c r="AU594" i="260"/>
  <c r="BQ671" i="260"/>
  <c r="AZ589" i="260"/>
  <c r="AR456" i="260"/>
  <c r="R606" i="260"/>
  <c r="AR619" i="260"/>
  <c r="AZ618" i="260"/>
  <c r="AL590" i="260"/>
  <c r="BQ184" i="260"/>
  <c r="AD228" i="260"/>
  <c r="BJ238" i="260"/>
  <c r="BQ623" i="260"/>
  <c r="AH646" i="260"/>
  <c r="AZ647" i="260"/>
  <c r="AH341" i="260"/>
  <c r="G572" i="260"/>
  <c r="AU177" i="260"/>
  <c r="BN343" i="260"/>
  <c r="BJ321" i="260"/>
  <c r="BQ571" i="260"/>
  <c r="BD426" i="260"/>
  <c r="BQ603" i="260"/>
  <c r="Z548" i="260"/>
  <c r="AD621" i="260"/>
  <c r="J343" i="260"/>
  <c r="AR431" i="260"/>
  <c r="AH596" i="260"/>
  <c r="AR596" i="260"/>
  <c r="BN97" i="260"/>
  <c r="AR444" i="260"/>
  <c r="X52" i="177"/>
  <c r="AR64" i="260"/>
  <c r="AU441" i="260"/>
  <c r="S17" i="177"/>
  <c r="U21" i="177"/>
  <c r="AL463" i="260"/>
  <c r="BQ606" i="260"/>
  <c r="N517" i="260"/>
  <c r="G340" i="260"/>
  <c r="AU68" i="260"/>
  <c r="N598" i="260"/>
  <c r="BU559" i="260"/>
  <c r="J256" i="260"/>
  <c r="R499" i="260"/>
  <c r="BQ390" i="260"/>
  <c r="BD600" i="260"/>
  <c r="W630" i="260"/>
  <c r="AZ323" i="260"/>
  <c r="J295" i="260"/>
  <c r="W314" i="260"/>
  <c r="W516" i="260"/>
  <c r="BJ583" i="260"/>
  <c r="AR370" i="260"/>
  <c r="BJ525" i="260"/>
  <c r="J450" i="260"/>
  <c r="AR347" i="260"/>
  <c r="N539" i="260"/>
  <c r="N290" i="260"/>
  <c r="AD553" i="260"/>
  <c r="J194" i="260"/>
  <c r="BY126" i="260"/>
  <c r="AU544" i="260"/>
  <c r="AH425" i="260"/>
  <c r="BN105" i="260"/>
  <c r="G3" i="177"/>
  <c r="AU550" i="260"/>
  <c r="J472" i="260"/>
  <c r="BD308" i="260"/>
  <c r="AL546" i="260"/>
  <c r="BQ363" i="260"/>
  <c r="BU367" i="260"/>
  <c r="BQ557" i="260"/>
  <c r="W399" i="260"/>
  <c r="J625" i="260"/>
  <c r="AU355" i="260"/>
  <c r="N261" i="260"/>
  <c r="BN294" i="260"/>
  <c r="AU506" i="260"/>
  <c r="AH473" i="260"/>
  <c r="N513" i="260"/>
  <c r="N514" i="260"/>
  <c r="BQ601" i="260"/>
  <c r="BD622" i="260"/>
  <c r="W616" i="260"/>
  <c r="Z453" i="260"/>
  <c r="W424" i="260"/>
  <c r="W461" i="260"/>
  <c r="AD488" i="260"/>
  <c r="BD597" i="260"/>
  <c r="BD346" i="260"/>
  <c r="BQ559" i="260"/>
  <c r="BN447" i="260"/>
  <c r="AR513" i="260"/>
  <c r="W472" i="260"/>
  <c r="BN522" i="260"/>
  <c r="R501" i="260"/>
  <c r="X36" i="177"/>
  <c r="J599" i="260"/>
  <c r="AL171" i="260"/>
  <c r="BJ575" i="260"/>
  <c r="R588" i="260"/>
  <c r="R288" i="260"/>
  <c r="I40" i="177"/>
  <c r="AU22" i="260"/>
  <c r="BQ501" i="260"/>
  <c r="R394" i="260"/>
  <c r="N126" i="260"/>
  <c r="BQ243" i="260"/>
  <c r="AZ475" i="260"/>
  <c r="U5" i="177"/>
  <c r="AL528" i="260"/>
  <c r="AZ403" i="260"/>
  <c r="Z540" i="260"/>
  <c r="AR376" i="260"/>
  <c r="AR221" i="260"/>
  <c r="R14" i="177"/>
  <c r="AL62" i="260"/>
  <c r="W302" i="260"/>
  <c r="W217" i="260"/>
  <c r="BU387" i="260"/>
  <c r="BJ82" i="260"/>
  <c r="W237" i="260"/>
  <c r="J633" i="260"/>
  <c r="Y25" i="177"/>
  <c r="AU325" i="260"/>
  <c r="BJ153" i="260"/>
  <c r="BJ650" i="260"/>
  <c r="R596" i="260"/>
  <c r="BD182" i="260"/>
  <c r="AD624" i="260"/>
  <c r="AU673" i="260"/>
  <c r="G577" i="260"/>
  <c r="AR340" i="260"/>
  <c r="AR500" i="260"/>
  <c r="AR525" i="260"/>
  <c r="BQ199" i="260"/>
  <c r="G600" i="260"/>
  <c r="AR540" i="260"/>
  <c r="N547" i="260"/>
  <c r="BJ548" i="260"/>
  <c r="AZ527" i="260"/>
  <c r="AL652" i="260"/>
  <c r="AL674" i="260"/>
  <c r="AZ635" i="260"/>
  <c r="G615" i="260"/>
  <c r="G584" i="260"/>
  <c r="AR437" i="260"/>
  <c r="N383" i="260"/>
  <c r="W543" i="260"/>
  <c r="BQ591" i="260"/>
  <c r="N619" i="260"/>
  <c r="BU591" i="260"/>
  <c r="G521" i="260"/>
  <c r="N485" i="260"/>
  <c r="AL498" i="260"/>
  <c r="BJ606" i="260"/>
  <c r="BQ192" i="260"/>
  <c r="G574" i="260"/>
  <c r="G517" i="260"/>
  <c r="U6" i="177"/>
  <c r="BJ23" i="260"/>
  <c r="Z524" i="260"/>
  <c r="J137" i="260"/>
  <c r="AR532" i="260"/>
  <c r="Z20" i="260"/>
  <c r="AR372" i="260"/>
  <c r="M56" i="177"/>
  <c r="BD563" i="260"/>
  <c r="Z603" i="260"/>
  <c r="AU626" i="260"/>
  <c r="W614" i="260"/>
  <c r="N500" i="260"/>
  <c r="W536" i="260"/>
  <c r="BJ248" i="260"/>
  <c r="AD544" i="260"/>
  <c r="G611" i="260"/>
  <c r="J573" i="260"/>
  <c r="R560" i="260"/>
  <c r="AD78" i="260"/>
  <c r="BD580" i="260"/>
  <c r="R261" i="260"/>
  <c r="R552" i="260"/>
  <c r="AH519" i="260"/>
  <c r="BU531" i="260"/>
  <c r="BD496" i="260"/>
  <c r="N313" i="260"/>
  <c r="AD349" i="260"/>
  <c r="J480" i="260"/>
  <c r="BN555" i="260"/>
  <c r="AD550" i="260"/>
  <c r="AD627" i="260"/>
  <c r="AZ318" i="260"/>
  <c r="AR122" i="260"/>
  <c r="R337" i="260"/>
  <c r="O38" i="177"/>
  <c r="G594" i="260"/>
  <c r="N571" i="260"/>
  <c r="BJ336" i="260"/>
  <c r="X58" i="177"/>
  <c r="AR424" i="260"/>
  <c r="BN584" i="260"/>
  <c r="AU113" i="260"/>
  <c r="N200" i="260"/>
  <c r="AL625" i="260"/>
  <c r="Z428" i="260"/>
  <c r="G360" i="260"/>
  <c r="BU61" i="260"/>
  <c r="AD493" i="260"/>
  <c r="AD402" i="260"/>
  <c r="BU627" i="260"/>
  <c r="AR541" i="260"/>
  <c r="O55" i="177"/>
  <c r="BN497" i="260"/>
  <c r="R558" i="260"/>
  <c r="G475" i="260"/>
  <c r="Z401" i="260"/>
  <c r="S50" i="177"/>
  <c r="J143" i="260"/>
  <c r="AU526" i="260"/>
  <c r="BJ649" i="260"/>
  <c r="N95" i="260"/>
  <c r="J587" i="260"/>
  <c r="BU619" i="260"/>
  <c r="AL527" i="260"/>
  <c r="J583" i="260"/>
  <c r="Z477" i="260"/>
  <c r="N580" i="260"/>
  <c r="J249" i="260"/>
  <c r="BQ482" i="260"/>
  <c r="AH520" i="260"/>
  <c r="AH420" i="260"/>
  <c r="AU276" i="260"/>
  <c r="BD381" i="260"/>
  <c r="AU376" i="260"/>
  <c r="Z492" i="260"/>
  <c r="AH426" i="260"/>
  <c r="AD464" i="260"/>
  <c r="AD618" i="260"/>
  <c r="AH365" i="260"/>
  <c r="J536" i="260"/>
  <c r="AR83" i="260"/>
  <c r="R272" i="260"/>
  <c r="AR140" i="260"/>
  <c r="Z223" i="260"/>
  <c r="K49" i="177"/>
  <c r="BY203" i="260"/>
  <c r="BN222" i="260"/>
  <c r="BQ434" i="260"/>
  <c r="BN47" i="260"/>
  <c r="R49" i="260"/>
  <c r="AZ335" i="260"/>
  <c r="AH527" i="260"/>
  <c r="J613" i="260"/>
  <c r="BU631" i="260"/>
  <c r="AH269" i="260"/>
  <c r="N550" i="260"/>
  <c r="BN511" i="260"/>
  <c r="AH671" i="260"/>
  <c r="Z600" i="260"/>
  <c r="AR245" i="260"/>
  <c r="AU420" i="260"/>
  <c r="AZ594" i="260"/>
  <c r="BY39" i="260"/>
  <c r="BQ298" i="260"/>
  <c r="BN548" i="260"/>
  <c r="R502" i="260"/>
  <c r="W11" i="177"/>
  <c r="N402" i="260"/>
  <c r="BJ556" i="260"/>
  <c r="BU653" i="260"/>
  <c r="BJ643" i="260"/>
  <c r="BN417" i="260"/>
  <c r="Z574" i="260"/>
  <c r="AR483" i="260"/>
  <c r="BU608" i="260"/>
  <c r="AU598" i="260"/>
  <c r="Z546" i="260"/>
  <c r="R201" i="260"/>
  <c r="BD577" i="260"/>
  <c r="N466" i="260"/>
  <c r="AH469" i="260"/>
  <c r="W41" i="253"/>
  <c r="R47" i="260"/>
  <c r="BD493" i="260"/>
  <c r="J394" i="260"/>
  <c r="BQ588" i="260"/>
  <c r="W574" i="260"/>
  <c r="W391" i="260"/>
  <c r="Z402" i="260"/>
  <c r="AD562" i="260"/>
  <c r="Y12" i="177"/>
  <c r="BU586" i="260"/>
  <c r="BU468" i="260"/>
  <c r="R619" i="260"/>
  <c r="G461" i="260"/>
  <c r="AU487" i="260"/>
  <c r="AZ578" i="260"/>
  <c r="G562" i="260"/>
  <c r="J543" i="260"/>
  <c r="BJ333" i="260"/>
  <c r="W357" i="260"/>
  <c r="U9" i="177"/>
  <c r="BD155" i="260"/>
  <c r="R587" i="260"/>
  <c r="AZ409" i="260"/>
  <c r="W453" i="260"/>
  <c r="AR367" i="260"/>
  <c r="AU50" i="260"/>
  <c r="AZ544" i="260"/>
  <c r="BN133" i="260"/>
  <c r="BQ617" i="260"/>
  <c r="J620" i="260"/>
  <c r="BU270" i="260"/>
  <c r="BU545" i="260"/>
  <c r="BQ86" i="260"/>
  <c r="BJ603" i="260"/>
  <c r="G273" i="260"/>
  <c r="BU565" i="260"/>
  <c r="N135" i="260"/>
  <c r="BN597" i="260"/>
  <c r="J31" i="177"/>
  <c r="G269" i="260"/>
  <c r="G607" i="260"/>
  <c r="R411" i="260"/>
  <c r="AH497" i="260"/>
  <c r="J157" i="260"/>
  <c r="I45" i="177"/>
  <c r="R507" i="260"/>
  <c r="R465" i="260"/>
  <c r="AH267" i="260"/>
  <c r="AZ514" i="260"/>
  <c r="AZ114" i="260"/>
  <c r="Z602" i="260"/>
  <c r="W273" i="260"/>
  <c r="BQ580" i="260"/>
  <c r="J468" i="260"/>
  <c r="AR598" i="260"/>
  <c r="N437" i="260"/>
  <c r="G476" i="260"/>
  <c r="BD515" i="260"/>
  <c r="BJ549" i="260"/>
  <c r="AL424" i="260"/>
  <c r="AH467" i="260"/>
  <c r="G624" i="260"/>
  <c r="R361" i="260"/>
  <c r="AU388" i="260"/>
  <c r="AR460" i="260"/>
  <c r="BU133" i="260"/>
  <c r="BJ537" i="260"/>
  <c r="BN468" i="260"/>
  <c r="BQ551" i="260"/>
  <c r="AU497" i="260"/>
  <c r="AR406" i="260"/>
  <c r="J410" i="260"/>
  <c r="AD240" i="260"/>
  <c r="BQ620" i="260"/>
  <c r="AZ481" i="260"/>
  <c r="N345" i="260"/>
  <c r="W238" i="260"/>
  <c r="BN368" i="260"/>
  <c r="BD382" i="260"/>
  <c r="W444" i="260"/>
  <c r="BJ324" i="260"/>
  <c r="R76" i="260"/>
  <c r="AU563" i="260"/>
  <c r="BU13" i="260"/>
  <c r="BQ528" i="260"/>
  <c r="N47" i="177"/>
  <c r="AL376" i="260"/>
  <c r="Z597" i="260"/>
  <c r="AD419" i="260"/>
  <c r="R286" i="260"/>
  <c r="N256" i="260"/>
  <c r="BU500" i="260"/>
  <c r="BQ350" i="260"/>
  <c r="J433" i="260"/>
  <c r="BU547" i="260"/>
  <c r="AR32" i="260"/>
  <c r="BJ526" i="260"/>
  <c r="W409" i="260"/>
  <c r="BJ9" i="260"/>
  <c r="AZ24" i="260"/>
  <c r="AL549" i="260"/>
  <c r="BJ260" i="260"/>
  <c r="AL397" i="260"/>
  <c r="AR489" i="260"/>
  <c r="BJ257" i="260"/>
  <c r="N578" i="260"/>
  <c r="AR20" i="260"/>
  <c r="J124" i="260"/>
  <c r="R219" i="260"/>
  <c r="AL565" i="260"/>
  <c r="J262" i="260"/>
  <c r="R26" i="260"/>
  <c r="J434" i="260"/>
  <c r="AZ384" i="260"/>
  <c r="AZ508" i="260"/>
  <c r="R41" i="260"/>
  <c r="J227" i="260"/>
  <c r="G214" i="260"/>
  <c r="BU420" i="260"/>
  <c r="BU137" i="260"/>
  <c r="Z538" i="260"/>
  <c r="AU345" i="260"/>
  <c r="J266" i="260"/>
  <c r="J123" i="260"/>
  <c r="BQ42" i="260"/>
  <c r="BD590" i="260"/>
  <c r="AU535" i="260"/>
  <c r="J441" i="260"/>
  <c r="BU206" i="260"/>
  <c r="BJ470" i="260"/>
  <c r="G470" i="260"/>
  <c r="J451" i="260"/>
  <c r="BY68" i="260"/>
  <c r="AD424" i="260"/>
  <c r="J500" i="260"/>
  <c r="AU95" i="260"/>
  <c r="AU31" i="260"/>
  <c r="AD242" i="260"/>
  <c r="J25" i="260"/>
  <c r="BD119" i="260"/>
  <c r="O64" i="177"/>
  <c r="BY92" i="260"/>
  <c r="R421" i="260"/>
  <c r="AZ567" i="260"/>
  <c r="BN306" i="260"/>
  <c r="G290" i="260"/>
  <c r="Z563" i="260"/>
  <c r="BQ386" i="260"/>
  <c r="AH138" i="260"/>
  <c r="P27" i="177"/>
  <c r="W403" i="260"/>
  <c r="J31" i="260"/>
  <c r="AU456" i="260"/>
  <c r="BD576" i="260"/>
  <c r="R365" i="260"/>
  <c r="AU557" i="260"/>
  <c r="R336" i="260"/>
  <c r="BJ401" i="260"/>
  <c r="AR557" i="260"/>
  <c r="AZ312" i="260"/>
  <c r="BN324" i="260"/>
  <c r="BQ550" i="260"/>
  <c r="AD516" i="260"/>
  <c r="H38" i="177"/>
  <c r="J487" i="260"/>
  <c r="BD527" i="260"/>
  <c r="AD49" i="260"/>
  <c r="AL396" i="260"/>
  <c r="N160" i="260"/>
  <c r="BY110" i="260"/>
  <c r="N480" i="260"/>
  <c r="BN270" i="260"/>
  <c r="AU102" i="260"/>
  <c r="AZ331" i="260"/>
  <c r="BU414" i="260"/>
  <c r="R578" i="260"/>
  <c r="AR496" i="260"/>
  <c r="AU205" i="260"/>
  <c r="M18" i="177"/>
  <c r="G532" i="260"/>
  <c r="N340" i="260"/>
  <c r="G200" i="260"/>
  <c r="AL244" i="260"/>
  <c r="BU99" i="260"/>
  <c r="N230" i="260"/>
  <c r="AH324" i="260"/>
  <c r="AU333" i="260"/>
  <c r="AR319" i="260"/>
  <c r="BQ489" i="260"/>
  <c r="BQ383" i="260"/>
  <c r="J484" i="260"/>
  <c r="Z378" i="260"/>
  <c r="BU503" i="260"/>
  <c r="AZ355" i="260"/>
  <c r="AU235" i="260"/>
  <c r="AU342" i="260"/>
  <c r="AU248" i="260"/>
  <c r="BY197" i="260"/>
  <c r="AZ353" i="260"/>
  <c r="Z60" i="260"/>
  <c r="BN124" i="260"/>
  <c r="AL203" i="260"/>
  <c r="G593" i="260"/>
  <c r="BQ344" i="260"/>
  <c r="G555" i="260"/>
  <c r="J590" i="260"/>
  <c r="BQ373" i="260"/>
  <c r="R425" i="260"/>
  <c r="U31" i="102"/>
  <c r="AU447" i="260"/>
  <c r="R509" i="260"/>
  <c r="BN539" i="260"/>
  <c r="BU470" i="260"/>
  <c r="R450" i="260"/>
  <c r="AZ339" i="260"/>
  <c r="K28" i="177"/>
  <c r="AU490" i="260"/>
  <c r="BN345" i="260"/>
  <c r="G203" i="260"/>
  <c r="BQ142" i="260"/>
  <c r="Z67" i="260"/>
  <c r="BD518" i="260"/>
  <c r="AD537" i="260"/>
  <c r="N541" i="260"/>
  <c r="V54" i="177"/>
  <c r="BN242" i="260"/>
  <c r="AH500" i="260"/>
  <c r="BQ440" i="260"/>
  <c r="AZ260" i="260"/>
  <c r="N565" i="260"/>
  <c r="AU134" i="260"/>
  <c r="BJ523" i="260"/>
  <c r="G95" i="260"/>
  <c r="BQ546" i="260"/>
  <c r="Z494" i="260"/>
  <c r="AU265" i="260"/>
  <c r="Z322" i="260"/>
  <c r="BJ441" i="260"/>
  <c r="AU36" i="260"/>
  <c r="AZ433" i="260"/>
  <c r="AL269" i="260"/>
  <c r="AR409" i="260"/>
  <c r="AU405" i="260"/>
  <c r="BD469" i="260"/>
  <c r="BJ83" i="260"/>
  <c r="Z397" i="260"/>
  <c r="W478" i="260"/>
  <c r="J335" i="260"/>
  <c r="BQ424" i="260"/>
  <c r="BJ456" i="260"/>
  <c r="AL551" i="260"/>
  <c r="AR577" i="260"/>
  <c r="AD115" i="260"/>
  <c r="G411" i="260"/>
  <c r="AH275" i="260"/>
  <c r="BD300" i="260"/>
  <c r="AZ534" i="260"/>
  <c r="W225" i="260"/>
  <c r="J355" i="260"/>
  <c r="BJ369" i="260"/>
  <c r="G274" i="260"/>
  <c r="L41" i="177"/>
  <c r="J372" i="260"/>
  <c r="AR578" i="260"/>
  <c r="F60" i="177"/>
  <c r="BN285" i="260"/>
  <c r="AU332" i="260"/>
  <c r="R538" i="260"/>
  <c r="E5" i="177"/>
  <c r="AR439" i="260"/>
  <c r="J505" i="260"/>
  <c r="AD524" i="260"/>
  <c r="AD368" i="260"/>
  <c r="X51" i="177"/>
  <c r="AU472" i="260"/>
  <c r="AH34" i="260"/>
  <c r="T9" i="177"/>
  <c r="AU349" i="260"/>
  <c r="AR538" i="260"/>
  <c r="G7" i="260"/>
  <c r="J375" i="260"/>
  <c r="G457" i="260"/>
  <c r="AZ543" i="260"/>
  <c r="AH448" i="260"/>
  <c r="G145" i="260"/>
  <c r="AD224" i="260"/>
  <c r="BU530" i="260"/>
  <c r="AU418" i="260"/>
  <c r="W259" i="260"/>
  <c r="AH174" i="260"/>
  <c r="G278" i="260"/>
  <c r="W480" i="260"/>
  <c r="H5" i="177"/>
  <c r="AD28" i="260"/>
  <c r="W221" i="260"/>
  <c r="G371" i="260"/>
  <c r="R325" i="260"/>
  <c r="AZ500" i="260"/>
  <c r="R81" i="260"/>
  <c r="BQ377" i="260"/>
  <c r="AU463" i="260"/>
  <c r="BY156" i="260"/>
  <c r="BU95" i="260"/>
  <c r="G244" i="260"/>
  <c r="AZ160" i="260"/>
  <c r="AL225" i="260"/>
  <c r="BD260" i="260"/>
  <c r="BQ336" i="260"/>
  <c r="AU366" i="260"/>
  <c r="BU398" i="260"/>
  <c r="AZ575" i="260"/>
  <c r="BU339" i="260"/>
  <c r="AZ512" i="260"/>
  <c r="AL462" i="260"/>
  <c r="G292" i="260"/>
  <c r="BJ591" i="260"/>
  <c r="AZ537" i="260"/>
  <c r="AU496" i="260"/>
  <c r="BN475" i="260"/>
  <c r="R134" i="260"/>
  <c r="AH492" i="260"/>
  <c r="J350" i="260"/>
  <c r="AZ216" i="260"/>
  <c r="R192" i="260"/>
  <c r="W406" i="260"/>
  <c r="W307" i="260"/>
  <c r="Z544" i="260"/>
  <c r="U20" i="251"/>
  <c r="Z35" i="260"/>
  <c r="AU591" i="260"/>
  <c r="BD483" i="260"/>
  <c r="AR531" i="260"/>
  <c r="BU55" i="260"/>
  <c r="G527" i="260"/>
  <c r="AR120" i="260"/>
  <c r="R503" i="260"/>
  <c r="AH295" i="260"/>
  <c r="BU265" i="260"/>
  <c r="BD473" i="260"/>
  <c r="BQ548" i="260"/>
  <c r="F57" i="177"/>
  <c r="BQ543" i="260"/>
  <c r="R500" i="260"/>
  <c r="G582" i="260"/>
  <c r="BJ92" i="260"/>
  <c r="AL440" i="260"/>
  <c r="U48" i="177"/>
  <c r="J511" i="260"/>
  <c r="AL467" i="260"/>
  <c r="BN574" i="260"/>
  <c r="BQ417" i="260"/>
  <c r="AR494" i="260"/>
  <c r="BU386" i="260"/>
  <c r="U40" i="102"/>
  <c r="AU197" i="260"/>
  <c r="AH416" i="260"/>
  <c r="N342" i="260"/>
  <c r="Z92" i="260"/>
  <c r="G392" i="260"/>
  <c r="AL147" i="260"/>
  <c r="BU406" i="260"/>
  <c r="AH394" i="260"/>
  <c r="BU335" i="260"/>
  <c r="BD437" i="260"/>
  <c r="K48" i="177"/>
  <c r="G43" i="177"/>
  <c r="O28" i="177"/>
  <c r="W303" i="260"/>
  <c r="BJ428" i="260"/>
  <c r="F32" i="177"/>
  <c r="E7" i="177"/>
  <c r="AH590" i="260"/>
  <c r="AZ314" i="260"/>
  <c r="BU485" i="260"/>
  <c r="W507" i="260"/>
  <c r="BD257" i="260"/>
  <c r="W466" i="260"/>
  <c r="AH287" i="260"/>
  <c r="BJ365" i="260"/>
  <c r="N222" i="260"/>
  <c r="AZ510" i="260"/>
  <c r="BJ180" i="260"/>
  <c r="BD490" i="260"/>
  <c r="W318" i="260"/>
  <c r="N491" i="260"/>
  <c r="BD491" i="260"/>
  <c r="BD378" i="260"/>
  <c r="J425" i="260"/>
  <c r="AU561" i="260"/>
  <c r="BQ302" i="260"/>
  <c r="AD465" i="260"/>
  <c r="Z513" i="260"/>
  <c r="J510" i="260"/>
  <c r="Y51" i="177"/>
  <c r="R353" i="260"/>
  <c r="Z446" i="260"/>
  <c r="BQ193" i="260"/>
  <c r="AL340" i="260"/>
  <c r="AU327" i="260"/>
  <c r="AD520" i="260"/>
  <c r="J422" i="260"/>
  <c r="J459" i="260"/>
  <c r="N63" i="260"/>
  <c r="BU352" i="260"/>
  <c r="BJ363" i="260"/>
  <c r="W244" i="260"/>
  <c r="BQ92" i="260"/>
  <c r="AZ155" i="260"/>
  <c r="AU475" i="260"/>
  <c r="BN28" i="260"/>
  <c r="AZ280" i="260"/>
  <c r="Z468" i="260"/>
  <c r="C6" i="177"/>
  <c r="BD301" i="260"/>
  <c r="BQ160" i="260"/>
  <c r="R59" i="260"/>
  <c r="J475" i="260"/>
  <c r="BQ275" i="260"/>
  <c r="BD60" i="260"/>
  <c r="G315" i="260"/>
  <c r="F29" i="177"/>
  <c r="N556" i="260"/>
  <c r="BQ578" i="260"/>
  <c r="J366" i="260"/>
  <c r="AZ411" i="260"/>
  <c r="AZ496" i="260"/>
  <c r="AD326" i="260"/>
  <c r="AH495" i="260"/>
  <c r="AD548" i="260"/>
  <c r="AZ482" i="260"/>
  <c r="N264" i="260"/>
  <c r="AZ483" i="260"/>
  <c r="BQ207" i="260"/>
  <c r="AD498" i="260"/>
  <c r="BQ569" i="260"/>
  <c r="AR246" i="260"/>
  <c r="BU333" i="260"/>
  <c r="AU183" i="260"/>
  <c r="BU563" i="260"/>
  <c r="J244" i="260"/>
  <c r="BN480" i="260"/>
  <c r="R458" i="260"/>
  <c r="W211" i="260"/>
  <c r="AR556" i="260"/>
  <c r="G445" i="260"/>
  <c r="BJ502" i="260"/>
  <c r="AZ485" i="260"/>
  <c r="BU380" i="260"/>
  <c r="AL492" i="260"/>
  <c r="BJ312" i="260"/>
  <c r="BN316" i="260"/>
  <c r="AL31" i="260"/>
  <c r="R467" i="260"/>
  <c r="C9" i="177"/>
  <c r="AL28" i="260"/>
  <c r="AZ316" i="260"/>
  <c r="Z471" i="260"/>
  <c r="J186" i="260"/>
  <c r="BQ400" i="260"/>
  <c r="K31" i="177"/>
  <c r="R121" i="260"/>
  <c r="AU470" i="260"/>
  <c r="BJ358" i="260"/>
  <c r="AD148" i="260"/>
  <c r="BN491" i="260"/>
  <c r="Z465" i="260"/>
  <c r="N428" i="260"/>
  <c r="BD219" i="260"/>
  <c r="AH297" i="260"/>
  <c r="BN382" i="260"/>
  <c r="G537" i="260"/>
  <c r="C63" i="177"/>
  <c r="F7" i="177"/>
  <c r="W509" i="260"/>
  <c r="BU312" i="260"/>
  <c r="BJ193" i="260"/>
  <c r="BN53" i="260"/>
  <c r="N193" i="260"/>
  <c r="AZ587" i="260"/>
  <c r="AU569" i="260"/>
  <c r="N386" i="260"/>
  <c r="AU624" i="260"/>
  <c r="AH539" i="260"/>
  <c r="G249" i="260"/>
  <c r="Z69" i="260"/>
  <c r="AD74" i="260"/>
  <c r="J33" i="260"/>
  <c r="AH587" i="260"/>
  <c r="W383" i="260"/>
  <c r="R363" i="260"/>
  <c r="AR405" i="260"/>
  <c r="V50" i="177"/>
  <c r="R75" i="260"/>
  <c r="I28" i="177"/>
  <c r="J399" i="260"/>
  <c r="R396" i="260"/>
  <c r="M29" i="177"/>
  <c r="J390" i="260"/>
  <c r="BJ371" i="260"/>
  <c r="AU409" i="260"/>
  <c r="AD317" i="260"/>
  <c r="J76" i="260"/>
  <c r="J446" i="260"/>
  <c r="U63" i="177"/>
  <c r="AZ432" i="260"/>
  <c r="W511" i="260"/>
  <c r="AZ440" i="260"/>
  <c r="AZ217" i="260"/>
  <c r="J334" i="260"/>
  <c r="N385" i="260"/>
  <c r="AZ425" i="260"/>
  <c r="J414" i="260"/>
  <c r="BD298" i="260"/>
  <c r="W433" i="260"/>
  <c r="AZ237" i="260"/>
  <c r="J458" i="260"/>
  <c r="AL465" i="260"/>
  <c r="J384" i="260"/>
  <c r="AH388" i="260"/>
  <c r="BJ412" i="260"/>
  <c r="AL464" i="260"/>
  <c r="AU10" i="260"/>
  <c r="AD445" i="260"/>
  <c r="S39" i="177"/>
  <c r="J413" i="260"/>
  <c r="BD255" i="260"/>
  <c r="L23" i="177"/>
  <c r="G73" i="260"/>
  <c r="W471" i="260"/>
  <c r="Z393" i="260"/>
  <c r="J167" i="260"/>
  <c r="AL373" i="260"/>
  <c r="BQ380" i="260"/>
  <c r="BN131" i="260"/>
  <c r="BJ146" i="260"/>
  <c r="BQ267" i="260"/>
  <c r="BQ124" i="260"/>
  <c r="AZ573" i="260"/>
  <c r="G61" i="177"/>
  <c r="N526" i="260"/>
  <c r="AR625" i="260"/>
  <c r="BJ195" i="260"/>
  <c r="BD417" i="260"/>
  <c r="AL600" i="260"/>
  <c r="BJ462" i="260"/>
  <c r="AL243" i="260"/>
  <c r="AU515" i="260"/>
  <c r="BQ403" i="260"/>
  <c r="Z466" i="260"/>
  <c r="N574" i="260"/>
  <c r="AR348" i="260"/>
  <c r="J525" i="260"/>
  <c r="AR324" i="260"/>
  <c r="W280" i="260"/>
  <c r="W205" i="260"/>
  <c r="BD109" i="260"/>
  <c r="N240" i="260"/>
  <c r="BD434" i="260"/>
  <c r="R291" i="260"/>
  <c r="BQ503" i="260"/>
  <c r="AZ503" i="260"/>
  <c r="W143" i="260"/>
  <c r="AD468" i="260"/>
  <c r="BD411" i="260"/>
  <c r="N112" i="260"/>
  <c r="Z478" i="260"/>
  <c r="BU34" i="260"/>
  <c r="BU301" i="260"/>
  <c r="AZ284" i="260"/>
  <c r="BN477" i="260"/>
  <c r="AU319" i="260"/>
  <c r="R297" i="260"/>
  <c r="AH566" i="260"/>
  <c r="R294" i="260"/>
  <c r="AD396" i="260"/>
  <c r="AH93" i="260"/>
  <c r="BD541" i="260"/>
  <c r="O44" i="177"/>
  <c r="BD593" i="260"/>
  <c r="Z25" i="260"/>
  <c r="J261" i="260"/>
  <c r="G247" i="260"/>
  <c r="BJ541" i="260"/>
  <c r="BU511" i="260"/>
  <c r="W155" i="260"/>
  <c r="BQ106" i="260"/>
  <c r="Q28" i="177"/>
  <c r="W410" i="260"/>
  <c r="AH403" i="260"/>
  <c r="J21" i="260"/>
  <c r="AZ336" i="260"/>
  <c r="AL423" i="260"/>
  <c r="BU376" i="260"/>
  <c r="W21" i="260"/>
  <c r="BN487" i="260"/>
  <c r="G110" i="260"/>
  <c r="N32" i="177"/>
  <c r="BD357" i="260"/>
  <c r="W432" i="260"/>
  <c r="W521" i="260"/>
  <c r="BN535" i="260"/>
  <c r="W239" i="260"/>
  <c r="BN8" i="260"/>
  <c r="BN496" i="260"/>
  <c r="AR161" i="260"/>
  <c r="BJ481" i="260"/>
  <c r="R484" i="260"/>
  <c r="BQ226" i="260"/>
  <c r="G565" i="260"/>
  <c r="AZ457" i="260"/>
  <c r="BD239" i="260"/>
  <c r="BJ149" i="260"/>
  <c r="J376" i="260"/>
  <c r="AH300" i="260"/>
  <c r="BN39" i="260"/>
  <c r="BU377" i="260"/>
  <c r="BQ555" i="260"/>
  <c r="R366" i="260"/>
  <c r="AU110" i="260"/>
  <c r="BN490" i="260"/>
  <c r="Z172" i="260"/>
  <c r="AZ584" i="260"/>
  <c r="BY25" i="260"/>
  <c r="G223" i="260"/>
  <c r="BQ202" i="260"/>
  <c r="AR423" i="260"/>
  <c r="BQ515" i="260"/>
  <c r="G217" i="260"/>
  <c r="BQ63" i="260"/>
  <c r="AZ428" i="260"/>
  <c r="BN398" i="260"/>
  <c r="N442" i="260"/>
  <c r="AD142" i="260"/>
  <c r="AU430" i="260"/>
  <c r="AR445" i="260"/>
  <c r="N252" i="260"/>
  <c r="G369" i="260"/>
  <c r="N271" i="260"/>
  <c r="AR278" i="260"/>
  <c r="O32" i="177"/>
  <c r="N195" i="260"/>
  <c r="AR147" i="260"/>
  <c r="F40" i="177"/>
  <c r="AR226" i="260"/>
  <c r="AL44" i="260"/>
  <c r="G118" i="260"/>
  <c r="AU147" i="260"/>
  <c r="BU336" i="260"/>
  <c r="N594" i="260"/>
  <c r="AD517" i="260"/>
  <c r="J325" i="260"/>
  <c r="W16" i="260"/>
  <c r="N373" i="260"/>
  <c r="Z342" i="260"/>
  <c r="AU595" i="260"/>
  <c r="AL437" i="260"/>
  <c r="N391" i="260"/>
  <c r="K5" i="177"/>
  <c r="G289" i="260"/>
  <c r="AU152" i="260"/>
  <c r="AR189" i="260"/>
  <c r="BY163" i="260"/>
  <c r="W166" i="260"/>
  <c r="N468" i="260"/>
  <c r="G542" i="260"/>
  <c r="W457" i="260"/>
  <c r="BU258" i="260"/>
  <c r="BJ43" i="260"/>
  <c r="N234" i="260"/>
  <c r="R320" i="260"/>
  <c r="AR318" i="260"/>
  <c r="AU174" i="260"/>
  <c r="AZ332" i="260"/>
  <c r="AU395" i="260"/>
  <c r="BD306" i="260"/>
  <c r="AD447" i="260"/>
  <c r="R455" i="260"/>
  <c r="Z568" i="260"/>
  <c r="G143" i="260"/>
  <c r="AD448" i="260"/>
  <c r="R481" i="260"/>
  <c r="AH290" i="260"/>
  <c r="AR503" i="260"/>
  <c r="J319" i="260"/>
  <c r="AL490" i="260"/>
  <c r="Z422" i="260"/>
  <c r="W490" i="260"/>
  <c r="W450" i="260"/>
  <c r="BQ556" i="260"/>
  <c r="AR355" i="260"/>
  <c r="AZ370" i="260"/>
  <c r="X38" i="177"/>
  <c r="N493" i="260"/>
  <c r="AH464" i="260"/>
  <c r="BN365" i="260"/>
  <c r="AL417" i="260"/>
  <c r="AD450" i="260"/>
  <c r="AR453" i="260"/>
  <c r="N233" i="260"/>
  <c r="W455" i="260"/>
  <c r="G394" i="260"/>
  <c r="U39" i="102"/>
  <c r="BJ405" i="260"/>
  <c r="AU16" i="260"/>
  <c r="D3" i="177"/>
  <c r="AD214" i="260"/>
  <c r="BD137" i="260"/>
  <c r="N58" i="260"/>
  <c r="AD277" i="260"/>
  <c r="N64" i="260"/>
  <c r="AH137" i="260"/>
  <c r="BU132" i="260"/>
  <c r="U50" i="177"/>
  <c r="BQ11" i="260"/>
  <c r="BQ261" i="260"/>
  <c r="J58" i="177"/>
  <c r="R151" i="260"/>
  <c r="AR507" i="260"/>
  <c r="J273" i="260"/>
  <c r="BJ477" i="260"/>
  <c r="N400" i="260"/>
  <c r="T31" i="177"/>
  <c r="AH551" i="260"/>
  <c r="N288" i="260"/>
  <c r="AD246" i="260"/>
  <c r="AD452" i="260"/>
  <c r="O10" i="177"/>
  <c r="BY62" i="260"/>
  <c r="N567" i="260"/>
  <c r="BJ141" i="260"/>
  <c r="AR421" i="260"/>
  <c r="W470" i="260"/>
  <c r="BJ533" i="260"/>
  <c r="BJ346" i="260"/>
  <c r="N85" i="260"/>
  <c r="R264" i="260"/>
  <c r="AD291" i="260"/>
  <c r="BQ599" i="260"/>
  <c r="BQ12" i="260"/>
  <c r="AU203" i="260"/>
  <c r="BU484" i="260"/>
  <c r="BJ514" i="260"/>
  <c r="BJ599" i="260"/>
  <c r="N462" i="260"/>
  <c r="AR394" i="260"/>
  <c r="AH522" i="260"/>
  <c r="G253" i="260"/>
  <c r="AL173" i="260"/>
  <c r="BQ256" i="260"/>
  <c r="AU232" i="260"/>
  <c r="W430" i="260"/>
  <c r="W364" i="260"/>
  <c r="BY51" i="260"/>
  <c r="AD515" i="260"/>
  <c r="W537" i="260"/>
  <c r="N90" i="260"/>
  <c r="AH450" i="260"/>
  <c r="BN414" i="260"/>
  <c r="Z292" i="260"/>
  <c r="BD268" i="260"/>
  <c r="AH364" i="260"/>
  <c r="AH340" i="260"/>
  <c r="G437" i="260"/>
  <c r="BQ419" i="260"/>
  <c r="N401" i="260"/>
  <c r="BU434" i="260"/>
  <c r="G53" i="260"/>
  <c r="AR462" i="260"/>
  <c r="AH272" i="260"/>
  <c r="Z375" i="260"/>
  <c r="BU514" i="260"/>
  <c r="J32" i="260"/>
  <c r="AL368" i="260"/>
  <c r="BN60" i="260"/>
  <c r="AD338" i="260"/>
  <c r="AU417" i="260"/>
  <c r="AR12" i="260"/>
  <c r="BJ277" i="260"/>
  <c r="N81" i="260"/>
  <c r="G396" i="260"/>
  <c r="AR123" i="260"/>
  <c r="J371" i="260"/>
  <c r="BU583" i="260"/>
  <c r="E9" i="177"/>
  <c r="R590" i="260"/>
  <c r="R281" i="260"/>
  <c r="AL421" i="260"/>
  <c r="BD439" i="260"/>
  <c r="AU259" i="260"/>
  <c r="T19" i="177"/>
  <c r="W502" i="260"/>
  <c r="BD443" i="260"/>
  <c r="R222" i="260"/>
  <c r="Z537" i="260"/>
  <c r="AR414" i="260"/>
  <c r="G432" i="260"/>
  <c r="AR271" i="260"/>
  <c r="AH162" i="260"/>
  <c r="AU543" i="260"/>
  <c r="M39" i="177"/>
  <c r="AU32" i="260"/>
  <c r="BQ421" i="260"/>
  <c r="AR160" i="260"/>
  <c r="G305" i="260"/>
  <c r="S18" i="177"/>
  <c r="BJ386" i="260"/>
  <c r="Z243" i="260"/>
  <c r="W173" i="260"/>
  <c r="N196" i="260"/>
  <c r="W37" i="260"/>
  <c r="C10" i="177"/>
  <c r="R11" i="260"/>
  <c r="R523" i="260"/>
  <c r="Z364" i="260"/>
  <c r="BQ608" i="260"/>
  <c r="T28" i="177"/>
  <c r="BU573" i="260"/>
  <c r="AU583" i="260"/>
  <c r="BQ610" i="260"/>
  <c r="Z412" i="260"/>
  <c r="J19" i="177"/>
  <c r="J488" i="260"/>
  <c r="N522" i="260"/>
  <c r="BY128" i="260"/>
  <c r="BU467" i="260"/>
  <c r="AU558" i="260"/>
  <c r="AR149" i="260"/>
  <c r="AL102" i="260"/>
  <c r="J503" i="260"/>
  <c r="AH392" i="260"/>
  <c r="J284" i="260"/>
  <c r="BN452" i="260"/>
  <c r="BN115" i="260"/>
  <c r="AZ126" i="260"/>
  <c r="AZ356" i="260"/>
  <c r="AU464" i="260"/>
  <c r="W243" i="260"/>
  <c r="G440" i="260"/>
  <c r="BU328" i="260"/>
  <c r="N197" i="260"/>
  <c r="P15" i="177"/>
  <c r="W549" i="260"/>
  <c r="AZ506" i="260"/>
  <c r="BN292" i="260"/>
  <c r="W212" i="260"/>
  <c r="BJ339" i="260"/>
  <c r="AU485" i="260"/>
  <c r="AR465" i="260"/>
  <c r="AZ387" i="260"/>
  <c r="BQ525" i="260"/>
  <c r="BU71" i="260"/>
  <c r="AR328" i="260"/>
  <c r="AU499" i="260"/>
  <c r="AH314" i="260"/>
  <c r="BU114" i="260"/>
  <c r="AZ401" i="260"/>
  <c r="BD299" i="260"/>
  <c r="BJ380" i="260"/>
  <c r="AR401" i="260"/>
  <c r="BU412" i="260"/>
  <c r="G401" i="260"/>
  <c r="BQ442" i="260"/>
  <c r="W494" i="260"/>
  <c r="AZ488" i="260"/>
  <c r="BN416" i="260"/>
  <c r="AZ358" i="260"/>
  <c r="BD414" i="260"/>
  <c r="BQ273" i="260"/>
  <c r="J576" i="260"/>
  <c r="AR308" i="260"/>
  <c r="R418" i="260"/>
  <c r="BD530" i="260"/>
  <c r="BN453" i="260"/>
  <c r="J322" i="260"/>
  <c r="V18" i="177"/>
  <c r="G544" i="260"/>
  <c r="Z95" i="260"/>
  <c r="BN161" i="260"/>
  <c r="BQ335" i="260"/>
  <c r="AR307" i="260"/>
  <c r="BU408" i="260"/>
  <c r="AU382" i="260"/>
  <c r="AH523" i="260"/>
  <c r="BQ156" i="260"/>
  <c r="AZ122" i="260"/>
  <c r="Z298" i="260"/>
  <c r="BN474" i="260"/>
  <c r="AU25" i="260"/>
  <c r="Z398" i="260"/>
  <c r="N301" i="260"/>
  <c r="BD371" i="260"/>
  <c r="R439" i="260"/>
  <c r="AD525" i="260"/>
  <c r="J314" i="260"/>
  <c r="N316" i="260"/>
  <c r="V33" i="177"/>
  <c r="BN315" i="260"/>
  <c r="AH502" i="260"/>
  <c r="BD332" i="260"/>
  <c r="BQ397" i="260"/>
  <c r="BN227" i="260"/>
  <c r="BQ144" i="260"/>
  <c r="AU344" i="260"/>
  <c r="AH441" i="260"/>
  <c r="J540" i="260"/>
  <c r="BU474" i="260"/>
  <c r="AZ393" i="260"/>
  <c r="BN208" i="260"/>
  <c r="AU167" i="260"/>
  <c r="AU512" i="260"/>
  <c r="E36" i="177"/>
  <c r="AR203" i="260"/>
  <c r="C15" i="177"/>
  <c r="AL378" i="260"/>
  <c r="BN314" i="260"/>
  <c r="BJ253" i="260"/>
  <c r="N548" i="260"/>
  <c r="J542" i="260"/>
  <c r="O65" i="177"/>
  <c r="BU176" i="260"/>
  <c r="BJ212" i="260"/>
  <c r="BU575" i="260"/>
  <c r="BD464" i="260"/>
  <c r="BQ347" i="260"/>
  <c r="R433" i="260"/>
  <c r="W597" i="260"/>
  <c r="R521" i="260"/>
  <c r="BN581" i="260"/>
  <c r="AL223" i="260"/>
  <c r="W550" i="260"/>
  <c r="BQ441" i="260"/>
  <c r="E51" i="177"/>
  <c r="Y23" i="177"/>
  <c r="BJ93" i="260"/>
  <c r="BD565" i="260"/>
  <c r="BN271" i="260"/>
  <c r="N510" i="260"/>
  <c r="AD595" i="260"/>
  <c r="AR415" i="260"/>
  <c r="J311" i="260"/>
  <c r="AH270" i="260"/>
  <c r="BN484" i="260"/>
  <c r="R292" i="260"/>
  <c r="J600" i="260"/>
  <c r="U26" i="177"/>
  <c r="BD319" i="260"/>
  <c r="BD370" i="260"/>
  <c r="N489" i="260"/>
  <c r="W348" i="260"/>
  <c r="BN411" i="260"/>
  <c r="J175" i="260"/>
  <c r="N572" i="260"/>
  <c r="J412" i="260"/>
  <c r="W519" i="260"/>
  <c r="BJ251" i="260"/>
  <c r="BY202" i="260"/>
  <c r="AL38" i="260"/>
  <c r="BQ476" i="260"/>
  <c r="AR265" i="260"/>
  <c r="AZ591" i="260"/>
  <c r="AL12" i="260"/>
  <c r="R516" i="260"/>
  <c r="BQ436" i="260"/>
  <c r="N53" i="260"/>
  <c r="BU322" i="260"/>
  <c r="AL521" i="260"/>
  <c r="AD300" i="260"/>
  <c r="J324" i="260"/>
  <c r="BN366" i="260"/>
  <c r="BN30" i="260"/>
  <c r="BN197" i="260"/>
  <c r="V58" i="177"/>
  <c r="BQ574" i="260"/>
  <c r="BN309" i="260"/>
  <c r="BD331" i="260"/>
  <c r="BD347" i="260"/>
  <c r="W387" i="260"/>
  <c r="AL363" i="260"/>
  <c r="G412" i="260"/>
  <c r="Z46" i="177"/>
  <c r="BU400" i="260"/>
  <c r="BU163" i="260"/>
  <c r="BQ40" i="260"/>
  <c r="AZ415" i="260"/>
  <c r="BJ439" i="260"/>
  <c r="Z599" i="260"/>
  <c r="W312" i="260"/>
  <c r="V22" i="177"/>
  <c r="X62" i="177"/>
  <c r="G522" i="260"/>
  <c r="BN467" i="260"/>
  <c r="BU351" i="260"/>
  <c r="G397" i="260"/>
  <c r="BD397" i="260"/>
  <c r="BN156" i="260"/>
  <c r="AU412" i="260"/>
  <c r="BD408" i="260"/>
  <c r="N16" i="177"/>
  <c r="AL220" i="260"/>
  <c r="Q41" i="177"/>
  <c r="Z150" i="260"/>
  <c r="G389" i="260"/>
  <c r="AZ561" i="260"/>
  <c r="AR284" i="260"/>
  <c r="G219" i="260"/>
  <c r="AD114" i="260"/>
  <c r="G523" i="260"/>
  <c r="J287" i="260"/>
  <c r="BU509" i="260"/>
  <c r="AU151" i="260"/>
  <c r="G317" i="260"/>
  <c r="R51" i="177"/>
  <c r="AZ357" i="260"/>
  <c r="BY37" i="260"/>
  <c r="J252" i="260"/>
  <c r="J145" i="260"/>
  <c r="AZ171" i="260"/>
  <c r="BU113" i="260"/>
  <c r="W415" i="260"/>
  <c r="Z99" i="260"/>
  <c r="BU194" i="260"/>
  <c r="BN247" i="260"/>
  <c r="AD56" i="260"/>
  <c r="N593" i="260"/>
  <c r="AD223" i="260"/>
  <c r="BN456" i="260"/>
  <c r="N352" i="260"/>
  <c r="AZ292" i="260"/>
  <c r="BQ388" i="260"/>
  <c r="BU205" i="260"/>
  <c r="N56" i="260"/>
  <c r="G558" i="260"/>
  <c r="AH541" i="260"/>
  <c r="W563" i="260"/>
  <c r="BJ259" i="260"/>
  <c r="AZ364" i="260"/>
  <c r="BU507" i="260"/>
  <c r="AZ593" i="260"/>
  <c r="G282" i="260"/>
  <c r="BQ511" i="260"/>
  <c r="J591" i="260"/>
  <c r="AR553" i="260"/>
  <c r="AL366" i="260"/>
  <c r="Z567" i="260"/>
  <c r="AD615" i="260"/>
  <c r="BU589" i="260"/>
  <c r="N524" i="260"/>
  <c r="G245" i="260"/>
  <c r="BJ561" i="260"/>
  <c r="W52" i="260"/>
  <c r="AR530" i="260"/>
  <c r="BQ530" i="260"/>
  <c r="BD447" i="260"/>
  <c r="BU482" i="260"/>
  <c r="J428" i="260"/>
  <c r="AZ174" i="260"/>
  <c r="BN588" i="260"/>
  <c r="N416" i="260"/>
  <c r="AR381" i="260"/>
  <c r="R373" i="260"/>
  <c r="J528" i="260"/>
  <c r="BY48" i="260"/>
  <c r="R30" i="177"/>
  <c r="J39" i="260"/>
  <c r="N484" i="260"/>
  <c r="BJ528" i="260"/>
  <c r="AR40" i="260"/>
  <c r="BQ299" i="260"/>
  <c r="AR477" i="260"/>
  <c r="N415" i="260"/>
  <c r="W35" i="177"/>
  <c r="BN618" i="260"/>
  <c r="S7" i="177"/>
  <c r="BU438" i="260"/>
  <c r="W487" i="260"/>
  <c r="W277" i="260"/>
  <c r="BN87" i="260"/>
  <c r="Z552" i="260"/>
  <c r="G195" i="260"/>
  <c r="R226" i="260"/>
  <c r="AZ522" i="260"/>
  <c r="J391" i="260"/>
  <c r="N496" i="260"/>
  <c r="G447" i="260"/>
  <c r="AH262" i="260"/>
  <c r="BQ16" i="260"/>
  <c r="BQ316" i="260"/>
  <c r="AL499" i="260"/>
  <c r="BD522" i="260"/>
  <c r="AD501" i="260"/>
  <c r="BJ305" i="260"/>
  <c r="BN450" i="260"/>
  <c r="W483" i="260"/>
  <c r="G313" i="260"/>
  <c r="AD346" i="260"/>
  <c r="BN320" i="260"/>
  <c r="AL146" i="260"/>
  <c r="AU438" i="260"/>
  <c r="AR148" i="260"/>
  <c r="S10" i="177"/>
  <c r="BD13" i="260"/>
  <c r="N220" i="260"/>
  <c r="AU120" i="260"/>
  <c r="Q11" i="177"/>
  <c r="BQ222" i="260"/>
  <c r="G248" i="260"/>
  <c r="AD440" i="260"/>
  <c r="BD358" i="260"/>
  <c r="F54" i="177"/>
  <c r="BD178" i="260"/>
  <c r="J169" i="260"/>
  <c r="Z575" i="260"/>
  <c r="AL575" i="260"/>
  <c r="BD367" i="260"/>
  <c r="AR471" i="260"/>
  <c r="AU513" i="260"/>
  <c r="G468" i="260"/>
  <c r="AL345" i="260"/>
  <c r="AZ558" i="260"/>
  <c r="AD91" i="260"/>
  <c r="N31" i="177"/>
  <c r="AU90" i="260"/>
  <c r="G9" i="177"/>
  <c r="H15" i="177"/>
  <c r="AU408" i="260"/>
  <c r="BJ349" i="260"/>
  <c r="AH242" i="260"/>
  <c r="G181" i="260"/>
  <c r="BU27" i="260"/>
  <c r="R423" i="260"/>
  <c r="AD66" i="260"/>
  <c r="J45" i="260"/>
  <c r="BQ286" i="260"/>
  <c r="R273" i="260"/>
  <c r="BJ160" i="260"/>
  <c r="BU147" i="260"/>
  <c r="P33" i="177"/>
  <c r="BJ393" i="260"/>
  <c r="AU396" i="260"/>
  <c r="G336" i="260"/>
  <c r="U31" i="251"/>
  <c r="BN230" i="260"/>
  <c r="BU430" i="260"/>
  <c r="R270" i="260"/>
  <c r="N8" i="260"/>
  <c r="BU392" i="260"/>
  <c r="BQ468" i="260"/>
  <c r="N552" i="260"/>
  <c r="R417" i="260"/>
  <c r="BN364" i="260"/>
  <c r="AH462" i="260"/>
  <c r="BJ570" i="260"/>
  <c r="G205" i="260"/>
  <c r="BJ226" i="260"/>
  <c r="N624" i="260"/>
  <c r="N177" i="260"/>
  <c r="AD467" i="260"/>
  <c r="AZ326" i="260"/>
  <c r="J345" i="260"/>
  <c r="G442" i="260"/>
  <c r="AR412" i="260"/>
  <c r="J497" i="260"/>
  <c r="AU480" i="260"/>
  <c r="N444" i="260"/>
  <c r="BJ469" i="260"/>
  <c r="BD244" i="260"/>
  <c r="BU447" i="260"/>
  <c r="N477" i="260"/>
  <c r="W561" i="260"/>
  <c r="E47" i="177"/>
  <c r="AH298" i="260"/>
  <c r="AD541" i="260"/>
  <c r="BN46" i="260"/>
  <c r="BU120" i="260"/>
  <c r="Z113" i="260"/>
  <c r="BN578" i="260"/>
  <c r="D33" i="177"/>
  <c r="G575" i="260"/>
  <c r="AZ463" i="260"/>
  <c r="BJ486" i="260"/>
  <c r="BN406" i="260"/>
  <c r="N394" i="260"/>
  <c r="AR467" i="260"/>
  <c r="AU350" i="260"/>
  <c r="R301" i="260"/>
  <c r="J386" i="260"/>
  <c r="L49" i="177"/>
  <c r="BU538" i="260"/>
  <c r="G422" i="260"/>
  <c r="AD601" i="260"/>
  <c r="N120" i="260"/>
  <c r="BU125" i="260"/>
  <c r="AU117" i="260"/>
  <c r="C5" i="177"/>
  <c r="AZ548" i="260"/>
  <c r="BU436" i="260"/>
  <c r="N150" i="260"/>
  <c r="J443" i="260"/>
  <c r="N46" i="177"/>
  <c r="R239" i="260"/>
  <c r="N346" i="260"/>
  <c r="N184" i="260"/>
  <c r="Z427" i="260"/>
  <c r="BU158" i="260"/>
  <c r="AU75" i="260"/>
  <c r="BJ216" i="260"/>
  <c r="R358" i="260"/>
  <c r="Z551" i="260"/>
  <c r="J171" i="260"/>
  <c r="AD375" i="260"/>
  <c r="N237" i="260"/>
  <c r="BD474" i="260"/>
  <c r="AH595" i="260"/>
  <c r="AU289" i="260"/>
  <c r="AZ576" i="260"/>
  <c r="AZ546" i="260"/>
  <c r="AR363" i="260"/>
  <c r="N469" i="260"/>
  <c r="P65" i="177"/>
  <c r="AZ447" i="260"/>
  <c r="AR427" i="260"/>
  <c r="BD339" i="260"/>
  <c r="BJ408" i="260"/>
  <c r="BN243" i="260"/>
  <c r="BJ433" i="260"/>
  <c r="BU293" i="260"/>
  <c r="BJ224" i="260"/>
  <c r="W346" i="260"/>
  <c r="J18" i="260"/>
  <c r="BQ381" i="260"/>
  <c r="BU252" i="260"/>
  <c r="AR111" i="260"/>
  <c r="BU366" i="260"/>
  <c r="BD143" i="260"/>
  <c r="O17" i="177"/>
  <c r="BD340" i="260"/>
  <c r="BU489" i="260"/>
  <c r="BD212" i="260"/>
  <c r="AR86" i="260"/>
  <c r="H41" i="177"/>
  <c r="AL327" i="260"/>
  <c r="C56" i="177"/>
  <c r="AH474" i="260"/>
  <c r="W390" i="260"/>
  <c r="W358" i="260"/>
  <c r="BJ280" i="260"/>
  <c r="AL370" i="260"/>
  <c r="BJ382" i="260"/>
  <c r="Z237" i="260"/>
  <c r="AZ180" i="260"/>
  <c r="W59" i="260"/>
  <c r="AU391" i="260"/>
  <c r="AZ596" i="260"/>
  <c r="W285" i="260"/>
  <c r="AZ282" i="260"/>
  <c r="BJ263" i="260"/>
  <c r="AR233" i="260"/>
  <c r="AH251" i="260"/>
  <c r="BU334" i="260"/>
  <c r="M43" i="177"/>
  <c r="AD540" i="260"/>
  <c r="N499" i="260"/>
  <c r="M16" i="177"/>
  <c r="G366" i="260"/>
  <c r="R475" i="260"/>
  <c r="BY26" i="260"/>
  <c r="BJ434" i="260"/>
  <c r="AL487" i="260"/>
  <c r="AR353" i="260"/>
  <c r="J499" i="260"/>
  <c r="AU158" i="260"/>
  <c r="R23" i="260"/>
  <c r="J518" i="260"/>
  <c r="G478" i="260"/>
  <c r="AL341" i="260"/>
  <c r="AU246" i="260"/>
  <c r="W414" i="260"/>
  <c r="BJ539" i="260"/>
  <c r="W119" i="260"/>
  <c r="BY181" i="260"/>
  <c r="R212" i="260"/>
  <c r="AU94" i="260"/>
  <c r="BJ189" i="260"/>
  <c r="N399" i="260"/>
  <c r="U58" i="177"/>
  <c r="G155" i="260"/>
  <c r="BJ455" i="260"/>
  <c r="BN302" i="260"/>
  <c r="AZ523" i="260"/>
  <c r="S33" i="177"/>
  <c r="G51" i="177"/>
  <c r="AU492" i="260"/>
  <c r="N43" i="177"/>
  <c r="J557" i="260"/>
  <c r="J199" i="260"/>
  <c r="U29" i="102"/>
  <c r="BY160" i="260"/>
  <c r="Z442" i="260"/>
  <c r="P32" i="177"/>
  <c r="BQ259" i="260"/>
  <c r="AH15" i="260"/>
  <c r="BU372" i="260"/>
  <c r="W301" i="260"/>
  <c r="J340" i="260"/>
  <c r="BN464" i="260"/>
  <c r="BJ550" i="260"/>
  <c r="AH368" i="260"/>
  <c r="AL553" i="260"/>
  <c r="R408" i="260"/>
  <c r="AR413" i="260"/>
  <c r="AD269" i="260"/>
  <c r="G96" i="260"/>
  <c r="G343" i="260"/>
  <c r="W34" i="260"/>
  <c r="AZ450" i="260"/>
  <c r="W17" i="177"/>
  <c r="AH578" i="260"/>
  <c r="AD422" i="260"/>
  <c r="BN235" i="260"/>
  <c r="N6" i="260"/>
  <c r="Z102" i="260"/>
  <c r="Z48" i="260"/>
  <c r="AZ466" i="260"/>
  <c r="R95" i="260"/>
  <c r="V60" i="177"/>
  <c r="N536" i="260"/>
  <c r="E37" i="177"/>
  <c r="BY159" i="260"/>
  <c r="R15" i="260"/>
  <c r="AZ247" i="260"/>
  <c r="G148" i="260"/>
  <c r="AR27" i="260"/>
  <c r="BU369" i="260"/>
  <c r="AL194" i="260"/>
  <c r="AH476" i="260"/>
  <c r="AZ306" i="260"/>
  <c r="BU296" i="260"/>
  <c r="AD414" i="260"/>
  <c r="BU390" i="260"/>
  <c r="BJ288" i="260"/>
  <c r="O39" i="177"/>
  <c r="J339" i="260"/>
  <c r="BY5" i="260"/>
  <c r="R263" i="260"/>
  <c r="N41" i="177"/>
  <c r="AR550" i="260"/>
  <c r="W523" i="260"/>
  <c r="G82" i="260"/>
  <c r="Q49" i="177"/>
  <c r="BN331" i="260"/>
  <c r="BN283" i="260"/>
  <c r="AL524" i="260"/>
  <c r="AH32" i="260"/>
  <c r="N358" i="260"/>
  <c r="BN461" i="260"/>
  <c r="AU387" i="260"/>
  <c r="AL566" i="260"/>
  <c r="AL400" i="260"/>
  <c r="G375" i="260"/>
  <c r="W401" i="260"/>
  <c r="BU221" i="260"/>
  <c r="J485" i="260"/>
  <c r="AL74" i="260"/>
  <c r="W71" i="260"/>
  <c r="W278" i="260"/>
  <c r="BU375" i="260"/>
  <c r="G265" i="260"/>
  <c r="AZ242" i="260"/>
  <c r="BD158" i="260"/>
  <c r="AL347" i="260"/>
  <c r="G413" i="260"/>
  <c r="BJ394" i="260"/>
  <c r="BD557" i="260"/>
  <c r="BJ383" i="260"/>
  <c r="BD16" i="260"/>
  <c r="BU427" i="260"/>
  <c r="BJ584" i="260"/>
  <c r="AH16" i="260"/>
  <c r="BN489" i="260"/>
  <c r="AL90" i="260"/>
  <c r="J16" i="177"/>
  <c r="AZ448" i="260"/>
  <c r="BQ297" i="260"/>
  <c r="BU226" i="260"/>
  <c r="J32" i="177"/>
  <c r="Z37" i="177"/>
  <c r="AZ140" i="260"/>
  <c r="AH515" i="260"/>
  <c r="BN67" i="260"/>
  <c r="AU530" i="260"/>
  <c r="BJ77" i="260"/>
  <c r="L42" i="177"/>
  <c r="E48" i="177"/>
  <c r="BU314" i="260"/>
  <c r="W232" i="260"/>
  <c r="N203" i="260"/>
  <c r="G418" i="260"/>
  <c r="E29" i="177"/>
  <c r="U38" i="177"/>
  <c r="AR259" i="260"/>
  <c r="G323" i="260"/>
  <c r="C33" i="177"/>
  <c r="BU119" i="260"/>
  <c r="BD173" i="260"/>
  <c r="AL592" i="260"/>
  <c r="N562" i="260"/>
  <c r="J23" i="177"/>
  <c r="BN367" i="260"/>
  <c r="R257" i="260"/>
  <c r="BN518" i="260"/>
  <c r="AU331" i="260"/>
  <c r="BN533" i="260"/>
  <c r="BD295" i="260"/>
  <c r="L46" i="177"/>
  <c r="BY115" i="260"/>
  <c r="BU569" i="260"/>
  <c r="Z549" i="260"/>
  <c r="BJ355" i="260"/>
  <c r="G498" i="260"/>
  <c r="G596" i="260"/>
  <c r="BQ326" i="260"/>
  <c r="AD444" i="260"/>
  <c r="R32" i="260"/>
  <c r="AD57" i="260"/>
  <c r="AL51" i="260"/>
  <c r="J120" i="260"/>
  <c r="R169" i="260"/>
  <c r="AZ346" i="260"/>
  <c r="J90" i="260"/>
  <c r="R452" i="260"/>
  <c r="BQ319" i="260"/>
  <c r="O5" i="177"/>
  <c r="BQ61" i="260"/>
  <c r="Z297" i="260"/>
  <c r="AZ187" i="260"/>
  <c r="BN519" i="260"/>
  <c r="BQ457" i="260"/>
  <c r="AL228" i="260"/>
  <c r="BU452" i="260"/>
  <c r="Z203" i="260"/>
  <c r="BQ213" i="260"/>
  <c r="J535" i="260"/>
  <c r="BU5" i="260"/>
  <c r="AR511" i="260"/>
  <c r="AZ309" i="260"/>
  <c r="U59" i="177"/>
  <c r="W590" i="260"/>
  <c r="AZ608" i="260"/>
  <c r="BD525" i="260"/>
  <c r="BU494" i="260"/>
  <c r="AU538" i="260"/>
  <c r="R449" i="260"/>
  <c r="X41" i="177"/>
  <c r="BU614" i="260"/>
  <c r="BQ587" i="260"/>
  <c r="J601" i="260"/>
  <c r="BQ575" i="260"/>
  <c r="G425" i="260"/>
  <c r="BJ524" i="260"/>
  <c r="BJ60" i="260"/>
  <c r="AU531" i="260"/>
  <c r="BD509" i="260"/>
  <c r="AU621" i="260"/>
  <c r="BQ234" i="260"/>
  <c r="BY60" i="260"/>
  <c r="W293" i="260"/>
  <c r="T54" i="177"/>
  <c r="AD392" i="260"/>
  <c r="W91" i="260"/>
  <c r="N540" i="260"/>
  <c r="AZ388" i="260"/>
  <c r="R414" i="260"/>
  <c r="BY168" i="260"/>
  <c r="BD372" i="260"/>
  <c r="W268" i="260"/>
  <c r="R469" i="260"/>
  <c r="AR52" i="260"/>
  <c r="AZ444" i="260"/>
  <c r="BD459" i="260"/>
  <c r="BJ67" i="260"/>
  <c r="J305" i="260"/>
  <c r="G33" i="260"/>
  <c r="AR312" i="260"/>
  <c r="R228" i="260"/>
  <c r="BQ60" i="260"/>
  <c r="AU623" i="260"/>
  <c r="AU545" i="260"/>
  <c r="N384" i="260"/>
  <c r="W508" i="260"/>
  <c r="AZ288" i="260"/>
  <c r="H52" i="177"/>
  <c r="P45" i="177"/>
  <c r="G382" i="260"/>
  <c r="AL491" i="260"/>
  <c r="Z542" i="260"/>
  <c r="N96" i="260"/>
  <c r="N8" i="177"/>
  <c r="J430" i="260"/>
  <c r="AU321" i="260"/>
  <c r="N328" i="260"/>
  <c r="R401" i="260"/>
  <c r="G465" i="260"/>
  <c r="N255" i="260"/>
  <c r="BD96" i="260"/>
  <c r="AL178" i="260"/>
  <c r="AR580" i="260"/>
  <c r="AD578" i="260"/>
  <c r="AH547" i="260"/>
  <c r="BY192" i="260"/>
  <c r="V64" i="177"/>
  <c r="BD517" i="260"/>
  <c r="AD318" i="260"/>
  <c r="AH363" i="260"/>
  <c r="AU112" i="260"/>
  <c r="BD369" i="260"/>
  <c r="G257" i="260"/>
  <c r="Z24" i="260"/>
  <c r="AD527" i="260"/>
  <c r="P9" i="177"/>
  <c r="J30" i="177"/>
  <c r="G88" i="260"/>
  <c r="AL371" i="260"/>
  <c r="BU461" i="260"/>
  <c r="AR602" i="260"/>
  <c r="AZ258" i="260"/>
  <c r="AZ373" i="260"/>
  <c r="G338" i="260"/>
  <c r="AR410" i="260"/>
  <c r="AL272" i="260"/>
  <c r="R347" i="260"/>
  <c r="AD574" i="260"/>
  <c r="BD230" i="260"/>
  <c r="AU359" i="260"/>
  <c r="AU555" i="260"/>
  <c r="N503" i="260"/>
  <c r="BU555" i="260"/>
  <c r="AH417" i="260"/>
  <c r="J64" i="177"/>
  <c r="BN560" i="260"/>
  <c r="AL470" i="260"/>
  <c r="BJ164" i="260"/>
  <c r="BQ394" i="260"/>
  <c r="W51" i="177"/>
  <c r="Z449" i="260"/>
  <c r="R195" i="260"/>
  <c r="AD397" i="260"/>
  <c r="BD303" i="260"/>
  <c r="BU67" i="260"/>
  <c r="AR273" i="260"/>
  <c r="AU144" i="260"/>
  <c r="W493" i="260"/>
  <c r="BQ345" i="260"/>
  <c r="BU350" i="260"/>
  <c r="W392" i="260"/>
  <c r="N411" i="260"/>
  <c r="AL252" i="260"/>
  <c r="BN78" i="260"/>
  <c r="H21" i="177"/>
  <c r="AR392" i="260"/>
  <c r="BJ121" i="260"/>
  <c r="W74" i="260"/>
  <c r="BQ251" i="260"/>
  <c r="AD388" i="260"/>
  <c r="BQ485" i="260"/>
  <c r="BD481" i="260"/>
  <c r="BU421" i="260"/>
  <c r="X54" i="177"/>
  <c r="BD551" i="260"/>
  <c r="AR452" i="260"/>
  <c r="BN191" i="260"/>
  <c r="AZ462" i="260"/>
  <c r="AL502" i="260"/>
  <c r="AD628" i="260"/>
  <c r="N28" i="260"/>
  <c r="AD423" i="260"/>
  <c r="AR614" i="260"/>
  <c r="BQ612" i="260"/>
  <c r="W394" i="260"/>
  <c r="J526" i="260"/>
  <c r="N309" i="260"/>
  <c r="AU478" i="260"/>
  <c r="R628" i="260"/>
  <c r="AZ437" i="260"/>
  <c r="Z225" i="260"/>
  <c r="G531" i="260"/>
  <c r="BD365" i="260"/>
  <c r="AR359" i="260"/>
  <c r="AH413" i="260"/>
  <c r="N610" i="260"/>
  <c r="S61" i="177"/>
  <c r="AR473" i="260"/>
  <c r="S59" i="177"/>
  <c r="R252" i="260"/>
  <c r="G484" i="260"/>
  <c r="BD330" i="260"/>
  <c r="BN507" i="260"/>
  <c r="BD359" i="260"/>
  <c r="N303" i="260"/>
  <c r="BD209" i="260"/>
  <c r="W565" i="260"/>
  <c r="AL271" i="260"/>
  <c r="N475" i="260"/>
  <c r="R517" i="260"/>
  <c r="N337" i="260"/>
  <c r="BD41" i="260"/>
  <c r="W215" i="260"/>
  <c r="AD462" i="260"/>
  <c r="BQ163" i="260"/>
  <c r="V25" i="177"/>
  <c r="E18" i="177"/>
  <c r="BU107" i="260"/>
  <c r="R593" i="260"/>
  <c r="R480" i="260"/>
  <c r="BD602" i="260"/>
  <c r="AD98" i="260"/>
  <c r="J491" i="260"/>
  <c r="BN545" i="260"/>
  <c r="N318" i="260"/>
  <c r="AZ426" i="260"/>
  <c r="BD472" i="260"/>
  <c r="BN472" i="260"/>
  <c r="Z328" i="260"/>
  <c r="AL578" i="260"/>
  <c r="BU276" i="260"/>
  <c r="AH215" i="260"/>
  <c r="AL348" i="260"/>
  <c r="R296" i="260"/>
  <c r="AZ214" i="260"/>
  <c r="R556" i="260"/>
  <c r="S37" i="177"/>
  <c r="AZ49" i="260"/>
  <c r="I43" i="177"/>
  <c r="BQ453" i="260"/>
  <c r="BD482" i="260"/>
  <c r="AU466" i="260"/>
  <c r="N159" i="260"/>
  <c r="N21" i="260"/>
  <c r="Z270" i="260"/>
  <c r="BN325" i="260"/>
  <c r="N451" i="260"/>
  <c r="W522" i="260"/>
  <c r="N432" i="260"/>
  <c r="G87" i="260"/>
  <c r="BD534" i="260"/>
  <c r="W296" i="260"/>
  <c r="AD87" i="260"/>
  <c r="BD536" i="260"/>
  <c r="AH167" i="260"/>
  <c r="AD418" i="260"/>
  <c r="N334" i="260"/>
  <c r="BQ237" i="260"/>
  <c r="AZ553" i="260"/>
  <c r="AL478" i="260"/>
  <c r="R146" i="260"/>
  <c r="AD426" i="260"/>
  <c r="J293" i="260"/>
  <c r="W369" i="260"/>
  <c r="AZ185" i="260"/>
  <c r="AU407" i="260"/>
  <c r="Z222" i="260"/>
  <c r="BJ448" i="260"/>
  <c r="BN486" i="260"/>
  <c r="AD315" i="260"/>
  <c r="AL446" i="260"/>
  <c r="BD289" i="260"/>
  <c r="BQ465" i="260"/>
  <c r="BJ444" i="260"/>
  <c r="X32" i="177"/>
  <c r="E50" i="177"/>
  <c r="BU20" i="260"/>
  <c r="R323" i="260"/>
  <c r="N61" i="177"/>
  <c r="AU343" i="260"/>
  <c r="BD486" i="260"/>
  <c r="BU311" i="260"/>
  <c r="BN478" i="260"/>
  <c r="AU397" i="260"/>
  <c r="BN102" i="260"/>
  <c r="BD151" i="260"/>
  <c r="R463" i="260"/>
  <c r="N445" i="260"/>
  <c r="BJ198" i="260"/>
  <c r="AD51" i="260"/>
  <c r="I31" i="177"/>
  <c r="AR315" i="260"/>
  <c r="BN194" i="260"/>
  <c r="J349" i="260"/>
  <c r="BN31" i="260"/>
  <c r="J356" i="260"/>
  <c r="Q14" i="177"/>
  <c r="W544" i="260"/>
  <c r="BQ205" i="260"/>
  <c r="AH148" i="260"/>
  <c r="N564" i="260"/>
  <c r="R508" i="260"/>
  <c r="AR418" i="260"/>
  <c r="BQ483" i="260"/>
  <c r="BJ532" i="260"/>
  <c r="BN603" i="260"/>
  <c r="AZ478" i="260"/>
  <c r="BD561" i="260"/>
  <c r="BQ414" i="260"/>
  <c r="BU599" i="260"/>
  <c r="R355" i="260"/>
  <c r="N459" i="260"/>
  <c r="AD614" i="260"/>
  <c r="AL328" i="260"/>
  <c r="F30" i="177"/>
  <c r="AH470" i="260"/>
  <c r="R437" i="260"/>
  <c r="BN557" i="260"/>
  <c r="J331" i="260"/>
  <c r="AZ227" i="260"/>
  <c r="BU486" i="260"/>
  <c r="BJ287" i="260"/>
  <c r="BY111" i="260"/>
  <c r="W206" i="260"/>
  <c r="BD532" i="260"/>
  <c r="J26" i="260"/>
  <c r="AD270" i="260"/>
  <c r="J380" i="260"/>
  <c r="W361" i="260"/>
  <c r="AL428" i="260"/>
  <c r="J152" i="260"/>
  <c r="AZ64" i="260"/>
  <c r="J483" i="260"/>
  <c r="BN422" i="260"/>
  <c r="BN544" i="260"/>
  <c r="BU598" i="260"/>
  <c r="AD167" i="260"/>
  <c r="BJ415" i="260"/>
  <c r="AR184" i="260"/>
  <c r="AZ402" i="260"/>
  <c r="BQ539" i="260"/>
  <c r="BU510" i="260"/>
  <c r="W628" i="260"/>
  <c r="BU513" i="260"/>
  <c r="BN611" i="260"/>
  <c r="BN16" i="260"/>
  <c r="BU242" i="260"/>
  <c r="Q55" i="177"/>
  <c r="R369" i="260"/>
  <c r="Z475" i="260"/>
  <c r="G474" i="260"/>
  <c r="BU458" i="260"/>
  <c r="Z371" i="260"/>
  <c r="N435" i="260"/>
  <c r="P55" i="177"/>
  <c r="S9" i="177"/>
  <c r="BQ210" i="260"/>
  <c r="BD157" i="260"/>
  <c r="G349" i="260"/>
  <c r="H37" i="177"/>
  <c r="N509" i="260"/>
  <c r="AD188" i="260"/>
  <c r="BJ373" i="260"/>
  <c r="G463" i="260"/>
  <c r="AU378" i="260"/>
  <c r="AR305" i="260"/>
  <c r="BD444" i="260"/>
  <c r="W90" i="260"/>
  <c r="R555" i="260"/>
  <c r="W492" i="260"/>
  <c r="AU399" i="260"/>
  <c r="BU16" i="260"/>
  <c r="J344" i="260"/>
  <c r="N103" i="260"/>
  <c r="AR495" i="260"/>
  <c r="G583" i="260"/>
  <c r="BQ143" i="260"/>
  <c r="W531" i="260"/>
  <c r="Z58" i="260"/>
  <c r="G520" i="260"/>
  <c r="BU69" i="260"/>
  <c r="AR360" i="260"/>
  <c r="AR364" i="260"/>
  <c r="AH571" i="260"/>
  <c r="BJ453" i="260"/>
  <c r="AZ525" i="260"/>
  <c r="AD428" i="260"/>
  <c r="AU424" i="260"/>
  <c r="N441" i="260"/>
  <c r="G77" i="260"/>
  <c r="AR103" i="260"/>
  <c r="N561" i="260"/>
  <c r="AD196" i="260"/>
  <c r="N43" i="260"/>
  <c r="BN462" i="260"/>
  <c r="AU60" i="260"/>
  <c r="Z19" i="260"/>
  <c r="AR106" i="260"/>
  <c r="AZ138" i="260"/>
  <c r="AH302" i="260"/>
  <c r="F44" i="177"/>
  <c r="AL387" i="260"/>
  <c r="BQ23" i="260"/>
  <c r="Z320" i="260"/>
  <c r="AL237" i="260"/>
  <c r="AZ469" i="260"/>
  <c r="BY117" i="260"/>
  <c r="AR133" i="260"/>
  <c r="R187" i="260"/>
  <c r="AR468" i="260"/>
  <c r="AZ244" i="260"/>
  <c r="W499" i="260"/>
  <c r="BJ170" i="260"/>
  <c r="BJ276" i="260"/>
  <c r="BD312" i="260"/>
  <c r="Q17" i="177"/>
  <c r="J144" i="260"/>
  <c r="K41" i="177"/>
  <c r="AR105" i="260"/>
  <c r="BQ89" i="260"/>
  <c r="Z35" i="177"/>
  <c r="W396" i="260"/>
  <c r="AD443" i="260"/>
  <c r="AH318" i="260"/>
  <c r="AU234" i="260"/>
  <c r="BN252" i="260"/>
  <c r="BU417" i="260"/>
  <c r="AL476" i="260"/>
  <c r="R364" i="260"/>
  <c r="BU512" i="260"/>
  <c r="AD350" i="260"/>
  <c r="G240" i="260"/>
  <c r="BQ125" i="260"/>
  <c r="AU352" i="260"/>
  <c r="AU498" i="260"/>
  <c r="AU367" i="260"/>
  <c r="AZ524" i="260"/>
  <c r="AH393" i="260"/>
  <c r="BD314" i="260"/>
  <c r="R317" i="260"/>
  <c r="P5" i="177"/>
  <c r="N381" i="260"/>
  <c r="W412" i="260"/>
  <c r="AU363" i="260"/>
  <c r="BN410" i="260"/>
  <c r="AL193" i="260"/>
  <c r="BN290" i="260"/>
  <c r="AZ557" i="260"/>
  <c r="BY195" i="260"/>
  <c r="W439" i="260"/>
  <c r="AZ302" i="260"/>
  <c r="F48" i="177"/>
  <c r="BQ396" i="260"/>
  <c r="J383" i="260"/>
  <c r="Z195" i="260"/>
  <c r="AH349" i="260"/>
  <c r="AU125" i="260"/>
  <c r="W37" i="177"/>
  <c r="N68" i="260"/>
  <c r="AU511" i="260"/>
  <c r="N331" i="260"/>
  <c r="AZ298" i="260"/>
  <c r="J276" i="260"/>
  <c r="AR100" i="260"/>
  <c r="AH221" i="260"/>
  <c r="AD174" i="260"/>
  <c r="BD385" i="260"/>
  <c r="N45" i="177"/>
  <c r="G33" i="177"/>
  <c r="Z476" i="260"/>
  <c r="Z399" i="260"/>
  <c r="G358" i="260"/>
  <c r="T52" i="177"/>
  <c r="C64" i="177"/>
  <c r="R224" i="260"/>
  <c r="BQ471" i="260"/>
  <c r="N209" i="260"/>
  <c r="BN370" i="260"/>
  <c r="AZ451" i="260"/>
  <c r="F21" i="177"/>
  <c r="BN390" i="260"/>
  <c r="R147" i="260"/>
  <c r="N412" i="260"/>
  <c r="BN216" i="260"/>
  <c r="J101" i="260"/>
  <c r="BN542" i="260"/>
  <c r="BU358" i="260"/>
  <c r="AR416" i="260"/>
  <c r="J385" i="260"/>
  <c r="AU411" i="260"/>
  <c r="AZ28" i="260"/>
  <c r="AZ92" i="260"/>
  <c r="BU93" i="260"/>
  <c r="Z76" i="260"/>
  <c r="BD106" i="260"/>
  <c r="AU230" i="260"/>
  <c r="BJ213" i="260"/>
  <c r="E41" i="177"/>
  <c r="AZ419" i="260"/>
  <c r="L17" i="177"/>
  <c r="AR174" i="260"/>
  <c r="N470" i="260"/>
  <c r="N152" i="260"/>
  <c r="Z299" i="260"/>
  <c r="AR478" i="260"/>
  <c r="AR206" i="260"/>
  <c r="AZ78" i="260"/>
  <c r="W548" i="260"/>
  <c r="AZ431" i="260"/>
  <c r="AU341" i="260"/>
  <c r="AH12" i="260"/>
  <c r="AD294" i="260"/>
  <c r="N15" i="177"/>
  <c r="AU275" i="260"/>
  <c r="Z418" i="260"/>
  <c r="AD425" i="260"/>
  <c r="N9" i="260"/>
  <c r="W177" i="260"/>
  <c r="P43" i="177"/>
  <c r="BU214" i="260"/>
  <c r="AR139" i="260"/>
  <c r="J277" i="260"/>
  <c r="O26" i="177"/>
  <c r="G459" i="260"/>
  <c r="AH412" i="260"/>
  <c r="AL145" i="260"/>
  <c r="G91" i="260"/>
  <c r="BU116" i="260"/>
  <c r="W442" i="260"/>
  <c r="J248" i="260"/>
  <c r="BQ416" i="260"/>
  <c r="M20" i="177"/>
  <c r="E25" i="177"/>
  <c r="BD20" i="260"/>
  <c r="BQ178" i="260"/>
  <c r="AZ152" i="260"/>
  <c r="W61" i="260"/>
  <c r="AR48" i="260"/>
  <c r="W189" i="260"/>
  <c r="Z316" i="260"/>
  <c r="AL427" i="260"/>
  <c r="Z59" i="177"/>
  <c r="Z122" i="260"/>
  <c r="W255" i="260"/>
  <c r="BY91" i="260"/>
  <c r="I29" i="177"/>
  <c r="AU182" i="260"/>
  <c r="AR330" i="260"/>
  <c r="BQ53" i="260"/>
  <c r="AU252" i="260"/>
  <c r="W299" i="260"/>
  <c r="AR351" i="260"/>
  <c r="BJ350" i="260"/>
  <c r="AU414" i="260"/>
  <c r="N332" i="260"/>
  <c r="BN177" i="260"/>
  <c r="N443" i="260"/>
  <c r="G551" i="260"/>
  <c r="Z413" i="260"/>
  <c r="BD122" i="260"/>
  <c r="X24" i="177"/>
  <c r="R399" i="260"/>
  <c r="BD325" i="260"/>
  <c r="AR492" i="260"/>
  <c r="N187" i="260"/>
  <c r="AR288" i="260"/>
  <c r="N235" i="260"/>
  <c r="BU255" i="260"/>
  <c r="BY187" i="260"/>
  <c r="BU405" i="260"/>
  <c r="L27" i="177"/>
  <c r="BJ342" i="260"/>
  <c r="J86" i="260"/>
  <c r="Z57" i="260"/>
  <c r="BD256" i="260"/>
  <c r="BD398" i="260"/>
  <c r="Z194" i="260"/>
  <c r="BD17" i="260"/>
  <c r="G312" i="260"/>
  <c r="R18" i="260"/>
  <c r="BD18" i="260"/>
  <c r="BJ244" i="260"/>
  <c r="AL291" i="260"/>
  <c r="N11" i="177"/>
  <c r="BQ285" i="260"/>
  <c r="BD33" i="260"/>
  <c r="BN240" i="260"/>
  <c r="J35" i="177"/>
  <c r="T62" i="177"/>
  <c r="AU189" i="260"/>
  <c r="BU73" i="260"/>
  <c r="BU98" i="260"/>
  <c r="BQ147" i="260"/>
  <c r="AL36" i="260"/>
  <c r="T26" i="177"/>
  <c r="D46" i="177"/>
  <c r="BD338" i="260"/>
  <c r="BJ235" i="260"/>
  <c r="BQ478" i="260"/>
  <c r="AL597" i="260"/>
  <c r="G255" i="260"/>
  <c r="D53" i="177"/>
  <c r="W448" i="260"/>
  <c r="AU66" i="260"/>
  <c r="AD421" i="260"/>
  <c r="AR241" i="260"/>
  <c r="BY86" i="260"/>
  <c r="W336" i="260"/>
  <c r="AR407" i="260"/>
  <c r="BY36" i="260"/>
  <c r="Z302" i="260"/>
  <c r="BD291" i="260"/>
  <c r="AR191" i="260"/>
  <c r="AH249" i="260"/>
  <c r="BD344" i="260"/>
  <c r="AD293" i="260"/>
  <c r="G25" i="177"/>
  <c r="BU446" i="260"/>
  <c r="BQ249" i="260"/>
  <c r="J337" i="260"/>
  <c r="U30" i="251"/>
  <c r="AL398" i="260"/>
  <c r="AU106" i="260"/>
  <c r="AU133" i="260"/>
  <c r="AZ277" i="260"/>
  <c r="Z576" i="260"/>
  <c r="R308" i="260"/>
  <c r="AZ571" i="260"/>
  <c r="C13" i="177"/>
  <c r="R93" i="260"/>
  <c r="J452" i="260"/>
  <c r="AU539" i="260"/>
  <c r="J198" i="260"/>
  <c r="BD310" i="260"/>
  <c r="AR499" i="260"/>
  <c r="J97" i="260"/>
  <c r="H28" i="177"/>
  <c r="Z62" i="177"/>
  <c r="N285" i="260"/>
  <c r="AZ443" i="260"/>
  <c r="R25" i="177"/>
  <c r="AH126" i="260"/>
  <c r="BU108" i="260"/>
  <c r="Z248" i="260"/>
  <c r="AR313" i="260"/>
  <c r="W405" i="260"/>
  <c r="M27" i="177"/>
  <c r="BD572" i="260"/>
  <c r="I3" i="177"/>
  <c r="G187" i="260"/>
  <c r="AU393" i="260"/>
  <c r="AU516" i="260"/>
  <c r="AU222" i="260"/>
  <c r="BY73" i="260"/>
  <c r="BN239" i="260"/>
  <c r="J15" i="260"/>
  <c r="W419" i="260"/>
  <c r="BU70" i="260"/>
  <c r="BJ474" i="260"/>
  <c r="C21" i="177"/>
  <c r="AL176" i="260"/>
  <c r="AR151" i="260"/>
  <c r="Z416" i="260"/>
  <c r="N298" i="260"/>
  <c r="BY161" i="260"/>
  <c r="AD301" i="260"/>
  <c r="BD181" i="260"/>
  <c r="BQ512" i="260"/>
  <c r="J165" i="260"/>
  <c r="BN172" i="260"/>
  <c r="G111" i="260"/>
  <c r="W126" i="260"/>
  <c r="M65" i="177"/>
  <c r="Z28" i="177"/>
  <c r="G201" i="260"/>
  <c r="BJ233" i="260"/>
  <c r="BD413" i="260"/>
  <c r="BU308" i="260"/>
  <c r="BN265" i="260"/>
  <c r="BU155" i="260"/>
  <c r="AZ423" i="260"/>
  <c r="R60" i="260"/>
  <c r="R362" i="260"/>
  <c r="N448" i="260"/>
  <c r="BU123" i="260"/>
  <c r="U4" i="177"/>
  <c r="BU260" i="260"/>
  <c r="J225" i="260"/>
  <c r="AU272" i="260"/>
  <c r="J7" i="177"/>
  <c r="AR9" i="260"/>
  <c r="W431" i="260"/>
  <c r="W323" i="260"/>
  <c r="BU272" i="260"/>
  <c r="BD99" i="260"/>
  <c r="R137" i="260"/>
  <c r="S38" i="177"/>
  <c r="G235" i="260"/>
  <c r="AH147" i="260"/>
  <c r="AR217" i="260"/>
  <c r="AU162" i="260"/>
  <c r="N89" i="260"/>
  <c r="AU471" i="260"/>
  <c r="Q25" i="177"/>
  <c r="AH575" i="260"/>
  <c r="BU207" i="260"/>
  <c r="G362" i="260"/>
  <c r="BQ498" i="260"/>
  <c r="AD502" i="260"/>
  <c r="G507" i="260"/>
  <c r="G310" i="260"/>
  <c r="BU356" i="260"/>
  <c r="AH453" i="260"/>
  <c r="T50" i="177"/>
  <c r="AH103" i="260"/>
  <c r="Z388" i="260"/>
  <c r="J465" i="260"/>
  <c r="N248" i="260"/>
  <c r="BD261" i="260"/>
  <c r="G549" i="260"/>
  <c r="BD67" i="260"/>
  <c r="BN210" i="260"/>
  <c r="AU400" i="260"/>
  <c r="T60" i="177"/>
  <c r="BQ519" i="260"/>
  <c r="R58" i="260"/>
  <c r="BD286" i="260"/>
  <c r="AZ385" i="260"/>
  <c r="Z128" i="260"/>
  <c r="V46" i="177"/>
  <c r="AL444" i="260"/>
  <c r="AH449" i="260"/>
  <c r="R420" i="260"/>
  <c r="BU250" i="260"/>
  <c r="G157" i="260"/>
  <c r="BD252" i="260"/>
  <c r="J336" i="260"/>
  <c r="BJ446" i="260"/>
  <c r="BU316" i="260"/>
  <c r="BQ126" i="260"/>
  <c r="AH516" i="260"/>
  <c r="AR397" i="260"/>
  <c r="BN441" i="260"/>
  <c r="BQ492" i="260"/>
  <c r="BQ399" i="260"/>
  <c r="BN558" i="260"/>
  <c r="AR98" i="260"/>
  <c r="BD97" i="260"/>
  <c r="BJ206" i="260"/>
  <c r="N110" i="260"/>
  <c r="Q60" i="177"/>
  <c r="V11" i="177"/>
  <c r="BD337" i="260"/>
  <c r="Z43" i="260"/>
  <c r="G59" i="260"/>
  <c r="R97" i="260"/>
  <c r="BJ476" i="260"/>
  <c r="C49" i="177"/>
  <c r="AR365" i="260"/>
  <c r="Q9" i="177"/>
  <c r="R35" i="260"/>
  <c r="U53" i="177"/>
  <c r="G533" i="260"/>
  <c r="BN357" i="260"/>
  <c r="G377" i="260"/>
  <c r="AD399" i="260"/>
  <c r="AR39" i="260"/>
  <c r="AH352" i="260"/>
  <c r="BJ190" i="260"/>
  <c r="AR157" i="260"/>
  <c r="AL149" i="260"/>
  <c r="AU266" i="260"/>
  <c r="J300" i="260"/>
  <c r="R359" i="260"/>
  <c r="T40" i="177"/>
  <c r="R84" i="260"/>
  <c r="Z347" i="260"/>
  <c r="Z13" i="260"/>
  <c r="AU386" i="260"/>
  <c r="AZ375" i="260"/>
  <c r="Z338" i="260"/>
  <c r="BD386" i="260"/>
  <c r="G335" i="260"/>
  <c r="BD172" i="260"/>
  <c r="BY43" i="260"/>
  <c r="R39" i="177"/>
  <c r="BY109" i="260"/>
  <c r="Z14" i="260"/>
  <c r="W220" i="260"/>
  <c r="BN532" i="260"/>
  <c r="Y54" i="177"/>
  <c r="G365" i="260"/>
  <c r="J212" i="260"/>
  <c r="AH347" i="260"/>
  <c r="AU100" i="260"/>
  <c r="AH362" i="260"/>
  <c r="BD387" i="260"/>
  <c r="E31" i="177"/>
  <c r="BU164" i="260"/>
  <c r="R194" i="260"/>
  <c r="BD76" i="260"/>
  <c r="G56" i="260"/>
  <c r="AU302" i="260"/>
  <c r="AL96" i="260"/>
  <c r="AZ44" i="260"/>
  <c r="N186" i="260"/>
  <c r="BJ46" i="260"/>
  <c r="J370" i="260"/>
  <c r="N117" i="260"/>
  <c r="AL276" i="260"/>
  <c r="N308" i="260"/>
  <c r="AL548" i="260"/>
  <c r="AL598" i="260"/>
  <c r="BU36" i="260"/>
  <c r="AL321" i="260"/>
  <c r="G518" i="260"/>
  <c r="BD86" i="260"/>
  <c r="G395" i="260"/>
  <c r="BU118" i="260"/>
  <c r="BN117" i="260"/>
  <c r="AU521" i="260"/>
  <c r="AL202" i="260"/>
  <c r="AH339" i="260"/>
  <c r="AH512" i="260"/>
  <c r="N292" i="260"/>
  <c r="W267" i="260"/>
  <c r="O48" i="177"/>
  <c r="J270" i="260"/>
  <c r="J342" i="260"/>
  <c r="BD569" i="260"/>
  <c r="BU501" i="260"/>
  <c r="R82" i="260"/>
  <c r="Z114" i="260"/>
  <c r="J575" i="260"/>
  <c r="AD116" i="260"/>
  <c r="R110" i="260"/>
  <c r="R511" i="260"/>
  <c r="BU74" i="260"/>
  <c r="BU344" i="260"/>
  <c r="Z312" i="260"/>
  <c r="J315" i="260"/>
  <c r="AZ211" i="260"/>
  <c r="G11" i="177"/>
  <c r="G386" i="260"/>
  <c r="BQ520" i="260"/>
  <c r="BD253" i="260"/>
  <c r="G63" i="260"/>
  <c r="AR390" i="260"/>
  <c r="BU245" i="260"/>
  <c r="BD71" i="260"/>
  <c r="Q50" i="177"/>
  <c r="N281" i="260"/>
  <c r="BU230" i="260"/>
  <c r="P42" i="177"/>
  <c r="J24" i="260"/>
  <c r="AH266" i="260"/>
  <c r="BQ74" i="260"/>
  <c r="J141" i="260"/>
  <c r="J432" i="260"/>
  <c r="W269" i="260"/>
  <c r="BU553" i="260"/>
  <c r="AU164" i="260"/>
  <c r="AU372" i="260"/>
  <c r="AR282" i="260"/>
  <c r="J228" i="260"/>
  <c r="J221" i="260"/>
  <c r="AD193" i="260"/>
  <c r="BU198" i="260"/>
  <c r="H39" i="177"/>
  <c r="N344" i="260"/>
  <c r="Q8" i="177"/>
  <c r="AL352" i="260"/>
  <c r="AZ46" i="260"/>
  <c r="BY45" i="260"/>
  <c r="W162" i="260"/>
  <c r="H62" i="177"/>
  <c r="AU364" i="260"/>
  <c r="I16" i="177"/>
  <c r="AZ238" i="260"/>
  <c r="R144" i="260"/>
  <c r="BN274" i="260"/>
  <c r="BJ372" i="260"/>
  <c r="AZ413" i="260"/>
  <c r="N436" i="260"/>
  <c r="AR281" i="260"/>
  <c r="AU215" i="260"/>
  <c r="AR230" i="260"/>
  <c r="G24" i="260"/>
  <c r="R406" i="260"/>
  <c r="AU284" i="260"/>
  <c r="V49" i="177"/>
  <c r="AZ48" i="260"/>
  <c r="BU92" i="260"/>
  <c r="BN101" i="260"/>
  <c r="AZ151" i="260"/>
  <c r="BQ235" i="260"/>
  <c r="R311" i="260"/>
  <c r="R99" i="260"/>
  <c r="AL364" i="260"/>
  <c r="G32" i="260"/>
  <c r="BD453" i="260"/>
  <c r="BU391" i="260"/>
  <c r="BJ290" i="260"/>
  <c r="AU202" i="260"/>
  <c r="M33" i="177"/>
  <c r="W65" i="177"/>
  <c r="AZ141" i="260"/>
  <c r="AD427" i="260"/>
  <c r="Z502" i="260"/>
  <c r="BN476" i="260"/>
  <c r="AU251" i="260"/>
  <c r="W200" i="260"/>
  <c r="BD72" i="260"/>
  <c r="G373" i="260"/>
  <c r="W87" i="260"/>
  <c r="BY162" i="260"/>
  <c r="AR223" i="260"/>
  <c r="J312" i="260"/>
  <c r="Z25" i="177"/>
  <c r="BQ343" i="260"/>
  <c r="AZ424" i="260"/>
  <c r="AR97" i="260"/>
  <c r="BU327" i="260"/>
  <c r="AD162" i="260"/>
  <c r="BJ68" i="260"/>
  <c r="BN165" i="260"/>
  <c r="J149" i="260"/>
  <c r="AR182" i="260"/>
  <c r="H35" i="177"/>
  <c r="BJ22" i="260"/>
  <c r="BJ267" i="260"/>
  <c r="AU175" i="260"/>
  <c r="Z425" i="260"/>
  <c r="J164" i="260"/>
  <c r="N405" i="260"/>
  <c r="Z144" i="260"/>
  <c r="X37" i="177"/>
  <c r="AH20" i="260"/>
  <c r="R157" i="260"/>
  <c r="BD259" i="260"/>
  <c r="J424" i="260"/>
  <c r="E35" i="177"/>
  <c r="D49" i="177"/>
  <c r="AD101" i="260"/>
  <c r="G27" i="260"/>
  <c r="BJ366" i="260"/>
  <c r="AD59" i="260"/>
  <c r="W13" i="260"/>
  <c r="BQ367" i="260"/>
  <c r="BN219" i="260"/>
  <c r="N57" i="260"/>
  <c r="BJ291" i="260"/>
  <c r="BY145" i="260"/>
  <c r="AU381" i="260"/>
  <c r="J263" i="260"/>
  <c r="BJ112" i="260"/>
  <c r="AD401" i="260"/>
  <c r="BU188" i="260"/>
  <c r="W378" i="260"/>
  <c r="BU172" i="260"/>
  <c r="AU225" i="260"/>
  <c r="AH423" i="260"/>
  <c r="BD305" i="260"/>
  <c r="Q47" i="177"/>
  <c r="BU401" i="260"/>
  <c r="C19" i="177"/>
  <c r="BU453" i="260"/>
  <c r="W196" i="260"/>
  <c r="Z137" i="260"/>
  <c r="Y57" i="177"/>
  <c r="AH553" i="260"/>
  <c r="W539" i="260"/>
  <c r="J264" i="260"/>
  <c r="AL395" i="260"/>
  <c r="W156" i="260"/>
  <c r="BQ360" i="260"/>
  <c r="BN267" i="260"/>
  <c r="BQ49" i="260"/>
  <c r="AU347" i="260"/>
  <c r="AU474" i="260"/>
  <c r="AH366" i="260"/>
  <c r="BN355" i="260"/>
  <c r="BN396" i="260"/>
  <c r="AR291" i="260"/>
  <c r="N449" i="260"/>
  <c r="Z420" i="260"/>
  <c r="BJ201" i="260"/>
  <c r="BJ281" i="260"/>
  <c r="BJ301" i="260"/>
  <c r="N63" i="177"/>
  <c r="AU317" i="260"/>
  <c r="BN421" i="260"/>
  <c r="AD247" i="260"/>
  <c r="E30" i="177"/>
  <c r="Z419" i="260"/>
  <c r="AH369" i="260"/>
  <c r="N131" i="260"/>
  <c r="BN465" i="260"/>
  <c r="W172" i="260"/>
  <c r="N389" i="260"/>
  <c r="R139" i="260"/>
  <c r="N44" i="260"/>
  <c r="AR210" i="260"/>
  <c r="AD394" i="260"/>
  <c r="W486" i="260"/>
  <c r="BQ500" i="260"/>
  <c r="G499" i="260"/>
  <c r="J192" i="260"/>
  <c r="N113" i="260"/>
  <c r="N7" i="177"/>
  <c r="P12" i="177"/>
  <c r="BQ308" i="260"/>
  <c r="W503" i="260"/>
  <c r="BQ330" i="260"/>
  <c r="BN193" i="260"/>
  <c r="AR417" i="260"/>
  <c r="AD351" i="260"/>
  <c r="J105" i="260"/>
  <c r="AR153" i="260"/>
  <c r="AR13" i="260"/>
  <c r="R443" i="260"/>
  <c r="BD350" i="260"/>
  <c r="BY151" i="260"/>
  <c r="BJ414" i="260"/>
  <c r="W230" i="260"/>
  <c r="G57" i="177"/>
  <c r="AU178" i="260"/>
  <c r="BQ9" i="260"/>
  <c r="X15" i="177"/>
  <c r="N77" i="260"/>
  <c r="Z12" i="177"/>
  <c r="AL175" i="260"/>
  <c r="AH197" i="260"/>
  <c r="AZ65" i="260"/>
  <c r="AH296" i="260"/>
  <c r="R344" i="260"/>
  <c r="C47" i="177"/>
  <c r="R16" i="260"/>
  <c r="AZ55" i="260"/>
  <c r="R275" i="260"/>
  <c r="K21" i="177"/>
  <c r="AD572" i="260"/>
  <c r="J537" i="260"/>
  <c r="J63" i="177"/>
  <c r="Z191" i="260"/>
  <c r="Z245" i="260"/>
  <c r="BU469" i="260"/>
  <c r="W294" i="260"/>
  <c r="N289" i="260"/>
  <c r="AL214" i="260"/>
  <c r="R331" i="260"/>
  <c r="N447" i="260"/>
  <c r="J531" i="260"/>
  <c r="R360" i="260"/>
  <c r="D25" i="177"/>
  <c r="AD364" i="260"/>
  <c r="Q42" i="177"/>
  <c r="AZ262" i="260"/>
  <c r="R442" i="260"/>
  <c r="G319" i="260"/>
  <c r="R102" i="260"/>
  <c r="J69" i="260"/>
  <c r="F5" i="177"/>
  <c r="V39" i="177"/>
  <c r="BY155" i="260"/>
  <c r="U41" i="177"/>
  <c r="BY144" i="260"/>
  <c r="AZ240" i="260"/>
  <c r="AH241" i="260"/>
  <c r="W592" i="260"/>
  <c r="BD523" i="260"/>
  <c r="AR536" i="260"/>
  <c r="AU573" i="260"/>
  <c r="AR224" i="260"/>
  <c r="U35" i="177"/>
  <c r="C23" i="177"/>
  <c r="AL450" i="260"/>
  <c r="G63" i="177"/>
  <c r="BD535" i="260"/>
  <c r="AZ253" i="260"/>
  <c r="R244" i="260"/>
  <c r="AR213" i="260"/>
  <c r="V41" i="177"/>
  <c r="AL451" i="260"/>
  <c r="BD343" i="260"/>
  <c r="BN277" i="260"/>
  <c r="AL301" i="260"/>
  <c r="AR283" i="260"/>
  <c r="BD203" i="260"/>
  <c r="AH327" i="260"/>
  <c r="N262" i="260"/>
  <c r="AD475" i="260"/>
  <c r="AR58" i="260"/>
  <c r="G420" i="260"/>
  <c r="BN198" i="260"/>
  <c r="BJ184" i="260"/>
  <c r="AU220" i="260"/>
  <c r="AR432" i="260"/>
  <c r="W333" i="260"/>
  <c r="BJ518" i="260"/>
  <c r="BN288" i="260"/>
  <c r="R477" i="260"/>
  <c r="N259" i="260"/>
  <c r="BU134" i="260"/>
  <c r="AD489" i="260"/>
  <c r="BN361" i="260"/>
  <c r="R125" i="260"/>
  <c r="BN25" i="260"/>
  <c r="AU89" i="260"/>
  <c r="W384" i="260"/>
  <c r="BN524" i="260"/>
  <c r="S11" i="177"/>
  <c r="BD84" i="260"/>
  <c r="R335" i="260"/>
  <c r="AU336" i="260"/>
  <c r="W495" i="260"/>
  <c r="J448" i="260"/>
  <c r="AU288" i="260"/>
  <c r="N359" i="260"/>
  <c r="BQ459" i="260"/>
  <c r="G163" i="260"/>
  <c r="BD142" i="260"/>
  <c r="N512" i="260"/>
  <c r="G309" i="260"/>
  <c r="W68" i="260"/>
  <c r="AZ366" i="260"/>
  <c r="G308" i="260"/>
  <c r="BJ457" i="260"/>
  <c r="BD465" i="260"/>
  <c r="AR422" i="260"/>
  <c r="AZ528" i="260"/>
  <c r="Z462" i="260"/>
  <c r="W134" i="260"/>
  <c r="H56" i="177"/>
  <c r="AU226" i="260"/>
  <c r="AZ188" i="260"/>
  <c r="AL213" i="260"/>
  <c r="BU144" i="260"/>
  <c r="X47" i="177"/>
  <c r="BN463" i="260"/>
  <c r="G339" i="260"/>
  <c r="AR275" i="260"/>
  <c r="BY28" i="260"/>
  <c r="BN44" i="260"/>
  <c r="R135" i="260"/>
  <c r="AL293" i="260"/>
  <c r="BU166" i="260"/>
  <c r="J378" i="260"/>
  <c r="R460" i="260"/>
  <c r="BJ297" i="260"/>
  <c r="BJ395" i="260"/>
  <c r="BJ51" i="260"/>
  <c r="Z473" i="260"/>
  <c r="H8" i="177"/>
  <c r="BN296" i="260"/>
  <c r="BQ365" i="260"/>
  <c r="AR176" i="260"/>
  <c r="BN98" i="260"/>
  <c r="J83" i="260"/>
  <c r="Y26" i="177"/>
  <c r="BQ48" i="260"/>
  <c r="BQ116" i="260"/>
  <c r="N577" i="260"/>
  <c r="W226" i="260"/>
  <c r="AR238" i="260"/>
  <c r="W30" i="177"/>
  <c r="BY20" i="260"/>
  <c r="N339" i="260"/>
  <c r="R199" i="260"/>
  <c r="BQ334" i="260"/>
  <c r="W241" i="260"/>
  <c r="BN123" i="260"/>
  <c r="AR165" i="260"/>
  <c r="W165" i="260"/>
  <c r="G62" i="260"/>
  <c r="R37" i="177"/>
  <c r="AZ164" i="260"/>
  <c r="G175" i="260"/>
  <c r="BN241" i="260"/>
  <c r="BU228" i="260"/>
  <c r="Z295" i="260"/>
  <c r="BN69" i="260"/>
  <c r="AZ341" i="260"/>
  <c r="BD487" i="260"/>
  <c r="BJ468" i="260"/>
  <c r="T39" i="177"/>
  <c r="G48" i="177"/>
  <c r="BY174" i="260"/>
  <c r="AU105" i="260"/>
  <c r="T22" i="177"/>
  <c r="AZ131" i="260"/>
  <c r="BU519" i="260"/>
  <c r="G439" i="260"/>
  <c r="N136" i="260"/>
  <c r="N537" i="260"/>
  <c r="Z496" i="260"/>
  <c r="J473" i="260"/>
  <c r="BJ385" i="260"/>
  <c r="G49" i="260"/>
  <c r="BD280" i="260"/>
  <c r="J323" i="260"/>
  <c r="BQ45" i="260"/>
  <c r="N219" i="260"/>
  <c r="BN71" i="260"/>
  <c r="R207" i="260"/>
  <c r="P47" i="177"/>
  <c r="BD57" i="260"/>
  <c r="S65" i="177"/>
  <c r="BD542" i="260"/>
  <c r="O61" i="177"/>
  <c r="G491" i="260"/>
  <c r="J286" i="260"/>
  <c r="BN213" i="260"/>
  <c r="R56" i="177"/>
  <c r="Q48" i="177"/>
  <c r="BJ323" i="260"/>
  <c r="AD366" i="260"/>
  <c r="J132" i="260"/>
  <c r="N569" i="260"/>
  <c r="N497" i="260"/>
  <c r="BQ59" i="260"/>
  <c r="D18" i="177"/>
  <c r="H32" i="177"/>
  <c r="N351" i="260"/>
  <c r="N440" i="260"/>
  <c r="W160" i="260"/>
  <c r="N167" i="260"/>
  <c r="R341" i="260"/>
  <c r="H64" i="177"/>
  <c r="BN344" i="260"/>
  <c r="BN220" i="260"/>
  <c r="G39" i="177"/>
  <c r="BQ346" i="260"/>
  <c r="AZ231" i="260"/>
  <c r="AZ389" i="260"/>
  <c r="AR352" i="260"/>
  <c r="AR171" i="260"/>
  <c r="W102" i="260"/>
  <c r="AD219" i="260"/>
  <c r="BU490" i="260"/>
  <c r="BU407" i="260"/>
  <c r="R413" i="260"/>
  <c r="G64" i="177"/>
  <c r="I7" i="177"/>
  <c r="BN214" i="260"/>
  <c r="G206" i="260"/>
  <c r="F12" i="177"/>
  <c r="BU84" i="260"/>
  <c r="BQ239" i="260"/>
  <c r="X57" i="177"/>
  <c r="R33" i="177"/>
  <c r="BN338" i="260"/>
  <c r="R227" i="260"/>
  <c r="R488" i="260"/>
  <c r="Z178" i="260"/>
  <c r="G168" i="260"/>
  <c r="AH151" i="260"/>
  <c r="BN499" i="260"/>
  <c r="R10" i="177"/>
  <c r="R253" i="260"/>
  <c r="AH271" i="260"/>
  <c r="BJ317" i="260"/>
  <c r="W248" i="260"/>
  <c r="AD72" i="260"/>
  <c r="BJ302" i="260"/>
  <c r="AZ376" i="260"/>
  <c r="BQ171" i="260"/>
  <c r="AD169" i="260"/>
  <c r="N202" i="260"/>
  <c r="AR114" i="260"/>
  <c r="BQ240" i="260"/>
  <c r="W353" i="260"/>
  <c r="BJ16" i="260"/>
  <c r="BQ469" i="260"/>
  <c r="T7" i="177"/>
  <c r="AZ186" i="260"/>
  <c r="AL93" i="260"/>
  <c r="W425" i="260"/>
  <c r="W58" i="260"/>
  <c r="AH374" i="260"/>
  <c r="G54" i="177"/>
  <c r="AR266" i="260"/>
  <c r="BJ161" i="260"/>
  <c r="Z362" i="260"/>
  <c r="AD187" i="260"/>
  <c r="H4" i="177"/>
  <c r="BJ536" i="260"/>
  <c r="Z112" i="260"/>
  <c r="AH377" i="260"/>
  <c r="BU175" i="260"/>
  <c r="AZ343" i="260"/>
  <c r="BD352" i="260"/>
  <c r="O56" i="177"/>
  <c r="BU6" i="260"/>
  <c r="AZ502" i="260"/>
  <c r="BQ324" i="260"/>
  <c r="BJ403" i="260"/>
  <c r="BQ433" i="260"/>
  <c r="AZ202" i="260"/>
  <c r="AU402" i="260"/>
  <c r="AZ212" i="260"/>
  <c r="AU401" i="260"/>
  <c r="I11" i="177"/>
  <c r="BQ409" i="260"/>
  <c r="AH342" i="260"/>
  <c r="AZ486" i="260"/>
  <c r="G107" i="260"/>
  <c r="BQ310" i="260"/>
  <c r="AR90" i="260"/>
  <c r="W381" i="260"/>
  <c r="N393" i="260"/>
  <c r="N403" i="260"/>
  <c r="R446" i="260"/>
  <c r="BN515" i="260"/>
  <c r="N212" i="260"/>
  <c r="O37" i="177"/>
  <c r="R405" i="260"/>
  <c r="AL538" i="260"/>
  <c r="AU486" i="260"/>
  <c r="W45" i="260"/>
  <c r="N183" i="260"/>
  <c r="AR142" i="260"/>
  <c r="W62" i="260"/>
  <c r="Z351" i="260"/>
  <c r="BQ517" i="260"/>
  <c r="BD227" i="260"/>
  <c r="N488" i="260"/>
  <c r="G193" i="260"/>
  <c r="AD295" i="260"/>
  <c r="AU427" i="260"/>
  <c r="BY49" i="260"/>
  <c r="BD442" i="260"/>
  <c r="J439" i="260"/>
  <c r="BU382" i="260"/>
  <c r="W57" i="177"/>
  <c r="BJ298" i="260"/>
  <c r="BU428" i="260"/>
  <c r="BN126" i="260"/>
  <c r="G56" i="177"/>
  <c r="J9" i="260"/>
  <c r="AZ243" i="260"/>
  <c r="C27" i="177"/>
  <c r="AZ182" i="260"/>
  <c r="BN418" i="260"/>
  <c r="BQ18" i="260"/>
  <c r="O51" i="177"/>
  <c r="F64" i="177"/>
  <c r="BN339" i="260"/>
  <c r="Z447" i="260"/>
  <c r="AL99" i="260"/>
  <c r="G66" i="260"/>
  <c r="AR292" i="260"/>
  <c r="BQ152" i="260"/>
  <c r="AH320" i="260"/>
  <c r="BQ393" i="260"/>
  <c r="AR59" i="260"/>
  <c r="E3" i="177"/>
  <c r="BQ361" i="260"/>
  <c r="Z266" i="260"/>
  <c r="W137" i="260"/>
  <c r="J283" i="260"/>
  <c r="G115" i="260"/>
  <c r="AH237" i="260"/>
  <c r="BN215" i="260"/>
  <c r="AH72" i="260"/>
  <c r="N419" i="260"/>
  <c r="R29" i="177"/>
  <c r="J406" i="260"/>
  <c r="BJ505" i="260"/>
  <c r="AU124" i="260"/>
  <c r="BN427" i="260"/>
  <c r="J8" i="260"/>
  <c r="AL69" i="260"/>
  <c r="AL39" i="260"/>
  <c r="AZ235" i="260"/>
  <c r="N35" i="177"/>
  <c r="AR197" i="260"/>
  <c r="H16" i="177"/>
  <c r="BY103" i="260"/>
  <c r="Z264" i="260"/>
  <c r="BJ227" i="260"/>
  <c r="AL88" i="260"/>
  <c r="AH525" i="260"/>
  <c r="J415" i="260"/>
  <c r="R193" i="260"/>
  <c r="BU353" i="260"/>
  <c r="G121" i="260"/>
  <c r="C48" i="177"/>
  <c r="AL265" i="260"/>
  <c r="BQ51" i="260"/>
  <c r="W400" i="260"/>
  <c r="R476" i="260"/>
  <c r="BJ70" i="260"/>
  <c r="AZ88" i="260"/>
  <c r="W514" i="260"/>
  <c r="BJ443" i="260"/>
  <c r="R376" i="260"/>
  <c r="E32" i="177"/>
  <c r="AZ390" i="260"/>
  <c r="Y38" i="177"/>
  <c r="G8" i="260"/>
  <c r="BU552" i="260"/>
  <c r="G455" i="260"/>
  <c r="W35" i="260"/>
  <c r="BD150" i="260"/>
  <c r="N10" i="177"/>
  <c r="Z470" i="260"/>
  <c r="T59" i="177"/>
  <c r="AD123" i="260"/>
  <c r="N357" i="260"/>
  <c r="W393" i="260"/>
  <c r="Y24" i="177"/>
  <c r="BU527" i="260"/>
  <c r="W398" i="260"/>
  <c r="L9" i="177"/>
  <c r="BD458" i="260"/>
  <c r="E22" i="177"/>
  <c r="AL420" i="260"/>
  <c r="AU453" i="260"/>
  <c r="AH51" i="260"/>
  <c r="AU532" i="260"/>
  <c r="Z244" i="260"/>
  <c r="J327" i="260"/>
  <c r="AR440" i="260"/>
  <c r="BJ207" i="260"/>
  <c r="AH5" i="260"/>
  <c r="N156" i="260"/>
  <c r="BQ391" i="260"/>
  <c r="BD435" i="260"/>
  <c r="AZ206" i="260"/>
  <c r="AL101" i="260"/>
  <c r="I52" i="177"/>
  <c r="G390" i="260"/>
  <c r="BD180" i="260"/>
  <c r="G306" i="260"/>
  <c r="R143" i="260"/>
  <c r="BD232" i="260"/>
  <c r="S12" i="177"/>
  <c r="U32" i="177"/>
  <c r="BY24" i="260"/>
  <c r="U62" i="177"/>
  <c r="BD200" i="260"/>
  <c r="Q22" i="177"/>
  <c r="AL195" i="260"/>
  <c r="G220" i="260"/>
  <c r="R123" i="260"/>
  <c r="BD409" i="260"/>
  <c r="AZ145" i="260"/>
  <c r="F63" i="177"/>
  <c r="BN166" i="260"/>
  <c r="AL375" i="260"/>
  <c r="BU37" i="260"/>
  <c r="F6" i="177"/>
  <c r="BJ370" i="260"/>
  <c r="W14" i="177"/>
  <c r="U3" i="177"/>
  <c r="AZ261" i="260"/>
  <c r="AR170" i="260"/>
  <c r="BQ197" i="260"/>
  <c r="J166" i="260"/>
  <c r="AZ382" i="260"/>
  <c r="N13" i="260"/>
  <c r="BY8" i="260"/>
  <c r="O42" i="177"/>
  <c r="R246" i="260"/>
  <c r="BY65" i="260"/>
  <c r="AH348" i="260"/>
  <c r="AR303" i="260"/>
  <c r="BJ19" i="260"/>
  <c r="W497" i="260"/>
  <c r="Z200" i="260"/>
  <c r="AZ383" i="260"/>
  <c r="N36" i="177"/>
  <c r="AH168" i="260"/>
  <c r="BD418" i="260"/>
  <c r="AU458" i="260"/>
  <c r="AZ62" i="260"/>
  <c r="N335" i="260"/>
  <c r="AD352" i="260"/>
  <c r="U17" i="177"/>
  <c r="BD77" i="260"/>
  <c r="AU7" i="260"/>
  <c r="BD395" i="260"/>
  <c r="AZ352" i="260"/>
  <c r="BU443" i="260"/>
  <c r="BJ409" i="260"/>
  <c r="AR42" i="260"/>
  <c r="N374" i="260"/>
  <c r="BD389" i="260"/>
  <c r="J118" i="260"/>
  <c r="J216" i="260"/>
  <c r="G48" i="260"/>
  <c r="W43" i="260"/>
  <c r="G231" i="260"/>
  <c r="H53" i="177"/>
  <c r="Z275" i="260"/>
  <c r="BQ306" i="260"/>
  <c r="AD570" i="260"/>
  <c r="BD501" i="260"/>
  <c r="C17" i="177"/>
  <c r="BN334" i="260"/>
  <c r="BD35" i="260"/>
  <c r="AR438" i="260"/>
  <c r="BU52" i="260"/>
  <c r="Q63" i="177"/>
  <c r="G196" i="260"/>
  <c r="G414" i="260"/>
  <c r="N9" i="177"/>
  <c r="Z38" i="260"/>
  <c r="R332" i="260"/>
  <c r="BN393" i="260"/>
  <c r="BQ384" i="260"/>
  <c r="BD441" i="260"/>
  <c r="AZ397" i="260"/>
  <c r="AZ183" i="260"/>
  <c r="BD183" i="260"/>
  <c r="BU515" i="260"/>
  <c r="BN186" i="260"/>
  <c r="J155" i="260"/>
  <c r="R44" i="177"/>
  <c r="BD247" i="260"/>
  <c r="BD88" i="260"/>
  <c r="BN190" i="260"/>
  <c r="R328" i="260"/>
  <c r="AH397" i="260"/>
  <c r="AZ63" i="260"/>
  <c r="BQ280" i="260"/>
  <c r="D52" i="177"/>
  <c r="R314" i="260"/>
  <c r="G391" i="260"/>
  <c r="BN326" i="260"/>
  <c r="Z44" i="177"/>
  <c r="BY185" i="260"/>
  <c r="N65" i="177"/>
  <c r="AL353" i="260"/>
  <c r="AZ516" i="260"/>
  <c r="AU271" i="260"/>
  <c r="T53" i="177"/>
  <c r="AH447" i="260"/>
  <c r="E60" i="177"/>
  <c r="W266" i="260"/>
  <c r="AR207" i="260"/>
  <c r="BU203" i="260"/>
  <c r="AL324" i="260"/>
  <c r="BN307" i="260"/>
  <c r="BJ442" i="260"/>
  <c r="BJ275" i="260"/>
  <c r="AR361" i="260"/>
  <c r="AZ377" i="260"/>
  <c r="AL388" i="260"/>
  <c r="BU224" i="260"/>
  <c r="N246" i="260"/>
  <c r="Z592" i="260"/>
  <c r="BU150" i="260"/>
  <c r="BJ347" i="260"/>
  <c r="W356" i="260"/>
  <c r="BJ406" i="260"/>
  <c r="R510" i="260"/>
  <c r="BQ258" i="260"/>
  <c r="Q15" i="177"/>
  <c r="W351" i="260"/>
  <c r="H25" i="177"/>
  <c r="AZ365" i="260"/>
  <c r="BN408" i="260"/>
  <c r="AU306" i="260"/>
  <c r="AU431" i="260"/>
  <c r="AU138" i="260"/>
  <c r="J153" i="260"/>
  <c r="AD499" i="260"/>
  <c r="E11" i="177"/>
  <c r="Z219" i="260"/>
  <c r="AH471" i="260"/>
  <c r="AL215" i="260"/>
  <c r="BU291" i="260"/>
  <c r="BQ341" i="260"/>
  <c r="AD416" i="260"/>
  <c r="U9" i="251"/>
  <c r="E16" i="177"/>
  <c r="AD198" i="260"/>
  <c r="C4" i="177"/>
  <c r="AU150" i="260"/>
  <c r="AR426" i="260"/>
  <c r="E28" i="177"/>
  <c r="R393" i="260"/>
  <c r="AR257" i="260"/>
  <c r="R155" i="260"/>
  <c r="AZ455" i="260"/>
  <c r="BN199" i="260"/>
  <c r="BQ410" i="260"/>
  <c r="Z323" i="260"/>
  <c r="G557" i="260"/>
  <c r="BN201" i="260"/>
  <c r="AH371" i="260"/>
  <c r="AD296" i="260"/>
  <c r="BQ516" i="260"/>
  <c r="BQ497" i="260"/>
  <c r="AZ208" i="260"/>
  <c r="AH220" i="260"/>
  <c r="AU9" i="260"/>
  <c r="AU247" i="260"/>
  <c r="J255" i="260"/>
  <c r="AH244" i="260"/>
  <c r="AD412" i="260"/>
  <c r="AR89" i="260"/>
  <c r="R57" i="177"/>
  <c r="F43" i="177"/>
  <c r="R163" i="260"/>
  <c r="AZ159" i="260"/>
  <c r="R306" i="260"/>
  <c r="BQ295" i="260"/>
  <c r="N515" i="260"/>
  <c r="BQ443" i="260"/>
  <c r="BQ159" i="260"/>
  <c r="R92" i="260"/>
  <c r="BU471" i="260"/>
  <c r="J47" i="177"/>
  <c r="AD68" i="260"/>
  <c r="AD371" i="260"/>
  <c r="BN482" i="260"/>
  <c r="AR231" i="260"/>
  <c r="AD237" i="260"/>
  <c r="BD124" i="260"/>
  <c r="AZ272" i="260"/>
  <c r="BU381" i="260"/>
  <c r="Y61" i="177"/>
  <c r="AU145" i="260"/>
  <c r="AZ143" i="260"/>
  <c r="AR16" i="260"/>
  <c r="H6" i="177"/>
  <c r="G322" i="260"/>
  <c r="N319" i="260"/>
  <c r="AR166" i="260"/>
  <c r="BD470" i="260"/>
  <c r="N267" i="260"/>
  <c r="AH192" i="260"/>
  <c r="AZ136" i="260"/>
  <c r="K32" i="177"/>
  <c r="R302" i="260"/>
  <c r="AD112" i="260"/>
  <c r="AD400" i="260"/>
  <c r="BQ203" i="260"/>
  <c r="AZ132" i="260"/>
  <c r="S27" i="177"/>
  <c r="L43" i="177"/>
  <c r="BU275" i="260"/>
  <c r="BQ94" i="260"/>
  <c r="N19" i="177"/>
  <c r="N132" i="260"/>
  <c r="K62" i="177"/>
  <c r="AL42" i="260"/>
  <c r="R447" i="260"/>
  <c r="BU410" i="260"/>
  <c r="BD6" i="260"/>
  <c r="N382" i="260"/>
  <c r="BJ356" i="260"/>
  <c r="Y31" i="177"/>
  <c r="BJ188" i="260"/>
  <c r="W428" i="260"/>
  <c r="N224" i="260"/>
  <c r="AD319" i="260"/>
  <c r="G141" i="260"/>
  <c r="BQ412" i="260"/>
  <c r="J110" i="260"/>
  <c r="O52" i="177"/>
  <c r="G372" i="260"/>
  <c r="AH238" i="260"/>
  <c r="N80" i="260"/>
  <c r="BN103" i="260"/>
  <c r="W183" i="260"/>
  <c r="AZ61" i="260"/>
  <c r="G194" i="260"/>
  <c r="BJ472" i="260"/>
  <c r="R103" i="260"/>
  <c r="G74" i="260"/>
  <c r="R527" i="260"/>
  <c r="BU141" i="260"/>
  <c r="I59" i="177"/>
  <c r="AL16" i="260"/>
  <c r="W27" i="260"/>
  <c r="BD294" i="260"/>
  <c r="Y46" i="177"/>
  <c r="J476" i="260"/>
  <c r="AZ321" i="260"/>
  <c r="J297" i="260"/>
  <c r="W51" i="260"/>
  <c r="W325" i="260"/>
  <c r="W95" i="260"/>
  <c r="AU436" i="260"/>
  <c r="W328" i="260"/>
  <c r="BD237" i="260"/>
  <c r="AZ499" i="260"/>
  <c r="BQ307" i="260"/>
  <c r="AR82" i="260"/>
  <c r="Z227" i="260"/>
  <c r="BQ493" i="260"/>
  <c r="G182" i="260"/>
  <c r="AU227" i="260"/>
  <c r="BY164" i="260"/>
  <c r="BD177" i="260"/>
  <c r="BY30" i="260"/>
  <c r="J544" i="260"/>
  <c r="V8" i="177"/>
  <c r="AH45" i="260"/>
  <c r="BN188" i="260"/>
  <c r="AZ218" i="260"/>
  <c r="BQ62" i="260"/>
  <c r="BU445" i="260"/>
  <c r="J469" i="260"/>
  <c r="AZ252" i="260"/>
  <c r="J272" i="260"/>
  <c r="AL222" i="260"/>
  <c r="N62" i="177"/>
  <c r="BN90" i="260"/>
  <c r="S45" i="177"/>
  <c r="W257" i="260"/>
  <c r="BD208" i="260"/>
  <c r="R267" i="260"/>
  <c r="G363" i="260"/>
  <c r="V56" i="177"/>
  <c r="M48" i="177"/>
  <c r="N5" i="177"/>
  <c r="BJ461" i="260"/>
  <c r="AU377" i="260"/>
  <c r="BN171" i="260"/>
  <c r="BN132" i="260"/>
  <c r="BJ471" i="260"/>
  <c r="AR87" i="260"/>
  <c r="BN333" i="260"/>
  <c r="D31" i="177"/>
  <c r="AH100" i="260"/>
  <c r="BU60" i="260"/>
  <c r="I19" i="177"/>
  <c r="BQ312" i="260"/>
  <c r="BJ418" i="260"/>
  <c r="N27" i="260"/>
  <c r="Z26" i="177"/>
  <c r="AU45" i="260"/>
  <c r="G150" i="260"/>
  <c r="AR357" i="260"/>
  <c r="AH274" i="260"/>
  <c r="Z368" i="260"/>
  <c r="BQ567" i="260"/>
  <c r="R350" i="260"/>
  <c r="J332" i="260"/>
  <c r="BY82" i="260"/>
  <c r="J239" i="260"/>
  <c r="BY53" i="260"/>
  <c r="R530" i="260"/>
  <c r="BQ507" i="260"/>
  <c r="AR389" i="260"/>
  <c r="AL165" i="260"/>
  <c r="AD470" i="260"/>
  <c r="G511" i="260"/>
  <c r="X46" i="177"/>
  <c r="AR472" i="260"/>
  <c r="AL249" i="260"/>
  <c r="AL35" i="260"/>
  <c r="W451" i="260"/>
  <c r="M14" i="177"/>
  <c r="M17" i="177"/>
  <c r="N173" i="260"/>
  <c r="I25" i="177"/>
  <c r="W370" i="260"/>
  <c r="G453" i="260"/>
  <c r="BD432" i="260"/>
  <c r="L26" i="177"/>
  <c r="G178" i="260"/>
  <c r="BQ502" i="260"/>
  <c r="R419" i="260"/>
  <c r="W601" i="260"/>
  <c r="W38" i="177"/>
  <c r="W382" i="260"/>
  <c r="BU422" i="260"/>
  <c r="G400" i="260"/>
  <c r="W446" i="260"/>
  <c r="BQ387" i="260"/>
  <c r="N507" i="260"/>
  <c r="BQ301" i="260"/>
  <c r="Z9" i="177"/>
  <c r="J237" i="260"/>
  <c r="Z50" i="260"/>
  <c r="N369" i="260"/>
  <c r="AH18" i="260"/>
  <c r="BD233" i="260"/>
  <c r="U37" i="177"/>
  <c r="AL63" i="260"/>
  <c r="AR125" i="260"/>
  <c r="Z287" i="260"/>
  <c r="L5" i="177"/>
  <c r="AR185" i="260"/>
  <c r="AH30" i="260"/>
  <c r="AZ220" i="260"/>
  <c r="Z27" i="177"/>
  <c r="AU462" i="260"/>
  <c r="G210" i="260"/>
  <c r="U9" i="102"/>
  <c r="BQ174" i="260"/>
  <c r="G385" i="260"/>
  <c r="J462" i="260"/>
  <c r="N527" i="260"/>
  <c r="BY63" i="260"/>
  <c r="BY34" i="260"/>
  <c r="W402" i="260"/>
  <c r="BJ21" i="260"/>
  <c r="R453" i="260"/>
  <c r="Z344" i="260"/>
  <c r="N433" i="260"/>
  <c r="R326" i="260"/>
  <c r="AZ518" i="260"/>
  <c r="R487" i="260"/>
  <c r="J291" i="260"/>
  <c r="N87" i="260"/>
  <c r="BU348" i="260"/>
  <c r="J417" i="260"/>
  <c r="AD463" i="260"/>
  <c r="N188" i="260"/>
  <c r="BD156" i="260"/>
  <c r="W41" i="260"/>
  <c r="Z17" i="177"/>
  <c r="BD422" i="260"/>
  <c r="BN255" i="260"/>
  <c r="G133" i="260"/>
  <c r="G30" i="260"/>
  <c r="AZ521" i="260"/>
  <c r="J260" i="260"/>
  <c r="AU286" i="260"/>
  <c r="J438" i="260"/>
  <c r="AZ434" i="260"/>
  <c r="J498" i="260"/>
  <c r="W105" i="260"/>
  <c r="AZ461" i="260"/>
  <c r="R240" i="260"/>
  <c r="BN6" i="260"/>
  <c r="BY116" i="260"/>
  <c r="BQ13" i="260"/>
  <c r="AL299" i="260"/>
  <c r="N114" i="260"/>
  <c r="W174" i="260"/>
  <c r="AZ255" i="260"/>
  <c r="AZ213" i="260"/>
  <c r="O47" i="177"/>
  <c r="R14" i="260"/>
  <c r="G287" i="260"/>
  <c r="U25" i="177"/>
  <c r="R8" i="177"/>
  <c r="BD513" i="260"/>
  <c r="G597" i="260"/>
  <c r="AZ363" i="260"/>
  <c r="BJ52" i="260"/>
  <c r="W321" i="260"/>
  <c r="AU371" i="260"/>
  <c r="BY47" i="260"/>
  <c r="BU432" i="260"/>
  <c r="W371" i="260"/>
  <c r="X40" i="177"/>
  <c r="AD403" i="260"/>
  <c r="BU548" i="260"/>
  <c r="AZ470" i="260"/>
  <c r="BN431" i="260"/>
  <c r="W287" i="260"/>
  <c r="R293" i="260"/>
  <c r="BJ491" i="260"/>
  <c r="F24" i="177"/>
  <c r="J224" i="260"/>
  <c r="G139" i="260"/>
  <c r="J226" i="260"/>
  <c r="AR387" i="260"/>
  <c r="BD270" i="260"/>
  <c r="N169" i="260"/>
  <c r="BD450" i="260"/>
  <c r="J211" i="260"/>
  <c r="AH444" i="260"/>
  <c r="BQ439" i="260"/>
  <c r="BN261" i="260"/>
  <c r="BD514" i="260"/>
  <c r="R66" i="260"/>
  <c r="W258" i="260"/>
  <c r="G456" i="260"/>
  <c r="AH317" i="260"/>
  <c r="AR131" i="260"/>
  <c r="R506" i="260"/>
  <c r="W184" i="260"/>
  <c r="BQ368" i="260"/>
  <c r="BY100" i="260"/>
  <c r="AZ43" i="260"/>
  <c r="Z415" i="260"/>
  <c r="N431" i="260"/>
  <c r="W524" i="260"/>
  <c r="AH353" i="260"/>
  <c r="AU494" i="260"/>
  <c r="Z499" i="260"/>
  <c r="AL65" i="260"/>
  <c r="Z376" i="260"/>
  <c r="I23" i="177"/>
  <c r="C25" i="177"/>
  <c r="H60" i="177"/>
  <c r="G161" i="260"/>
  <c r="AU310" i="260"/>
  <c r="BQ531" i="260"/>
  <c r="BN528" i="260"/>
  <c r="AH21" i="260"/>
  <c r="BN36" i="260"/>
  <c r="Z263" i="260"/>
  <c r="BJ466" i="260"/>
  <c r="S51" i="177"/>
  <c r="BJ26" i="260"/>
  <c r="AZ224" i="260"/>
  <c r="AZ116" i="260"/>
  <c r="Z115" i="260"/>
  <c r="BD196" i="260"/>
  <c r="BN264" i="260"/>
  <c r="G435" i="260"/>
  <c r="AD446" i="260"/>
  <c r="AH378" i="260"/>
  <c r="W316" i="260"/>
  <c r="BU460" i="260"/>
  <c r="AR335" i="260"/>
  <c r="R334" i="260"/>
  <c r="BN327" i="260"/>
  <c r="AH146" i="260"/>
  <c r="BU324" i="260"/>
  <c r="AU184" i="260"/>
  <c r="Z288" i="260"/>
  <c r="AH74" i="260"/>
  <c r="AL274" i="260"/>
  <c r="BQ282" i="260"/>
  <c r="BJ400" i="260"/>
  <c r="BJ250" i="260"/>
  <c r="S46" i="177"/>
  <c r="AL453" i="260"/>
  <c r="N49" i="177"/>
  <c r="G421" i="260"/>
  <c r="G167" i="260"/>
  <c r="BU456" i="260"/>
  <c r="BN335" i="260"/>
  <c r="U11" i="177"/>
  <c r="J492" i="260"/>
  <c r="AL339" i="260"/>
  <c r="AU108" i="260"/>
  <c r="BD213" i="260"/>
  <c r="BU162" i="260"/>
  <c r="T32" i="177"/>
  <c r="AD65" i="260"/>
  <c r="BN305" i="260"/>
  <c r="G39" i="260"/>
  <c r="I38" i="177"/>
  <c r="BY101" i="260"/>
  <c r="AD518" i="260"/>
  <c r="BJ274" i="260"/>
  <c r="BQ244" i="260"/>
  <c r="AU459" i="260"/>
  <c r="BQ230" i="260"/>
  <c r="R138" i="260"/>
  <c r="BQ103" i="260"/>
  <c r="AZ532" i="260"/>
  <c r="BD205" i="260"/>
  <c r="BJ306" i="260"/>
  <c r="O4" i="177"/>
  <c r="BD388" i="260"/>
  <c r="W434" i="260"/>
  <c r="R203" i="260"/>
  <c r="J17" i="260"/>
  <c r="BJ108" i="260"/>
  <c r="D64" i="177"/>
  <c r="S15" i="177"/>
  <c r="AZ221" i="260"/>
  <c r="C39" i="177"/>
  <c r="G416" i="260"/>
  <c r="N361" i="260"/>
  <c r="AZ105" i="260"/>
  <c r="BN352" i="260"/>
  <c r="J59" i="177"/>
  <c r="BQ127" i="260"/>
  <c r="G603" i="260"/>
  <c r="E14" i="177"/>
  <c r="BY171" i="260"/>
  <c r="BD505" i="260"/>
  <c r="G355" i="260"/>
  <c r="Z389" i="260"/>
  <c r="N380" i="260"/>
  <c r="BJ57" i="260"/>
  <c r="BU185" i="260"/>
  <c r="AH439" i="260"/>
  <c r="BJ31" i="260"/>
  <c r="G514" i="260"/>
  <c r="Z395" i="260"/>
  <c r="S6" i="177"/>
  <c r="AH201" i="260"/>
  <c r="G356" i="260"/>
  <c r="R140" i="260"/>
  <c r="W388" i="260"/>
  <c r="Z469" i="260"/>
  <c r="BU395" i="260"/>
  <c r="BU130" i="260"/>
  <c r="BQ242" i="260"/>
  <c r="J474" i="260"/>
  <c r="BY6" i="260"/>
  <c r="AR316" i="260"/>
  <c r="BD64" i="260"/>
  <c r="BN287" i="260"/>
  <c r="G50" i="177"/>
  <c r="AH14" i="260"/>
  <c r="AL219" i="260"/>
  <c r="AU92" i="260"/>
  <c r="AH344" i="260"/>
  <c r="O35" i="177"/>
  <c r="AH313" i="260"/>
  <c r="N396" i="260"/>
  <c r="BY140" i="260"/>
  <c r="C24" i="177"/>
  <c r="AH23" i="260"/>
  <c r="T12" i="177"/>
  <c r="N371" i="260"/>
  <c r="BN376" i="260"/>
  <c r="P23" i="177"/>
  <c r="V61" i="177"/>
  <c r="BU292" i="260"/>
  <c r="K17" i="177"/>
  <c r="G267" i="260"/>
  <c r="BD471" i="260"/>
  <c r="S64" i="177"/>
  <c r="G334" i="260"/>
  <c r="G430" i="260"/>
  <c r="BJ17" i="260"/>
  <c r="BQ172" i="260"/>
  <c r="AL113" i="260"/>
  <c r="AH226" i="260"/>
  <c r="J427" i="260"/>
  <c r="Q27" i="177"/>
  <c r="R44" i="260"/>
  <c r="W24" i="260"/>
  <c r="BN363" i="260"/>
  <c r="BD271" i="260"/>
  <c r="BQ78" i="260"/>
  <c r="BJ75" i="260"/>
  <c r="L44" i="177"/>
  <c r="F16" i="177"/>
  <c r="BJ423" i="260"/>
  <c r="BN250" i="260"/>
  <c r="J81" i="260"/>
  <c r="U22" i="177"/>
  <c r="AL238" i="260"/>
  <c r="AR95" i="260"/>
  <c r="U46" i="177"/>
  <c r="D47" i="177"/>
  <c r="D44" i="177"/>
  <c r="Z49" i="260"/>
  <c r="AD343" i="260"/>
  <c r="D54" i="177"/>
  <c r="BQ422" i="260"/>
  <c r="BN113" i="260"/>
  <c r="BJ396" i="260"/>
  <c r="AU448" i="260"/>
  <c r="BU217" i="260"/>
  <c r="N263" i="260"/>
  <c r="BD52" i="260"/>
  <c r="W49" i="260"/>
  <c r="AH239" i="260"/>
  <c r="AD221" i="260"/>
  <c r="BD224" i="260"/>
  <c r="AR395" i="260"/>
  <c r="G102" i="260"/>
  <c r="BD186" i="260"/>
  <c r="AU267" i="260"/>
  <c r="G406" i="260"/>
  <c r="G101" i="260"/>
  <c r="R410" i="260"/>
  <c r="Z391" i="260"/>
  <c r="BQ288" i="260"/>
  <c r="L11" i="177"/>
  <c r="O58" i="177"/>
  <c r="J302" i="260"/>
  <c r="AH227" i="260"/>
  <c r="BN196" i="260"/>
  <c r="AU296" i="260"/>
  <c r="N284" i="260"/>
  <c r="G280" i="260"/>
  <c r="AR71" i="260"/>
  <c r="BU360" i="260"/>
  <c r="BD108" i="260"/>
  <c r="J119" i="260"/>
  <c r="N56" i="177"/>
  <c r="BD107" i="260"/>
  <c r="J278" i="260"/>
  <c r="J243" i="260"/>
  <c r="K38" i="177"/>
  <c r="BD63" i="260"/>
  <c r="G266" i="260"/>
  <c r="Z192" i="260"/>
  <c r="Q4" i="177"/>
  <c r="R266" i="260"/>
  <c r="G109" i="260"/>
  <c r="BU76" i="260"/>
  <c r="AU166" i="260"/>
  <c r="T8" i="177"/>
  <c r="AU237" i="260"/>
  <c r="AD64" i="260"/>
  <c r="X10" i="177"/>
  <c r="AL140" i="260"/>
  <c r="BU385" i="260"/>
  <c r="W240" i="260"/>
  <c r="J403" i="260"/>
  <c r="J158" i="260"/>
  <c r="Y42" i="177"/>
  <c r="AU24" i="260"/>
  <c r="BN114" i="260"/>
  <c r="BJ118" i="260"/>
  <c r="Z252" i="260"/>
  <c r="Z12" i="260"/>
  <c r="J30" i="260"/>
  <c r="W164" i="260"/>
  <c r="E49" i="177"/>
  <c r="R17" i="260"/>
  <c r="W262" i="260"/>
  <c r="N311" i="260"/>
  <c r="Z54" i="177"/>
  <c r="G294" i="260"/>
  <c r="BJ203" i="260"/>
  <c r="J421" i="260"/>
  <c r="M49" i="177"/>
  <c r="U40" i="177"/>
  <c r="BD276" i="260"/>
  <c r="J402" i="260"/>
  <c r="BY105" i="260"/>
  <c r="AU84" i="260"/>
  <c r="BQ284" i="260"/>
  <c r="AL97" i="260"/>
  <c r="G23" i="260"/>
  <c r="AZ201" i="260"/>
  <c r="BD19" i="260"/>
  <c r="AH225" i="260"/>
  <c r="BJ157" i="260"/>
  <c r="AU224" i="260"/>
  <c r="AR14" i="260"/>
  <c r="BN381" i="260"/>
  <c r="BU370" i="260"/>
  <c r="W50" i="260"/>
  <c r="G4" i="177"/>
  <c r="BN50" i="260"/>
  <c r="AD275" i="260"/>
  <c r="G188" i="260"/>
  <c r="R98" i="260"/>
  <c r="BD217" i="260"/>
  <c r="Q3" i="177"/>
  <c r="AH222" i="260"/>
  <c r="W13" i="177"/>
  <c r="BJ196" i="260"/>
  <c r="J250" i="260"/>
  <c r="W39" i="253"/>
  <c r="BQ136" i="260"/>
  <c r="G97" i="260"/>
  <c r="R69" i="260"/>
  <c r="BN49" i="260"/>
  <c r="W44" i="177"/>
  <c r="BU284" i="260"/>
  <c r="BQ15" i="260"/>
  <c r="AL174" i="260"/>
  <c r="BD460" i="260"/>
  <c r="AR22" i="260"/>
  <c r="BN81" i="260"/>
  <c r="AR301" i="260"/>
  <c r="BN77" i="260"/>
  <c r="BJ71" i="260"/>
  <c r="AD474" i="260"/>
  <c r="I18" i="177"/>
  <c r="N205" i="260"/>
  <c r="W145" i="260"/>
  <c r="AH40" i="260"/>
  <c r="N236" i="260"/>
  <c r="I42" i="177"/>
  <c r="BQ166" i="260"/>
  <c r="BJ318" i="260"/>
  <c r="N253" i="260"/>
  <c r="AU195" i="260"/>
  <c r="W242" i="260"/>
  <c r="AD438" i="260"/>
  <c r="BQ90" i="260"/>
  <c r="BD264" i="260"/>
  <c r="AD415" i="260"/>
  <c r="AR258" i="260"/>
  <c r="G359" i="260"/>
  <c r="AU413" i="260"/>
  <c r="Y22" i="177"/>
  <c r="N70" i="260"/>
  <c r="W98" i="260"/>
  <c r="J222" i="260"/>
  <c r="BD400" i="260"/>
  <c r="AZ310" i="260"/>
  <c r="AR6" i="260"/>
  <c r="AL367" i="260"/>
  <c r="AU435" i="260"/>
  <c r="AU273" i="260"/>
  <c r="AZ290" i="260"/>
  <c r="AH68" i="260"/>
  <c r="F59" i="177"/>
  <c r="U7" i="177"/>
  <c r="R12" i="260"/>
  <c r="BJ95" i="260"/>
  <c r="Z290" i="260"/>
  <c r="AZ58" i="260"/>
  <c r="AH218" i="260"/>
  <c r="AL253" i="260"/>
  <c r="AR402" i="260"/>
  <c r="Y45" i="177"/>
  <c r="C46" i="177"/>
  <c r="R132" i="260"/>
  <c r="AL125" i="260"/>
  <c r="AH303" i="260"/>
  <c r="AZ246" i="260"/>
  <c r="AL275" i="260"/>
  <c r="AZ412" i="260"/>
  <c r="BN303" i="260"/>
  <c r="W416" i="260"/>
  <c r="BQ118" i="260"/>
  <c r="AU39" i="260"/>
  <c r="BJ53" i="260"/>
  <c r="R451" i="260"/>
  <c r="AH22" i="260"/>
  <c r="AD53" i="260"/>
  <c r="BU347" i="260"/>
  <c r="Z175" i="260"/>
  <c r="K13" i="177"/>
  <c r="AH322" i="260"/>
  <c r="E54" i="177"/>
  <c r="BN61" i="260"/>
  <c r="BJ145" i="260"/>
  <c r="AR30" i="260"/>
  <c r="P13" i="177"/>
  <c r="AH117" i="260"/>
  <c r="Z64" i="177"/>
  <c r="G44" i="260"/>
  <c r="BJ162" i="260"/>
  <c r="AZ325" i="260"/>
  <c r="R94" i="260"/>
  <c r="J94" i="260"/>
  <c r="F56" i="177"/>
  <c r="W86" i="260"/>
  <c r="BN323" i="260"/>
  <c r="R166" i="260"/>
  <c r="W447" i="260"/>
  <c r="J135" i="260"/>
  <c r="Z15" i="177"/>
  <c r="AD442" i="260"/>
  <c r="AU198" i="260"/>
  <c r="BN128" i="260"/>
  <c r="BN206" i="260"/>
  <c r="G370" i="260"/>
  <c r="AH188" i="260"/>
  <c r="Z202" i="260"/>
  <c r="W289" i="260"/>
  <c r="I35" i="177"/>
  <c r="BJ258" i="260"/>
  <c r="Q24" i="177"/>
  <c r="BD187" i="260"/>
  <c r="AD203" i="260"/>
  <c r="J42" i="177"/>
  <c r="AD76" i="260"/>
  <c r="N185" i="260"/>
  <c r="AL322" i="260"/>
  <c r="V53" i="177"/>
  <c r="AD176" i="260"/>
  <c r="S29" i="177"/>
  <c r="W142" i="260"/>
  <c r="J28" i="177"/>
  <c r="AD100" i="260"/>
  <c r="AL192" i="260"/>
  <c r="G47" i="177"/>
  <c r="W46" i="260"/>
  <c r="BU215" i="260"/>
  <c r="BD457" i="260"/>
  <c r="G211" i="260"/>
  <c r="BN391" i="260"/>
  <c r="AR286" i="260"/>
  <c r="G162" i="260"/>
  <c r="S53" i="177"/>
  <c r="AL49" i="260"/>
  <c r="BN200" i="260"/>
  <c r="BJ151" i="260"/>
  <c r="AR55" i="260"/>
  <c r="R346" i="260"/>
  <c r="Y30" i="177"/>
  <c r="M55" i="177"/>
  <c r="AZ111" i="260"/>
  <c r="R55" i="177"/>
  <c r="J174" i="260"/>
  <c r="AH121" i="260"/>
  <c r="N151" i="260"/>
  <c r="BQ185" i="260"/>
  <c r="D20" i="177"/>
  <c r="AD251" i="260"/>
  <c r="W360" i="260"/>
  <c r="U65" i="177"/>
  <c r="C26" i="177"/>
  <c r="J159" i="260"/>
  <c r="Z201" i="260"/>
  <c r="BD116" i="260"/>
  <c r="W311" i="260"/>
  <c r="D11" i="177"/>
  <c r="N122" i="260"/>
  <c r="AZ14" i="260"/>
  <c r="Z166" i="260"/>
  <c r="R64" i="177"/>
  <c r="G13" i="260"/>
  <c r="O59" i="177"/>
  <c r="G281" i="260"/>
  <c r="W216" i="260"/>
  <c r="BJ107" i="260"/>
  <c r="BJ102" i="260"/>
  <c r="N172" i="260"/>
  <c r="BJ300" i="260"/>
  <c r="G393" i="260"/>
  <c r="AD178" i="260"/>
  <c r="AR198" i="260"/>
  <c r="AL118" i="260"/>
  <c r="AZ161" i="260"/>
  <c r="AD52" i="260"/>
  <c r="BQ139" i="260"/>
  <c r="BN310" i="260"/>
  <c r="U21" i="251"/>
  <c r="R225" i="260"/>
  <c r="BQ85" i="260"/>
  <c r="AU353" i="260"/>
  <c r="BN151" i="260"/>
  <c r="J68" i="260"/>
  <c r="AU324" i="260"/>
  <c r="G31" i="177"/>
  <c r="BJ63" i="260"/>
  <c r="AR183" i="260"/>
  <c r="BN232" i="260"/>
  <c r="Z100" i="260"/>
  <c r="V16" i="177"/>
  <c r="AZ267" i="260"/>
  <c r="AR295" i="260"/>
  <c r="J275" i="260"/>
  <c r="AH73" i="260"/>
  <c r="R327" i="260"/>
  <c r="N10" i="260"/>
  <c r="AU384" i="260"/>
  <c r="AH194" i="260"/>
  <c r="BQ496" i="260"/>
  <c r="T6" i="177"/>
  <c r="BQ75" i="260"/>
  <c r="Z390" i="260"/>
  <c r="AH402" i="260"/>
  <c r="W228" i="260"/>
  <c r="L32" i="177"/>
  <c r="W130" i="260"/>
  <c r="BQ449" i="260"/>
  <c r="AZ296" i="260"/>
  <c r="J389" i="260"/>
  <c r="BU321" i="260"/>
  <c r="AL33" i="260"/>
  <c r="W146" i="260"/>
  <c r="H9" i="177"/>
  <c r="BN22" i="260"/>
  <c r="M19" i="177"/>
  <c r="AD239" i="260"/>
  <c r="AR61" i="260"/>
  <c r="BQ112" i="260"/>
  <c r="N64" i="177"/>
  <c r="J22" i="260"/>
  <c r="X29" i="177"/>
  <c r="BJ103" i="260"/>
  <c r="BJ377" i="260"/>
  <c r="AR195" i="260"/>
  <c r="BD421" i="260"/>
  <c r="BQ271" i="260"/>
  <c r="BU287" i="260"/>
  <c r="BY89" i="260"/>
  <c r="AD27" i="260"/>
  <c r="U16" i="177"/>
  <c r="N59" i="260"/>
  <c r="R349" i="260"/>
  <c r="W335" i="260"/>
  <c r="O60" i="177"/>
  <c r="BQ313" i="260"/>
  <c r="T35" i="177"/>
  <c r="BJ247" i="260"/>
  <c r="G264" i="260"/>
  <c r="O33" i="177"/>
  <c r="AR143" i="260"/>
  <c r="AD290" i="260"/>
  <c r="P16" i="177"/>
  <c r="AD34" i="260"/>
  <c r="J106" i="260"/>
  <c r="G357" i="260"/>
  <c r="BN112" i="260"/>
  <c r="D58" i="177"/>
  <c r="AD243" i="260"/>
  <c r="G51" i="260"/>
  <c r="AD389" i="260"/>
  <c r="H33" i="177"/>
  <c r="R9" i="260"/>
  <c r="BJ261" i="260"/>
  <c r="BU238" i="260"/>
  <c r="BJ202" i="260"/>
  <c r="F49" i="177"/>
  <c r="AZ67" i="260"/>
  <c r="K43" i="177"/>
  <c r="BJ341" i="260"/>
  <c r="Y7" i="177"/>
  <c r="P8" i="177"/>
  <c r="BJ245" i="260"/>
  <c r="J92" i="260"/>
  <c r="Z117" i="260"/>
  <c r="AD215" i="260"/>
  <c r="BU259" i="260"/>
  <c r="AU141" i="260"/>
  <c r="BQ339" i="260"/>
  <c r="J320" i="260"/>
  <c r="N208" i="260"/>
  <c r="AL13" i="260"/>
  <c r="Z324" i="260"/>
  <c r="J240" i="260"/>
  <c r="AZ121" i="260"/>
  <c r="BY15" i="260"/>
  <c r="BD126" i="260"/>
  <c r="K52" i="177"/>
  <c r="AZ31" i="260"/>
  <c r="Z265" i="260"/>
  <c r="W23" i="177"/>
  <c r="J307" i="260"/>
  <c r="O30" i="177"/>
  <c r="H10" i="177"/>
  <c r="G34" i="260"/>
  <c r="AR116" i="260"/>
  <c r="N353" i="260"/>
  <c r="U45" i="177"/>
  <c r="AR92" i="260"/>
  <c r="AL241" i="260"/>
  <c r="AR63" i="260"/>
  <c r="C8" i="177"/>
  <c r="AU137" i="260"/>
  <c r="Z56" i="177"/>
  <c r="K63" i="177"/>
  <c r="AL67" i="260"/>
  <c r="AR408" i="260"/>
  <c r="R96" i="260"/>
  <c r="H45" i="177"/>
  <c r="R34" i="260"/>
  <c r="BD68" i="260"/>
  <c r="AL128" i="260"/>
  <c r="Y43" i="177"/>
  <c r="AD165" i="260"/>
  <c r="AZ178" i="260"/>
  <c r="AR135" i="260"/>
  <c r="AH321" i="260"/>
  <c r="AZ25" i="260"/>
  <c r="BN75" i="260"/>
  <c r="AD124" i="260"/>
  <c r="AZ80" i="260"/>
  <c r="W78" i="260"/>
  <c r="N164" i="260"/>
  <c r="J160" i="260"/>
  <c r="BD284" i="260"/>
  <c r="BU240" i="260"/>
  <c r="AR237" i="260"/>
  <c r="AH491" i="260"/>
  <c r="BD226" i="260"/>
  <c r="M23" i="177"/>
  <c r="AU398" i="260"/>
  <c r="AD471" i="260"/>
  <c r="BJ152" i="260"/>
  <c r="AZ170" i="260"/>
  <c r="J202" i="260"/>
  <c r="I58" i="177"/>
  <c r="Z173" i="260"/>
  <c r="AZ150" i="260"/>
  <c r="BN176" i="260"/>
  <c r="J34" i="260"/>
  <c r="G424" i="260"/>
  <c r="BU57" i="260"/>
  <c r="X5" i="177"/>
  <c r="AL369" i="260"/>
  <c r="E20" i="177"/>
  <c r="AU77" i="260"/>
  <c r="BD363" i="260"/>
  <c r="BQ392" i="260"/>
  <c r="BY66" i="260"/>
  <c r="BJ150" i="260"/>
  <c r="T24" i="177"/>
  <c r="BN386" i="260"/>
  <c r="BN233" i="260"/>
  <c r="AZ137" i="260"/>
  <c r="R15" i="177"/>
  <c r="AR247" i="260"/>
  <c r="AZ71" i="260"/>
  <c r="N266" i="260"/>
  <c r="U31" i="177"/>
  <c r="G44" i="177"/>
  <c r="BY74" i="260"/>
  <c r="AL351" i="260"/>
  <c r="W202" i="260"/>
  <c r="AD265" i="260"/>
  <c r="BJ200" i="260"/>
  <c r="T55" i="177"/>
  <c r="Z39" i="177"/>
  <c r="BD383" i="260"/>
  <c r="AD137" i="260"/>
  <c r="AH99" i="260"/>
  <c r="BJ13" i="260"/>
  <c r="BN286" i="260"/>
  <c r="G376" i="260"/>
  <c r="M44" i="177"/>
  <c r="L57" i="177"/>
  <c r="BQ211" i="260"/>
  <c r="W118" i="260"/>
  <c r="C45" i="177"/>
  <c r="AU69" i="260"/>
  <c r="W31" i="177"/>
  <c r="N280" i="260"/>
  <c r="BN168" i="260"/>
  <c r="BY67" i="260"/>
  <c r="AL295" i="260"/>
  <c r="V40" i="177"/>
  <c r="M13" i="177"/>
  <c r="N86" i="260"/>
  <c r="L54" i="177"/>
  <c r="AZ7" i="260"/>
  <c r="H44" i="177"/>
  <c r="O16" i="177"/>
  <c r="R236" i="260"/>
  <c r="AD152" i="260"/>
  <c r="AD22" i="260"/>
  <c r="AU111" i="260"/>
  <c r="G72" i="260"/>
  <c r="AL344" i="260"/>
  <c r="K26" i="177"/>
  <c r="AU373" i="260"/>
  <c r="J72" i="260"/>
  <c r="W169" i="260"/>
  <c r="BQ265" i="260"/>
  <c r="W138" i="260"/>
  <c r="AH367" i="260"/>
  <c r="R175" i="260"/>
  <c r="AZ294" i="260"/>
  <c r="BJ332" i="260"/>
  <c r="BD39" i="260"/>
  <c r="L25" i="177"/>
  <c r="G146" i="260"/>
  <c r="BY14" i="260"/>
  <c r="Y49" i="177"/>
  <c r="G261" i="260"/>
  <c r="BJ173" i="260"/>
  <c r="W236" i="260"/>
  <c r="BD275" i="260"/>
  <c r="W250" i="260"/>
  <c r="BN187" i="260"/>
  <c r="BD327" i="260"/>
  <c r="V10" i="177"/>
  <c r="W438" i="260"/>
  <c r="BN43" i="260"/>
  <c r="W72" i="260"/>
  <c r="AU210" i="260"/>
  <c r="AU43" i="260"/>
  <c r="Z78" i="260"/>
  <c r="BJ191" i="260"/>
  <c r="N310" i="260"/>
  <c r="X30" i="177"/>
  <c r="AR45" i="260"/>
  <c r="Z253" i="260"/>
  <c r="N108" i="260"/>
  <c r="AU63" i="260"/>
  <c r="G316" i="260"/>
  <c r="AL167" i="260"/>
  <c r="BQ19" i="260"/>
  <c r="BQ41" i="260"/>
  <c r="AU121" i="260"/>
  <c r="G488" i="260"/>
  <c r="BJ319" i="260"/>
  <c r="BQ57" i="260"/>
  <c r="Z296" i="260"/>
  <c r="AZ239" i="260"/>
  <c r="AD38" i="260"/>
  <c r="W103" i="260"/>
  <c r="R7" i="177"/>
  <c r="BD125" i="260"/>
  <c r="AZ158" i="260"/>
  <c r="T63" i="177"/>
  <c r="BU165" i="260"/>
  <c r="J44" i="177"/>
  <c r="BJ35" i="260"/>
  <c r="BU374" i="260"/>
  <c r="AL30" i="260"/>
  <c r="M62" i="177"/>
  <c r="BN293" i="260"/>
  <c r="O53" i="177"/>
  <c r="AD144" i="260"/>
  <c r="AL317" i="260"/>
  <c r="AU194" i="260"/>
  <c r="X4" i="177"/>
  <c r="W203" i="260"/>
  <c r="AD69" i="260"/>
  <c r="I17" i="177"/>
  <c r="U44" i="177"/>
  <c r="BJ208" i="260"/>
  <c r="BD36" i="260"/>
  <c r="BN383" i="260"/>
  <c r="BU257" i="260"/>
  <c r="AH202" i="260"/>
  <c r="BJ292" i="260"/>
  <c r="W368" i="260"/>
  <c r="N57" i="177"/>
  <c r="W222" i="260"/>
  <c r="AU309" i="260"/>
  <c r="R57" i="260"/>
  <c r="AU115" i="260"/>
  <c r="BQ353" i="260"/>
  <c r="BQ340" i="260"/>
  <c r="BN24" i="260"/>
  <c r="I21" i="177"/>
  <c r="BN266" i="260"/>
  <c r="AH421" i="260"/>
  <c r="Z346" i="260"/>
  <c r="M60" i="177"/>
  <c r="BN238" i="260"/>
  <c r="BJ313" i="260"/>
  <c r="BD70" i="260"/>
  <c r="BQ58" i="260"/>
  <c r="N390" i="260"/>
  <c r="BJ237" i="260"/>
  <c r="O24" i="177"/>
  <c r="BQ382" i="260"/>
  <c r="BJ327" i="260"/>
  <c r="G149" i="260"/>
  <c r="D41" i="177"/>
  <c r="BY136" i="260"/>
  <c r="N39" i="177"/>
  <c r="AZ194" i="260"/>
  <c r="AZ108" i="260"/>
  <c r="BQ181" i="260"/>
  <c r="AR419" i="260"/>
  <c r="BU28" i="260"/>
  <c r="BY118" i="260"/>
  <c r="BU496" i="260"/>
  <c r="G202" i="260"/>
  <c r="R377" i="260"/>
  <c r="BD477" i="260"/>
  <c r="BQ140" i="260"/>
  <c r="BD250" i="260"/>
  <c r="AU146" i="260"/>
  <c r="BY149" i="260"/>
  <c r="AR371" i="260"/>
  <c r="G346" i="260"/>
  <c r="T47" i="177"/>
  <c r="W186" i="260"/>
  <c r="BJ73" i="260"/>
  <c r="D61" i="177"/>
  <c r="BN212" i="260"/>
  <c r="G138" i="260"/>
  <c r="BU236" i="260"/>
  <c r="BN5" i="260"/>
  <c r="AU114" i="260"/>
  <c r="BD140" i="260"/>
  <c r="BU345" i="260"/>
  <c r="BD478" i="260"/>
  <c r="R127" i="260"/>
  <c r="Y14" i="177"/>
  <c r="W32" i="260"/>
  <c r="R289" i="260"/>
  <c r="G464" i="260"/>
  <c r="G186" i="260"/>
  <c r="R56" i="260"/>
  <c r="Z262" i="260"/>
  <c r="J418" i="260"/>
  <c r="AR320" i="260"/>
  <c r="BU295" i="260"/>
  <c r="AU23" i="260"/>
  <c r="R41" i="177"/>
  <c r="R122" i="260"/>
  <c r="AH142" i="260"/>
  <c r="AH217" i="260"/>
  <c r="N22" i="177"/>
  <c r="BQ169" i="260"/>
  <c r="X56" i="177"/>
  <c r="AR118" i="260"/>
  <c r="BN146" i="260"/>
  <c r="R309" i="260"/>
  <c r="Q29" i="177"/>
  <c r="BD34" i="260"/>
  <c r="AL251" i="260"/>
  <c r="M64" i="177"/>
  <c r="BJ122" i="260"/>
  <c r="G24" i="177"/>
  <c r="AZ324" i="260"/>
  <c r="AZ177" i="260"/>
  <c r="AZ12" i="260"/>
  <c r="BU286" i="260"/>
  <c r="Y19" i="177"/>
  <c r="J35" i="260"/>
  <c r="N58" i="177"/>
  <c r="W375" i="260"/>
  <c r="W7" i="177"/>
  <c r="BJ120" i="260"/>
  <c r="AR434" i="260"/>
  <c r="N247" i="260"/>
  <c r="AL163" i="260"/>
  <c r="G19" i="260"/>
  <c r="BD185" i="260"/>
  <c r="AR262" i="260"/>
  <c r="BQ305" i="260"/>
  <c r="AD302" i="260"/>
  <c r="AR564" i="260"/>
  <c r="BJ426" i="260"/>
  <c r="F36" i="177"/>
  <c r="BN218" i="260"/>
  <c r="AL513" i="260"/>
  <c r="G45" i="260"/>
  <c r="N11" i="260"/>
  <c r="AU219" i="260"/>
  <c r="AZ422" i="260"/>
  <c r="J290" i="260"/>
  <c r="H27" i="177"/>
  <c r="BN405" i="260"/>
  <c r="G441" i="260"/>
  <c r="P62" i="177"/>
  <c r="N291" i="260"/>
  <c r="BD384" i="260"/>
  <c r="AD244" i="260"/>
  <c r="N24" i="177"/>
  <c r="J259" i="260"/>
  <c r="AD344" i="260"/>
  <c r="W475" i="260"/>
  <c r="BN110" i="260"/>
  <c r="AD390" i="260"/>
  <c r="AD149" i="260"/>
  <c r="BY56" i="260"/>
  <c r="BN96" i="260"/>
  <c r="BQ39" i="260"/>
  <c r="BN291" i="260"/>
  <c r="BJ255" i="260"/>
  <c r="BN234" i="260"/>
  <c r="BD89" i="260"/>
  <c r="BN185" i="260"/>
  <c r="N51" i="260"/>
  <c r="BU313" i="260"/>
  <c r="W148" i="260"/>
  <c r="AU437" i="260"/>
  <c r="G324" i="260"/>
  <c r="O57" i="177"/>
  <c r="BN517" i="260"/>
  <c r="AH176" i="260"/>
  <c r="R342" i="260"/>
  <c r="BN332" i="260"/>
  <c r="BU142" i="260"/>
  <c r="AH77" i="260"/>
  <c r="Z139" i="260"/>
  <c r="BN401" i="260"/>
  <c r="P18" i="177"/>
  <c r="AD168" i="260"/>
  <c r="BU435" i="260"/>
  <c r="U10" i="177"/>
  <c r="Z57" i="177"/>
  <c r="AZ210" i="260"/>
  <c r="BN15" i="260"/>
  <c r="BQ99" i="260"/>
  <c r="W445" i="260"/>
  <c r="G361" i="260"/>
  <c r="AZ197" i="260"/>
  <c r="Z31" i="177"/>
  <c r="W38" i="260"/>
  <c r="D57" i="177"/>
  <c r="AL168" i="260"/>
  <c r="W182" i="260"/>
  <c r="BD448" i="260"/>
  <c r="BY64" i="260"/>
  <c r="R356" i="260"/>
  <c r="BY27" i="260"/>
  <c r="R478" i="260"/>
  <c r="J41" i="260"/>
  <c r="BU448" i="260"/>
  <c r="R305" i="260"/>
  <c r="Z33" i="260"/>
  <c r="BU88" i="260"/>
  <c r="J294" i="260"/>
  <c r="BQ98" i="260"/>
  <c r="Z221" i="260"/>
  <c r="AH94" i="260"/>
  <c r="W75" i="260"/>
  <c r="Z199" i="260"/>
  <c r="R174" i="260"/>
  <c r="BJ425" i="260"/>
  <c r="BU326" i="260"/>
  <c r="J47" i="260"/>
  <c r="AL239" i="260"/>
  <c r="P44" i="177"/>
  <c r="E52" i="177"/>
  <c r="W158" i="260"/>
  <c r="AR309" i="260"/>
  <c r="Z445" i="260"/>
  <c r="BQ177" i="260"/>
  <c r="U47" i="177"/>
  <c r="BQ292" i="260"/>
  <c r="F38" i="177"/>
  <c r="J95" i="260"/>
  <c r="AU172" i="260"/>
  <c r="AR93" i="260"/>
  <c r="AR113" i="260"/>
  <c r="AH173" i="260"/>
  <c r="BJ33" i="260"/>
  <c r="W192" i="260"/>
  <c r="BJ5" i="260"/>
  <c r="G238" i="260"/>
  <c r="BY90" i="260"/>
  <c r="BN443" i="260"/>
  <c r="N83" i="260"/>
  <c r="BN281" i="260"/>
  <c r="AR47" i="260"/>
  <c r="W459" i="260"/>
  <c r="J316" i="260"/>
  <c r="J257" i="260"/>
  <c r="J52" i="260"/>
  <c r="G28" i="260"/>
  <c r="AR26" i="260"/>
  <c r="Z42" i="177"/>
  <c r="AZ340" i="260"/>
  <c r="Y32" i="177"/>
  <c r="W26" i="260"/>
  <c r="N18" i="177"/>
  <c r="G341" i="260"/>
  <c r="AH60" i="260"/>
  <c r="N40" i="260"/>
  <c r="AZ87" i="260"/>
  <c r="M6" i="177"/>
  <c r="AZ18" i="260"/>
  <c r="S36" i="177"/>
  <c r="BJ295" i="260"/>
  <c r="J10" i="260"/>
  <c r="BU148" i="260"/>
  <c r="G301" i="260"/>
  <c r="AZ190" i="260"/>
  <c r="C28" i="177"/>
  <c r="AR115" i="260"/>
  <c r="BY172" i="260"/>
  <c r="BJ293" i="260"/>
  <c r="BD38" i="260"/>
  <c r="G64" i="260"/>
  <c r="W286" i="260"/>
  <c r="G123" i="260"/>
  <c r="AU193" i="260"/>
  <c r="AL403" i="260"/>
  <c r="J411" i="260"/>
  <c r="W114" i="260"/>
  <c r="BN155" i="260"/>
  <c r="BN160" i="260"/>
  <c r="BJ225" i="260"/>
  <c r="N398" i="260"/>
  <c r="O14" i="177"/>
  <c r="G165" i="260"/>
  <c r="AH370" i="260"/>
  <c r="AH418" i="260"/>
  <c r="BJ262" i="260"/>
  <c r="R159" i="260"/>
  <c r="O12" i="177"/>
  <c r="BY58" i="260"/>
  <c r="AZ199" i="260"/>
  <c r="AD363" i="260"/>
  <c r="G224" i="260"/>
  <c r="AD212" i="260"/>
  <c r="J37" i="260"/>
  <c r="AU49" i="260"/>
  <c r="BN89" i="260"/>
  <c r="AU443" i="260"/>
  <c r="AL68" i="260"/>
  <c r="AU369" i="260"/>
  <c r="BY196" i="260"/>
  <c r="W385" i="260"/>
  <c r="H18" i="177"/>
  <c r="AD487" i="260"/>
  <c r="AL302" i="260"/>
  <c r="AH387" i="260"/>
  <c r="BN317" i="260"/>
  <c r="T48" i="177"/>
  <c r="N282" i="260"/>
  <c r="G92" i="260"/>
  <c r="R310" i="260"/>
  <c r="BN136" i="260"/>
  <c r="AU361" i="260"/>
  <c r="BQ148" i="260"/>
  <c r="R141" i="260"/>
  <c r="BD131" i="260"/>
  <c r="BD85" i="260"/>
  <c r="BU168" i="260"/>
  <c r="BN373" i="260"/>
  <c r="J3" i="177"/>
  <c r="N227" i="260"/>
  <c r="O18" i="177"/>
  <c r="BQ83" i="260"/>
  <c r="W298" i="260"/>
  <c r="AR311" i="260"/>
  <c r="AZ317" i="260"/>
  <c r="N425" i="260"/>
  <c r="BD262" i="260"/>
  <c r="AZ209" i="260"/>
  <c r="S40" i="177"/>
  <c r="AR43" i="260"/>
  <c r="I36" i="177"/>
  <c r="BQ246" i="260"/>
  <c r="AZ176" i="260"/>
  <c r="J223" i="260"/>
  <c r="E57" i="177"/>
  <c r="P28" i="177"/>
  <c r="AZ133" i="260"/>
  <c r="L16" i="177"/>
  <c r="N128" i="260"/>
  <c r="N74" i="260"/>
  <c r="AH292" i="260"/>
  <c r="BU523" i="260"/>
  <c r="R68" i="260"/>
  <c r="R300" i="260"/>
  <c r="AL415" i="260"/>
  <c r="BQ263" i="260"/>
  <c r="AU255" i="260"/>
  <c r="G207" i="260"/>
  <c r="G20" i="177"/>
  <c r="AD266" i="260"/>
  <c r="AD93" i="260"/>
  <c r="AD298" i="260"/>
  <c r="BJ10" i="260"/>
  <c r="BJ6" i="260"/>
  <c r="BJ273" i="260"/>
  <c r="W81" i="260"/>
  <c r="J8" i="177"/>
  <c r="BD362" i="260"/>
  <c r="BD145" i="260"/>
  <c r="Q46" i="177"/>
  <c r="W418" i="260"/>
  <c r="BU477" i="260"/>
  <c r="V29" i="177"/>
  <c r="R188" i="260"/>
  <c r="N528" i="260"/>
  <c r="J57" i="177"/>
  <c r="G83" i="260"/>
  <c r="L7" i="177"/>
  <c r="BD334" i="260"/>
  <c r="AL574" i="260"/>
  <c r="Y39" i="177"/>
  <c r="AH216" i="260"/>
  <c r="K39" i="177"/>
  <c r="AD50" i="260"/>
  <c r="AL169" i="260"/>
  <c r="AZ319" i="260"/>
  <c r="Z303" i="260"/>
  <c r="W33" i="177"/>
  <c r="AU326" i="260"/>
  <c r="BY146" i="260"/>
  <c r="Z152" i="260"/>
  <c r="AR428" i="260"/>
  <c r="G353" i="260"/>
  <c r="W327" i="260"/>
  <c r="AU17" i="260"/>
  <c r="L36" i="177"/>
  <c r="AD94" i="260"/>
  <c r="BJ49" i="260"/>
  <c r="AD274" i="260"/>
  <c r="AD264" i="260"/>
  <c r="R241" i="260"/>
  <c r="AD439" i="260"/>
  <c r="AZ257" i="260"/>
  <c r="D23" i="177"/>
  <c r="R247" i="260"/>
  <c r="BU140" i="260"/>
  <c r="X8" i="177"/>
  <c r="AU33" i="260"/>
  <c r="AR399" i="260"/>
  <c r="J269" i="260"/>
  <c r="BU9" i="260"/>
  <c r="BD524" i="260"/>
  <c r="BJ436" i="260"/>
  <c r="W168" i="260"/>
  <c r="R18" i="177"/>
  <c r="S63" i="177"/>
  <c r="AL190" i="260"/>
  <c r="BJ268" i="260"/>
  <c r="P60" i="177"/>
  <c r="AR248" i="260"/>
  <c r="S5" i="177"/>
  <c r="BN226" i="260"/>
  <c r="AH213" i="260"/>
  <c r="BU96" i="260"/>
  <c r="R221" i="260"/>
  <c r="BU209" i="260"/>
  <c r="J56" i="177"/>
  <c r="BD95" i="260"/>
  <c r="BQ401" i="260"/>
  <c r="AR85" i="260"/>
  <c r="AL425" i="260"/>
  <c r="BU124" i="260"/>
  <c r="P35" i="177"/>
  <c r="BU15" i="260"/>
  <c r="I6" i="177"/>
  <c r="BJ364" i="260"/>
  <c r="BD92" i="260"/>
  <c r="N94" i="260"/>
  <c r="BQ315" i="260"/>
  <c r="BY76" i="260"/>
  <c r="W19" i="260"/>
  <c r="AZ274" i="260"/>
  <c r="J419" i="260"/>
  <c r="R269" i="260"/>
  <c r="J197" i="260"/>
  <c r="BQ26" i="260"/>
  <c r="AR208" i="260"/>
  <c r="AZ16" i="260"/>
  <c r="X65" i="177"/>
  <c r="BY12" i="260"/>
  <c r="BJ27" i="260"/>
  <c r="G9" i="260"/>
  <c r="J361" i="260"/>
  <c r="N174" i="260"/>
  <c r="BJ289" i="260"/>
  <c r="U20" i="102"/>
  <c r="S60" i="177"/>
  <c r="H22" i="177"/>
  <c r="F41" i="177"/>
  <c r="AH144" i="260"/>
  <c r="I14" i="177"/>
  <c r="J416" i="260"/>
  <c r="BU227" i="260"/>
  <c r="AR178" i="260"/>
  <c r="BY99" i="260"/>
  <c r="Z168" i="260"/>
  <c r="BJ236" i="260"/>
  <c r="Z314" i="260"/>
  <c r="W350" i="260"/>
  <c r="W260" i="260"/>
  <c r="BJ362" i="260"/>
  <c r="AU370" i="260"/>
  <c r="BJ311" i="260"/>
  <c r="F4" i="177"/>
  <c r="N287" i="260"/>
  <c r="N71" i="260"/>
  <c r="BJ32" i="260"/>
  <c r="G321" i="260"/>
  <c r="R262" i="260"/>
  <c r="C31" i="177"/>
  <c r="W110" i="260"/>
  <c r="AZ560" i="260"/>
  <c r="G26" i="260"/>
  <c r="Z373" i="260"/>
  <c r="BN375" i="260"/>
  <c r="Z23" i="260"/>
  <c r="AZ345" i="260"/>
  <c r="Z97" i="260"/>
  <c r="R24" i="260"/>
  <c r="Z350" i="260"/>
  <c r="N467" i="260"/>
  <c r="BJ119" i="260"/>
  <c r="BY13" i="260"/>
  <c r="Y47" i="177"/>
  <c r="BU156" i="260"/>
  <c r="AR403" i="260"/>
  <c r="BJ337" i="260"/>
  <c r="M38" i="177"/>
  <c r="AH452" i="260"/>
  <c r="R185" i="260"/>
  <c r="W40" i="260"/>
  <c r="BU66" i="260"/>
  <c r="BY134" i="260"/>
  <c r="BD93" i="260"/>
  <c r="BD78" i="260"/>
  <c r="R22" i="177"/>
  <c r="K25" i="177"/>
  <c r="U36" i="177"/>
  <c r="W281" i="260"/>
  <c r="BD14" i="260"/>
  <c r="AU451" i="260"/>
  <c r="BU39" i="260"/>
  <c r="BQ268" i="260"/>
  <c r="S48" i="177"/>
  <c r="BQ331" i="260"/>
  <c r="AR289" i="260"/>
  <c r="Z19" i="177"/>
  <c r="AH31" i="260"/>
  <c r="J360" i="260"/>
  <c r="BY198" i="260"/>
  <c r="J367" i="260"/>
  <c r="N275" i="260"/>
  <c r="W59" i="177"/>
  <c r="E56" i="177"/>
  <c r="S24" i="177"/>
  <c r="Z77" i="260"/>
  <c r="W125" i="260"/>
  <c r="AR173" i="260"/>
  <c r="Z98" i="260"/>
  <c r="BU346" i="260"/>
  <c r="J405" i="260"/>
  <c r="C42" i="177"/>
  <c r="J396" i="260"/>
  <c r="BQ262" i="260"/>
  <c r="Y18" i="177"/>
  <c r="AU81" i="260"/>
  <c r="N410" i="260"/>
  <c r="P57" i="177"/>
  <c r="AU201" i="260"/>
  <c r="BN319" i="260"/>
  <c r="G262" i="260"/>
  <c r="AZ39" i="260"/>
  <c r="V59" i="177"/>
  <c r="D9" i="177"/>
  <c r="R33" i="260"/>
  <c r="BN353" i="260"/>
  <c r="BD161" i="260"/>
  <c r="AD92" i="260"/>
  <c r="AH26" i="260"/>
  <c r="AH171" i="260"/>
  <c r="BQ224" i="260"/>
  <c r="AL292" i="260"/>
  <c r="R189" i="260"/>
  <c r="R388" i="260"/>
  <c r="BQ438" i="260"/>
  <c r="AD121" i="260"/>
  <c r="AR37" i="260"/>
  <c r="J395" i="260"/>
  <c r="BU363" i="260"/>
  <c r="AD469" i="260"/>
  <c r="R259" i="260"/>
  <c r="AZ270" i="260"/>
  <c r="BN11" i="260"/>
  <c r="G246" i="260"/>
  <c r="Z337" i="260"/>
  <c r="Q53" i="177"/>
  <c r="AD153" i="260"/>
  <c r="G419" i="260"/>
  <c r="J207" i="260"/>
  <c r="AH268" i="260"/>
  <c r="BU266" i="260"/>
  <c r="R59" i="177"/>
  <c r="BN328" i="260"/>
  <c r="BN236" i="260"/>
  <c r="J193" i="260"/>
  <c r="AD18" i="260"/>
  <c r="U56" i="177"/>
  <c r="AL270" i="260"/>
  <c r="Z163" i="260"/>
  <c r="AL319" i="260"/>
  <c r="BD283" i="260"/>
  <c r="P51" i="177"/>
  <c r="AU295" i="260"/>
  <c r="J310" i="260"/>
  <c r="J5" i="260"/>
  <c r="S26" i="177"/>
  <c r="U60" i="177"/>
  <c r="AR19" i="260"/>
  <c r="N52" i="177"/>
  <c r="U29" i="177"/>
  <c r="BU320" i="260"/>
  <c r="AU28" i="260"/>
  <c r="R371" i="260"/>
  <c r="BU103" i="260"/>
  <c r="P48" i="177"/>
  <c r="BN138" i="260"/>
  <c r="BQ355" i="260"/>
  <c r="N268" i="260"/>
  <c r="BN500" i="260"/>
  <c r="BQ221" i="260"/>
  <c r="BN91" i="260"/>
  <c r="E10" i="177"/>
  <c r="BQ563" i="260"/>
  <c r="N314" i="260"/>
  <c r="AZ26" i="260"/>
  <c r="G81" i="260"/>
  <c r="BJ402" i="260"/>
  <c r="AR69" i="260"/>
  <c r="AL362" i="260"/>
  <c r="AH276" i="260"/>
  <c r="AL121" i="260"/>
  <c r="AH319" i="260"/>
  <c r="AR234" i="260"/>
  <c r="BU449" i="260"/>
  <c r="AR24" i="260"/>
  <c r="O19" i="177"/>
  <c r="K7" i="177"/>
  <c r="J50" i="260"/>
  <c r="BU22" i="260"/>
  <c r="AU433" i="260"/>
  <c r="BN85" i="260"/>
  <c r="I62" i="177"/>
  <c r="Z123" i="260"/>
  <c r="BU309" i="260"/>
  <c r="AR56" i="260"/>
  <c r="AU348" i="260"/>
  <c r="BQ311" i="260"/>
  <c r="AZ338" i="260"/>
  <c r="N101" i="260"/>
  <c r="AZ301" i="260"/>
  <c r="W39" i="177"/>
  <c r="Z62" i="260"/>
  <c r="BN268" i="260"/>
  <c r="W60" i="177"/>
  <c r="AZ275" i="260"/>
  <c r="BU197" i="260"/>
  <c r="R343" i="260"/>
  <c r="AR202" i="260"/>
  <c r="W247" i="260"/>
  <c r="W31" i="260"/>
  <c r="AL138" i="260"/>
  <c r="N239" i="260"/>
  <c r="K12" i="177"/>
  <c r="R186" i="260"/>
  <c r="D50" i="177"/>
  <c r="R230" i="260"/>
  <c r="AZ101" i="260"/>
  <c r="Z365" i="260"/>
  <c r="N25" i="177"/>
  <c r="BY183" i="260"/>
  <c r="AL43" i="260"/>
  <c r="I60" i="177"/>
  <c r="BU365" i="260"/>
  <c r="Z162" i="260"/>
  <c r="BU251" i="260"/>
  <c r="BY120" i="260"/>
  <c r="Z3" i="177"/>
  <c r="AR124" i="260"/>
  <c r="K24" i="177"/>
  <c r="W377" i="260"/>
  <c r="F62" i="177"/>
  <c r="W332" i="260"/>
  <c r="G22" i="260"/>
  <c r="Y6" i="177"/>
  <c r="R278" i="260"/>
  <c r="N38" i="177"/>
  <c r="P38" i="177"/>
  <c r="W249" i="260"/>
  <c r="AR346" i="260"/>
  <c r="G84" i="260"/>
  <c r="AD12" i="260"/>
  <c r="BQ300" i="260"/>
  <c r="AR121" i="260"/>
  <c r="I53" i="177"/>
  <c r="AU292" i="260"/>
  <c r="BN278" i="260"/>
  <c r="S3" i="177"/>
  <c r="AL119" i="260"/>
  <c r="BQ337" i="260"/>
  <c r="BN143" i="260"/>
  <c r="AL127" i="260"/>
  <c r="BD282" i="260"/>
  <c r="J125" i="260"/>
  <c r="AH128" i="260"/>
  <c r="BU201" i="260"/>
  <c r="BQ408" i="260"/>
  <c r="BN48" i="260"/>
  <c r="AD39" i="260"/>
  <c r="AZ273" i="260"/>
  <c r="BJ158" i="260"/>
  <c r="BJ215" i="260"/>
  <c r="BQ30" i="260"/>
  <c r="AD48" i="260"/>
  <c r="G398" i="260"/>
  <c r="AL289" i="260"/>
  <c r="J156" i="260"/>
  <c r="AZ77" i="260"/>
  <c r="AZ360" i="260"/>
  <c r="O6" i="177"/>
  <c r="N242" i="260"/>
  <c r="N121" i="260"/>
  <c r="BY165" i="260"/>
  <c r="BY148" i="260"/>
  <c r="AU450" i="260"/>
  <c r="R65" i="177"/>
  <c r="V52" i="177"/>
  <c r="AD263" i="260"/>
  <c r="R106" i="260"/>
  <c r="Z289" i="260"/>
  <c r="AH373" i="260"/>
  <c r="R36" i="177"/>
  <c r="BY52" i="260"/>
  <c r="AH122" i="260"/>
  <c r="AD47" i="260"/>
  <c r="AR250" i="260"/>
  <c r="J44" i="260"/>
  <c r="J182" i="260"/>
  <c r="J49" i="177"/>
  <c r="J138" i="260"/>
  <c r="V62" i="177"/>
  <c r="R19" i="260"/>
  <c r="AR344" i="260"/>
  <c r="AR5" i="260"/>
  <c r="AZ291" i="260"/>
  <c r="BQ223" i="260"/>
  <c r="AL294" i="260"/>
  <c r="W33" i="260"/>
  <c r="G158" i="260"/>
  <c r="BD240" i="260"/>
  <c r="F19" i="177"/>
  <c r="BQ200" i="260"/>
  <c r="BD22" i="260"/>
  <c r="AR128" i="260"/>
  <c r="BD297" i="260"/>
  <c r="BQ314" i="260"/>
  <c r="AL474" i="260"/>
  <c r="AZ539" i="260"/>
  <c r="AH289" i="260"/>
  <c r="Z518" i="260"/>
  <c r="BN260" i="260"/>
  <c r="F58" i="177"/>
  <c r="X3" i="177"/>
  <c r="BU361" i="260"/>
  <c r="AZ361" i="260"/>
  <c r="BQ328" i="260"/>
  <c r="N199" i="260"/>
  <c r="BU159" i="260"/>
  <c r="BD73" i="260"/>
  <c r="R83" i="260"/>
  <c r="BJ435" i="260"/>
  <c r="AZ251" i="260"/>
  <c r="R20" i="177"/>
  <c r="J103" i="260"/>
  <c r="N210" i="260"/>
  <c r="BJ175" i="260"/>
  <c r="I41" i="177"/>
  <c r="W195" i="260"/>
  <c r="J176" i="260"/>
  <c r="AR205" i="260"/>
  <c r="V30" i="177"/>
  <c r="AL391" i="260"/>
  <c r="R47" i="177"/>
  <c r="Q33" i="177"/>
  <c r="AL216" i="260"/>
  <c r="BQ22" i="260"/>
  <c r="BQ80" i="260"/>
  <c r="AR91" i="260"/>
  <c r="J38" i="177"/>
  <c r="R10" i="260"/>
  <c r="N495" i="260"/>
  <c r="AL365" i="260"/>
  <c r="AH228" i="260"/>
  <c r="J4" i="177"/>
  <c r="AU186" i="260"/>
  <c r="AU47" i="260"/>
  <c r="W47" i="260"/>
  <c r="BD323" i="260"/>
  <c r="BQ64" i="260"/>
  <c r="AH140" i="260"/>
  <c r="AU313" i="260"/>
  <c r="BU318" i="260"/>
  <c r="AH87" i="260"/>
  <c r="W344" i="260"/>
  <c r="P14" i="177"/>
  <c r="P49" i="177"/>
  <c r="BN157" i="260"/>
  <c r="AL87" i="260"/>
  <c r="N343" i="260"/>
  <c r="G378" i="260"/>
  <c r="T23" i="177"/>
  <c r="AZ417" i="260"/>
  <c r="AD299" i="260"/>
  <c r="AU375" i="260"/>
  <c r="I22" i="177"/>
  <c r="BD236" i="260"/>
  <c r="BJ197" i="260"/>
  <c r="G52" i="260"/>
  <c r="BJ50" i="260"/>
  <c r="N426" i="260"/>
  <c r="Z325" i="260"/>
  <c r="AL200" i="260"/>
  <c r="D10" i="177"/>
  <c r="X18" i="177"/>
  <c r="BU32" i="260"/>
  <c r="BD191" i="260"/>
  <c r="J289" i="260"/>
  <c r="BU31" i="260"/>
  <c r="R126" i="260"/>
  <c r="W11" i="260"/>
  <c r="F33" i="177"/>
  <c r="BJ398" i="260"/>
  <c r="AU20" i="260"/>
  <c r="AR242" i="260"/>
  <c r="W9" i="260"/>
  <c r="S49" i="177"/>
  <c r="AU262" i="260"/>
  <c r="J117" i="260"/>
  <c r="AD391" i="260"/>
  <c r="AH389" i="260"/>
  <c r="V48" i="177"/>
  <c r="Y58" i="177"/>
  <c r="C60" i="177"/>
  <c r="AR382" i="260"/>
  <c r="R242" i="260"/>
  <c r="S62" i="177"/>
  <c r="AD60" i="260"/>
  <c r="AR277" i="260"/>
  <c r="BD451" i="260"/>
  <c r="J27" i="260"/>
  <c r="BQ317" i="260"/>
  <c r="R171" i="260"/>
  <c r="BN521" i="260"/>
  <c r="N76" i="260"/>
  <c r="BQ173" i="260"/>
  <c r="AD141" i="260"/>
  <c r="R436" i="260"/>
  <c r="N30" i="177"/>
  <c r="N32" i="260"/>
  <c r="AD238" i="260"/>
  <c r="W64" i="177"/>
  <c r="R245" i="260"/>
  <c r="AR280" i="260"/>
  <c r="BJ90" i="260"/>
  <c r="D22" i="177"/>
  <c r="BU233" i="260"/>
  <c r="M7" i="177"/>
  <c r="R424" i="260"/>
  <c r="Z170" i="260"/>
  <c r="AZ394" i="260"/>
  <c r="Z444" i="260"/>
  <c r="J18" i="177"/>
  <c r="X16" i="177"/>
  <c r="P41" i="177"/>
  <c r="AD292" i="260"/>
  <c r="C30" i="177"/>
  <c r="BQ134" i="260"/>
  <c r="Z417" i="260"/>
  <c r="BD242" i="260"/>
  <c r="BD133" i="260"/>
  <c r="W334" i="260"/>
  <c r="R20" i="260"/>
  <c r="G293" i="260"/>
  <c r="BJ143" i="260"/>
  <c r="Z61" i="177"/>
  <c r="R333" i="260"/>
  <c r="AR264" i="260"/>
  <c r="BJ7" i="260"/>
  <c r="R375" i="260"/>
  <c r="BQ189" i="260"/>
  <c r="AL267" i="260"/>
  <c r="W132" i="260"/>
  <c r="Z88" i="260"/>
  <c r="BD45" i="260"/>
  <c r="Q35" i="177"/>
  <c r="BN148" i="260"/>
  <c r="W342" i="260"/>
  <c r="AH465" i="260"/>
  <c r="BU89" i="260"/>
  <c r="BD10" i="260"/>
  <c r="AL27" i="260"/>
  <c r="Z10" i="177"/>
  <c r="AD268" i="260"/>
  <c r="W209" i="260"/>
  <c r="G18" i="260"/>
  <c r="Z353" i="260"/>
  <c r="BQ191" i="260"/>
  <c r="AZ305" i="260"/>
  <c r="BN269" i="260"/>
  <c r="BQ117" i="260"/>
  <c r="AR220" i="260"/>
  <c r="D8" i="177"/>
  <c r="BD221" i="260"/>
  <c r="W207" i="260"/>
  <c r="J347" i="260"/>
  <c r="AH28" i="260"/>
  <c r="BU11" i="260"/>
  <c r="G198" i="260"/>
  <c r="J362" i="260"/>
  <c r="BN420" i="260"/>
  <c r="H51" i="177"/>
  <c r="BN86" i="260"/>
  <c r="O13" i="177"/>
  <c r="BQ55" i="260"/>
  <c r="G153" i="260"/>
  <c r="AH312" i="260"/>
  <c r="BJ116" i="260"/>
  <c r="Z119" i="260"/>
  <c r="W55" i="260"/>
  <c r="AL264" i="260"/>
  <c r="BQ407" i="260"/>
  <c r="Z55" i="177"/>
  <c r="K27" i="177"/>
  <c r="BQ362" i="260"/>
  <c r="J112" i="260"/>
  <c r="BD56" i="260"/>
  <c r="AU337" i="260"/>
  <c r="W111" i="260"/>
  <c r="W181" i="260"/>
  <c r="R8" i="260"/>
  <c r="C22" i="177"/>
  <c r="G303" i="260"/>
  <c r="BJ148" i="260"/>
  <c r="BN127" i="260"/>
  <c r="G57" i="260"/>
  <c r="K11" i="177"/>
  <c r="AL15" i="260"/>
  <c r="AZ115" i="260"/>
  <c r="BJ96" i="260"/>
  <c r="J242" i="260"/>
  <c r="BD407" i="260"/>
  <c r="AD393" i="260"/>
  <c r="BD307" i="260"/>
  <c r="AR78" i="260"/>
  <c r="R158" i="260"/>
  <c r="L47" i="177"/>
  <c r="X21" i="177"/>
  <c r="G136" i="260"/>
  <c r="W150" i="260"/>
  <c r="BU349" i="260"/>
  <c r="BU25" i="260"/>
  <c r="D65" i="177"/>
  <c r="L3" i="177"/>
  <c r="AZ574" i="260"/>
  <c r="BN347" i="260"/>
  <c r="R351" i="260"/>
  <c r="BD141" i="260"/>
  <c r="J63" i="260"/>
  <c r="AR156" i="260"/>
  <c r="T27" i="177"/>
  <c r="J437" i="260"/>
  <c r="Z121" i="260"/>
  <c r="G11" i="260"/>
  <c r="Z340" i="260"/>
  <c r="G431" i="260"/>
  <c r="W54" i="177"/>
  <c r="AH288" i="260"/>
  <c r="BJ97" i="260"/>
  <c r="AL441" i="260"/>
  <c r="AU211" i="260"/>
  <c r="N330" i="260"/>
  <c r="AU223" i="260"/>
  <c r="AZ418" i="260"/>
  <c r="AU119" i="260"/>
  <c r="P22" i="177"/>
  <c r="AU300" i="260"/>
  <c r="BJ243" i="260"/>
  <c r="BJ28" i="260"/>
  <c r="BD194" i="260"/>
  <c r="AU176" i="260"/>
  <c r="AZ215" i="260"/>
  <c r="AH75" i="260"/>
  <c r="R434" i="260"/>
  <c r="N460" i="260"/>
  <c r="Z239" i="260"/>
  <c r="AR192" i="260"/>
  <c r="BU43" i="260"/>
  <c r="G142" i="260"/>
  <c r="AZ127" i="260"/>
  <c r="N494" i="260"/>
  <c r="Z53" i="260"/>
  <c r="BN440" i="260"/>
  <c r="AH190" i="260"/>
  <c r="Z394" i="260"/>
  <c r="G232" i="260"/>
  <c r="R426" i="260"/>
  <c r="BQ338" i="260"/>
  <c r="AU199" i="260"/>
  <c r="E42" i="177"/>
  <c r="Z75" i="260"/>
  <c r="W386" i="260"/>
  <c r="J73" i="260"/>
  <c r="G67" i="260"/>
  <c r="N3" i="177"/>
  <c r="Z4" i="177"/>
  <c r="Q30" i="177"/>
  <c r="AH88" i="260"/>
  <c r="N508" i="260"/>
  <c r="BJ69" i="260"/>
  <c r="N20" i="177"/>
  <c r="BD113" i="260"/>
  <c r="G347" i="260"/>
  <c r="AU130" i="260"/>
  <c r="AH170" i="260"/>
  <c r="BD165" i="260"/>
  <c r="K51" i="177"/>
  <c r="BD277" i="260"/>
  <c r="AH36" i="260"/>
  <c r="G36" i="260"/>
  <c r="BJ172" i="260"/>
  <c r="BN40" i="260"/>
  <c r="Z47" i="177"/>
  <c r="R105" i="260"/>
  <c r="BD198" i="260"/>
  <c r="U8" i="177"/>
  <c r="AU123" i="260"/>
  <c r="BQ287" i="260"/>
  <c r="AR222" i="260"/>
  <c r="BN209" i="260"/>
  <c r="AH24" i="260"/>
  <c r="Y55" i="177"/>
  <c r="BY31" i="260"/>
  <c r="AH224" i="260"/>
  <c r="J36" i="177"/>
  <c r="AD166" i="260"/>
  <c r="G53" i="177"/>
  <c r="AR209" i="260"/>
  <c r="R6" i="177"/>
  <c r="BY112" i="260"/>
  <c r="BQ6" i="260"/>
  <c r="AZ405" i="260"/>
  <c r="BQ10" i="260"/>
  <c r="BQ371" i="260"/>
  <c r="J52" i="177"/>
  <c r="F46" i="177"/>
  <c r="G243" i="260"/>
  <c r="BQ121" i="260"/>
  <c r="W330" i="260"/>
  <c r="AH53" i="260"/>
  <c r="AR190" i="260"/>
  <c r="BN80" i="260"/>
  <c r="BD446" i="260"/>
  <c r="BY131" i="260"/>
  <c r="M31" i="177"/>
  <c r="BN45" i="260"/>
  <c r="BU161" i="260"/>
  <c r="AZ94" i="260"/>
  <c r="N434" i="260"/>
  <c r="BN139" i="260"/>
  <c r="G166" i="260"/>
  <c r="R238" i="260"/>
  <c r="BU72" i="260"/>
  <c r="AU76" i="260"/>
  <c r="G164" i="260"/>
  <c r="AZ149" i="260"/>
  <c r="I47" i="177"/>
  <c r="E38" i="177"/>
  <c r="G170" i="260"/>
  <c r="N91" i="260"/>
  <c r="AU312" i="260"/>
  <c r="Z74" i="260"/>
  <c r="S42" i="177"/>
  <c r="AR321" i="260"/>
  <c r="BQ183" i="260"/>
  <c r="AZ162" i="260"/>
  <c r="BJ72" i="260"/>
  <c r="E58" i="177"/>
  <c r="R196" i="260"/>
  <c r="N42" i="177"/>
  <c r="AL247" i="260"/>
  <c r="K3" i="177"/>
  <c r="BQ102" i="260"/>
  <c r="G5" i="177"/>
  <c r="BD223" i="260"/>
  <c r="N283" i="260"/>
  <c r="R182" i="260"/>
  <c r="J21" i="177"/>
  <c r="AL11" i="260"/>
  <c r="N192" i="260"/>
  <c r="AU214" i="260"/>
  <c r="N181" i="260"/>
  <c r="BD218" i="260"/>
  <c r="G473" i="260"/>
  <c r="J62" i="260"/>
  <c r="AU126" i="260"/>
  <c r="G40" i="260"/>
  <c r="BQ281" i="260"/>
  <c r="G113" i="260"/>
  <c r="AL17" i="260"/>
  <c r="BD281" i="260"/>
  <c r="R216" i="260"/>
  <c r="P52" i="177"/>
  <c r="AD288" i="260"/>
  <c r="W116" i="260"/>
  <c r="AZ276" i="260"/>
  <c r="BJ449" i="260"/>
  <c r="BQ38" i="260"/>
  <c r="BQ175" i="260"/>
  <c r="M3" i="177"/>
  <c r="BQ68" i="260"/>
  <c r="W20" i="177"/>
  <c r="R284" i="260"/>
  <c r="G410" i="260"/>
  <c r="R145" i="260"/>
  <c r="R438" i="260"/>
  <c r="BQ84" i="260"/>
  <c r="J288" i="260"/>
  <c r="W121" i="260"/>
  <c r="BN163" i="260"/>
  <c r="F55" i="177"/>
  <c r="Z22" i="260"/>
  <c r="G135" i="260"/>
  <c r="AU159" i="260"/>
  <c r="Z317" i="260"/>
  <c r="BU267" i="260"/>
  <c r="BJ48" i="260"/>
  <c r="G222" i="260"/>
  <c r="J333" i="260"/>
  <c r="Z146" i="260"/>
  <c r="BQ167" i="260"/>
  <c r="X39" i="177"/>
  <c r="W270" i="260"/>
  <c r="G58" i="260"/>
  <c r="BD162" i="260"/>
  <c r="BD278" i="260"/>
  <c r="M50" i="177"/>
  <c r="R70" i="260"/>
  <c r="F65" i="177"/>
  <c r="D63" i="177"/>
  <c r="BU325" i="260"/>
  <c r="BU247" i="260"/>
  <c r="F52" i="177"/>
  <c r="AL266" i="260"/>
  <c r="AH66" i="260"/>
  <c r="C51" i="177"/>
  <c r="Q38" i="177"/>
  <c r="R101" i="260"/>
  <c r="L61" i="177"/>
  <c r="AD15" i="260"/>
  <c r="H61" i="177"/>
  <c r="N476" i="260"/>
  <c r="AL25" i="260"/>
  <c r="W295" i="260"/>
  <c r="R205" i="260"/>
  <c r="N327" i="260"/>
  <c r="BJ167" i="260"/>
  <c r="BN284" i="260"/>
  <c r="Z93" i="260"/>
  <c r="AU282" i="260"/>
  <c r="G42" i="177"/>
  <c r="BD272" i="260"/>
  <c r="BN32" i="260"/>
  <c r="H54" i="177"/>
  <c r="AU103" i="260"/>
  <c r="AD321" i="260"/>
  <c r="N326" i="260"/>
  <c r="U40" i="251"/>
  <c r="BQ278" i="260"/>
  <c r="AH46" i="260"/>
  <c r="BY141" i="260"/>
  <c r="BN152" i="260"/>
  <c r="BQ155" i="260"/>
  <c r="Q7" i="177"/>
  <c r="AZ99" i="260"/>
  <c r="AZ264" i="260"/>
  <c r="R303" i="260"/>
  <c r="BU246" i="260"/>
  <c r="N17" i="260"/>
  <c r="AU287" i="260"/>
  <c r="Z31" i="260"/>
  <c r="BN41" i="260"/>
  <c r="AD220" i="260"/>
  <c r="AR177" i="260"/>
  <c r="V17" i="177"/>
  <c r="AZ328" i="260"/>
  <c r="R62" i="260"/>
  <c r="AD122" i="260"/>
  <c r="AD395" i="260"/>
  <c r="BD167" i="260"/>
  <c r="AR314" i="260"/>
  <c r="N21" i="177"/>
  <c r="AU153" i="260"/>
  <c r="X35" i="177"/>
  <c r="G47" i="260"/>
  <c r="F28" i="177"/>
  <c r="AR300" i="260"/>
  <c r="BQ28" i="260"/>
  <c r="AR152" i="260"/>
  <c r="AD21" i="260"/>
  <c r="V14" i="177"/>
  <c r="BQ225" i="260"/>
  <c r="AU99" i="260"/>
  <c r="G93" i="260"/>
  <c r="S20" i="177"/>
  <c r="C53" i="177"/>
  <c r="AZ167" i="260"/>
  <c r="L18" i="177"/>
  <c r="AR155" i="260"/>
  <c r="BN150" i="260"/>
  <c r="BY95" i="260"/>
  <c r="F18" i="177"/>
  <c r="W77" i="260"/>
  <c r="R38" i="177"/>
  <c r="BQ214" i="260"/>
  <c r="AD88" i="260"/>
  <c r="E13" i="177"/>
  <c r="O49" i="177"/>
  <c r="AU38" i="260"/>
  <c r="BU171" i="260"/>
  <c r="AH64" i="260"/>
  <c r="BY96" i="260"/>
  <c r="BN273" i="260"/>
  <c r="R183" i="260"/>
  <c r="BU248" i="260"/>
  <c r="I50" i="177"/>
  <c r="N269" i="260"/>
  <c r="BD111" i="260"/>
  <c r="AR163" i="260"/>
  <c r="AR193" i="260"/>
  <c r="R53" i="260"/>
  <c r="S52" i="177"/>
  <c r="J70" i="260"/>
  <c r="BN107" i="260"/>
  <c r="AZ57" i="260"/>
  <c r="BD74" i="260"/>
  <c r="BQ120" i="260"/>
  <c r="N41" i="260"/>
  <c r="BU303" i="260"/>
  <c r="Z377" i="260"/>
  <c r="N258" i="260"/>
  <c r="G250" i="260"/>
  <c r="BN385" i="260"/>
  <c r="J420" i="260"/>
  <c r="BD87" i="260"/>
  <c r="R45" i="260"/>
  <c r="H36" i="177"/>
  <c r="AR18" i="260"/>
  <c r="N18" i="260"/>
  <c r="N4" i="177"/>
  <c r="AU190" i="260"/>
  <c r="AD225" i="260"/>
  <c r="R67" i="260"/>
  <c r="BN68" i="260"/>
  <c r="W18" i="260"/>
  <c r="AU187" i="260"/>
  <c r="R398" i="260"/>
  <c r="W153" i="260"/>
  <c r="Z301" i="260"/>
  <c r="AR331" i="260"/>
  <c r="W201" i="260"/>
  <c r="W256" i="260"/>
  <c r="G140" i="260"/>
  <c r="W176" i="260"/>
  <c r="N69" i="260"/>
  <c r="AH67" i="260"/>
  <c r="AD43" i="260"/>
  <c r="AU242" i="260"/>
  <c r="J23" i="260"/>
  <c r="R380" i="260"/>
  <c r="BJ20" i="260"/>
  <c r="Y28" i="177"/>
  <c r="R152" i="260"/>
  <c r="BN170" i="260"/>
  <c r="AU290" i="260"/>
  <c r="I8" i="177"/>
  <c r="AL318" i="260"/>
  <c r="BJ294" i="260"/>
  <c r="AZ286" i="260"/>
  <c r="BU81" i="260"/>
  <c r="F10" i="177"/>
  <c r="BD285" i="260"/>
  <c r="AZ233" i="260"/>
  <c r="AR146" i="260"/>
  <c r="N147" i="260"/>
  <c r="Z268" i="260"/>
  <c r="BN100" i="260"/>
  <c r="G184" i="260"/>
  <c r="BJ270" i="260"/>
  <c r="BQ247" i="260"/>
  <c r="BU211" i="260"/>
  <c r="AL52" i="260"/>
  <c r="AL152" i="260"/>
  <c r="G426" i="260"/>
  <c r="R63" i="260"/>
  <c r="AL296" i="260"/>
  <c r="W305" i="260"/>
  <c r="Z60" i="177"/>
  <c r="AU305" i="260"/>
  <c r="AL449" i="260"/>
  <c r="BN224" i="260"/>
  <c r="P6" i="177"/>
  <c r="AR108" i="260"/>
  <c r="N130" i="260"/>
  <c r="BN202" i="260"/>
  <c r="BU94" i="260"/>
  <c r="N395" i="260"/>
  <c r="BU310" i="260"/>
  <c r="BJ266" i="260"/>
  <c r="AD44" i="260"/>
  <c r="AZ139" i="260"/>
  <c r="AH191" i="260"/>
  <c r="J22" i="177"/>
  <c r="BQ176" i="260"/>
  <c r="AL287" i="260"/>
  <c r="AZ219" i="260"/>
  <c r="X19" i="177"/>
  <c r="R412" i="260"/>
  <c r="W9" i="253"/>
  <c r="Z45" i="260"/>
  <c r="BJ388" i="260"/>
  <c r="R38" i="260"/>
  <c r="D40" i="177"/>
  <c r="BQ472" i="260"/>
  <c r="G270" i="260"/>
  <c r="AL89" i="260"/>
  <c r="AL141" i="260"/>
  <c r="G37" i="260"/>
  <c r="BJ211" i="260"/>
  <c r="AU56" i="260"/>
  <c r="BU102" i="260"/>
  <c r="BN21" i="260"/>
  <c r="M4" i="177"/>
  <c r="BJ214" i="260"/>
  <c r="J126" i="260"/>
  <c r="BU411" i="260"/>
  <c r="N6" i="177"/>
  <c r="BQ196" i="260"/>
  <c r="W326" i="260"/>
  <c r="L62" i="177"/>
  <c r="I32" i="177"/>
  <c r="AZ13" i="260"/>
  <c r="O31" i="177"/>
  <c r="AD347" i="260"/>
  <c r="R11" i="177"/>
  <c r="BU126" i="260"/>
  <c r="AR67" i="260"/>
  <c r="BU160" i="260"/>
  <c r="AD249" i="260"/>
  <c r="AL100" i="260"/>
  <c r="N225" i="260"/>
  <c r="AH123" i="260"/>
  <c r="AU170" i="260"/>
  <c r="AR369" i="260"/>
  <c r="V43" i="177"/>
  <c r="F47" i="177"/>
  <c r="AZ97" i="260"/>
  <c r="BQ218" i="260"/>
  <c r="G388" i="260"/>
  <c r="W199" i="260"/>
  <c r="Z213" i="260"/>
  <c r="BU231" i="260"/>
  <c r="AZ175" i="260"/>
  <c r="G174" i="260"/>
  <c r="G351" i="260"/>
  <c r="BJ353" i="260"/>
  <c r="H43" i="177"/>
  <c r="R283" i="260"/>
  <c r="K61" i="177"/>
  <c r="BN35" i="260"/>
  <c r="N100" i="260"/>
  <c r="BD467" i="260"/>
  <c r="BD175" i="260"/>
  <c r="AU41" i="260"/>
  <c r="J181" i="260"/>
  <c r="AL64" i="260"/>
  <c r="W76" i="260"/>
  <c r="AR145" i="260"/>
  <c r="AZ68" i="260"/>
  <c r="AU320" i="260"/>
  <c r="R19" i="177"/>
  <c r="AL58" i="260"/>
  <c r="BJ234" i="260"/>
  <c r="D6" i="177"/>
  <c r="BQ17" i="260"/>
  <c r="BN371" i="260"/>
  <c r="N376" i="260"/>
  <c r="W123" i="260"/>
  <c r="G185" i="260"/>
  <c r="Z7" i="177"/>
  <c r="J196" i="260"/>
  <c r="AU107" i="260"/>
  <c r="O22" i="177"/>
  <c r="BQ376" i="260"/>
  <c r="R295" i="260"/>
  <c r="BJ113" i="260"/>
  <c r="BQ241" i="260"/>
  <c r="AD164" i="260"/>
  <c r="BY124" i="260"/>
  <c r="AZ157" i="260"/>
  <c r="AZ41" i="260"/>
  <c r="K44" i="177"/>
  <c r="AL300" i="260"/>
  <c r="V36" i="177"/>
  <c r="N294" i="260"/>
  <c r="J232" i="260"/>
  <c r="V12" i="177"/>
  <c r="R12" i="177"/>
  <c r="AZ19" i="260"/>
  <c r="AZ293" i="260"/>
  <c r="BD159" i="260"/>
  <c r="S35" i="177"/>
  <c r="R43" i="260"/>
  <c r="N105" i="260"/>
  <c r="BY150" i="260"/>
  <c r="T10" i="177"/>
  <c r="BQ198" i="260"/>
  <c r="AZ169" i="260"/>
  <c r="X55" i="177"/>
  <c r="W310" i="260"/>
  <c r="Z28" i="260"/>
  <c r="K58" i="177"/>
  <c r="BN63" i="260"/>
  <c r="AU59" i="260"/>
  <c r="J219" i="260"/>
  <c r="BN9" i="260"/>
  <c r="BU297" i="260"/>
  <c r="BN164" i="260"/>
  <c r="AR375" i="260"/>
  <c r="BN111" i="260"/>
  <c r="AR380" i="260"/>
  <c r="BN272" i="260"/>
  <c r="AL56" i="260"/>
  <c r="AZ47" i="260"/>
  <c r="J100" i="260"/>
  <c r="Z63" i="260"/>
  <c r="L60" i="177"/>
  <c r="S21" i="177"/>
  <c r="BQ73" i="260"/>
  <c r="M11" i="177"/>
  <c r="BQ150" i="260"/>
  <c r="J84" i="260"/>
  <c r="Z124" i="260"/>
  <c r="AR36" i="260"/>
  <c r="BY199" i="260"/>
  <c r="AU245" i="260"/>
  <c r="J231" i="260"/>
  <c r="G55" i="260"/>
  <c r="G15" i="177"/>
  <c r="AU264" i="260"/>
  <c r="J91" i="260"/>
  <c r="X27" i="177"/>
  <c r="BN158" i="260"/>
  <c r="F17" i="177"/>
  <c r="BD396" i="260"/>
  <c r="BU425" i="260"/>
  <c r="BQ248" i="260"/>
  <c r="P7" i="177"/>
  <c r="AU294" i="260"/>
  <c r="BN407" i="260"/>
  <c r="BU12" i="260"/>
  <c r="G6" i="260"/>
  <c r="AL350" i="260"/>
  <c r="Y10" i="177"/>
  <c r="R215" i="260"/>
  <c r="AH301" i="260"/>
  <c r="BJ278" i="260"/>
  <c r="AU88" i="260"/>
  <c r="AR62" i="260"/>
  <c r="BJ218" i="260"/>
  <c r="BJ283" i="260"/>
  <c r="I54" i="177"/>
  <c r="BD147" i="260"/>
  <c r="BU189" i="260"/>
  <c r="BD267" i="260"/>
  <c r="BJ177" i="260"/>
  <c r="BU47" i="260"/>
  <c r="R3" i="177"/>
  <c r="Z21" i="177"/>
  <c r="G13" i="177"/>
  <c r="N221" i="260"/>
  <c r="BU110" i="260"/>
  <c r="BY19" i="260"/>
  <c r="BN340" i="260"/>
  <c r="BD152" i="260"/>
  <c r="R237" i="260"/>
  <c r="Y21" i="177"/>
  <c r="BU281" i="260"/>
  <c r="AU428" i="260"/>
  <c r="BN122" i="260"/>
  <c r="X63" i="177"/>
  <c r="AL177" i="260"/>
  <c r="BN392" i="260"/>
  <c r="J187" i="260"/>
  <c r="BJ12" i="260"/>
  <c r="W136" i="260"/>
  <c r="AU35" i="260"/>
  <c r="BD228" i="260"/>
  <c r="BY193" i="260"/>
  <c r="BD197" i="260"/>
  <c r="AL346" i="260"/>
  <c r="AZ107" i="260"/>
  <c r="AH398" i="260"/>
  <c r="Z271" i="260"/>
  <c r="BD349" i="260"/>
  <c r="G208" i="260"/>
  <c r="AZ369" i="260"/>
  <c r="BN109" i="260"/>
  <c r="BJ178" i="260"/>
  <c r="J127" i="260"/>
  <c r="G387" i="260"/>
  <c r="W443" i="260"/>
  <c r="BD402" i="260"/>
  <c r="BJ242" i="260"/>
  <c r="N423" i="260"/>
  <c r="AR243" i="260"/>
  <c r="I15" i="177"/>
  <c r="Y65" i="177"/>
  <c r="BY55" i="260"/>
  <c r="J236" i="260"/>
  <c r="W367" i="260"/>
  <c r="AH250" i="260"/>
  <c r="BD105" i="260"/>
  <c r="Z300" i="260"/>
  <c r="W88" i="260"/>
  <c r="N25" i="260"/>
  <c r="N62" i="260"/>
  <c r="J374" i="260"/>
  <c r="L6" i="177"/>
  <c r="G260" i="260"/>
  <c r="BD246" i="260"/>
  <c r="BD153" i="260"/>
  <c r="N216" i="260"/>
  <c r="AH337" i="260"/>
  <c r="AU221" i="260"/>
  <c r="W309" i="260"/>
  <c r="BU100" i="260"/>
  <c r="BJ84" i="260"/>
  <c r="BN12" i="260"/>
  <c r="BQ128" i="260"/>
  <c r="G147" i="260"/>
  <c r="BQ372" i="260"/>
  <c r="W261" i="260"/>
  <c r="R409" i="260"/>
  <c r="BN195" i="260"/>
  <c r="S25" i="177"/>
  <c r="BY80" i="260"/>
  <c r="R27" i="260"/>
  <c r="W17" i="260"/>
  <c r="BD320" i="260"/>
  <c r="BD184" i="260"/>
  <c r="BN399" i="260"/>
  <c r="AR232" i="260"/>
  <c r="N420" i="260"/>
  <c r="Z55" i="260"/>
  <c r="BN26" i="260"/>
  <c r="Z238" i="260"/>
  <c r="AU139" i="260"/>
  <c r="Z14" i="177"/>
  <c r="G330" i="260"/>
  <c r="AH172" i="260"/>
  <c r="BD336" i="260"/>
  <c r="BY7" i="260"/>
  <c r="BQ342" i="260"/>
  <c r="Z212" i="260"/>
  <c r="J133" i="260"/>
  <c r="C7" i="177"/>
  <c r="D38" i="177"/>
  <c r="I37" i="177"/>
  <c r="D5" i="177"/>
  <c r="O8" i="177"/>
  <c r="J296" i="260"/>
  <c r="BY200" i="260"/>
  <c r="G86" i="260"/>
  <c r="L4" i="177"/>
  <c r="AU101" i="260"/>
  <c r="AH90" i="260"/>
  <c r="G16" i="177"/>
  <c r="Z43" i="177"/>
  <c r="R40" i="177"/>
  <c r="Y13" i="177"/>
  <c r="J147" i="260"/>
  <c r="J28" i="260"/>
  <c r="R71" i="260"/>
  <c r="AU83" i="260"/>
  <c r="BJ232" i="260"/>
  <c r="BD114" i="260"/>
  <c r="AZ32" i="260"/>
  <c r="W246" i="260"/>
  <c r="H7" i="177"/>
  <c r="BD351" i="260"/>
  <c r="W291" i="260"/>
  <c r="R46" i="260"/>
  <c r="J170" i="260"/>
  <c r="Y63" i="177"/>
  <c r="BQ110" i="260"/>
  <c r="BJ322" i="260"/>
  <c r="AD190" i="260"/>
  <c r="G90" i="260"/>
  <c r="BJ142" i="260"/>
  <c r="R32" i="177"/>
  <c r="BY137" i="260"/>
  <c r="R50" i="177"/>
  <c r="AH277" i="260"/>
  <c r="BU384" i="260"/>
  <c r="W128" i="260"/>
  <c r="J220" i="260"/>
  <c r="Y52" i="177"/>
  <c r="BD32" i="260"/>
  <c r="S32" i="177"/>
  <c r="E46" i="177"/>
  <c r="R91" i="260"/>
  <c r="BU122" i="260"/>
  <c r="J392" i="260"/>
  <c r="AZ83" i="260"/>
  <c r="BU261" i="260"/>
  <c r="N54" i="177"/>
  <c r="N407" i="260"/>
  <c r="AR244" i="260"/>
  <c r="G364" i="260"/>
  <c r="I39" i="177"/>
  <c r="AR362" i="260"/>
  <c r="R22" i="260"/>
  <c r="AU293" i="260"/>
  <c r="BU397" i="260"/>
  <c r="Z153" i="260"/>
  <c r="E27" i="177"/>
  <c r="BU174" i="260"/>
  <c r="BU35" i="260"/>
  <c r="BJ246" i="260"/>
  <c r="F13" i="177"/>
  <c r="T44" i="177"/>
  <c r="AH414" i="260"/>
  <c r="AL188" i="260"/>
  <c r="W25" i="177"/>
  <c r="BJ343" i="260"/>
  <c r="BN181" i="260"/>
  <c r="AL166" i="260"/>
  <c r="BN257" i="260"/>
  <c r="BU170" i="260"/>
  <c r="BN369" i="260"/>
  <c r="BJ138" i="260"/>
  <c r="J111" i="260"/>
  <c r="T33" i="177"/>
  <c r="J148" i="260"/>
  <c r="BJ44" i="260"/>
  <c r="BU362" i="260"/>
  <c r="N241" i="260"/>
  <c r="G119" i="260"/>
  <c r="BN106" i="260"/>
  <c r="BQ133" i="260"/>
  <c r="G60" i="260"/>
  <c r="AR117" i="260"/>
  <c r="S23" i="177"/>
  <c r="BQ266" i="260"/>
  <c r="AL120" i="260"/>
  <c r="BU65" i="260"/>
  <c r="BY147" i="260"/>
  <c r="AU97" i="260"/>
  <c r="AH346" i="260"/>
  <c r="AU168" i="260"/>
  <c r="BU68" i="260"/>
  <c r="BQ220" i="260"/>
  <c r="W66" i="260"/>
  <c r="BD128" i="260"/>
  <c r="BQ137" i="260"/>
  <c r="E55" i="177"/>
  <c r="Z138" i="260"/>
  <c r="BJ80" i="260"/>
  <c r="R13" i="260"/>
  <c r="AU277" i="260"/>
  <c r="G41" i="260"/>
  <c r="AZ236" i="260"/>
  <c r="O45" i="177"/>
  <c r="W308" i="260"/>
  <c r="L15" i="177"/>
  <c r="R21" i="177"/>
  <c r="G38" i="177"/>
  <c r="W213" i="260"/>
  <c r="W185" i="260"/>
  <c r="Z6" i="177"/>
  <c r="E59" i="177"/>
  <c r="V19" i="177"/>
  <c r="N40" i="177"/>
  <c r="T20" i="177"/>
  <c r="G134" i="260"/>
  <c r="J80" i="260"/>
  <c r="I10" i="177"/>
  <c r="AZ196" i="260"/>
  <c r="F14" i="177"/>
  <c r="K45" i="177"/>
  <c r="S14" i="177"/>
  <c r="AU228" i="260"/>
  <c r="R441" i="260"/>
  <c r="BJ61" i="260"/>
  <c r="AD32" i="260"/>
  <c r="N37" i="177"/>
  <c r="Z277" i="260"/>
  <c r="M15" i="177"/>
  <c r="H47" i="177"/>
  <c r="R130" i="260"/>
  <c r="Z214" i="260"/>
  <c r="BU186" i="260"/>
  <c r="G10" i="177"/>
  <c r="N191" i="260"/>
  <c r="Z120" i="260"/>
  <c r="Z167" i="260"/>
  <c r="T15" i="177"/>
  <c r="AR66" i="260"/>
  <c r="AZ5" i="260"/>
  <c r="R153" i="260"/>
  <c r="F22" i="177"/>
  <c r="J45" i="177"/>
  <c r="L59" i="177"/>
  <c r="AU328" i="260"/>
  <c r="BD234" i="260"/>
  <c r="J51" i="260"/>
  <c r="BY21" i="260"/>
  <c r="I51" i="177"/>
  <c r="BY93" i="260"/>
  <c r="C11" i="177"/>
  <c r="R119" i="260"/>
  <c r="BQ21" i="260"/>
  <c r="BJ110" i="260"/>
  <c r="BU106" i="260"/>
  <c r="N125" i="260"/>
  <c r="K10" i="177"/>
  <c r="BN70" i="260"/>
  <c r="Z247" i="260"/>
  <c r="BQ245" i="260"/>
  <c r="G268" i="260"/>
  <c r="BQ153" i="260"/>
  <c r="W426" i="260"/>
  <c r="J12" i="260"/>
  <c r="AU85" i="260"/>
  <c r="K42" i="177"/>
  <c r="BJ105" i="260"/>
  <c r="BD419" i="260"/>
  <c r="J115" i="260"/>
  <c r="AH41" i="260"/>
  <c r="BD55" i="260"/>
  <c r="AR325" i="260"/>
  <c r="T29" i="177"/>
  <c r="G277" i="260"/>
  <c r="AD413" i="260"/>
  <c r="BY122" i="260"/>
  <c r="G137" i="260"/>
  <c r="AD42" i="260"/>
  <c r="Z94" i="260"/>
  <c r="BY178" i="260"/>
  <c r="P54" i="177"/>
  <c r="S55" i="177"/>
  <c r="G226" i="260"/>
  <c r="BU306" i="260"/>
  <c r="W481" i="260"/>
  <c r="BN108" i="260"/>
  <c r="G485" i="260"/>
  <c r="AH219" i="260"/>
  <c r="R287" i="260"/>
  <c r="AR138" i="260"/>
  <c r="AZ263" i="260"/>
  <c r="AD138" i="260"/>
  <c r="BN403" i="260"/>
  <c r="Z273" i="260"/>
  <c r="BJ427" i="260"/>
  <c r="BY113" i="260"/>
  <c r="R339" i="260"/>
  <c r="BQ158" i="260"/>
  <c r="D28" i="177"/>
  <c r="AU263" i="260"/>
  <c r="T17" i="177"/>
  <c r="Q18" i="177"/>
  <c r="BJ59" i="260"/>
  <c r="Y8" i="177"/>
  <c r="AH118" i="260"/>
  <c r="AL338" i="260"/>
  <c r="BN147" i="260"/>
  <c r="K64" i="177"/>
  <c r="BU21" i="260"/>
  <c r="X64" i="177"/>
  <c r="R24" i="177"/>
  <c r="AR260" i="260"/>
  <c r="AZ90" i="260"/>
  <c r="BU394" i="260"/>
  <c r="AZ38" i="260"/>
  <c r="J348" i="260"/>
  <c r="M59" i="177"/>
  <c r="R117" i="260"/>
  <c r="P39" i="177"/>
  <c r="AL320" i="260"/>
  <c r="AH189" i="260"/>
  <c r="Y27" i="177"/>
  <c r="AZ407" i="260"/>
  <c r="Z34" i="260"/>
  <c r="Z349" i="260"/>
  <c r="BJ74" i="260"/>
  <c r="AD192" i="260"/>
  <c r="G156" i="260"/>
  <c r="AZ81" i="260"/>
  <c r="BY40" i="260"/>
  <c r="S41" i="177"/>
  <c r="AR164" i="260"/>
  <c r="BN34" i="260"/>
  <c r="G296" i="260"/>
  <c r="N16" i="260"/>
  <c r="BJ381" i="260"/>
  <c r="AU253" i="260"/>
  <c r="W100" i="260"/>
  <c r="AR167" i="260"/>
  <c r="AZ315" i="260"/>
  <c r="BD23" i="260"/>
  <c r="AD61" i="260"/>
  <c r="U43" i="177"/>
  <c r="BD309" i="260"/>
  <c r="BD353" i="260"/>
  <c r="BY119" i="260"/>
  <c r="BD48" i="260"/>
  <c r="AH33" i="260"/>
  <c r="AU268" i="260"/>
  <c r="R88" i="260"/>
  <c r="W171" i="260"/>
  <c r="W313" i="260"/>
  <c r="P11" i="177"/>
  <c r="AZ195" i="260"/>
  <c r="BJ58" i="260"/>
  <c r="AU27" i="260"/>
  <c r="BJ88" i="260"/>
  <c r="V23" i="177"/>
  <c r="AL187" i="260"/>
  <c r="E23" i="177"/>
  <c r="AZ320" i="260"/>
  <c r="D45" i="177"/>
  <c r="AR34" i="260"/>
  <c r="AZ184" i="260"/>
  <c r="L28" i="177"/>
  <c r="AR317" i="260"/>
  <c r="AL189" i="260"/>
  <c r="AU240" i="260"/>
  <c r="AZ84" i="260"/>
  <c r="BU40" i="260"/>
  <c r="L45" i="177"/>
  <c r="AR88" i="260"/>
  <c r="BN184" i="260"/>
  <c r="N97" i="260"/>
  <c r="P56" i="177"/>
  <c r="H59" i="177"/>
  <c r="AL45" i="260"/>
  <c r="AL148" i="260"/>
  <c r="N322" i="260"/>
  <c r="R218" i="260"/>
  <c r="BD401" i="260"/>
  <c r="S28" i="177"/>
  <c r="AZ322" i="260"/>
  <c r="Y33" i="177"/>
  <c r="Z45" i="177"/>
  <c r="N23" i="260"/>
  <c r="Z37" i="260"/>
  <c r="W5" i="260"/>
  <c r="Z49" i="177"/>
  <c r="BU237" i="260"/>
  <c r="AZ287" i="260"/>
  <c r="J58" i="260"/>
  <c r="R198" i="260"/>
  <c r="I56" i="177"/>
  <c r="Z36" i="177"/>
  <c r="BD144" i="260"/>
  <c r="BJ47" i="260"/>
  <c r="W170" i="260"/>
  <c r="D60" i="177"/>
  <c r="Z15" i="260"/>
  <c r="U24" i="177"/>
  <c r="R128" i="260"/>
  <c r="BU282" i="260"/>
  <c r="G328" i="260"/>
  <c r="J233" i="260"/>
  <c r="R162" i="260"/>
  <c r="G199" i="260"/>
  <c r="C37" i="177"/>
  <c r="R40" i="260"/>
  <c r="H11" i="177"/>
  <c r="BY94" i="260"/>
  <c r="T36" i="177"/>
  <c r="U23" i="177"/>
  <c r="H30" i="177"/>
  <c r="O25" i="177"/>
  <c r="AR65" i="260"/>
  <c r="AH401" i="260"/>
  <c r="J16" i="260"/>
  <c r="N26" i="260"/>
  <c r="BN346" i="260"/>
  <c r="AR326" i="260"/>
  <c r="AU57" i="260"/>
  <c r="BQ5" i="260"/>
  <c r="BN173" i="260"/>
  <c r="W19" i="177"/>
  <c r="G18" i="177"/>
  <c r="M47" i="177"/>
  <c r="R177" i="260"/>
  <c r="AZ198" i="260"/>
  <c r="BD328" i="260"/>
  <c r="AH198" i="260"/>
  <c r="BD75" i="260"/>
  <c r="AU385" i="260"/>
  <c r="G342" i="260"/>
  <c r="Z61" i="260"/>
  <c r="J12" i="177"/>
  <c r="R53" i="177"/>
  <c r="BQ67" i="260"/>
  <c r="D4" i="177"/>
  <c r="BD120" i="260"/>
  <c r="BD43" i="260"/>
  <c r="AR94" i="260"/>
  <c r="R276" i="260"/>
  <c r="AZ6" i="260"/>
  <c r="AH245" i="260"/>
  <c r="G17" i="177"/>
  <c r="BD62" i="260"/>
  <c r="D13" i="177"/>
  <c r="J163" i="260"/>
  <c r="Z241" i="260"/>
  <c r="W39" i="260"/>
  <c r="BN18" i="260"/>
  <c r="N33" i="177"/>
  <c r="D56" i="177"/>
  <c r="AU238" i="260"/>
  <c r="BU138" i="260"/>
  <c r="G367" i="260"/>
  <c r="AZ51" i="260"/>
  <c r="AL55" i="260"/>
  <c r="Y64" i="177"/>
  <c r="E45" i="177"/>
  <c r="J61" i="260"/>
  <c r="BD214" i="260"/>
  <c r="BN17" i="260"/>
  <c r="BJ89" i="260"/>
  <c r="Z125" i="260"/>
  <c r="Z63" i="177"/>
  <c r="W263" i="260"/>
  <c r="Q31" i="177"/>
  <c r="J431" i="260"/>
  <c r="AR236" i="260"/>
  <c r="R338" i="260"/>
  <c r="AU55" i="260"/>
  <c r="BN298" i="260"/>
  <c r="Z53" i="177"/>
  <c r="AR323" i="260"/>
  <c r="BU332" i="260"/>
  <c r="J13" i="260"/>
  <c r="Z87" i="260"/>
  <c r="G46" i="177"/>
  <c r="BJ11" i="260"/>
  <c r="AR218" i="260"/>
  <c r="BJ91" i="260"/>
  <c r="AZ100" i="260"/>
  <c r="AZ36" i="260"/>
  <c r="AR268" i="260"/>
  <c r="J190" i="260"/>
  <c r="O3" i="177"/>
  <c r="AH52" i="260"/>
  <c r="C12" i="177"/>
  <c r="N55" i="260"/>
  <c r="AD189" i="260"/>
  <c r="J26" i="177"/>
  <c r="AU322" i="260"/>
  <c r="BQ303" i="260"/>
  <c r="N88" i="260"/>
  <c r="N93" i="260"/>
  <c r="BN162" i="260"/>
  <c r="AL32" i="260"/>
  <c r="E44" i="177"/>
  <c r="BN19" i="260"/>
  <c r="AZ70" i="260"/>
  <c r="BQ162" i="260"/>
  <c r="BY177" i="260"/>
  <c r="X50" i="177"/>
  <c r="R39" i="260"/>
  <c r="BJ330" i="260"/>
  <c r="C18" i="177"/>
  <c r="U41" i="251"/>
  <c r="AL240" i="260"/>
  <c r="AL312" i="260"/>
  <c r="Z145" i="260"/>
  <c r="AL277" i="260"/>
  <c r="Z17" i="260"/>
  <c r="AU42" i="260"/>
  <c r="AZ297" i="260"/>
  <c r="BQ77" i="260"/>
  <c r="X59" i="177"/>
  <c r="Q58" i="177"/>
  <c r="BU33" i="260"/>
  <c r="D19" i="177"/>
  <c r="N273" i="260"/>
  <c r="BQ217" i="260"/>
  <c r="N397" i="260"/>
  <c r="J107" i="260"/>
  <c r="BQ352" i="260"/>
  <c r="BU17" i="260"/>
  <c r="BD266" i="260"/>
  <c r="U15" i="177"/>
  <c r="AU13" i="260"/>
  <c r="AU122" i="260"/>
  <c r="AZ398" i="260"/>
  <c r="J205" i="260"/>
  <c r="N106" i="260"/>
  <c r="F50" i="177"/>
  <c r="BQ290" i="260"/>
  <c r="D62" i="177"/>
  <c r="AH120" i="260"/>
  <c r="AL170" i="260"/>
  <c r="AU161" i="260"/>
  <c r="R190" i="260"/>
  <c r="J85" i="260"/>
  <c r="BD164" i="260"/>
  <c r="I24" i="177"/>
  <c r="AH95" i="260"/>
  <c r="BY153" i="260"/>
  <c r="Z26" i="260"/>
  <c r="BY11" i="260"/>
  <c r="AH124" i="260"/>
  <c r="AR306" i="260"/>
  <c r="AU181" i="260"/>
  <c r="AL122" i="260"/>
  <c r="BD134" i="260"/>
  <c r="AZ103" i="260"/>
  <c r="AH177" i="260"/>
  <c r="BJ101" i="260"/>
  <c r="BU192" i="260"/>
  <c r="Z348" i="260"/>
  <c r="N356" i="260"/>
  <c r="N42" i="260"/>
  <c r="BJ241" i="260"/>
  <c r="AD143" i="260"/>
  <c r="AU209" i="260"/>
  <c r="R382" i="260"/>
  <c r="BY194" i="260"/>
  <c r="Z40" i="177"/>
  <c r="G180" i="260"/>
  <c r="X28" i="177"/>
  <c r="J365" i="260"/>
  <c r="BQ65" i="260"/>
  <c r="G132" i="260"/>
  <c r="BU48" i="260"/>
  <c r="F35" i="177"/>
  <c r="BJ39" i="260"/>
  <c r="AZ144" i="260"/>
  <c r="AU241" i="260"/>
  <c r="W141" i="260"/>
  <c r="I12" i="177"/>
  <c r="N321" i="260"/>
  <c r="G62" i="177"/>
  <c r="Z249" i="260"/>
  <c r="Z171" i="260"/>
  <c r="AZ33" i="260"/>
  <c r="Z318" i="260"/>
  <c r="Y40" i="177"/>
  <c r="AR350" i="260"/>
  <c r="R109" i="260"/>
  <c r="AU109" i="260"/>
  <c r="BJ192" i="260"/>
  <c r="Z228" i="260"/>
  <c r="R260" i="260"/>
  <c r="N14" i="177"/>
  <c r="AL94" i="260"/>
  <c r="Z72" i="260"/>
  <c r="BN37" i="260"/>
  <c r="P63" i="177"/>
  <c r="R250" i="260"/>
  <c r="BU178" i="260"/>
  <c r="AZ446" i="260"/>
  <c r="R58" i="177"/>
  <c r="BJ131" i="260"/>
  <c r="Q19" i="177"/>
  <c r="J292" i="260"/>
  <c r="N38" i="260"/>
  <c r="BQ477" i="260"/>
  <c r="M30" i="177"/>
  <c r="AD328" i="260"/>
  <c r="BJ166" i="260"/>
  <c r="AR377" i="260"/>
  <c r="Z11" i="177"/>
  <c r="M35" i="177"/>
  <c r="Z188" i="260"/>
  <c r="AZ205" i="260"/>
  <c r="C35" i="177"/>
  <c r="BU403" i="260"/>
  <c r="AZ72" i="260"/>
  <c r="AR373" i="260"/>
  <c r="W80" i="260"/>
  <c r="BQ201" i="260"/>
  <c r="K14" i="177"/>
  <c r="W58" i="177"/>
  <c r="R290" i="260"/>
  <c r="V5" i="177"/>
  <c r="BU253" i="260"/>
  <c r="BD136" i="260"/>
  <c r="W92" i="260"/>
  <c r="AH39" i="260"/>
  <c r="AU191" i="260"/>
  <c r="J162" i="260"/>
  <c r="J209" i="260"/>
  <c r="N194" i="260"/>
  <c r="N138" i="260"/>
  <c r="J46" i="260"/>
  <c r="AZ265" i="260"/>
  <c r="W69" i="260"/>
  <c r="R142" i="260"/>
  <c r="T4" i="177"/>
  <c r="AR57" i="260"/>
  <c r="BY158" i="260"/>
  <c r="AU169" i="260"/>
  <c r="BN137" i="260"/>
  <c r="G344" i="260"/>
  <c r="T43" i="177"/>
  <c r="AR384" i="260"/>
  <c r="Z369" i="260"/>
  <c r="R299" i="260"/>
  <c r="AZ241" i="260"/>
  <c r="BD348" i="260"/>
  <c r="BJ126" i="260"/>
  <c r="W12" i="177"/>
  <c r="BU121" i="260"/>
  <c r="E15" i="177"/>
  <c r="BD245" i="260"/>
  <c r="W127" i="260"/>
  <c r="R313" i="260"/>
  <c r="X9" i="177"/>
  <c r="R31" i="260"/>
  <c r="BN449" i="260"/>
  <c r="AL57" i="260"/>
  <c r="G252" i="260"/>
  <c r="N146" i="260"/>
  <c r="V24" i="177"/>
  <c r="BU183" i="260"/>
  <c r="G20" i="260"/>
  <c r="R200" i="260"/>
  <c r="Z39" i="260"/>
  <c r="AD199" i="260"/>
  <c r="AZ53" i="260"/>
  <c r="BY18" i="260"/>
  <c r="Y59" i="177"/>
  <c r="BY175" i="260"/>
  <c r="T16" i="177"/>
  <c r="G125" i="260"/>
  <c r="AU44" i="260"/>
  <c r="R89" i="260"/>
  <c r="BD207" i="260"/>
  <c r="D59" i="177"/>
  <c r="AR175" i="260"/>
  <c r="Z345" i="260"/>
  <c r="G228" i="260"/>
  <c r="AR126" i="260"/>
  <c r="BJ361" i="260"/>
  <c r="R80" i="260"/>
  <c r="AD14" i="260"/>
  <c r="G320" i="260"/>
  <c r="G78" i="260"/>
  <c r="Z242" i="260"/>
  <c r="BJ314" i="260"/>
  <c r="BU294" i="260"/>
  <c r="AU208" i="260"/>
  <c r="N141" i="260"/>
  <c r="G326" i="260"/>
  <c r="BN351" i="260"/>
  <c r="BD21" i="260"/>
  <c r="W16" i="177"/>
  <c r="Z38" i="177"/>
  <c r="N148" i="260"/>
  <c r="BQ187" i="260"/>
  <c r="BJ123" i="260"/>
  <c r="Z33" i="177"/>
  <c r="BY157" i="260"/>
  <c r="BY97" i="260"/>
  <c r="W48" i="260"/>
  <c r="W48" i="177"/>
  <c r="AH240" i="260"/>
  <c r="N142" i="260"/>
  <c r="G80" i="260"/>
  <c r="W70" i="260"/>
  <c r="BD326" i="260"/>
  <c r="BN192" i="260"/>
  <c r="AL401" i="260"/>
  <c r="G237" i="260"/>
  <c r="J88" i="260"/>
  <c r="W352" i="260"/>
  <c r="BJ308" i="260"/>
  <c r="J308" i="260"/>
  <c r="BD53" i="260"/>
  <c r="R35" i="177"/>
  <c r="BU151" i="260"/>
  <c r="W231" i="260"/>
  <c r="N213" i="260"/>
  <c r="J109" i="260"/>
  <c r="AH294" i="260"/>
  <c r="BJ272" i="260"/>
  <c r="AL60" i="260"/>
  <c r="L58" i="177"/>
  <c r="AL14" i="260"/>
  <c r="G409" i="260"/>
  <c r="D35" i="177"/>
  <c r="BJ334" i="260"/>
  <c r="W337" i="260"/>
  <c r="BQ115" i="260"/>
  <c r="BD37" i="260"/>
  <c r="Y20" i="177"/>
  <c r="J326" i="260"/>
  <c r="AH150" i="260"/>
  <c r="W265" i="260"/>
  <c r="BN20" i="260"/>
  <c r="AH264" i="260"/>
  <c r="AU196" i="260"/>
  <c r="BU274" i="260"/>
  <c r="AR50" i="260"/>
  <c r="U39" i="177"/>
  <c r="C43" i="177"/>
  <c r="BD313" i="260"/>
  <c r="R62" i="177"/>
  <c r="BD168" i="260"/>
  <c r="X45" i="177"/>
  <c r="G69" i="260"/>
  <c r="G52" i="177"/>
  <c r="I63" i="177"/>
  <c r="T38" i="177"/>
  <c r="BN259" i="260"/>
  <c r="BD30" i="260"/>
  <c r="BN231" i="260"/>
  <c r="BD317" i="260"/>
  <c r="P50" i="177"/>
  <c r="T21" i="177"/>
  <c r="AU78" i="260"/>
  <c r="Q21" i="177"/>
  <c r="BD318" i="260"/>
  <c r="G15" i="260"/>
  <c r="BY84" i="260"/>
  <c r="AZ327" i="260"/>
  <c r="BU167" i="260"/>
  <c r="N66" i="260"/>
  <c r="AD323" i="260"/>
  <c r="AZ34" i="260"/>
  <c r="N145" i="260"/>
  <c r="W193" i="260"/>
  <c r="BD42" i="260"/>
  <c r="F61" i="177"/>
  <c r="AL48" i="260"/>
  <c r="AR194" i="260"/>
  <c r="W210" i="260"/>
  <c r="BN423" i="260"/>
  <c r="BJ183" i="260"/>
  <c r="BJ194" i="260"/>
  <c r="BN23" i="260"/>
  <c r="P64" i="177"/>
  <c r="W264" i="260"/>
  <c r="W109" i="260"/>
  <c r="BQ71" i="260"/>
  <c r="Q36" i="177"/>
  <c r="AZ110" i="260"/>
  <c r="K20" i="177"/>
  <c r="BU23" i="260"/>
  <c r="BD66" i="260"/>
  <c r="W84" i="260"/>
  <c r="AU72" i="260"/>
  <c r="BD58" i="260"/>
  <c r="BN178" i="260"/>
  <c r="J128" i="260"/>
  <c r="BQ93" i="260"/>
  <c r="N211" i="260"/>
  <c r="BN52" i="260"/>
  <c r="R178" i="260"/>
  <c r="G40" i="177"/>
  <c r="AL116" i="260"/>
  <c r="T51" i="177"/>
  <c r="AU269" i="260"/>
  <c r="AD31" i="260"/>
  <c r="R170" i="260"/>
  <c r="C44" i="177"/>
  <c r="AL199" i="260"/>
  <c r="AZ249" i="260"/>
  <c r="Y62" i="177"/>
  <c r="J51" i="177"/>
  <c r="BJ132" i="260"/>
  <c r="AH278" i="260"/>
  <c r="V42" i="177"/>
  <c r="G286" i="260"/>
  <c r="AR345" i="260"/>
  <c r="AZ203" i="260"/>
  <c r="P10" i="177"/>
  <c r="H57" i="177"/>
  <c r="W49" i="177"/>
  <c r="BQ123" i="260"/>
  <c r="AU442" i="260"/>
  <c r="V20" i="177"/>
  <c r="BD135" i="260"/>
  <c r="V13" i="177"/>
  <c r="AU218" i="260"/>
  <c r="BQ132" i="260"/>
  <c r="AR127" i="260"/>
  <c r="J381" i="260"/>
  <c r="R248" i="260"/>
  <c r="BJ376" i="260"/>
  <c r="AL212" i="260"/>
  <c r="G151" i="260"/>
  <c r="BQ47" i="260"/>
  <c r="J36" i="260"/>
  <c r="BQ405" i="260"/>
  <c r="G38" i="260"/>
  <c r="W7" i="260"/>
  <c r="D36" i="177"/>
  <c r="G122" i="260"/>
  <c r="AD58" i="260"/>
  <c r="J24" i="177"/>
  <c r="BY35" i="260"/>
  <c r="BN149" i="260"/>
  <c r="N134" i="260"/>
  <c r="BN38" i="260"/>
  <c r="G35" i="260"/>
  <c r="U28" i="251"/>
  <c r="M37" i="177"/>
  <c r="AR8" i="260"/>
  <c r="T13" i="177"/>
  <c r="AZ380" i="260"/>
  <c r="P40" i="177"/>
  <c r="BN94" i="260"/>
  <c r="AL278" i="260"/>
  <c r="BU283" i="260"/>
  <c r="H42" i="177"/>
  <c r="BU208" i="260"/>
  <c r="BQ296" i="260"/>
  <c r="BU455" i="260"/>
  <c r="BQ320" i="260"/>
  <c r="AR21" i="260"/>
  <c r="W40" i="177"/>
  <c r="W53" i="260"/>
  <c r="AZ123" i="260"/>
  <c r="BY78" i="260"/>
  <c r="AU315" i="260"/>
  <c r="AR299" i="260"/>
  <c r="AR46" i="260"/>
  <c r="BU115" i="260"/>
  <c r="AU82" i="260"/>
  <c r="AL37" i="260"/>
  <c r="BN203" i="260"/>
  <c r="BY22" i="260"/>
  <c r="W46" i="177"/>
  <c r="F51" i="177"/>
  <c r="AL224" i="260"/>
  <c r="W397" i="260"/>
  <c r="J49" i="260"/>
  <c r="U12" i="177"/>
  <c r="BD51" i="260"/>
  <c r="BY123" i="260"/>
  <c r="AL124" i="260"/>
  <c r="J66" i="260"/>
  <c r="G177" i="260"/>
  <c r="AD26" i="260"/>
  <c r="W56" i="177"/>
  <c r="AR274" i="260"/>
  <c r="R52" i="260"/>
  <c r="D48" i="177"/>
  <c r="Z437" i="260"/>
  <c r="Z251" i="260"/>
  <c r="AZ148" i="260"/>
  <c r="Z403" i="260"/>
  <c r="AD273" i="260"/>
  <c r="AR144" i="260"/>
  <c r="BY125" i="260"/>
  <c r="BD241" i="260"/>
  <c r="G234" i="260"/>
  <c r="AD151" i="260"/>
  <c r="BD149" i="260"/>
  <c r="O7" i="177"/>
  <c r="R86" i="260"/>
  <c r="BQ444" i="260"/>
  <c r="W15" i="260"/>
  <c r="AD262" i="260"/>
  <c r="BN249" i="260"/>
  <c r="W324" i="260"/>
  <c r="R90" i="260"/>
  <c r="BN72" i="260"/>
  <c r="BY188" i="260"/>
  <c r="AL91" i="260"/>
  <c r="BQ272" i="260"/>
  <c r="I30" i="177"/>
  <c r="AD320" i="260"/>
  <c r="BN121" i="260"/>
  <c r="N50" i="260"/>
  <c r="K6" i="177"/>
  <c r="BU153" i="260"/>
  <c r="AU12" i="260"/>
  <c r="AU48" i="260"/>
  <c r="Z41" i="177"/>
  <c r="AU143" i="260"/>
  <c r="BU305" i="260"/>
  <c r="BU173" i="260"/>
  <c r="BQ35" i="260"/>
  <c r="AR107" i="260"/>
  <c r="W271" i="260"/>
  <c r="AZ66" i="260"/>
  <c r="BU184" i="260"/>
  <c r="J268" i="260"/>
  <c r="D37" i="177"/>
  <c r="L13" i="177"/>
  <c r="BU50" i="260"/>
  <c r="AZ153" i="260"/>
  <c r="BN140" i="260"/>
  <c r="AR256" i="260"/>
  <c r="R372" i="260"/>
  <c r="G112" i="260"/>
  <c r="BQ164" i="260"/>
  <c r="W167" i="260"/>
  <c r="W8" i="260"/>
  <c r="AL123" i="260"/>
  <c r="P17" i="177"/>
  <c r="I4" i="177"/>
  <c r="V38" i="177"/>
  <c r="J298" i="260"/>
  <c r="AU188" i="260"/>
  <c r="AZ222" i="260"/>
  <c r="AU261" i="260"/>
  <c r="T14" i="177"/>
  <c r="Z16" i="177"/>
  <c r="BY173" i="260"/>
  <c r="S8" i="177"/>
  <c r="AU415" i="260"/>
  <c r="M58" i="177"/>
  <c r="W36" i="260"/>
  <c r="V47" i="177"/>
  <c r="W50" i="177"/>
  <c r="G241" i="260"/>
  <c r="R209" i="260"/>
  <c r="AR181" i="260"/>
  <c r="AH248" i="260"/>
  <c r="R85" i="260"/>
  <c r="AZ396" i="260"/>
  <c r="N12" i="177"/>
  <c r="AU61" i="260"/>
  <c r="BJ357" i="260"/>
  <c r="Z151" i="260"/>
  <c r="AU338" i="260"/>
  <c r="R7" i="260"/>
  <c r="R108" i="260"/>
  <c r="AL115" i="260"/>
  <c r="R65" i="260"/>
  <c r="R256" i="260"/>
  <c r="L21" i="177"/>
  <c r="BQ323" i="260"/>
  <c r="BQ359" i="260"/>
  <c r="R181" i="260"/>
  <c r="L8" i="177"/>
  <c r="J102" i="260"/>
  <c r="G14" i="177"/>
  <c r="J364" i="260"/>
  <c r="J40" i="260"/>
  <c r="G307" i="260"/>
  <c r="AH42" i="260"/>
  <c r="N73" i="260"/>
  <c r="BJ86" i="260"/>
  <c r="N190" i="260"/>
  <c r="D7" i="177"/>
  <c r="Z16" i="260"/>
  <c r="BQ25" i="260"/>
  <c r="N14" i="260"/>
  <c r="V21" i="177"/>
  <c r="G94" i="260"/>
  <c r="AL262" i="260"/>
  <c r="AH61" i="260"/>
  <c r="Z165" i="260"/>
  <c r="P20" i="177"/>
  <c r="BQ52" i="260"/>
  <c r="W198" i="260"/>
  <c r="BJ14" i="260"/>
  <c r="BN88" i="260"/>
  <c r="BQ182" i="260"/>
  <c r="W62" i="177"/>
  <c r="BD28" i="260"/>
  <c r="K15" i="177"/>
  <c r="R233" i="260"/>
  <c r="G100" i="260"/>
  <c r="J14" i="177"/>
  <c r="N201" i="260"/>
  <c r="AL18" i="260"/>
  <c r="R27" i="177"/>
  <c r="W6" i="260"/>
  <c r="R21" i="260"/>
  <c r="AH19" i="260"/>
  <c r="E53" i="177"/>
  <c r="BU298" i="260"/>
  <c r="AR75" i="260"/>
  <c r="BU83" i="260"/>
  <c r="W315" i="260"/>
  <c r="S22" i="177"/>
  <c r="Z30" i="177"/>
  <c r="BJ78" i="260"/>
  <c r="L29" i="177"/>
  <c r="AL92" i="260"/>
  <c r="G297" i="260"/>
  <c r="N207" i="260"/>
  <c r="AH326" i="260"/>
  <c r="Z20" i="177"/>
  <c r="W343" i="260"/>
  <c r="AH76" i="260"/>
  <c r="M40" i="177"/>
  <c r="G22" i="177"/>
  <c r="Z374" i="260"/>
  <c r="AR349" i="260"/>
  <c r="K54" i="177"/>
  <c r="AZ69" i="260"/>
  <c r="AD99" i="260"/>
  <c r="Y3" i="177"/>
  <c r="BN62" i="260"/>
  <c r="Q43" i="177"/>
  <c r="AZ191" i="260"/>
  <c r="D43" i="177"/>
  <c r="O21" i="177"/>
  <c r="BU338" i="260"/>
  <c r="BD160" i="260"/>
  <c r="S57" i="177"/>
  <c r="U29" i="251"/>
  <c r="BJ115" i="260"/>
  <c r="BQ293" i="260"/>
  <c r="R118" i="260"/>
  <c r="AL137" i="260"/>
  <c r="BN73" i="260"/>
  <c r="BN299" i="260"/>
  <c r="U30" i="177"/>
  <c r="AH203" i="260"/>
  <c r="W235" i="260"/>
  <c r="AD451" i="260"/>
  <c r="R64" i="260"/>
  <c r="G144" i="260"/>
  <c r="V31" i="177"/>
  <c r="L39" i="177"/>
  <c r="BD91" i="260"/>
  <c r="K19" i="177"/>
  <c r="BN384" i="260"/>
  <c r="BJ340" i="260"/>
  <c r="W163" i="260"/>
  <c r="K33" i="177"/>
  <c r="BJ85" i="260"/>
  <c r="N144" i="260"/>
  <c r="N34" i="260"/>
  <c r="J136" i="260"/>
  <c r="H31" i="177"/>
  <c r="AU37" i="260"/>
  <c r="N162" i="260"/>
  <c r="F11" i="177"/>
  <c r="AH328" i="260"/>
  <c r="BU41" i="260"/>
  <c r="P61" i="177"/>
  <c r="BD302" i="260"/>
  <c r="BQ309" i="260"/>
  <c r="N175" i="260"/>
  <c r="AZ96" i="260"/>
  <c r="O54" i="177"/>
  <c r="AL288" i="260"/>
  <c r="AZ120" i="260"/>
  <c r="AZ333" i="260"/>
  <c r="BJ147" i="260"/>
  <c r="BD341" i="260"/>
  <c r="BU299" i="260"/>
  <c r="BN180" i="260"/>
  <c r="J25" i="177"/>
  <c r="BN65" i="260"/>
  <c r="AH112" i="260"/>
  <c r="BJ114" i="260"/>
  <c r="O9" i="177"/>
  <c r="BQ260" i="260"/>
  <c r="BD311" i="260"/>
  <c r="AZ193" i="260"/>
  <c r="J150" i="260"/>
  <c r="K65" i="177"/>
  <c r="AZ15" i="260"/>
  <c r="BU143" i="260"/>
  <c r="W21" i="253"/>
  <c r="W17" i="253" s="1"/>
  <c r="K37" i="177"/>
  <c r="J43" i="177"/>
  <c r="AR212" i="260"/>
  <c r="AZ59" i="260"/>
  <c r="E62" i="177"/>
  <c r="BU18" i="260"/>
  <c r="BQ321" i="260"/>
  <c r="W96" i="260"/>
  <c r="J122" i="260"/>
  <c r="N178" i="260"/>
  <c r="G221" i="260"/>
  <c r="BN251" i="260"/>
  <c r="AD45" i="260"/>
  <c r="BJ140" i="260"/>
  <c r="J409" i="260"/>
  <c r="AD118" i="260"/>
  <c r="AL70" i="260"/>
  <c r="BQ131" i="260"/>
  <c r="J53" i="260"/>
  <c r="N82" i="260"/>
  <c r="BQ72" i="260"/>
  <c r="BD7" i="260"/>
  <c r="BQ141" i="260"/>
  <c r="J53" i="177"/>
  <c r="Q51" i="177"/>
  <c r="BD333" i="260"/>
  <c r="BD210" i="260"/>
  <c r="BJ156" i="260"/>
  <c r="AD96" i="260"/>
  <c r="BD81" i="260"/>
  <c r="U21" i="102"/>
  <c r="BU139" i="260"/>
  <c r="BY189" i="260"/>
  <c r="AD241" i="260"/>
  <c r="C41" i="177"/>
  <c r="G6" i="177"/>
  <c r="Y35" i="177"/>
  <c r="W395" i="260"/>
  <c r="J373" i="260"/>
  <c r="BN92" i="260"/>
  <c r="BN93" i="260"/>
  <c r="BJ205" i="260"/>
  <c r="Q57" i="177"/>
  <c r="BQ168" i="260"/>
  <c r="T46" i="177"/>
  <c r="H58" i="177"/>
  <c r="R176" i="260"/>
  <c r="BN134" i="260"/>
  <c r="AU360" i="260"/>
  <c r="BU359" i="260"/>
  <c r="BD375" i="260"/>
  <c r="G17" i="260"/>
  <c r="BN438" i="260"/>
  <c r="BU343" i="260"/>
  <c r="N127" i="260"/>
  <c r="R173" i="260"/>
  <c r="R232" i="260"/>
  <c r="AL142" i="260"/>
  <c r="W55" i="177"/>
  <c r="AL76" i="260"/>
  <c r="BU300" i="260"/>
  <c r="R374" i="260"/>
  <c r="BU393" i="260"/>
  <c r="AD55" i="260"/>
  <c r="BN99" i="260"/>
  <c r="G152" i="260"/>
  <c r="BJ199" i="260"/>
  <c r="Z149" i="260"/>
  <c r="AH44" i="260"/>
  <c r="BY114" i="260"/>
  <c r="Z215" i="260"/>
  <c r="C29" i="177"/>
  <c r="N149" i="260"/>
  <c r="AU148" i="260"/>
  <c r="J258" i="260"/>
  <c r="G183" i="260"/>
  <c r="BU85" i="260"/>
  <c r="D29" i="177"/>
  <c r="J59" i="260"/>
  <c r="AZ93" i="260"/>
  <c r="X26" i="177"/>
  <c r="BD65" i="260"/>
  <c r="BN175" i="260"/>
  <c r="S16" i="177"/>
  <c r="AZ416" i="260"/>
  <c r="AL414" i="260"/>
  <c r="BD26" i="260"/>
  <c r="BY72" i="260"/>
  <c r="J306" i="260"/>
  <c r="J48" i="177"/>
  <c r="BD123" i="260"/>
  <c r="G126" i="260"/>
  <c r="BN10" i="260"/>
  <c r="W83" i="260"/>
  <c r="G173" i="260"/>
  <c r="AD13" i="260"/>
  <c r="BJ36" i="260"/>
  <c r="R116" i="260"/>
  <c r="N46" i="260"/>
  <c r="BU146" i="260"/>
  <c r="AZ98" i="260"/>
  <c r="N24" i="260"/>
  <c r="BJ15" i="260"/>
  <c r="K36" i="177"/>
  <c r="BJ106" i="260"/>
  <c r="G43" i="260"/>
  <c r="G190" i="260"/>
  <c r="N366" i="260"/>
  <c r="BJ165" i="260"/>
  <c r="AL50" i="260"/>
  <c r="AD139" i="260"/>
  <c r="AH38" i="260"/>
  <c r="M8" i="177"/>
  <c r="I61" i="177"/>
  <c r="BN74" i="260"/>
  <c r="R120" i="260"/>
  <c r="J55" i="260"/>
  <c r="BY87" i="260"/>
  <c r="AL19" i="260"/>
  <c r="BN182" i="260"/>
  <c r="BN394" i="260"/>
  <c r="AH143" i="260"/>
  <c r="AR162" i="260"/>
  <c r="BD273" i="260"/>
  <c r="BJ24" i="260"/>
  <c r="J134" i="260"/>
  <c r="J188" i="260"/>
  <c r="M10" i="177"/>
  <c r="BY10" i="260"/>
  <c r="O63" i="177"/>
  <c r="J140" i="260"/>
  <c r="W149" i="260"/>
  <c r="AH116" i="260"/>
  <c r="BU315" i="260"/>
  <c r="W106" i="260"/>
  <c r="BJ136" i="260"/>
  <c r="Z226" i="260"/>
  <c r="W63" i="260"/>
  <c r="BD176" i="260"/>
  <c r="C62" i="177"/>
  <c r="BJ111" i="260"/>
  <c r="P31" i="177"/>
  <c r="X48" i="177"/>
  <c r="J210" i="260"/>
  <c r="AZ35" i="260"/>
  <c r="BY107" i="260"/>
  <c r="AZ40" i="260"/>
  <c r="J180" i="260"/>
  <c r="R211" i="260"/>
  <c r="Z126" i="260"/>
  <c r="M45" i="177"/>
  <c r="BD170" i="260"/>
  <c r="N218" i="260"/>
  <c r="F20" i="177"/>
  <c r="F31" i="177"/>
  <c r="AR110" i="260"/>
  <c r="Z21" i="260"/>
  <c r="BN125" i="260"/>
  <c r="J60" i="177"/>
  <c r="BQ186" i="260"/>
  <c r="BN248" i="260"/>
  <c r="AL46" i="260"/>
  <c r="BN120" i="260"/>
  <c r="X42" i="177"/>
  <c r="AZ135" i="260"/>
  <c r="N78" i="260"/>
  <c r="AH69" i="260"/>
  <c r="W147" i="260"/>
  <c r="AR322" i="260"/>
  <c r="J108" i="260"/>
  <c r="E17" i="177"/>
  <c r="AL73" i="260"/>
  <c r="O40" i="177"/>
  <c r="AU116" i="260"/>
  <c r="BQ56" i="260"/>
  <c r="AZ172" i="260"/>
  <c r="U42" i="177"/>
  <c r="AU87" i="260"/>
  <c r="BD98" i="260"/>
  <c r="BY180" i="260"/>
  <c r="W113" i="260"/>
  <c r="AU362" i="260"/>
  <c r="V35" i="177"/>
  <c r="W26" i="177"/>
  <c r="AR297" i="260"/>
  <c r="AD175" i="260"/>
  <c r="AL71" i="260"/>
  <c r="R46" i="177"/>
  <c r="BU145" i="260"/>
  <c r="M25" i="177"/>
  <c r="W82" i="260"/>
  <c r="AD191" i="260"/>
  <c r="BN56" i="260"/>
  <c r="W218" i="260"/>
  <c r="AU340" i="260"/>
  <c r="BU77" i="260"/>
  <c r="BQ96" i="260"/>
  <c r="AD150" i="260"/>
  <c r="G127" i="260"/>
  <c r="L65" i="177"/>
  <c r="BU223" i="260"/>
  <c r="BU218" i="260"/>
  <c r="J65" i="177"/>
  <c r="AU301" i="260"/>
  <c r="W122" i="260"/>
  <c r="Z127" i="260"/>
  <c r="BY42" i="260"/>
  <c r="BD296" i="260"/>
  <c r="R265" i="260"/>
  <c r="G172" i="260"/>
  <c r="M54" i="177"/>
  <c r="AD163" i="260"/>
  <c r="Z96" i="260"/>
  <c r="M42" i="177"/>
  <c r="BU105" i="260"/>
  <c r="AH50" i="260"/>
  <c r="BQ135" i="260"/>
  <c r="AU192" i="260"/>
  <c r="BN282" i="260"/>
  <c r="H19" i="177"/>
  <c r="Q65" i="177"/>
  <c r="AL273" i="260"/>
  <c r="E24" i="177"/>
  <c r="Z42" i="260"/>
  <c r="BU136" i="260"/>
  <c r="O23" i="177"/>
  <c r="R112" i="260"/>
  <c r="AU311" i="260"/>
  <c r="Z339" i="260"/>
  <c r="J245" i="260"/>
  <c r="R36" i="260"/>
  <c r="R231" i="260"/>
  <c r="P37" i="177"/>
  <c r="AU70" i="260"/>
  <c r="AL98" i="260"/>
  <c r="AD126" i="260"/>
  <c r="BD148" i="260"/>
  <c r="S54" i="177"/>
  <c r="AL153" i="260"/>
  <c r="V4" i="177"/>
  <c r="P21" i="177"/>
  <c r="Z272" i="260"/>
  <c r="AH196" i="260"/>
  <c r="V6" i="177"/>
  <c r="BD222" i="260"/>
  <c r="BQ107" i="260"/>
  <c r="N238" i="260"/>
  <c r="AU281" i="260"/>
  <c r="J50" i="177"/>
  <c r="BQ76" i="260"/>
  <c r="E40" i="177"/>
  <c r="U54" i="177"/>
  <c r="G42" i="260"/>
  <c r="S13" i="177"/>
  <c r="BD235" i="260"/>
  <c r="Q44" i="177"/>
  <c r="E6" i="177"/>
  <c r="G5" i="260"/>
  <c r="AU236" i="260"/>
  <c r="N171" i="260"/>
  <c r="AR334" i="260"/>
  <c r="G41" i="177"/>
  <c r="AU93" i="260"/>
  <c r="BN153" i="260"/>
  <c r="AR219" i="260"/>
  <c r="AH27" i="260"/>
  <c r="N306" i="260"/>
  <c r="AU40" i="260"/>
  <c r="U52" i="177"/>
  <c r="AH49" i="260"/>
  <c r="J62" i="177"/>
  <c r="R42" i="260"/>
  <c r="N111" i="260"/>
  <c r="M28" i="177"/>
  <c r="BN330" i="260"/>
  <c r="BN118" i="260"/>
  <c r="AH127" i="260"/>
  <c r="AD200" i="260"/>
  <c r="AD245" i="260"/>
  <c r="AH252" i="260"/>
  <c r="T61" i="177"/>
  <c r="AL218" i="260"/>
  <c r="AR51" i="260"/>
  <c r="Z142" i="260"/>
  <c r="H26" i="177"/>
  <c r="R150" i="260"/>
  <c r="BY169" i="260"/>
  <c r="F15" i="177"/>
  <c r="Z269" i="260"/>
  <c r="J6" i="177"/>
  <c r="AZ334" i="260"/>
  <c r="BY142" i="260"/>
  <c r="Z18" i="260"/>
  <c r="C61" i="177"/>
  <c r="R48" i="260"/>
  <c r="BJ285" i="260"/>
  <c r="AR77" i="260"/>
  <c r="H13" i="177"/>
  <c r="AH166" i="260"/>
  <c r="W219" i="260"/>
  <c r="AU51" i="260"/>
  <c r="N176" i="260"/>
  <c r="BY46" i="260"/>
  <c r="U49" i="177"/>
  <c r="G171" i="260"/>
  <c r="AU165" i="260"/>
  <c r="AH399" i="260"/>
  <c r="AZ165" i="260"/>
  <c r="H46" i="177"/>
  <c r="D12" i="177"/>
  <c r="AU19" i="260"/>
  <c r="AZ30" i="260"/>
  <c r="BJ171" i="260"/>
  <c r="AL303" i="260"/>
  <c r="P3" i="177"/>
  <c r="O29" i="177"/>
  <c r="BJ375" i="260"/>
  <c r="BJ40" i="260"/>
  <c r="AL326" i="260"/>
  <c r="M22" i="177"/>
  <c r="AU335" i="260"/>
  <c r="AR101" i="260"/>
  <c r="BJ135" i="260"/>
  <c r="AU160" i="260"/>
  <c r="N109" i="260"/>
  <c r="BY106" i="260"/>
  <c r="F23" i="177"/>
  <c r="V51" i="177"/>
  <c r="W44" i="260"/>
  <c r="BQ269" i="260"/>
  <c r="BQ216" i="260"/>
  <c r="W161" i="260"/>
  <c r="H55" i="177"/>
  <c r="BQ95" i="260"/>
  <c r="BQ88" i="260"/>
  <c r="Z46" i="260"/>
  <c r="AD312" i="260"/>
  <c r="BQ145" i="260"/>
  <c r="AD120" i="260"/>
  <c r="R23" i="177"/>
  <c r="BU30" i="260"/>
  <c r="AD73" i="260"/>
  <c r="Z141" i="260"/>
  <c r="AZ82" i="260"/>
  <c r="BD390" i="260"/>
  <c r="R156" i="260"/>
  <c r="X11" i="177"/>
  <c r="BJ460" i="260"/>
  <c r="N19" i="260"/>
  <c r="AH428" i="260"/>
  <c r="BQ97" i="260"/>
  <c r="S47" i="177"/>
  <c r="J131" i="260"/>
  <c r="U51" i="177"/>
  <c r="H40" i="177"/>
  <c r="AH169" i="260"/>
  <c r="R5" i="177"/>
  <c r="BU433" i="260"/>
  <c r="AD30" i="260"/>
  <c r="O11" i="177"/>
  <c r="Q23" i="177"/>
  <c r="BU86" i="260"/>
  <c r="AZ60" i="260"/>
  <c r="H17" i="177"/>
  <c r="AL442" i="260"/>
  <c r="AD117" i="260"/>
  <c r="BJ109" i="260"/>
  <c r="G65" i="260"/>
  <c r="Z52" i="260"/>
  <c r="Z58" i="177"/>
  <c r="BJ303" i="260"/>
  <c r="BJ139" i="260"/>
  <c r="M5" i="177"/>
  <c r="BD117" i="260"/>
  <c r="AZ192" i="260"/>
  <c r="J93" i="260"/>
  <c r="N55" i="177"/>
  <c r="E26" i="177"/>
  <c r="V32" i="177"/>
  <c r="AU140" i="260"/>
  <c r="J6" i="260"/>
  <c r="AU330" i="260"/>
  <c r="BJ315" i="260"/>
  <c r="W94" i="260"/>
  <c r="BQ228" i="260"/>
  <c r="P24" i="177"/>
  <c r="AD337" i="260"/>
  <c r="BN13" i="260"/>
  <c r="T45" i="177"/>
  <c r="T49" i="177"/>
  <c r="W191" i="260"/>
  <c r="G124" i="260"/>
  <c r="N118" i="260"/>
  <c r="G256" i="260"/>
  <c r="BJ256" i="260"/>
  <c r="N307" i="260"/>
  <c r="BU24" i="260"/>
  <c r="BJ128" i="260"/>
  <c r="J217" i="260"/>
  <c r="Z41" i="260"/>
  <c r="BN167" i="260"/>
  <c r="AR132" i="260"/>
  <c r="BQ161" i="260"/>
  <c r="J146" i="260"/>
  <c r="Q52" i="177"/>
  <c r="AD147" i="260"/>
  <c r="W42" i="177"/>
  <c r="G345" i="260"/>
  <c r="U28" i="102"/>
  <c r="J82" i="260"/>
  <c r="D32" i="177"/>
  <c r="Z24" i="177"/>
  <c r="BD243" i="260"/>
  <c r="N23" i="177"/>
  <c r="AU11" i="260"/>
  <c r="AR99" i="260"/>
  <c r="BQ33" i="260"/>
  <c r="AD95" i="260"/>
  <c r="AU185" i="260"/>
  <c r="AR186" i="260"/>
  <c r="X60" i="177"/>
  <c r="Q37" i="177"/>
  <c r="AR378" i="260"/>
  <c r="BQ208" i="260"/>
  <c r="N214" i="260"/>
  <c r="V7" i="177"/>
  <c r="BU331" i="260"/>
  <c r="I27" i="177"/>
  <c r="AR130" i="260"/>
  <c r="N65" i="260"/>
  <c r="BU210" i="260"/>
  <c r="G65" i="177"/>
  <c r="BQ37" i="260"/>
  <c r="BU19" i="260"/>
  <c r="F27" i="177"/>
  <c r="W47" i="177"/>
  <c r="AR73" i="260"/>
  <c r="AH13" i="260"/>
  <c r="AR294" i="260"/>
  <c r="U14" i="177"/>
  <c r="BY184" i="260"/>
  <c r="BD90" i="260"/>
  <c r="BY143" i="260"/>
  <c r="BU243" i="260"/>
  <c r="Z174" i="260"/>
  <c r="G8" i="177"/>
  <c r="AU74" i="260"/>
  <c r="BJ117" i="260"/>
  <c r="W30" i="260"/>
  <c r="N27" i="177"/>
  <c r="N98" i="260"/>
  <c r="R368" i="260"/>
  <c r="Q13" i="177"/>
  <c r="AD253" i="260"/>
  <c r="J98" i="260"/>
  <c r="N67" i="260"/>
  <c r="I49" i="177"/>
  <c r="U55" i="177"/>
  <c r="K30" i="177"/>
  <c r="N270" i="260"/>
  <c r="BQ209" i="260"/>
  <c r="N119" i="260"/>
  <c r="J75" i="260"/>
  <c r="BU111" i="260"/>
  <c r="F3" i="177"/>
  <c r="X44" i="177"/>
  <c r="W29" i="253"/>
  <c r="BY32" i="260"/>
  <c r="BD112" i="260"/>
  <c r="AZ52" i="260"/>
  <c r="AU155" i="260"/>
  <c r="BD59" i="260"/>
  <c r="N378" i="260"/>
  <c r="J191" i="260"/>
  <c r="BY152" i="260"/>
  <c r="L10" i="177"/>
  <c r="Z189" i="260"/>
  <c r="E19" i="177"/>
  <c r="BN225" i="260"/>
  <c r="BU241" i="260"/>
  <c r="T41" i="177"/>
  <c r="N198" i="260"/>
  <c r="BY130" i="260"/>
  <c r="BD49" i="260"/>
  <c r="J20" i="177"/>
  <c r="W63" i="177"/>
  <c r="BU199" i="260"/>
  <c r="AL162" i="260"/>
  <c r="BJ269" i="260"/>
  <c r="N274" i="260"/>
  <c r="D30" i="177"/>
  <c r="Z148" i="260"/>
  <c r="N116" i="260"/>
  <c r="Z59" i="260"/>
  <c r="AU135" i="260"/>
  <c r="J48" i="260"/>
  <c r="BD101" i="260"/>
  <c r="AL268" i="260"/>
  <c r="I65" i="177"/>
  <c r="G59" i="177"/>
  <c r="AL196" i="260"/>
  <c r="J206" i="260"/>
  <c r="AD303" i="260"/>
  <c r="Z8" i="177"/>
  <c r="AD40" i="260"/>
  <c r="AD195" i="260"/>
  <c r="G10" i="260"/>
  <c r="F53" i="177"/>
  <c r="BY69" i="260"/>
  <c r="AL290" i="260"/>
  <c r="E64" i="177"/>
  <c r="G98" i="260"/>
  <c r="BJ100" i="260"/>
  <c r="M52" i="177"/>
  <c r="AZ9" i="260"/>
  <c r="AH70" i="260"/>
  <c r="AD201" i="260"/>
  <c r="N215" i="260"/>
  <c r="G275" i="260"/>
  <c r="BJ42" i="260"/>
  <c r="J71" i="260"/>
  <c r="J328" i="260"/>
  <c r="BQ170" i="260"/>
  <c r="D21" i="177"/>
  <c r="BD102" i="260"/>
  <c r="AD17" i="260"/>
  <c r="BY190" i="260"/>
  <c r="AR249" i="260"/>
  <c r="AZ266" i="260"/>
  <c r="D24" i="177"/>
  <c r="BQ7" i="260"/>
  <c r="H29" i="177"/>
  <c r="BN55" i="260"/>
  <c r="D39" i="177"/>
  <c r="BQ36" i="260"/>
  <c r="AU128" i="260"/>
  <c r="AL144" i="260"/>
  <c r="R214" i="260"/>
  <c r="BJ76" i="260"/>
  <c r="W227" i="260"/>
  <c r="W21" i="177"/>
  <c r="AU14" i="260"/>
  <c r="BN57" i="260"/>
  <c r="J56" i="260"/>
  <c r="AH115" i="260"/>
  <c r="G159" i="260"/>
  <c r="G106" i="260"/>
  <c r="G35" i="177"/>
  <c r="H14" i="177"/>
  <c r="N245" i="260"/>
  <c r="BU290" i="260"/>
  <c r="BU220" i="260"/>
  <c r="BQ294" i="260"/>
  <c r="BJ296" i="260"/>
  <c r="G49" i="177"/>
  <c r="BJ310" i="260"/>
  <c r="N251" i="260"/>
  <c r="AD145" i="260"/>
  <c r="U19" i="177"/>
  <c r="R235" i="260"/>
  <c r="AU62" i="260"/>
  <c r="J14" i="260"/>
  <c r="N370" i="260"/>
  <c r="J246" i="260"/>
  <c r="AD71" i="260"/>
  <c r="BU319" i="260"/>
  <c r="F26" i="177"/>
  <c r="AR199" i="260"/>
  <c r="BD290" i="260"/>
  <c r="AZ245" i="260"/>
  <c r="X17" i="177"/>
  <c r="N143" i="260"/>
  <c r="AZ17" i="260"/>
  <c r="AU136" i="260"/>
  <c r="W23" i="260"/>
  <c r="Z196" i="260"/>
  <c r="Z70" i="260"/>
  <c r="U64" i="177"/>
  <c r="M63" i="177"/>
  <c r="AH400" i="260"/>
  <c r="W10" i="260"/>
  <c r="Z177" i="260"/>
  <c r="AZ113" i="260"/>
  <c r="G263" i="260"/>
  <c r="BJ124" i="260"/>
  <c r="AD102" i="260"/>
  <c r="AU244" i="260"/>
  <c r="AZ45" i="260"/>
  <c r="W61" i="177"/>
  <c r="BD410" i="260"/>
  <c r="W223" i="260"/>
  <c r="N302" i="260"/>
  <c r="J130" i="260"/>
  <c r="Z51" i="260"/>
  <c r="P58" i="177"/>
  <c r="AZ248" i="260"/>
  <c r="G21" i="260"/>
  <c r="N30" i="260"/>
  <c r="L51" i="177"/>
  <c r="J139" i="260"/>
  <c r="N47" i="260"/>
  <c r="N60" i="177"/>
  <c r="L56" i="177"/>
  <c r="G227" i="260"/>
  <c r="Y41" i="177"/>
  <c r="BY186" i="260"/>
  <c r="R197" i="260"/>
  <c r="BQ87" i="260"/>
  <c r="AZ200" i="260"/>
  <c r="BY71" i="260"/>
  <c r="BD47" i="260"/>
  <c r="J38" i="260"/>
  <c r="W36" i="177"/>
  <c r="AU283" i="260"/>
  <c r="BU169" i="260"/>
  <c r="AU163" i="260"/>
  <c r="G299" i="260"/>
  <c r="V44" i="177"/>
  <c r="D17" i="177"/>
  <c r="R160" i="260"/>
  <c r="AH223" i="260"/>
  <c r="N26" i="177"/>
  <c r="BU323" i="260"/>
  <c r="AR136" i="260"/>
  <c r="AD37" i="260"/>
  <c r="V55" i="177"/>
  <c r="BU225" i="260"/>
  <c r="AH35" i="260"/>
  <c r="AL248" i="260"/>
  <c r="BJ37" i="260"/>
  <c r="AL23" i="260"/>
  <c r="J253" i="260"/>
  <c r="AU200" i="260"/>
  <c r="N115" i="260"/>
  <c r="BU42" i="260"/>
  <c r="R113" i="260"/>
  <c r="J168" i="260"/>
  <c r="AD89" i="260"/>
  <c r="AL337" i="260"/>
  <c r="G192" i="260"/>
  <c r="Z66" i="260"/>
  <c r="AR158" i="260"/>
  <c r="N48" i="177"/>
  <c r="L14" i="177"/>
  <c r="AR70" i="260"/>
  <c r="AD77" i="260"/>
  <c r="O50" i="177"/>
  <c r="BN116" i="260"/>
  <c r="R149" i="260"/>
  <c r="BY170" i="260"/>
  <c r="G76" i="260"/>
  <c r="AU52" i="260"/>
  <c r="BU177" i="260"/>
  <c r="BY88" i="260"/>
  <c r="R60" i="177"/>
  <c r="I33" i="177"/>
  <c r="U57" i="177"/>
  <c r="AL77" i="260"/>
  <c r="J55" i="177"/>
  <c r="AR84" i="260"/>
  <c r="Z341" i="260"/>
  <c r="AZ350" i="260"/>
  <c r="R45" i="177"/>
  <c r="AR60" i="260"/>
  <c r="AR134" i="260"/>
  <c r="J89" i="260"/>
  <c r="AH114" i="260"/>
  <c r="G271" i="260"/>
  <c r="AL150" i="260"/>
  <c r="BQ270" i="260"/>
  <c r="BU317" i="260"/>
  <c r="AL349" i="260"/>
  <c r="BD44" i="260"/>
  <c r="F37" i="177"/>
  <c r="N39" i="260"/>
  <c r="BQ215" i="260"/>
  <c r="BD345" i="260"/>
  <c r="BU80" i="260"/>
  <c r="AD5" i="260"/>
  <c r="BD121" i="260"/>
  <c r="N375" i="260"/>
  <c r="AR23" i="260"/>
  <c r="G36" i="177"/>
  <c r="J353" i="260"/>
  <c r="G225" i="260"/>
  <c r="C55" i="177"/>
  <c r="BU101" i="260"/>
  <c r="K50" i="177"/>
  <c r="R277" i="260"/>
  <c r="BD263" i="260"/>
  <c r="BJ87" i="260"/>
  <c r="AU142" i="260"/>
  <c r="R9" i="177"/>
  <c r="BY70" i="260"/>
  <c r="BN142" i="260"/>
  <c r="J230" i="260"/>
  <c r="AL298" i="260"/>
  <c r="BJ18" i="260"/>
  <c r="AL24" i="260"/>
  <c r="K8" i="177"/>
  <c r="AU217" i="260"/>
  <c r="AZ230" i="260"/>
  <c r="BU109" i="260"/>
  <c r="R217" i="260"/>
  <c r="Q54" i="177"/>
  <c r="Z240" i="260"/>
  <c r="K29" i="177"/>
  <c r="AH58" i="260"/>
  <c r="AR201" i="260"/>
  <c r="O43" i="177"/>
  <c r="BQ231" i="260"/>
  <c r="J19" i="260"/>
  <c r="BU383" i="260"/>
  <c r="R255" i="260"/>
  <c r="M21" i="177"/>
  <c r="BD427" i="260"/>
  <c r="AZ117" i="260"/>
  <c r="BJ134" i="260"/>
  <c r="I13" i="177"/>
  <c r="BN211" i="260"/>
  <c r="N299" i="260"/>
  <c r="G31" i="260"/>
  <c r="E61" i="177"/>
  <c r="AU34" i="260"/>
  <c r="BU131" i="260"/>
  <c r="BU244" i="260"/>
  <c r="R202" i="260"/>
  <c r="AZ91" i="260"/>
  <c r="BN245" i="260"/>
  <c r="R180" i="260"/>
  <c r="AD252" i="260"/>
  <c r="BD171" i="260"/>
  <c r="S43" i="177"/>
  <c r="BD8" i="260"/>
  <c r="G23" i="177"/>
  <c r="BJ185" i="260"/>
  <c r="AH440" i="260"/>
  <c r="BU202" i="260"/>
  <c r="BJ64" i="260"/>
  <c r="BU187" i="260"/>
  <c r="AU127" i="260"/>
  <c r="N44" i="177"/>
  <c r="C38" i="177"/>
  <c r="BD265" i="260"/>
  <c r="AZ283" i="260"/>
  <c r="N257" i="260"/>
  <c r="W32" i="177"/>
  <c r="J142" i="260"/>
  <c r="N72" i="260"/>
  <c r="AH43" i="260"/>
  <c r="L52" i="177"/>
  <c r="X13" i="177"/>
  <c r="AH48" i="260"/>
  <c r="W253" i="260"/>
  <c r="BJ286" i="260"/>
  <c r="AR253" i="260"/>
  <c r="AR251" i="260"/>
  <c r="AH163" i="260"/>
  <c r="BU87" i="260"/>
  <c r="U30" i="102"/>
  <c r="Z71" i="260"/>
  <c r="BU157" i="260"/>
  <c r="W112" i="260"/>
  <c r="O20" i="177"/>
  <c r="BU200" i="260"/>
  <c r="Z5" i="260"/>
  <c r="S31" i="177"/>
  <c r="BQ146" i="260"/>
  <c r="W133" i="260"/>
  <c r="BN313" i="260"/>
  <c r="P4" i="177"/>
  <c r="AR109" i="260"/>
  <c r="W131" i="260"/>
  <c r="AR270" i="260"/>
  <c r="AR336" i="260"/>
  <c r="E65" i="177"/>
  <c r="AH350" i="260"/>
  <c r="BY41" i="260"/>
  <c r="AL41" i="260"/>
  <c r="BU269" i="260"/>
  <c r="G368" i="260"/>
  <c r="AR337" i="260"/>
  <c r="Q61" i="177"/>
  <c r="U27" i="177"/>
  <c r="N336" i="260"/>
  <c r="AD345" i="260"/>
  <c r="AZ119" i="260"/>
  <c r="L37" i="177"/>
  <c r="J172" i="260"/>
  <c r="AZ8" i="260"/>
  <c r="O15" i="177"/>
  <c r="AU26" i="260"/>
  <c r="E21" i="177"/>
  <c r="N226" i="260"/>
  <c r="BQ325" i="260"/>
  <c r="AH214" i="260"/>
  <c r="R340" i="260"/>
  <c r="Z23" i="177"/>
  <c r="BJ222" i="260"/>
  <c r="BU135" i="260"/>
  <c r="AL227" i="260"/>
  <c r="D42" i="177"/>
  <c r="AH91" i="260"/>
  <c r="AU96" i="260"/>
  <c r="BN33" i="260"/>
  <c r="AR338" i="260"/>
  <c r="BQ157" i="260"/>
  <c r="N45" i="260"/>
  <c r="G55" i="177"/>
  <c r="BQ238" i="260"/>
  <c r="J64" i="260"/>
  <c r="G45" i="177"/>
  <c r="AH200" i="260"/>
  <c r="BQ364" i="260"/>
  <c r="X61" i="177"/>
  <c r="G30" i="177"/>
  <c r="BU212" i="260"/>
  <c r="AL40" i="260"/>
  <c r="AU91" i="260"/>
  <c r="BQ82" i="260"/>
  <c r="AH98" i="260"/>
  <c r="J99" i="260"/>
  <c r="AZ156" i="260"/>
  <c r="W115" i="260"/>
  <c r="BY44" i="260"/>
  <c r="BD169" i="260"/>
  <c r="AL95" i="260"/>
  <c r="AH152" i="260"/>
  <c r="G215" i="260"/>
  <c r="AR15" i="260"/>
  <c r="BQ31" i="260"/>
  <c r="W194" i="260"/>
  <c r="F8" i="177"/>
  <c r="J57" i="260"/>
  <c r="BN336" i="260"/>
  <c r="AL103" i="260"/>
  <c r="AL377" i="260"/>
  <c r="D14" i="177"/>
  <c r="S4" i="177"/>
  <c r="N99" i="260"/>
  <c r="G331" i="260"/>
  <c r="Z18" i="177"/>
  <c r="BQ32" i="260"/>
  <c r="AH92" i="260"/>
  <c r="BJ282" i="260"/>
  <c r="Z50" i="177"/>
  <c r="AR80" i="260"/>
  <c r="AZ22" i="260"/>
  <c r="J17" i="177"/>
  <c r="BJ252" i="260"/>
  <c r="Z187" i="260"/>
  <c r="AU64" i="260"/>
  <c r="BQ69" i="260"/>
  <c r="AH55" i="260"/>
  <c r="J274" i="260"/>
  <c r="AH195" i="260"/>
  <c r="X20" i="177"/>
  <c r="W251" i="260"/>
  <c r="R28" i="260"/>
  <c r="BJ240" i="260"/>
  <c r="BN244" i="260"/>
  <c r="W187" i="260"/>
  <c r="AL34" i="260"/>
  <c r="F42" i="177"/>
  <c r="BD31" i="260"/>
  <c r="BQ165" i="260"/>
  <c r="J178" i="260"/>
  <c r="W53" i="177"/>
  <c r="N244" i="260"/>
  <c r="AL201" i="260"/>
  <c r="AH65" i="260"/>
  <c r="R191" i="260"/>
  <c r="BU44" i="260"/>
  <c r="AU358" i="260"/>
  <c r="BU117" i="260"/>
  <c r="G230" i="260"/>
  <c r="AZ128" i="260"/>
  <c r="R378" i="260"/>
  <c r="D26" i="177"/>
  <c r="Z217" i="260"/>
  <c r="U13" i="177"/>
  <c r="AZ147" i="260"/>
  <c r="BY135" i="260"/>
  <c r="N17" i="177"/>
  <c r="J116" i="260"/>
  <c r="BJ384" i="260"/>
  <c r="N102" i="260"/>
  <c r="G37" i="177"/>
  <c r="W108" i="260"/>
  <c r="R28" i="177"/>
  <c r="AU58" i="260"/>
  <c r="BD9" i="260"/>
  <c r="AD216" i="260"/>
  <c r="BQ402" i="260"/>
  <c r="Y17" i="177"/>
  <c r="BJ159" i="260"/>
  <c r="AH11" i="260"/>
  <c r="AU323" i="260"/>
  <c r="X23" i="177"/>
  <c r="AZ223" i="260"/>
  <c r="AL117" i="260"/>
  <c r="BQ190" i="260"/>
  <c r="AH139" i="260"/>
  <c r="N165" i="260"/>
  <c r="Y15" i="177"/>
  <c r="BD24" i="260"/>
  <c r="BY23" i="260"/>
  <c r="F39" i="177"/>
  <c r="BN425" i="260"/>
  <c r="AH351" i="260"/>
  <c r="BJ217" i="260"/>
  <c r="C52" i="177"/>
  <c r="BY77" i="260"/>
  <c r="Y48" i="177"/>
  <c r="BU249" i="260"/>
  <c r="BU75" i="260"/>
  <c r="U28" i="177"/>
  <c r="W282" i="260"/>
  <c r="R74" i="260"/>
  <c r="M57" i="177"/>
  <c r="AU233" i="260"/>
  <c r="BN189" i="260"/>
  <c r="W89" i="260"/>
  <c r="T5" i="177"/>
  <c r="BY81" i="260"/>
  <c r="N31" i="260"/>
  <c r="Q62" i="177"/>
  <c r="H65" i="177"/>
  <c r="AZ118" i="260"/>
  <c r="AU6" i="260"/>
  <c r="G103" i="260"/>
  <c r="BQ122" i="260"/>
  <c r="R26" i="177"/>
  <c r="J195" i="260"/>
  <c r="R16" i="177"/>
  <c r="AL126" i="260"/>
  <c r="N7" i="260"/>
  <c r="AD41" i="260"/>
  <c r="W288" i="260"/>
  <c r="BY33" i="260"/>
  <c r="AH17" i="260"/>
  <c r="AH71" i="260"/>
  <c r="P30" i="177"/>
  <c r="N153" i="260"/>
  <c r="AD20" i="260"/>
  <c r="I20" i="177"/>
  <c r="N168" i="260"/>
  <c r="C36" i="177"/>
  <c r="Z44" i="260"/>
  <c r="BQ357" i="260"/>
  <c r="R73" i="260"/>
  <c r="Q39" i="177"/>
  <c r="AR137" i="260"/>
  <c r="BU239" i="260"/>
  <c r="AU132" i="260"/>
  <c r="G189" i="260"/>
  <c r="AU86" i="260"/>
  <c r="J173" i="260"/>
  <c r="R17" i="177"/>
  <c r="AL59" i="260"/>
  <c r="AZ308" i="260"/>
  <c r="AD248" i="260"/>
  <c r="T42" i="177"/>
  <c r="BQ101" i="260"/>
  <c r="W22" i="177"/>
  <c r="BU127" i="260"/>
  <c r="AR7" i="260"/>
  <c r="AD146" i="260"/>
  <c r="AZ11" i="260"/>
  <c r="J301" i="260"/>
  <c r="N333" i="260"/>
  <c r="BU234" i="260"/>
  <c r="BJ34" i="260"/>
  <c r="BJ94" i="260"/>
  <c r="BU180" i="260"/>
  <c r="AU80" i="260"/>
  <c r="J54" i="177"/>
  <c r="N180" i="260"/>
  <c r="Z423" i="260"/>
  <c r="R172" i="260"/>
  <c r="BQ20" i="260"/>
  <c r="Y29" i="177"/>
  <c r="BU51" i="260"/>
  <c r="Z64" i="260"/>
  <c r="G242" i="260"/>
  <c r="AD24" i="260"/>
  <c r="BU97" i="260"/>
  <c r="AZ73" i="260"/>
  <c r="G26" i="177"/>
  <c r="Z90" i="260"/>
  <c r="Y60" i="177"/>
  <c r="BD190" i="260"/>
  <c r="BY133" i="260"/>
  <c r="AD36" i="260"/>
  <c r="BJ62" i="260"/>
  <c r="BD25" i="260"/>
  <c r="R51" i="260"/>
  <c r="W45" i="177"/>
  <c r="BD206" i="260"/>
  <c r="R223" i="260"/>
  <c r="L12" i="177"/>
  <c r="AR228" i="260"/>
  <c r="H20" i="177"/>
  <c r="Z169" i="260"/>
  <c r="Z27" i="260"/>
  <c r="Z30" i="260"/>
  <c r="AR74" i="260"/>
  <c r="Z65" i="177"/>
  <c r="W157" i="260"/>
  <c r="BD50" i="260"/>
  <c r="G131" i="260"/>
  <c r="BD130" i="260"/>
  <c r="G28" i="177"/>
  <c r="BD335" i="260"/>
  <c r="AZ20" i="260"/>
  <c r="BN300" i="260"/>
  <c r="BN221" i="260"/>
  <c r="Z52" i="177"/>
  <c r="Q59" i="177"/>
  <c r="N348" i="260"/>
  <c r="W233" i="260"/>
  <c r="AR276" i="260"/>
  <c r="X53" i="177"/>
  <c r="D16" i="177"/>
  <c r="BN141" i="260"/>
  <c r="AZ259" i="260"/>
  <c r="BD5" i="260"/>
  <c r="G469" i="260"/>
  <c r="BN246" i="260"/>
  <c r="R161" i="260"/>
  <c r="L63" i="177"/>
  <c r="W5" i="177"/>
  <c r="Z193" i="260"/>
  <c r="V15" i="177"/>
  <c r="BN66" i="260"/>
  <c r="AD278" i="260"/>
  <c r="BD94" i="260"/>
  <c r="AD340" i="260"/>
  <c r="BQ435" i="260"/>
  <c r="N28" i="177"/>
  <c r="G105" i="260"/>
  <c r="D55" i="177"/>
  <c r="AZ228" i="260"/>
  <c r="V65" i="177"/>
  <c r="AR168" i="260"/>
  <c r="G311" i="260"/>
  <c r="R114" i="260"/>
  <c r="N312" i="260"/>
  <c r="V57" i="177"/>
  <c r="R285" i="260"/>
  <c r="N5" i="260"/>
  <c r="Q64" i="177"/>
  <c r="G75" i="260"/>
  <c r="J11" i="177"/>
  <c r="P59" i="177"/>
  <c r="AR225" i="260"/>
  <c r="BD27" i="260"/>
  <c r="M32" i="177"/>
  <c r="BJ133" i="260"/>
  <c r="AH193" i="260"/>
  <c r="Z32" i="260"/>
  <c r="G291" i="260"/>
  <c r="N166" i="260"/>
  <c r="AL5" i="260"/>
  <c r="BD146" i="260"/>
  <c r="S30" i="177"/>
  <c r="BD83" i="260"/>
  <c r="AU239" i="260"/>
  <c r="Z73" i="260"/>
  <c r="Z40" i="260"/>
  <c r="V9" i="177"/>
  <c r="S19" i="177"/>
  <c r="G130" i="260"/>
  <c r="BQ138" i="260"/>
  <c r="R210" i="260"/>
  <c r="BQ194" i="260"/>
  <c r="BY127" i="260"/>
  <c r="R52" i="177"/>
  <c r="AH102" i="260"/>
  <c r="AH490" i="260"/>
  <c r="G16" i="260"/>
  <c r="AZ74" i="260"/>
  <c r="AD125" i="260"/>
  <c r="W4" i="177"/>
  <c r="AR216" i="260"/>
  <c r="C58" i="177"/>
  <c r="AH153" i="260"/>
  <c r="Y11" i="177"/>
  <c r="BU58" i="260"/>
  <c r="K59" i="177"/>
  <c r="BQ180" i="260"/>
  <c r="Z250" i="260"/>
  <c r="N12" i="260"/>
  <c r="C14" i="177"/>
  <c r="X49" i="177"/>
  <c r="BD199" i="260"/>
  <c r="G120" i="260"/>
  <c r="AL221" i="260"/>
  <c r="AH37" i="260"/>
  <c r="BU91" i="260"/>
  <c r="I48" i="177"/>
  <c r="BD211" i="260"/>
  <c r="BQ24" i="260"/>
  <c r="J37" i="177"/>
  <c r="BD452" i="260"/>
  <c r="P53" i="177"/>
  <c r="AH178" i="260"/>
  <c r="W60" i="260"/>
  <c r="N52" i="260"/>
  <c r="BQ252" i="260"/>
  <c r="Q56" i="177"/>
  <c r="BY59" i="260"/>
  <c r="AL151" i="260"/>
  <c r="AH293" i="260"/>
  <c r="D51" i="177"/>
  <c r="BD231" i="260"/>
  <c r="W208" i="260"/>
  <c r="AH96" i="260"/>
  <c r="AD172" i="260"/>
  <c r="J241" i="260"/>
  <c r="K4" i="177"/>
  <c r="R48" i="177"/>
  <c r="BY50" i="260"/>
  <c r="V45" i="177"/>
  <c r="AL390" i="260"/>
  <c r="BD46" i="260"/>
  <c r="W338" i="260"/>
  <c r="AR96" i="260"/>
  <c r="AD16" i="260"/>
  <c r="Z140" i="260"/>
  <c r="AZ303" i="260"/>
  <c r="G19" i="177"/>
  <c r="AZ142" i="260"/>
  <c r="J9" i="177"/>
  <c r="R72" i="260"/>
  <c r="N293" i="260"/>
  <c r="R115" i="260"/>
  <c r="G58" i="177"/>
  <c r="G114" i="260"/>
  <c r="BD115" i="260"/>
  <c r="M61" i="177"/>
  <c r="P25" i="177"/>
  <c r="Z36" i="260"/>
  <c r="R87" i="260"/>
  <c r="AD97" i="260"/>
  <c r="Z22" i="177"/>
  <c r="AZ102" i="260"/>
  <c r="BQ114" i="260"/>
  <c r="AD119" i="260"/>
  <c r="BJ155" i="260"/>
  <c r="BJ38" i="260"/>
  <c r="P29" i="177"/>
  <c r="BD132" i="260"/>
  <c r="BQ81" i="260"/>
  <c r="W197" i="260"/>
  <c r="M41" i="177"/>
  <c r="BD269" i="260"/>
  <c r="BY102" i="260"/>
  <c r="W42" i="260"/>
  <c r="AH291" i="260"/>
  <c r="BJ326" i="260"/>
  <c r="V28" i="177"/>
  <c r="G405" i="260"/>
  <c r="N61" i="260"/>
  <c r="Z47" i="260"/>
  <c r="K22" i="177"/>
  <c r="W449" i="260"/>
  <c r="BU82" i="260"/>
  <c r="AD11" i="260"/>
  <c r="BU190" i="260"/>
  <c r="AD140" i="260"/>
  <c r="AD70" i="260"/>
  <c r="Y16" i="177"/>
  <c r="BQ108" i="260"/>
  <c r="BU152" i="260"/>
  <c r="R77" i="260"/>
  <c r="R111" i="260"/>
  <c r="F9" i="177"/>
  <c r="T3" i="177"/>
  <c r="AR215" i="260"/>
  <c r="AZ300" i="260"/>
  <c r="Z147" i="260"/>
  <c r="AH57" i="260"/>
  <c r="AH119" i="260"/>
  <c r="AR187" i="260"/>
  <c r="J203" i="260"/>
  <c r="BN174" i="260"/>
  <c r="J61" i="177"/>
  <c r="AZ269" i="260"/>
  <c r="W234" i="260"/>
  <c r="R50" i="260"/>
  <c r="AD202" i="260"/>
  <c r="W178" i="260"/>
  <c r="AU171" i="260"/>
  <c r="AR214" i="260"/>
  <c r="G14" i="260"/>
  <c r="AU53" i="260"/>
  <c r="R5" i="260"/>
  <c r="L24" i="177"/>
  <c r="BQ206" i="260"/>
  <c r="BN145" i="260"/>
  <c r="BN318" i="260"/>
  <c r="BU49" i="260"/>
  <c r="G89" i="260"/>
  <c r="J10" i="177"/>
  <c r="J20" i="260"/>
  <c r="N300" i="260"/>
  <c r="V3" i="177"/>
  <c r="D15" i="177"/>
  <c r="W214" i="260"/>
  <c r="G70" i="260"/>
  <c r="BU196" i="260"/>
  <c r="R386" i="260"/>
  <c r="G348" i="260"/>
  <c r="BQ264" i="260"/>
  <c r="Z190" i="260"/>
  <c r="J201" i="260"/>
  <c r="AR112" i="260"/>
  <c r="W107" i="260"/>
  <c r="AU231" i="260"/>
  <c r="P36" i="177"/>
  <c r="AR44" i="260"/>
  <c r="N158" i="260"/>
  <c r="Z29" i="177"/>
  <c r="AL47" i="260"/>
  <c r="BY61" i="260"/>
  <c r="L19" i="177"/>
  <c r="BJ25" i="260"/>
  <c r="BJ210" i="260"/>
  <c r="Y9" i="177"/>
  <c r="AZ106" i="260"/>
  <c r="O46" i="177"/>
  <c r="M9" i="177"/>
  <c r="N15" i="260"/>
  <c r="AR169" i="260"/>
  <c r="BN301" i="260"/>
  <c r="N276" i="260"/>
  <c r="AH299" i="260"/>
  <c r="BU53" i="260"/>
  <c r="AZ37" i="260"/>
  <c r="AU71" i="260"/>
  <c r="AU207" i="260"/>
  <c r="AZ189" i="260"/>
  <c r="BN59" i="260"/>
  <c r="W10" i="177"/>
  <c r="W57" i="260"/>
  <c r="AH187" i="260"/>
  <c r="AZ166" i="260"/>
  <c r="K16" i="177"/>
  <c r="AL20" i="260"/>
  <c r="AL112" i="260"/>
  <c r="V63" i="177"/>
  <c r="C32" i="177"/>
  <c r="Z65" i="260"/>
  <c r="AZ27" i="260"/>
  <c r="W40" i="253"/>
  <c r="M12" i="177"/>
  <c r="T11" i="177"/>
  <c r="BD368" i="260"/>
  <c r="AH315" i="260"/>
  <c r="AD103" i="260"/>
  <c r="G85" i="260"/>
  <c r="AD170" i="260"/>
  <c r="C65" i="177"/>
  <c r="AL314" i="260"/>
  <c r="BU64" i="260"/>
  <c r="J43" i="260"/>
  <c r="BJ137" i="260"/>
  <c r="BD139" i="260"/>
  <c r="AU260" i="260"/>
  <c r="G68" i="260"/>
  <c r="BY166" i="260"/>
  <c r="N123" i="260"/>
  <c r="BQ111" i="260"/>
  <c r="W28" i="177"/>
  <c r="BJ320" i="260"/>
  <c r="X12" i="177"/>
  <c r="Z32" i="177"/>
  <c r="G99" i="260"/>
  <c r="AR119" i="260"/>
  <c r="BU193" i="260"/>
  <c r="R131" i="260"/>
  <c r="Z56" i="260"/>
  <c r="J113" i="260"/>
  <c r="AZ75" i="260"/>
  <c r="BU10" i="260"/>
  <c r="Z103" i="260"/>
  <c r="J213" i="260"/>
  <c r="Q20" i="177"/>
  <c r="J74" i="260"/>
  <c r="AL245" i="260"/>
  <c r="J235" i="260"/>
  <c r="N360" i="260"/>
  <c r="AU67" i="260"/>
  <c r="AD127" i="260"/>
  <c r="BD248" i="260"/>
  <c r="AD63" i="260"/>
  <c r="Y56" i="177"/>
  <c r="K35" i="177"/>
  <c r="Z89" i="260"/>
  <c r="L33" i="177"/>
  <c r="AR28" i="260"/>
  <c r="W320" i="260"/>
  <c r="V27" i="177"/>
  <c r="Z198" i="260"/>
  <c r="AL250" i="260"/>
  <c r="Y44" i="177"/>
  <c r="AL75" i="260"/>
  <c r="AH25" i="260"/>
  <c r="AR76" i="260"/>
  <c r="K53" i="177"/>
  <c r="D27" i="177"/>
  <c r="H49" i="177"/>
  <c r="AZ10" i="260"/>
  <c r="Z326" i="260"/>
  <c r="AH89" i="260"/>
  <c r="BN42" i="260"/>
  <c r="BJ81" i="260"/>
  <c r="BN135" i="260"/>
  <c r="Z91" i="260"/>
  <c r="BJ284" i="260"/>
  <c r="BQ44" i="260"/>
  <c r="BJ45" i="260"/>
  <c r="G25" i="260"/>
  <c r="L30" i="177"/>
  <c r="Z313" i="260"/>
  <c r="BY121" i="260"/>
  <c r="BQ100" i="260"/>
  <c r="AZ112" i="260"/>
  <c r="R164" i="260"/>
  <c r="K18" i="177"/>
  <c r="G12" i="260"/>
  <c r="J151" i="260"/>
  <c r="BQ119" i="260"/>
  <c r="BN276" i="260"/>
  <c r="F25" i="177"/>
  <c r="AU5" i="260"/>
  <c r="BD195" i="260"/>
  <c r="AR49" i="260"/>
  <c r="Z51" i="177"/>
  <c r="M24" i="177"/>
  <c r="AZ56" i="260"/>
  <c r="BD258" i="260"/>
  <c r="BJ144" i="260"/>
  <c r="BQ27" i="260"/>
  <c r="T56" i="177"/>
  <c r="AU157" i="260"/>
  <c r="W18" i="177"/>
  <c r="BQ43" i="260"/>
  <c r="BN82" i="260"/>
  <c r="BJ174" i="260"/>
  <c r="AU98" i="260"/>
  <c r="AL191" i="260"/>
  <c r="AL143" i="260"/>
  <c r="AR41" i="260"/>
  <c r="AZ23" i="260"/>
  <c r="BY16" i="260"/>
  <c r="BN183" i="260"/>
  <c r="AZ250" i="260"/>
  <c r="J13" i="177"/>
  <c r="W190" i="260"/>
  <c r="R30" i="260"/>
  <c r="Q16" i="177"/>
  <c r="W714" i="260"/>
  <c r="W726" i="260"/>
  <c r="W711" i="260"/>
  <c r="W713" i="260"/>
  <c r="W712" i="260"/>
  <c r="A79" i="79"/>
  <c r="C77" i="79"/>
  <c r="A78" i="79"/>
  <c r="C76" i="79"/>
  <c r="W36" i="253" l="1"/>
  <c r="U36" i="102"/>
  <c r="U37" i="251"/>
  <c r="U17" i="102"/>
  <c r="U25" i="102"/>
  <c r="W25" i="253"/>
  <c r="U25" i="251"/>
  <c r="U17" i="251"/>
  <c r="A80" i="79"/>
  <c r="C78" i="79"/>
  <c r="C79" i="79"/>
  <c r="A81" i="79"/>
  <c r="A83" i="79" l="1"/>
  <c r="C81" i="79"/>
  <c r="A82" i="79"/>
  <c r="C80" i="79"/>
  <c r="Z742" i="260" a="1"/>
  <c r="BN709" i="260" a="1"/>
  <c r="AZ752" i="260" a="1"/>
  <c r="BJ721" i="260" a="1"/>
  <c r="J743" i="260" a="1"/>
  <c r="AR725" i="260" a="1"/>
  <c r="AD743" i="260" a="1"/>
  <c r="BU712" i="260" a="1"/>
  <c r="BD741" i="260" a="1"/>
  <c r="AL727" i="260" a="1"/>
  <c r="W743" i="260" a="1"/>
  <c r="BU744" i="260" a="1"/>
  <c r="AU708" i="260" a="1"/>
  <c r="BU707" i="260" a="1"/>
  <c r="Z751" i="260" a="1"/>
  <c r="BD711" i="260" a="1"/>
  <c r="AZ730" i="260" a="1"/>
  <c r="BJ737" i="260" a="1"/>
  <c r="BU737" i="260" a="1"/>
  <c r="G711" i="260" a="1"/>
  <c r="N735" i="260" a="1"/>
  <c r="AD712" i="260" a="1"/>
  <c r="N734" i="260" a="1"/>
  <c r="W715" i="260" a="1"/>
  <c r="BD745" i="260" a="1"/>
  <c r="W716" i="260" a="1"/>
  <c r="AU706" i="260" a="1"/>
  <c r="AH739" i="260" a="1"/>
  <c r="J706" i="260" a="1"/>
  <c r="N736" i="260" a="1"/>
  <c r="AU723" i="260" a="1"/>
  <c r="AU736" i="260" a="1"/>
  <c r="N723" i="260" a="1"/>
  <c r="G737" i="260" a="1"/>
  <c r="BD719" i="260" a="1"/>
  <c r="R744" i="260" a="1"/>
  <c r="AR719" i="260" a="1"/>
  <c r="Z719" i="260" a="1"/>
  <c r="AD751" i="260" a="1"/>
  <c r="BU716" i="260" a="1"/>
  <c r="BN706" i="260" a="1"/>
  <c r="Z717" i="260" a="1"/>
  <c r="BN718" i="260" a="1"/>
  <c r="G714" i="260" a="1"/>
  <c r="J716" i="260" a="1"/>
  <c r="Z723" i="260" a="1"/>
  <c r="AD713" i="260" a="1"/>
  <c r="AL728" i="260" a="1"/>
  <c r="BQ725" i="260" a="1"/>
  <c r="J745" i="260" a="1"/>
  <c r="AH725" i="260" a="1"/>
  <c r="J752" i="260" a="1"/>
  <c r="AZ735" i="260" a="1"/>
  <c r="W710" i="260" a="1"/>
  <c r="G747" i="260" a="1"/>
  <c r="AU742" i="260" a="1"/>
  <c r="AD728" i="260" a="1"/>
  <c r="BN711" i="260" a="1"/>
  <c r="AU747" i="260" a="1"/>
  <c r="AD747" i="260" a="1"/>
  <c r="G753" i="260" a="1"/>
  <c r="N738" i="260" a="1"/>
  <c r="AL744" i="260" a="1"/>
  <c r="BJ739" i="260" a="1"/>
  <c r="BJ717" i="260" a="1"/>
  <c r="G715" i="260" a="1"/>
  <c r="G706" i="260" a="1"/>
  <c r="AU725" i="260" a="1"/>
  <c r="AZ714" i="260" a="1"/>
  <c r="G744" i="260" a="1"/>
  <c r="BN726" i="260" a="1"/>
  <c r="AD739" i="260" a="1"/>
  <c r="AH715" i="260" a="1"/>
  <c r="AZ736" i="260" a="1"/>
  <c r="BQ727" i="260" a="1"/>
  <c r="AR748" i="260" a="1"/>
  <c r="AZ751" i="260" a="1"/>
  <c r="W750" i="260" a="1"/>
  <c r="J739" i="260" a="1"/>
  <c r="BD727" i="260" a="1"/>
  <c r="AH727" i="260" a="1"/>
  <c r="Z741" i="260" a="1"/>
  <c r="R727" i="260" a="1"/>
  <c r="R730" i="260" a="1"/>
  <c r="BQ710" i="260" a="1"/>
  <c r="BD746" i="260" a="1"/>
  <c r="BQ744" i="260" a="1"/>
  <c r="AU707" i="260" a="1"/>
  <c r="BJ734" i="260" a="1"/>
  <c r="BD751" i="260" a="1"/>
  <c r="AR742" i="260" a="1"/>
  <c r="BU726" i="260" a="1"/>
  <c r="AH737" i="260" a="1"/>
  <c r="AR739" i="260" a="1"/>
  <c r="AZ727" i="260" a="1"/>
  <c r="N710" i="260" a="1"/>
  <c r="BQ743" i="260" a="1"/>
  <c r="AL712" i="260" a="1"/>
  <c r="BQ748" i="260" a="1"/>
  <c r="W707" i="260" a="1"/>
  <c r="R719" i="260" a="1"/>
  <c r="BU719" i="260" a="1"/>
  <c r="N705" i="260" a="1"/>
  <c r="G716" i="260" a="1"/>
  <c r="Z748" i="260" a="1"/>
  <c r="AD741" i="260" a="1"/>
  <c r="N753" i="260" a="1"/>
  <c r="G751" i="260" a="1"/>
  <c r="AD719" i="260" a="1"/>
  <c r="BD717" i="260" a="1"/>
  <c r="R712" i="260" a="1"/>
  <c r="AR723" i="260" a="1"/>
  <c r="BU727" i="260" a="1"/>
  <c r="BU730" i="260" a="1"/>
  <c r="BJ707" i="260" a="1"/>
  <c r="BD739" i="260" a="1"/>
  <c r="G735" i="260" a="1"/>
  <c r="W722" i="260" a="1"/>
  <c r="BD710" i="260" a="1"/>
  <c r="N747" i="260" a="1"/>
  <c r="AR744" i="260" a="1"/>
  <c r="BD742" i="260" a="1"/>
  <c r="BN744" i="260" a="1"/>
  <c r="BJ748" i="260" a="1"/>
  <c r="G713" i="260" a="1"/>
  <c r="AZ710" i="260" a="1"/>
  <c r="BN720" i="260" a="1"/>
  <c r="AR718" i="260" a="1"/>
  <c r="BQ745" i="260" a="1"/>
  <c r="BN728" i="260" a="1"/>
  <c r="W717" i="260" a="1"/>
  <c r="AR717" i="260" a="1"/>
  <c r="W753" i="260" a="1"/>
  <c r="G741" i="260" a="1"/>
  <c r="AZ740" i="260" a="1"/>
  <c r="BJ733" i="260" a="1"/>
  <c r="J737" i="260" a="1"/>
  <c r="J733" i="260" a="1"/>
  <c r="BJ723" i="260" a="1"/>
  <c r="AU728" i="260" a="1"/>
  <c r="BN748" i="260" a="1"/>
  <c r="N722" i="260" a="1"/>
  <c r="R745" i="260" a="1"/>
  <c r="BN717" i="260" a="1"/>
  <c r="AD716" i="260" a="1"/>
  <c r="AZ747" i="260" a="1"/>
  <c r="BU752" i="260" a="1"/>
  <c r="N718" i="260" a="1"/>
  <c r="BJ751" i="260" a="1"/>
  <c r="BJ710" i="260" a="1"/>
  <c r="AR732" i="260" a="1"/>
  <c r="BQ707" i="260" a="1"/>
  <c r="BQ738" i="260" a="1"/>
  <c r="BD720" i="260" a="1"/>
  <c r="BN719" i="260" a="1"/>
  <c r="AL741" i="260" a="1"/>
  <c r="AD720" i="260" a="1"/>
  <c r="BQ731" i="260" a="1"/>
  <c r="J717" i="260" a="1"/>
  <c r="BN708" i="260" a="1"/>
  <c r="AL720" i="260" a="1"/>
  <c r="G739" i="260" a="1"/>
  <c r="BD726" i="260" a="1"/>
  <c r="BU713" i="260" a="1"/>
  <c r="AL752" i="260" a="1"/>
  <c r="Z727" i="260" a="1"/>
  <c r="AR721" i="260" a="1"/>
  <c r="BQ711" i="260" a="1"/>
  <c r="R709" i="260" a="1"/>
  <c r="AZ718" i="260" a="1"/>
  <c r="AR715" i="260" a="1"/>
  <c r="AD714" i="260" a="1"/>
  <c r="BJ722" i="260" a="1"/>
  <c r="AL739" i="260" a="1"/>
  <c r="G736" i="260" a="1"/>
  <c r="W735" i="260" a="1"/>
  <c r="BU734" i="260" a="1"/>
  <c r="AU705" i="260" a="1"/>
  <c r="BQ719" i="260" a="1"/>
  <c r="J735" i="260" a="1"/>
  <c r="N721" i="260" a="1"/>
  <c r="BQ740" i="260" a="1"/>
  <c r="BD723" i="260" a="1"/>
  <c r="BU736" i="260" a="1"/>
  <c r="BJ736" i="260" a="1"/>
  <c r="AU752" i="260" a="1"/>
  <c r="N726" i="260" a="1"/>
  <c r="AH712" i="260" a="1"/>
  <c r="AL745" i="260" a="1"/>
  <c r="BN731" i="260" a="1"/>
  <c r="J715" i="260" a="1"/>
  <c r="BD722" i="260" a="1"/>
  <c r="BN753" i="260" a="1"/>
  <c r="R707" i="260" a="1"/>
  <c r="BQ728" i="260" a="1"/>
  <c r="BN712" i="260" a="1"/>
  <c r="J748" i="260" a="1"/>
  <c r="BQ753" i="260" a="1"/>
  <c r="G734" i="260" a="1"/>
  <c r="W737" i="260" a="1"/>
  <c r="Z728" i="260" a="1"/>
  <c r="AU722" i="260" a="1"/>
  <c r="G719" i="260" a="1"/>
  <c r="AU748" i="260" a="1"/>
  <c r="BQ741" i="260" a="1"/>
  <c r="BN734" i="260" a="1"/>
  <c r="AR740" i="260" a="1"/>
  <c r="AU711" i="260" a="1"/>
  <c r="R713" i="260" a="1"/>
  <c r="AD726" i="260" a="1"/>
  <c r="AL743" i="260" a="1"/>
  <c r="G718" i="260" a="1"/>
  <c r="G722" i="260" a="1"/>
  <c r="BU751" i="260" a="1"/>
  <c r="BN752" i="260" a="1"/>
  <c r="W721" i="260" a="1"/>
  <c r="AR753" i="260" a="1"/>
  <c r="AH740" i="260" a="1"/>
  <c r="AU750" i="260" a="1"/>
  <c r="W730" i="260" a="1"/>
  <c r="BQ750" i="260" a="1"/>
  <c r="BU747" i="260" a="1"/>
  <c r="BJ720" i="260" a="1"/>
  <c r="BN715" i="260" a="1"/>
  <c r="R743" i="260" a="1"/>
  <c r="BJ735" i="260" a="1"/>
  <c r="AR743" i="260" a="1"/>
  <c r="J710" i="260" a="1"/>
  <c r="R716" i="260" a="1"/>
  <c r="BJ752" i="260" a="1"/>
  <c r="BJ741" i="260" a="1"/>
  <c r="AR730" i="260" a="1"/>
  <c r="W739" i="260" a="1"/>
  <c r="N744" i="260" a="1"/>
  <c r="G708" i="260" a="1"/>
  <c r="R722" i="260" a="1"/>
  <c r="W709" i="260" a="1"/>
  <c r="W725" i="260" a="1"/>
  <c r="BJ715" i="260" a="1"/>
  <c r="BD708" i="260" a="1"/>
  <c r="AR720" i="260" a="1"/>
  <c r="BU743" i="260" a="1"/>
  <c r="BJ730" i="260" a="1"/>
  <c r="R733" i="260" a="1"/>
  <c r="AU745" i="260" a="1"/>
  <c r="BD744" i="260" a="1"/>
  <c r="AD717" i="260" a="1"/>
  <c r="G712" i="260" a="1"/>
  <c r="BJ706" i="260" a="1"/>
  <c r="AD722" i="260" a="1"/>
  <c r="BQ723" i="260" a="1"/>
  <c r="Z713" i="260" a="1"/>
  <c r="AH753" i="260" a="1"/>
  <c r="AH742" i="260" a="1"/>
  <c r="BQ734" i="260" a="1"/>
  <c r="W751" i="260" a="1"/>
  <c r="N706" i="260" a="1"/>
  <c r="BQ716" i="260" a="1"/>
  <c r="BN730" i="260" a="1"/>
  <c r="J741" i="260" a="1"/>
  <c r="G748" i="260" a="1"/>
  <c r="Z718" i="260" a="1"/>
  <c r="R737" i="260" a="1"/>
  <c r="AZ708" i="260" a="1"/>
  <c r="BN735" i="260" a="1"/>
  <c r="G709" i="260" a="1"/>
  <c r="BU728" i="260" a="1"/>
  <c r="BU745" i="260" a="1"/>
  <c r="AU732" i="260" a="1"/>
  <c r="Z744" i="260" a="1"/>
  <c r="BD753" i="260" a="1"/>
  <c r="BJ725" i="260" a="1"/>
  <c r="AU743" i="260" a="1"/>
  <c r="N709" i="260" a="1"/>
  <c r="G738" i="260" a="1"/>
  <c r="BQ706" i="260" a="1"/>
  <c r="BN725" i="260" a="1"/>
  <c r="G710" i="260" a="1"/>
  <c r="BJ714" i="260" a="1"/>
  <c r="G731" i="260" a="1"/>
  <c r="AR751" i="260" a="1"/>
  <c r="AR716" i="260" a="1"/>
  <c r="BN721" i="260" a="1"/>
  <c r="N741" i="260" a="1"/>
  <c r="AU737" i="260" a="1"/>
  <c r="BU710" i="260" a="1"/>
  <c r="N719" i="260" a="1"/>
  <c r="BQ735" i="260" a="1"/>
  <c r="AR734" i="260" a="1"/>
  <c r="W720" i="260" a="1"/>
  <c r="AU744" i="260" a="1"/>
  <c r="J732" i="260" a="1"/>
  <c r="AD748" i="260" a="1"/>
  <c r="AD742" i="260" a="1"/>
  <c r="BU741" i="260" a="1"/>
  <c r="BD709" i="260" a="1"/>
  <c r="BU711" i="260" a="1"/>
  <c r="AZ742" i="260" a="1"/>
  <c r="N712" i="260" a="1"/>
  <c r="BU717" i="260" a="1"/>
  <c r="R721" i="260" a="1"/>
  <c r="J747" i="260" a="1"/>
  <c r="AZ746" i="260" a="1"/>
  <c r="AZ716" i="260" a="1"/>
  <c r="AR736" i="260" a="1"/>
  <c r="BN732" i="260" a="1"/>
  <c r="BU732" i="260" a="1"/>
  <c r="R711" i="260" a="1"/>
  <c r="R746" i="260" a="1"/>
  <c r="BD725" i="260" a="1"/>
  <c r="AL713" i="260" a="1"/>
  <c r="BD716" i="260" a="1"/>
  <c r="BD750" i="260" a="1"/>
  <c r="AR728" i="260" a="1"/>
  <c r="BQ714" i="260" a="1"/>
  <c r="BQ747" i="260" a="1"/>
  <c r="AU741" i="260" a="1"/>
  <c r="J712" i="260" a="1"/>
  <c r="AH747" i="260" a="1"/>
  <c r="Z714" i="260" a="1"/>
  <c r="J721" i="260" a="1"/>
  <c r="J742" i="260" a="1"/>
  <c r="W727" i="260" a="1"/>
  <c r="AU720" i="260" a="1"/>
  <c r="BD730" i="260" a="1"/>
  <c r="R731" i="260" a="1"/>
  <c r="BJ711" i="260" a="1"/>
  <c r="BJ713" i="260" a="1"/>
  <c r="AU721" i="260" a="1"/>
  <c r="AD727" i="260" a="1"/>
  <c r="G726" i="260" a="1"/>
  <c r="W705" i="260" a="1"/>
  <c r="J750" i="260" a="1"/>
  <c r="J720" i="260" a="1"/>
  <c r="AR722" i="260" a="1"/>
  <c r="AH748" i="260" a="1"/>
  <c r="BD718" i="260" a="1"/>
  <c r="BD748" i="260" a="1"/>
  <c r="W747" i="260" a="1"/>
  <c r="G745" i="260" a="1"/>
  <c r="BJ753" i="260" a="1"/>
  <c r="Z726" i="260" a="1"/>
  <c r="W741" i="260" a="1"/>
  <c r="W731" i="260" a="1"/>
  <c r="R747" i="260" a="1"/>
  <c r="N737" i="260" a="1"/>
  <c r="Z712" i="260" a="1"/>
  <c r="BU738" i="260" a="1"/>
  <c r="R750" i="260" a="1"/>
  <c r="R732" i="260" a="1"/>
  <c r="BJ743" i="260" a="1"/>
  <c r="BJ705" i="260" a="1"/>
  <c r="AU751" i="260" a="1"/>
  <c r="AZ725" i="260" a="1"/>
  <c r="BD734" i="260" a="1"/>
  <c r="AZ738" i="260" a="1"/>
  <c r="BU735" i="260" a="1"/>
  <c r="AZ741" i="260" a="1"/>
  <c r="BQ722" i="260" a="1"/>
  <c r="BJ726" i="260" a="1"/>
  <c r="AR745" i="260" a="1"/>
  <c r="BU715" i="260" a="1"/>
  <c r="W706" i="260" a="1"/>
  <c r="R726" i="260" a="1"/>
  <c r="AL742" i="260" a="1"/>
  <c r="N707" i="260" a="1"/>
  <c r="BD737" i="260" a="1"/>
  <c r="AZ732" i="260" a="1"/>
  <c r="N717" i="260" a="1"/>
  <c r="BQ721" i="260" a="1"/>
  <c r="AR713" i="260" a="1"/>
  <c r="AH744" i="260" a="1"/>
  <c r="AD738" i="260" a="1"/>
  <c r="BQ732" i="260" a="1"/>
  <c r="AL746" i="260" a="1"/>
  <c r="BN751" i="260" a="1"/>
  <c r="BQ712" i="260" a="1"/>
  <c r="R723" i="260" a="1"/>
  <c r="N730" i="260" a="1"/>
  <c r="BJ728" i="260" a="1"/>
  <c r="AZ744" i="260" a="1"/>
  <c r="N714" i="260" a="1"/>
  <c r="AZ711" i="260" a="1"/>
  <c r="BQ730" i="260" a="1"/>
  <c r="N733" i="260" a="1"/>
  <c r="W748" i="260" a="1"/>
  <c r="AZ709" i="260" a="1"/>
  <c r="AU730" i="260" a="1"/>
  <c r="Z739" i="260" a="1"/>
  <c r="BN745" i="260" a="1"/>
  <c r="AH718" i="260" a="1"/>
  <c r="AR735" i="260" a="1"/>
  <c r="J725" i="260" a="1"/>
  <c r="Z750" i="260" a="1"/>
  <c r="BD706" i="260" a="1"/>
  <c r="BJ744" i="260" a="1"/>
  <c r="AU718" i="260" a="1"/>
  <c r="G730" i="260" a="1"/>
  <c r="AR705" i="260" a="1"/>
  <c r="AU710" i="260" a="1"/>
  <c r="AZ731" i="260" a="1"/>
  <c r="BU722" i="260" a="1"/>
  <c r="AL719" i="260" a="1"/>
  <c r="BN714" i="260" a="1"/>
  <c r="R706" i="260" a="1"/>
  <c r="AL725" i="260" a="1"/>
  <c r="AD740" i="260" a="1"/>
  <c r="BJ712" i="260" a="1"/>
  <c r="AZ721" i="260" a="1"/>
  <c r="BD707" i="260" a="1"/>
  <c r="AU733" i="260" a="1"/>
  <c r="Z743" i="260" a="1"/>
  <c r="BQ708" i="260" a="1"/>
  <c r="BJ742" i="260" a="1"/>
  <c r="J744" i="260" a="1"/>
  <c r="AU719" i="260" a="1"/>
  <c r="J736" i="260" a="1"/>
  <c r="R725" i="260" a="1"/>
  <c r="J722" i="260" a="1"/>
  <c r="AZ726" i="260" a="1"/>
  <c r="AL718" i="260" a="1"/>
  <c r="AL751" i="260" a="1"/>
  <c r="BQ742" i="260" a="1"/>
  <c r="AZ733" i="260" a="1"/>
  <c r="BQ717" i="260" a="1"/>
  <c r="AR752" i="260" a="1"/>
  <c r="BN742" i="260" a="1"/>
  <c r="G720" i="260" a="1"/>
  <c r="R715" i="260" a="1"/>
  <c r="AH716" i="260" a="1"/>
  <c r="AR733" i="260" a="1"/>
  <c r="AZ743" i="260" a="1"/>
  <c r="AZ722" i="260" a="1"/>
  <c r="R705" i="260" a="1"/>
  <c r="AR741" i="260" a="1"/>
  <c r="BU706" i="260" a="1"/>
  <c r="J719" i="260" a="1"/>
  <c r="BJ719" i="260" a="1"/>
  <c r="BD735" i="260" a="1"/>
  <c r="BJ746" i="260" a="1"/>
  <c r="AZ719" i="260" a="1"/>
  <c r="W718" i="260" a="1"/>
  <c r="BU748" i="260" a="1"/>
  <c r="AD753" i="260" a="1"/>
  <c r="BU723" i="260" a="1"/>
  <c r="AH746" i="260" a="1"/>
  <c r="J734" i="260" a="1"/>
  <c r="BN705" i="260" a="1"/>
  <c r="AR737" i="260" a="1"/>
  <c r="BN733" i="260" a="1"/>
  <c r="Z720" i="260" a="1"/>
  <c r="BJ740" i="260" a="1"/>
  <c r="BQ720" i="260" a="1"/>
  <c r="BD721" i="260" a="1"/>
  <c r="AZ706" i="260" a="1"/>
  <c r="AD721" i="260" a="1"/>
  <c r="Z752" i="260" a="1"/>
  <c r="BD738" i="260" a="1"/>
  <c r="BU739" i="260" a="1"/>
  <c r="BQ709" i="260" a="1"/>
  <c r="AU753" i="260" a="1"/>
  <c r="AL714" i="260" a="1"/>
  <c r="W742" i="260" a="1"/>
  <c r="AU716" i="260" a="1"/>
  <c r="AU726" i="260" a="1"/>
  <c r="J753" i="260" a="1"/>
  <c r="AD745" i="260" a="1"/>
  <c r="BN743" i="260" a="1"/>
  <c r="BN723" i="260" a="1"/>
  <c r="BU746" i="260" a="1"/>
  <c r="AU713" i="260" a="1"/>
  <c r="J713" i="260" a="1"/>
  <c r="BN750" i="260" a="1"/>
  <c r="J714" i="260" a="1"/>
  <c r="AD718" i="260" a="1"/>
  <c r="AZ753" i="260" a="1"/>
  <c r="AU712" i="260" a="1"/>
  <c r="Z716" i="260" a="1"/>
  <c r="Z722" i="260" a="1"/>
  <c r="BJ727" i="260" a="1"/>
  <c r="AR714" i="260" a="1"/>
  <c r="AH745" i="260" a="1"/>
  <c r="BU733" i="260" a="1"/>
  <c r="BQ737" i="260" a="1"/>
  <c r="R738" i="260" a="1"/>
  <c r="BD736" i="260" a="1"/>
  <c r="N713" i="260" a="1"/>
  <c r="BQ718" i="260" a="1"/>
  <c r="R717" i="260" a="1"/>
  <c r="AL715" i="260" a="1"/>
  <c r="Z745" i="260" a="1"/>
  <c r="AH714" i="260" a="1"/>
  <c r="G728" i="260" a="1"/>
  <c r="N739" i="260" a="1"/>
  <c r="AD752" i="260" a="1"/>
  <c r="N743" i="260" a="1"/>
  <c r="R748" i="260" a="1"/>
  <c r="AU735" i="260" a="1"/>
  <c r="AU717" i="260" a="1"/>
  <c r="W745" i="260" a="1"/>
  <c r="BU753" i="260" a="1"/>
  <c r="J746" i="260" a="1"/>
  <c r="BN741" i="260" a="1"/>
  <c r="G721" i="260" a="1"/>
  <c r="AZ705" i="260" a="1"/>
  <c r="W740" i="260" a="1"/>
  <c r="AU734" i="260" a="1"/>
  <c r="G743" i="260" a="1"/>
  <c r="J709" i="260" a="1"/>
  <c r="W734" i="260" a="1"/>
  <c r="AZ707" i="260" a="1"/>
  <c r="N751" i="260" a="1"/>
  <c r="N720" i="260" a="1"/>
  <c r="G723" i="260" a="1"/>
  <c r="AL721" i="260" a="1"/>
  <c r="N727" i="260" a="1"/>
  <c r="BU718" i="260" a="1"/>
  <c r="AZ745" i="260" a="1"/>
  <c r="R736" i="260" a="1"/>
  <c r="AL737" i="260" a="1"/>
  <c r="BN740" i="260" a="1"/>
  <c r="BQ751" i="260" a="1"/>
  <c r="BJ747" i="260" a="1"/>
  <c r="AH738" i="260" a="1"/>
  <c r="AH719" i="260" a="1"/>
  <c r="AU739" i="260" a="1"/>
  <c r="BD733" i="260" a="1"/>
  <c r="AL722" i="260" a="1"/>
  <c r="BQ739" i="260" a="1"/>
  <c r="G733" i="260" a="1"/>
  <c r="AR710" i="260" a="1"/>
  <c r="BU731" i="260" a="1"/>
  <c r="AH752" i="260" a="1"/>
  <c r="Z753" i="260" a="1"/>
  <c r="BD705" i="260" a="1"/>
  <c r="AZ720" i="260" a="1"/>
  <c r="N750" i="260" a="1"/>
  <c r="BU709" i="260" a="1"/>
  <c r="AR706" i="260" a="1"/>
  <c r="AR726" i="260" a="1"/>
  <c r="J708" i="260" a="1"/>
  <c r="J726" i="260" a="1"/>
  <c r="BD731" i="260" a="1"/>
  <c r="AZ723" i="260" a="1"/>
  <c r="AH723" i="260" a="1"/>
  <c r="J728" i="260" a="1"/>
  <c r="J740" i="260" a="1"/>
  <c r="AR747" i="260" a="1"/>
  <c r="AL747" i="260" a="1"/>
  <c r="J751" i="260" a="1"/>
  <c r="BU750" i="260" a="1"/>
  <c r="AZ717" i="260" a="1"/>
  <c r="BD752" i="260" a="1"/>
  <c r="BN739" i="260" a="1"/>
  <c r="BQ746" i="260" a="1"/>
  <c r="W736" i="260" a="1"/>
  <c r="BQ736" i="260" a="1"/>
  <c r="BD714" i="260" a="1"/>
  <c r="R728" i="260" a="1"/>
  <c r="G705" i="260" a="1"/>
  <c r="AH720" i="260" a="1"/>
  <c r="BN747" i="260" a="1"/>
  <c r="AU714" i="260" a="1"/>
  <c r="W719" i="260" a="1"/>
  <c r="N748" i="260" a="1"/>
  <c r="W728" i="260" a="1"/>
  <c r="AZ712" i="260" a="1"/>
  <c r="R752" i="260" a="1"/>
  <c r="R740" i="260" a="1"/>
  <c r="AD746" i="260" a="1"/>
  <c r="Z746" i="260" a="1"/>
  <c r="AR738" i="260" a="1"/>
  <c r="N746" i="260" a="1"/>
  <c r="Z737" i="260" a="1"/>
  <c r="N740" i="260" a="1"/>
  <c r="J730" i="260" a="1"/>
  <c r="AL740" i="260" a="1"/>
  <c r="AL738" i="260" a="1"/>
  <c r="AU731" i="260" a="1"/>
  <c r="J707" i="260" a="1"/>
  <c r="J705" i="260" a="1"/>
  <c r="BU721" i="260" a="1"/>
  <c r="BU714" i="260" a="1"/>
  <c r="R718" i="260" a="1"/>
  <c r="BQ752" i="260" a="1"/>
  <c r="BN707" i="260" a="1"/>
  <c r="Z725" i="260" a="1"/>
  <c r="AR707" i="260" a="1"/>
  <c r="BJ709" i="260" a="1"/>
  <c r="AZ734" i="260" a="1"/>
  <c r="BN727" i="260" a="1"/>
  <c r="R753" i="260" a="1"/>
  <c r="W738" i="260" a="1"/>
  <c r="G750" i="260" a="1"/>
  <c r="R734" i="260" a="1"/>
  <c r="R741" i="260" a="1"/>
  <c r="J711" i="260" a="1"/>
  <c r="BU742" i="260" a="1"/>
  <c r="R739" i="260" a="1"/>
  <c r="N745" i="260" a="1"/>
  <c r="AD715" i="260" a="1"/>
  <c r="AL716" i="260" a="1"/>
  <c r="BQ705" i="260" a="1"/>
  <c r="BD728" i="260" a="1"/>
  <c r="BN736" i="260" a="1"/>
  <c r="AR709" i="260" a="1"/>
  <c r="R742" i="260" a="1"/>
  <c r="BJ718" i="260" a="1"/>
  <c r="AD750" i="260" a="1"/>
  <c r="BJ745" i="260" a="1"/>
  <c r="AL726" i="260" a="1"/>
  <c r="AU746" i="260" a="1"/>
  <c r="AR746" i="260" a="1"/>
  <c r="N752" i="260" a="1"/>
  <c r="AR711" i="260" a="1"/>
  <c r="Z738" i="260" a="1"/>
  <c r="Z740" i="260" a="1"/>
  <c r="AZ739" i="260" a="1"/>
  <c r="BU740" i="260" a="1"/>
  <c r="G707" i="260" a="1"/>
  <c r="AL750" i="260" a="1"/>
  <c r="BN713" i="260" a="1"/>
  <c r="AR731" i="260" a="1"/>
  <c r="N725" i="260" a="1"/>
  <c r="AU740" i="260" a="1"/>
  <c r="R720" i="260" a="1"/>
  <c r="AL748" i="260" a="1"/>
  <c r="AL723" i="260" a="1"/>
  <c r="G742" i="260" a="1"/>
  <c r="BJ732" i="260" a="1"/>
  <c r="BU720" i="260" a="1"/>
  <c r="BN716" i="260" a="1"/>
  <c r="BU725" i="260" a="1"/>
  <c r="AH721" i="260" a="1"/>
  <c r="G727" i="260" a="1"/>
  <c r="AH717" i="260" a="1"/>
  <c r="G752" i="260" a="1"/>
  <c r="AD744" i="260" a="1"/>
  <c r="J727" i="260" a="1"/>
  <c r="BQ726" i="260" a="1"/>
  <c r="BN710" i="260" a="1"/>
  <c r="BJ731" i="260" a="1"/>
  <c r="AH713" i="260" a="1"/>
  <c r="BU708" i="260" a="1"/>
  <c r="AZ750" i="260" a="1"/>
  <c r="AH751" i="260" a="1"/>
  <c r="Z747" i="260" a="1"/>
  <c r="BN737" i="260" a="1"/>
  <c r="N732" i="260" a="1"/>
  <c r="AD725" i="260" a="1"/>
  <c r="G732" i="260" a="1"/>
  <c r="N716" i="260" a="1"/>
  <c r="BJ750" i="260" a="1"/>
  <c r="AU727" i="260" a="1"/>
  <c r="J738" i="260" a="1"/>
  <c r="J723" i="260" a="1"/>
  <c r="BD712" i="260" a="1"/>
  <c r="AH726" i="260" a="1"/>
  <c r="R714" i="260" a="1"/>
  <c r="BN746" i="260" a="1"/>
  <c r="AR708" i="260" a="1"/>
  <c r="AZ737" i="260" a="1"/>
  <c r="J718" i="260" a="1"/>
  <c r="AU709" i="260" a="1"/>
  <c r="G717" i="260" a="1"/>
  <c r="N731" i="260" a="1"/>
  <c r="BJ716" i="260" a="1"/>
  <c r="BJ708" i="260" a="1"/>
  <c r="AL717" i="260" a="1"/>
  <c r="W723" i="260" a="1"/>
  <c r="AH743" i="260" a="1"/>
  <c r="BD715" i="260" a="1"/>
  <c r="N728" i="260" a="1"/>
  <c r="R751" i="260" a="1"/>
  <c r="N711" i="260" a="1"/>
  <c r="AU738" i="260" a="1"/>
  <c r="W746" i="260" a="1"/>
  <c r="AH750" i="260" a="1"/>
  <c r="AH741" i="260" a="1"/>
  <c r="BD747" i="260" a="1"/>
  <c r="AZ728" i="260" a="1"/>
  <c r="AD723" i="260" a="1"/>
  <c r="BQ715" i="260" a="1"/>
  <c r="BN722" i="260" a="1"/>
  <c r="G725" i="260" a="1"/>
  <c r="W708" i="260" a="1"/>
  <c r="R708" i="260" a="1"/>
  <c r="BN738" i="260" a="1"/>
  <c r="BD732" i="260" a="1"/>
  <c r="W733" i="260" a="1"/>
  <c r="BD743" i="260" a="1"/>
  <c r="G746" i="260" a="1"/>
  <c r="BD713" i="260" a="1"/>
  <c r="AL753" i="260" a="1"/>
  <c r="BQ733" i="260" a="1"/>
  <c r="AR727" i="260" a="1"/>
  <c r="AZ715" i="260" a="1"/>
  <c r="AH722" i="260" a="1"/>
  <c r="BQ713" i="260" a="1"/>
  <c r="BJ738" i="260" a="1"/>
  <c r="R735" i="260" a="1"/>
  <c r="AR750" i="260" a="1"/>
  <c r="AZ713" i="260" a="1"/>
  <c r="BD740" i="260" a="1"/>
  <c r="N715" i="260" a="1"/>
  <c r="W744" i="260" a="1"/>
  <c r="W752" i="260" a="1"/>
  <c r="AH728" i="260" a="1"/>
  <c r="BU705" i="260" a="1"/>
  <c r="Z721" i="260" a="1"/>
  <c r="AD737" i="260" a="1"/>
  <c r="AU715" i="260" a="1"/>
  <c r="AR712" i="260" a="1"/>
  <c r="Z715" i="260" a="1"/>
  <c r="J731" i="260" a="1"/>
  <c r="N742" i="260" a="1"/>
  <c r="W732" i="260" a="1"/>
  <c r="G740" i="260" a="1"/>
  <c r="AZ748" i="260" a="1"/>
  <c r="N708" i="260" a="1"/>
  <c r="R710" i="260" a="1"/>
  <c r="N738" i="260" l="1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C85" i="79" l="1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A862" i="79" s="1"/>
  <c r="C858" i="79"/>
  <c r="C862" i="79" l="1"/>
  <c r="A864" i="79"/>
  <c r="A859" i="79"/>
  <c r="C857" i="79"/>
  <c r="C864" i="79" l="1"/>
  <c r="A867" i="79"/>
  <c r="A869" i="79" s="1"/>
  <c r="A871" i="79" s="1"/>
  <c r="A873" i="79" s="1"/>
  <c r="A875" i="79" s="1"/>
  <c r="A861" i="79"/>
  <c r="A863" i="79" s="1"/>
  <c r="C859" i="79"/>
  <c r="A865" i="79" l="1"/>
  <c r="C863" i="79"/>
  <c r="C865" i="79" l="1"/>
  <c r="A868" i="79"/>
  <c r="A870" i="79" s="1"/>
  <c r="A872" i="79" s="1"/>
  <c r="A874" i="79" s="1"/>
  <c r="A876" i="79" s="1"/>
  <c r="AB32" i="253"/>
  <c r="R28" i="253"/>
  <c r="S42" i="253"/>
  <c r="R42" i="253"/>
  <c r="AC42" i="253" s="1"/>
  <c r="AB42" i="253"/>
  <c r="R32" i="253"/>
  <c r="S32" i="253"/>
  <c r="Y29" i="102"/>
  <c r="AB29" i="253"/>
  <c r="P40" i="251"/>
  <c r="Q29" i="102"/>
  <c r="S21" i="251"/>
  <c r="S39" i="102"/>
  <c r="R40" i="102"/>
  <c r="Y31" i="102"/>
  <c r="S30" i="102"/>
  <c r="Q40" i="251"/>
  <c r="R40" i="251"/>
  <c r="Z29" i="102"/>
  <c r="S9" i="102"/>
  <c r="Q28" i="251"/>
  <c r="Q29" i="251"/>
  <c r="R31" i="102"/>
  <c r="P9" i="102"/>
  <c r="R30" i="251"/>
  <c r="S28" i="253"/>
  <c r="R39" i="253"/>
  <c r="S9" i="253"/>
  <c r="Z32" i="102"/>
  <c r="Q28" i="102"/>
  <c r="R29" i="253"/>
  <c r="R31" i="251"/>
  <c r="U40" i="253"/>
  <c r="S41" i="251"/>
  <c r="S20" i="102"/>
  <c r="P29" i="102"/>
  <c r="T39" i="253"/>
  <c r="U9" i="253"/>
  <c r="R9" i="251"/>
  <c r="Z21" i="102"/>
  <c r="Z40" i="102"/>
  <c r="AB41" i="253"/>
  <c r="T40" i="253"/>
  <c r="R21" i="251"/>
  <c r="P9" i="251"/>
  <c r="R39" i="102"/>
  <c r="S20" i="251"/>
  <c r="S32" i="251"/>
  <c r="Q9" i="102"/>
  <c r="Q39" i="102"/>
  <c r="Y28" i="102"/>
  <c r="U41" i="253"/>
  <c r="Z32" i="251"/>
  <c r="Y30" i="102"/>
  <c r="AB39" i="253"/>
  <c r="S30" i="251"/>
  <c r="S21" i="102"/>
  <c r="R20" i="251"/>
  <c r="S40" i="102"/>
  <c r="T41" i="253"/>
  <c r="AB28" i="253"/>
  <c r="T9" i="253"/>
  <c r="U39" i="253"/>
  <c r="AA29" i="253"/>
  <c r="Z30" i="102"/>
  <c r="R30" i="102"/>
  <c r="AB21" i="253"/>
  <c r="S33" i="251"/>
  <c r="R32" i="102"/>
  <c r="R32" i="251"/>
  <c r="S32" i="102"/>
  <c r="Y31" i="251"/>
  <c r="AC21" i="253"/>
  <c r="Z30" i="251"/>
  <c r="R21" i="102"/>
  <c r="AA28" i="253"/>
  <c r="S40" i="251"/>
  <c r="AB40" i="253"/>
  <c r="Z33" i="251"/>
  <c r="S31" i="251"/>
  <c r="S9" i="251"/>
  <c r="Y29" i="251"/>
  <c r="Q9" i="251"/>
  <c r="P28" i="251"/>
  <c r="R9" i="102"/>
  <c r="AC20" i="253"/>
  <c r="Z9" i="251"/>
  <c r="AD9" i="251" s="1"/>
  <c r="S39" i="253"/>
  <c r="R41" i="251"/>
  <c r="S31" i="102"/>
  <c r="Z21" i="251"/>
  <c r="Z39" i="102"/>
  <c r="S29" i="253"/>
  <c r="P39" i="102"/>
  <c r="P29" i="251"/>
  <c r="P28" i="102"/>
  <c r="R33" i="251"/>
  <c r="AB20" i="253"/>
  <c r="R20" i="102"/>
  <c r="R9" i="253"/>
  <c r="Z29" i="251"/>
  <c r="Z20" i="251"/>
  <c r="Z28" i="251"/>
  <c r="Y28" i="251"/>
  <c r="Z20" i="102"/>
  <c r="Y30" i="251"/>
  <c r="Z31" i="251"/>
  <c r="AA41" i="253"/>
  <c r="AB9" i="253"/>
  <c r="AF9" i="253" s="1"/>
  <c r="Z41" i="251"/>
  <c r="Z31" i="102"/>
  <c r="Z28" i="102"/>
  <c r="Z40" i="251"/>
  <c r="AA20" i="251" l="1"/>
  <c r="AA31" i="102"/>
  <c r="AC29" i="253"/>
  <c r="AA29" i="102"/>
  <c r="AA39" i="102"/>
  <c r="AA30" i="102"/>
  <c r="AA21" i="102"/>
  <c r="AA9" i="251"/>
  <c r="AD12" i="251" s="1"/>
  <c r="AC32" i="253"/>
  <c r="AA28" i="251"/>
  <c r="AA41" i="251"/>
  <c r="AC40" i="253"/>
  <c r="AA40" i="251"/>
  <c r="AA40" i="102"/>
  <c r="AA32" i="251"/>
  <c r="AA32" i="102"/>
  <c r="AA21" i="251"/>
  <c r="AA9" i="102"/>
  <c r="X9" i="102" s="1"/>
  <c r="AA30" i="251"/>
  <c r="AA31" i="251"/>
  <c r="AA20" i="102"/>
  <c r="AB25" i="253"/>
  <c r="AM25" i="253" s="1"/>
  <c r="AA33" i="251"/>
  <c r="AC39" i="253"/>
  <c r="AA28" i="102"/>
  <c r="Z17" i="102"/>
  <c r="AD17" i="102" s="1"/>
  <c r="AA29" i="251"/>
  <c r="AC41" i="253"/>
  <c r="AC9" i="253"/>
  <c r="AF12" i="253" s="1"/>
  <c r="Z36" i="102"/>
  <c r="AD36" i="102" s="1"/>
  <c r="AB17" i="253"/>
  <c r="AF17" i="253" s="1"/>
  <c r="AC28" i="253"/>
  <c r="AA25" i="253"/>
  <c r="Y25" i="251"/>
  <c r="Z37" i="251"/>
  <c r="AK37" i="251" s="1"/>
  <c r="Y25" i="102"/>
  <c r="Z25" i="251"/>
  <c r="AK25" i="251" s="1"/>
  <c r="Z17" i="251"/>
  <c r="AD17" i="251" s="1"/>
  <c r="AC17" i="253"/>
  <c r="X17" i="253" s="1"/>
  <c r="Y17" i="253" s="1"/>
  <c r="AB36" i="253"/>
  <c r="Z25" i="102"/>
  <c r="AA17" i="251" l="1"/>
  <c r="AD20" i="251" s="1"/>
  <c r="AA36" i="102"/>
  <c r="AD39" i="102" s="1"/>
  <c r="AA17" i="102"/>
  <c r="X17" i="102" s="1"/>
  <c r="AA25" i="102"/>
  <c r="X25" i="102" s="1"/>
  <c r="V9" i="251"/>
  <c r="W9" i="251" s="1"/>
  <c r="X9" i="251"/>
  <c r="AC25" i="253"/>
  <c r="Z25" i="253" s="1"/>
  <c r="AA37" i="251"/>
  <c r="X37" i="251" s="1"/>
  <c r="AF25" i="253"/>
  <c r="AD12" i="102"/>
  <c r="V9" i="102"/>
  <c r="W9" i="102" s="1"/>
  <c r="AD9" i="102"/>
  <c r="AA25" i="251"/>
  <c r="AD28" i="251" s="1"/>
  <c r="AC36" i="253"/>
  <c r="AF39" i="253" s="1"/>
  <c r="AK36" i="102"/>
  <c r="X9" i="253"/>
  <c r="Y9" i="253" s="1"/>
  <c r="Z9" i="253"/>
  <c r="AD37" i="251"/>
  <c r="Z17" i="253"/>
  <c r="AF20" i="253"/>
  <c r="AD25" i="251"/>
  <c r="AK25" i="102"/>
  <c r="AD25" i="102"/>
  <c r="AM36" i="253"/>
  <c r="AF36" i="253"/>
  <c r="V17" i="251" l="1"/>
  <c r="W17" i="251" s="1"/>
  <c r="X17" i="251"/>
  <c r="AD20" i="102"/>
  <c r="V17" i="102"/>
  <c r="W17" i="102" s="1"/>
  <c r="X36" i="102"/>
  <c r="V36" i="102"/>
  <c r="W36" i="102" s="1"/>
  <c r="AD28" i="102"/>
  <c r="V25" i="102"/>
  <c r="W25" i="102" s="1"/>
  <c r="X25" i="253"/>
  <c r="Y25" i="253" s="1"/>
  <c r="AF28" i="253"/>
  <c r="V37" i="251"/>
  <c r="W37" i="251" s="1"/>
  <c r="AD40" i="251"/>
  <c r="X25" i="251"/>
  <c r="X36" i="253"/>
  <c r="Y36" i="253" s="1"/>
  <c r="Z36" i="253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3825DDD-D965-440D-87BA-DF50826FE5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2F9CE74D-973D-4D53-975D-ACF4EB956E8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<sst xmlns="http://schemas.openxmlformats.org/spreadsheetml/2006/main" count="17948" uniqueCount="1536">
  <si>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</si>
  <si>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</si>
  <si>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</si>
  <si>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</si>
  <si>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</si>
  <si>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</si>
  <si>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</si>
  <si>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</si>
  <si>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</si>
  <si>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</si>
  <si>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</si>
  <si>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</si>
  <si>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</si>
  <si>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</si>
  <si>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</si>
  <si>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</si>
  <si>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</si>
  <si>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</si>
  <si>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</si>
  <si>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</si>
  <si>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</si>
  <si>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</si>
  <si>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</si>
  <si>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</si>
  <si>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</si>
  <si>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</si>
  <si>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</si>
  <si>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</si>
  <si>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</si>
  <si>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</si>
  <si>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</si>
  <si>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</si>
  <si>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</si>
  <si>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</si>
  <si>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</si>
  <si>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</si>
  <si>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</si>
  <si>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</si>
  <si>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</si>
  <si>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</si>
  <si>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</si>
  <si>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</si>
  <si>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</si>
  <si>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</si>
  <si>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</si>
  <si>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</si>
  <si>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</si>
  <si>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</si>
  <si>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</si>
  <si>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</si>
  <si>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</si>
  <si>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</si>
  <si>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</si>
  <si>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</si>
  <si>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</si>
  <si>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</si>
  <si>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</si>
  <si>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</si>
  <si>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</si>
  <si>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</si>
  <si>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</si>
  <si>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</si>
  <si>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</si>
  <si>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</si>
  <si>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</si>
  <si>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</si>
  <si>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</si>
  <si>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</si>
  <si>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</si>
  <si>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</si>
  <si>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</si>
  <si>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</si>
  <si>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</si>
  <si>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</si>
  <si>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</si>
  <si>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</si>
  <si>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</si>
  <si>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</si>
  <si>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</si>
  <si>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</si>
  <si>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</si>
  <si>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</si>
  <si>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</si>
  <si>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</si>
  <si>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</si>
  <si>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</si>
  <si>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</si>
  <si>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</si>
  <si>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</si>
  <si>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</si>
  <si>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</si>
  <si>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</si>
  <si>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</si>
  <si>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</si>
  <si>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</si>
  <si>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</si>
  <si>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</si>
  <si>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</si>
  <si>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</si>
  <si>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</si>
  <si>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</si>
  <si>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</si>
  <si>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</si>
  <si>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</si>
  <si>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</si>
  <si>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</si>
  <si>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</si>
  <si>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</si>
  <si>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</si>
  <si>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</si>
  <si>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</si>
  <si>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</si>
  <si>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</si>
  <si>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</si>
  <si>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</si>
  <si>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</si>
  <si>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</si>
  <si>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</si>
  <si>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</si>
  <si>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</si>
  <si>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</si>
  <si>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</si>
  <si>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</si>
  <si>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</si>
  <si>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</si>
  <si>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</si>
  <si>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</si>
  <si>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</si>
  <si>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</si>
  <si>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</si>
  <si>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</si>
  <si>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</si>
  <si>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</si>
  <si>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</si>
  <si>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</si>
  <si>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</si>
  <si>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</si>
  <si>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</si>
  <si>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</si>
  <si>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</si>
  <si>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</si>
  <si>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</si>
  <si>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</si>
  <si>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</si>
  <si>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</si>
  <si>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</si>
  <si>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</si>
  <si>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</si>
  <si>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</si>
  <si>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</si>
  <si>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</si>
  <si>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</si>
  <si>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</si>
  <si>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</si>
  <si>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</si>
  <si>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</si>
  <si>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</si>
  <si>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</si>
  <si>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</si>
  <si>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</si>
  <si>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</si>
  <si>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</si>
  <si>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</si>
  <si>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</si>
  <si>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</si>
  <si>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</si>
  <si>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</si>
  <si>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</si>
  <si>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</si>
  <si>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</si>
  <si>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</si>
  <si>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</si>
  <si>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</si>
  <si>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</si>
  <si>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</si>
  <si>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</si>
  <si>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</si>
  <si>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</si>
  <si>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</si>
  <si>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</si>
  <si>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</si>
  <si>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</si>
  <si>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</si>
  <si>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</si>
  <si>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</si>
  <si>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</si>
  <si>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</si>
  <si>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</si>
  <si>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</si>
  <si>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</si>
  <si>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</si>
  <si>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</si>
  <si>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</si>
  <si>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</si>
  <si>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</si>
  <si>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</si>
  <si>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</si>
  <si>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</si>
  <si>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</si>
  <si>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</si>
  <si>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</si>
  <si>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</si>
  <si>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</si>
  <si>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</si>
  <si>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</si>
  <si>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</si>
  <si>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</si>
  <si>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</si>
  <si>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</si>
  <si>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</si>
  <si>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</si>
  <si>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</si>
  <si>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</si>
  <si>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</si>
  <si>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</si>
  <si>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</si>
  <si>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</si>
  <si>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</si>
  <si>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</si>
  <si>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</si>
  <si>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</si>
  <si>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</si>
  <si>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</si>
  <si>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</si>
  <si>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</si>
  <si>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</si>
  <si>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</si>
  <si>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</si>
  <si>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</si>
  <si>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</si>
  <si>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</si>
  <si>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</si>
  <si>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</si>
  <si>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</si>
  <si>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</si>
  <si>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</si>
  <si>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</si>
  <si>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</si>
  <si>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</si>
  <si>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</si>
  <si>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</si>
  <si>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</si>
  <si>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</si>
  <si>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</si>
  <si>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</si>
  <si>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</si>
  <si>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</si>
  <si>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</si>
  <si>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</si>
  <si>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</si>
  <si>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</si>
  <si>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</si>
  <si>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</si>
  <si>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</si>
  <si>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</si>
  <si>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</si>
  <si>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</si>
  <si>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</si>
  <si>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</si>
  <si>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</si>
  <si>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</si>
  <si>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</si>
  <si>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</si>
  <si>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</si>
  <si>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</si>
  <si>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</si>
  <si>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</si>
  <si>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</si>
  <si>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</si>
  <si>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</si>
  <si>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</si>
  <si>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</si>
  <si>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</si>
  <si>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</si>
  <si>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</si>
  <si>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</si>
  <si>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</si>
  <si>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</si>
  <si>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</si>
  <si>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</si>
  <si>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</si>
  <si>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</si>
  <si>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</si>
  <si>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</si>
  <si>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</si>
  <si>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</si>
  <si>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</si>
  <si>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</si>
  <si>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</si>
  <si>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</si>
  <si>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</si>
  <si>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</si>
  <si>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</si>
  <si>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</si>
  <si>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</si>
  <si>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</si>
  <si>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</si>
  <si>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</si>
  <si>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</si>
  <si>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</si>
  <si>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</si>
  <si>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</si>
  <si>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</si>
  <si>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</si>
  <si>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</si>
  <si>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</si>
  <si>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</si>
  <si>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</si>
  <si>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</si>
  <si>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</si>
  <si>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</si>
  <si>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</si>
  <si>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</si>
  <si>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</si>
  <si>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</si>
  <si>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</si>
  <si>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</si>
  <si>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</si>
  <si>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</si>
  <si>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</si>
  <si>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</si>
  <si>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</si>
  <si>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</si>
  <si>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</si>
  <si>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</si>
  <si>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</si>
  <si>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</si>
  <si>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</si>
  <si>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</si>
  <si>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</si>
  <si>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</si>
  <si>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</si>
  <si>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</si>
  <si>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</si>
  <si>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</si>
  <si>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</si>
  <si>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</si>
  <si>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</si>
  <si>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</si>
  <si>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</si>
  <si>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</si>
  <si>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</si>
  <si>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</si>
  <si>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</si>
  <si>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</si>
  <si>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</si>
  <si>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</si>
  <si>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</si>
  <si>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</si>
  <si>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</si>
  <si>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</si>
  <si>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</si>
  <si>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</si>
  <si>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</si>
  <si>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</si>
  <si>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</si>
  <si>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</si>
  <si>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</si>
  <si>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</si>
  <si>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</si>
  <si>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</si>
  <si>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</si>
  <si>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</si>
  <si>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</si>
  <si>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</si>
  <si>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</si>
  <si>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</si>
  <si>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</si>
  <si>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</si>
  <si>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</si>
  <si>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</si>
  <si>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</si>
  <si>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</si>
  <si>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</si>
  <si>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</si>
  <si>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</si>
  <si>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</si>
  <si>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</si>
  <si>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</si>
  <si>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</si>
  <si>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</si>
  <si>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</si>
  <si>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</si>
  <si>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</si>
  <si>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</si>
  <si>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</si>
  <si>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</si>
  <si>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</si>
  <si>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</si>
  <si>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</si>
  <si>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</si>
  <si>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</si>
  <si>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</si>
  <si>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</si>
  <si>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</si>
  <si>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</si>
  <si>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</si>
  <si>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</si>
  <si>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</si>
  <si>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</si>
  <si>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</si>
  <si>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</si>
  <si>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</si>
  <si>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</si>
  <si>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</si>
  <si>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</si>
  <si>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</si>
  <si>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</si>
  <si>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</si>
  <si>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</si>
  <si>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</si>
  <si>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</si>
  <si>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</si>
  <si>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</si>
  <si>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</si>
  <si>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</si>
  <si>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</si>
  <si>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</si>
  <si>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</si>
  <si>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</si>
  <si>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</si>
  <si>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</si>
  <si>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</si>
  <si>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</si>
  <si>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</si>
  <si>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</si>
  <si>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</si>
  <si>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</si>
  <si>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</si>
  <si>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</si>
  <si>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</si>
  <si>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</si>
  <si>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</si>
  <si>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</si>
  <si>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</si>
  <si>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</si>
  <si>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</si>
  <si>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</si>
  <si>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</si>
  <si>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</si>
  <si>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</si>
  <si>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</si>
  <si>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</si>
  <si>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</si>
  <si>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</si>
  <si>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</si>
  <si>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</si>
  <si>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</si>
  <si>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</si>
  <si>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</si>
  <si>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</si>
  <si>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</si>
  <si>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</si>
  <si>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</si>
  <si>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</si>
  <si>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</si>
  <si>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</si>
  <si>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</si>
  <si>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</si>
  <si>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</si>
  <si>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</si>
  <si>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</si>
  <si>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</si>
  <si>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</si>
  <si>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</si>
  <si>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</si>
  <si>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</si>
  <si>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</si>
  <si>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</si>
  <si>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</si>
  <si>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</si>
  <si>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</si>
  <si>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</si>
  <si>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</si>
  <si>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</si>
  <si>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</si>
  <si>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</si>
  <si>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</si>
  <si>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</si>
  <si>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</si>
  <si>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</si>
  <si>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</si>
  <si>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</si>
  <si>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</si>
  <si>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</si>
  <si>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</si>
  <si>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</si>
  <si>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</si>
  <si>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</si>
  <si>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</si>
  <si>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</si>
  <si>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</si>
  <si>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</si>
  <si>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</si>
  <si>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</si>
  <si>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</si>
  <si>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</si>
  <si>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</si>
  <si>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</si>
  <si>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</si>
  <si>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</si>
  <si>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</si>
  <si>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</si>
  <si>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</si>
  <si>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</si>
  <si>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</si>
  <si>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</si>
  <si>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</si>
  <si>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</si>
  <si>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</si>
  <si>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</si>
  <si>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</si>
  <si>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</si>
  <si>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</si>
  <si>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</si>
  <si>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</si>
  <si>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</si>
  <si>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</si>
  <si>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</si>
  <si>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</si>
  <si>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</si>
  <si>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</si>
  <si>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</si>
  <si>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</si>
  <si>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</si>
  <si>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</si>
  <si>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</si>
  <si>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</si>
  <si>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</si>
  <si>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</si>
  <si>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</si>
  <si>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</si>
  <si>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</si>
  <si>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</si>
  <si>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</si>
  <si>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</si>
  <si>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</si>
  <si>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</si>
  <si>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</si>
  <si>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</si>
  <si>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</si>
  <si>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</si>
  <si>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</si>
  <si>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</si>
  <si>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</si>
  <si>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</si>
  <si>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</si>
  <si>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</si>
  <si>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</si>
  <si>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</si>
  <si>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</si>
  <si>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</si>
  <si>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</si>
  <si>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</si>
  <si>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</si>
  <si>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</si>
  <si>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</si>
  <si>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</si>
  <si>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</si>
  <si>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</si>
  <si>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</si>
  <si>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</si>
  <si>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</si>
  <si>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</si>
  <si>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</si>
  <si>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</si>
  <si>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</si>
  <si>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</si>
  <si>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</si>
  <si>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</si>
  <si>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</si>
  <si>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</si>
  <si>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</si>
  <si>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</si>
  <si>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</si>
  <si>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</si>
  <si>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</si>
  <si>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</si>
  <si>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</si>
  <si>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</si>
  <si>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</si>
  <si>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</si>
  <si>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</si>
  <si>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</si>
  <si>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</si>
  <si>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</si>
  <si>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</si>
  <si>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</si>
  <si>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</si>
  <si>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</si>
  <si>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</si>
  <si>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</si>
  <si>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</si>
  <si>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</si>
  <si>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</si>
  <si>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</si>
  <si>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</si>
  <si>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</si>
  <si>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</si>
  <si>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</si>
  <si>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</si>
  <si>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</si>
  <si>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</si>
  <si>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</si>
  <si>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</si>
  <si>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</si>
  <si>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</si>
  <si>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</si>
  <si>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</si>
  <si>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</si>
  <si>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</si>
  <si>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</si>
  <si>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</si>
  <si>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</si>
  <si>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</si>
  <si>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</si>
  <si>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</si>
  <si>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</si>
  <si>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</si>
  <si>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</si>
  <si>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</si>
  <si>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</si>
  <si>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</si>
  <si>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</si>
  <si>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</si>
  <si>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</si>
  <si>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</si>
  <si>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</si>
  <si>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</si>
  <si>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</si>
  <si>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</si>
  <si>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</si>
  <si>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</si>
  <si>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</si>
  <si>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</si>
  <si>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</si>
  <si>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</si>
  <si>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</si>
  <si>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</si>
  <si>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</si>
  <si>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</si>
  <si>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</si>
  <si>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</si>
  <si>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</si>
  <si>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</si>
  <si>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</si>
  <si>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</si>
  <si>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</si>
  <si>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</si>
  <si>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</si>
  <si>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</si>
  <si>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</si>
  <si>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</si>
  <si>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</si>
  <si>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</si>
  <si>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</si>
  <si>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</si>
  <si>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</si>
  <si>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</si>
  <si>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</si>
  <si>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</si>
  <si>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</si>
  <si>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</si>
  <si>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</si>
  <si>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</si>
  <si>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</si>
  <si>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</si>
  <si>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</si>
  <si>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</si>
  <si>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</si>
  <si>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</si>
  <si>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</si>
  <si>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</si>
  <si>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</si>
  <si>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</si>
  <si>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</si>
  <si>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</si>
  <si>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</si>
  <si>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</si>
  <si>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</si>
  <si>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</si>
  <si>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</si>
  <si>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</si>
  <si>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</si>
  <si>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</si>
  <si>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</si>
  <si>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</si>
  <si>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</si>
  <si>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</si>
  <si>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</si>
  <si>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</si>
  <si>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</si>
  <si>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</si>
  <si>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</si>
  <si>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</si>
  <si>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</si>
  <si>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</si>
  <si>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</si>
  <si>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</si>
  <si>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</si>
  <si>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</si>
  <si>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</si>
  <si>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</si>
  <si>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</si>
  <si>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</si>
  <si>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</si>
  <si>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</si>
  <si>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</si>
  <si>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</si>
  <si>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</si>
  <si>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</si>
  <si>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</si>
  <si>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</si>
  <si>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</si>
  <si>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</si>
  <si>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</si>
  <si>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</si>
  <si>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</si>
  <si>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</si>
  <si>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</si>
  <si>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</si>
  <si>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</si>
  <si>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</si>
  <si>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</si>
  <si>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</si>
  <si>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</si>
  <si>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</si>
  <si>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</si>
  <si>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</si>
  <si>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</si>
  <si>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</si>
  <si>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</si>
  <si>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</si>
  <si>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</si>
  <si>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</si>
  <si>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</si>
  <si>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</si>
  <si>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</si>
  <si>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</si>
  <si>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</si>
  <si>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</si>
  <si>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</si>
  <si>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</si>
  <si>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</si>
  <si>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</si>
  <si>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</si>
  <si>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</si>
  <si>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</si>
  <si>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</si>
  <si>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</si>
  <si>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</si>
  <si>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</si>
  <si>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</si>
  <si>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</si>
  <si>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</si>
  <si>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</si>
  <si>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</si>
  <si>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</si>
  <si>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</si>
  <si>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</si>
  <si>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</si>
  <si>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</si>
  <si>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</si>
  <si>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</si>
  <si>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</si>
  <si>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</si>
  <si>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</si>
  <si>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</si>
  <si>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</si>
  <si>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</si>
  <si>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</si>
  <si>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</si>
  <si>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</si>
  <si>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</si>
  <si>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</si>
  <si>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</si>
  <si>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</si>
  <si>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</si>
  <si>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</si>
  <si>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</si>
  <si>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</si>
  <si>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</si>
  <si>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</si>
  <si>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</si>
  <si>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</si>
  <si>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</si>
  <si>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</si>
  <si>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</si>
  <si>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</si>
  <si>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</si>
  <si>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</si>
  <si>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</si>
  <si>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</si>
  <si>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</si>
  <si>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</si>
  <si>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</si>
  <si>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</si>
  <si>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</si>
  <si>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</si>
  <si>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</si>
  <si>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</si>
  <si>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</si>
  <si>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</si>
  <si>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</si>
  <si>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</si>
  <si>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</si>
  <si>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</si>
  <si>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</si>
  <si>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</si>
  <si>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</si>
  <si>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</si>
  <si>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</si>
  <si>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</si>
  <si>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</si>
  <si>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</si>
  <si>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</si>
  <si>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</si>
  <si>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</si>
  <si>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</si>
  <si>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</si>
  <si>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</si>
  <si>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</si>
  <si>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</si>
  <si>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</si>
  <si>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</si>
  <si>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</si>
  <si>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</si>
  <si>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</si>
  <si>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</si>
  <si>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</si>
  <si>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</si>
  <si>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</si>
  <si>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</si>
  <si>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</si>
  <si>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</si>
  <si>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</si>
  <si>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</si>
  <si>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</si>
  <si>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</si>
  <si>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</si>
  <si>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</si>
  <si>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</si>
  <si>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</si>
  <si>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</si>
  <si>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</si>
  <si>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</si>
  <si>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</si>
  <si>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</si>
  <si>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</si>
  <si>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</si>
  <si>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</si>
  <si>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</si>
  <si>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</si>
  <si>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</si>
  <si>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</si>
  <si>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</si>
  <si>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</si>
  <si>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</si>
  <si>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</si>
  <si>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</si>
  <si>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</si>
  <si>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</si>
  <si>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</si>
  <si>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</si>
  <si>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</si>
  <si>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</si>
  <si>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</si>
  <si>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</si>
  <si>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</si>
  <si>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</si>
  <si>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</si>
  <si>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</si>
  <si>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</si>
  <si>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</si>
  <si>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</si>
  <si>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</si>
  <si>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</si>
  <si>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</si>
  <si>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</si>
  <si>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</si>
  <si>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</si>
  <si>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</si>
  <si>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</si>
  <si>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</si>
  <si>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</si>
  <si>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</si>
  <si>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</si>
  <si>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</si>
  <si>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</si>
  <si>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</si>
  <si>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</si>
  <si>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</si>
  <si>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</si>
  <si>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</si>
  <si>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</si>
  <si>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</si>
  <si>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</si>
  <si>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</si>
  <si>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</si>
  <si>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</si>
  <si>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</si>
  <si>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</si>
  <si>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</si>
  <si>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</si>
  <si>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</si>
  <si>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</si>
  <si>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</si>
  <si>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</si>
  <si>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</si>
  <si>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</si>
  <si>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</si>
  <si>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</si>
  <si>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</si>
  <si>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</si>
  <si>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</si>
  <si>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</si>
  <si>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</si>
  <si>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</si>
  <si>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</si>
  <si>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</si>
  <si>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</si>
  <si>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</si>
  <si>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</si>
  <si>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</si>
  <si>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</si>
  <si>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</si>
  <si>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</si>
  <si>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</si>
  <si>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</si>
  <si>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</si>
  <si>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</si>
  <si>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</si>
  <si>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</si>
  <si>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</si>
  <si>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</si>
  <si>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</si>
  <si>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</si>
  <si>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</si>
  <si>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</si>
  <si>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</si>
  <si>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</si>
  <si>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</si>
  <si>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</si>
  <si>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</si>
  <si>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</si>
  <si>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</si>
  <si>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</si>
  <si>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</si>
  <si>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</si>
  <si>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</si>
  <si>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</si>
  <si>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</si>
  <si>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</si>
  <si>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</si>
  <si>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</si>
  <si>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</si>
  <si>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</si>
  <si>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</si>
  <si>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</si>
  <si>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</si>
  <si>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</si>
  <si>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</si>
  <si>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</si>
  <si>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</si>
  <si>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</si>
  <si>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</si>
  <si>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</si>
  <si>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</si>
  <si>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</si>
  <si>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</si>
  <si>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</si>
  <si>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</si>
  <si>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</si>
  <si>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</si>
  <si>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</si>
  <si>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</si>
  <si>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</si>
  <si>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</si>
  <si>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</si>
  <si>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</si>
  <si>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</si>
  <si>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</si>
  <si>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</si>
  <si>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</si>
  <si>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</si>
  <si>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</si>
  <si>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</si>
  <si>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</si>
  <si>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</si>
  <si>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</si>
  <si>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</si>
  <si>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</si>
  <si>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</si>
  <si>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</si>
  <si>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</si>
  <si>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</si>
  <si>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</si>
  <si>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</si>
  <si>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</si>
  <si>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</si>
  <si>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</si>
  <si>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</si>
  <si>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</si>
  <si>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</si>
  <si>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</si>
  <si>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</si>
  <si>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</si>
  <si>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</si>
  <si>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</si>
  <si>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</si>
  <si>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</si>
  <si>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</si>
  <si>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</si>
  <si>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</si>
  <si>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</si>
  <si>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</si>
  <si>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</si>
  <si>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</si>
  <si>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</si>
  <si>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</si>
  <si>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</si>
  <si>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</si>
  <si>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</si>
  <si>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</si>
  <si>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</si>
  <si>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</si>
  <si>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</si>
  <si>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</si>
  <si>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</si>
  <si>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</si>
  <si>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</si>
  <si>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</si>
  <si>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</si>
  <si>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</si>
  <si>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</si>
  <si>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</si>
  <si>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</si>
  <si>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</si>
  <si>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</si>
  <si>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</si>
  <si>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</si>
  <si>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</si>
  <si>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</si>
  <si>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</si>
  <si>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</si>
  <si>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</si>
  <si>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</si>
  <si>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</si>
  <si>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</si>
  <si>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</si>
  <si>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</si>
  <si>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</si>
  <si>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</si>
  <si>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</si>
  <si>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</si>
  <si>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</si>
  <si>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</si>
  <si>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</si>
  <si>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</si>
  <si>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</si>
  <si>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</si>
  <si>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</si>
  <si>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</si>
  <si>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</si>
  <si>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</si>
  <si>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</si>
  <si>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</si>
  <si>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</si>
  <si>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</si>
  <si>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</si>
  <si>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</si>
  <si>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</si>
  <si>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</si>
  <si>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</si>
  <si>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</si>
  <si>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</si>
  <si>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</si>
  <si>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</si>
  <si>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</si>
  <si>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</si>
  <si>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</si>
  <si>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</si>
  <si>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</si>
  <si>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</si>
  <si>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</si>
  <si>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</si>
  <si>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</si>
  <si>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</si>
  <si>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</si>
  <si>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</si>
  <si>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</si>
  <si>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</si>
  <si>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</si>
  <si>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</si>
  <si>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</si>
  <si>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</si>
  <si>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</si>
  <si>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</si>
  <si>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</si>
  <si>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</si>
  <si>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</si>
  <si>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</si>
  <si>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</si>
  <si>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</si>
  <si>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</si>
  <si>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</si>
  <si>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</si>
  <si>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</si>
  <si>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</si>
  <si>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</si>
  <si>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</si>
  <si>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</si>
  <si>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</si>
  <si>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</si>
  <si>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</si>
  <si>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</si>
  <si>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</si>
  <si>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</si>
  <si>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</si>
  <si>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</si>
  <si>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</si>
  <si>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</si>
  <si>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</si>
  <si>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</si>
  <si>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</si>
  <si>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</si>
  <si>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</si>
  <si>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</si>
  <si>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</si>
  <si>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</si>
  <si>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</si>
  <si>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</si>
  <si>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</si>
  <si>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</si>
  <si>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</si>
  <si>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</si>
  <si>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</si>
  <si>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</si>
  <si>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</si>
  <si>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</si>
  <si>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</si>
  <si>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</si>
  <si>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</si>
  <si>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</si>
  <si>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</si>
  <si>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</si>
  <si>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</si>
  <si>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</si>
  <si>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</si>
  <si>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</si>
  <si>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</si>
  <si>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</si>
  <si>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</si>
  <si>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</si>
  <si>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</si>
  <si>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</si>
  <si>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</si>
  <si>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</si>
  <si>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</si>
  <si>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</si>
  <si>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</si>
  <si>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</si>
  <si>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</si>
  <si>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</si>
  <si>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</si>
  <si>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</si>
  <si>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</si>
  <si>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</si>
  <si>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</si>
  <si>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</si>
  <si>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</si>
  <si>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</si>
  <si>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</si>
  <si>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</si>
  <si>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</si>
  <si>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</si>
  <si>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</si>
  <si>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</si>
  <si>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</si>
  <si>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</si>
  <si>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</si>
  <si>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</si>
  <si>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</si>
  <si>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</si>
  <si>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</si>
  <si>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</si>
  <si>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</si>
  <si>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</si>
  <si>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</si>
  <si>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</si>
  <si>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</si>
  <si>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</si>
  <si>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</si>
  <si>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</si>
  <si>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</si>
  <si>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</si>
  <si>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</si>
  <si>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</si>
  <si>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</si>
  <si>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</si>
  <si>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</si>
  <si>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</si>
  <si>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</si>
  <si>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</si>
  <si>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</si>
  <si>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</si>
  <si>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</si>
  <si>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</si>
  <si>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</si>
  <si>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</si>
  <si>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</si>
  <si>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</si>
  <si>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</si>
  <si>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</si>
  <si>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</si>
  <si>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</si>
  <si>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</si>
  <si>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</si>
  <si>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</si>
  <si>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</si>
  <si>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</si>
  <si>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</si>
  <si>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</si>
  <si>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</si>
  <si>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</si>
  <si>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</si>
  <si>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</si>
  <si>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</si>
  <si>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</si>
  <si>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</si>
  <si>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</si>
  <si>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</si>
  <si>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</si>
  <si>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</si>
  <si>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</si>
  <si>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</si>
  <si>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</si>
  <si>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</si>
  <si>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</si>
  <si>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</si>
  <si>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</si>
  <si>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</si>
  <si>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</si>
  <si>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</si>
  <si>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</si>
  <si>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</si>
  <si>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</si>
  <si>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</si>
  <si>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</si>
  <si>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</si>
  <si>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</si>
  <si>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</si>
  <si>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</si>
  <si>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</si>
  <si>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</si>
  <si>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</si>
  <si>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</si>
  <si>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</si>
  <si>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</si>
  <si>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</si>
  <si>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</si>
  <si>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</si>
  <si>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</si>
  <si>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</si>
  <si>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</si>
  <si>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</si>
  <si>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</si>
  <si>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</si>
  <si>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</si>
  <si>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</si>
  <si>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</si>
  <si>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</si>
  <si>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</si>
  <si>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</si>
  <si>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</si>
  <si>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</si>
  <si>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</si>
  <si>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</si>
  <si>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</si>
  <si>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</si>
  <si>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</si>
  <si>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</si>
  <si>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</si>
  <si>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</si>
  <si>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</si>
  <si>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</si>
  <si>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</si>
  <si>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</si>
  <si>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</si>
  <si>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</si>
  <si>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</si>
  <si>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</si>
  <si>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</si>
  <si>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</si>
  <si>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</si>
  <si>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</si>
  <si>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</si>
  <si>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</si>
  <si>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</si>
  <si>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</si>
  <si>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</si>
  <si>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</si>
  <si>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</si>
  <si>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</si>
  <si>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</si>
  <si>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</si>
  <si>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</si>
  <si>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</si>
  <si>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</si>
  <si>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</si>
  <si>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</si>
  <si>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</si>
  <si>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</si>
  <si>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</si>
  <si>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</si>
  <si>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</si>
  <si>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</si>
  <si>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</si>
  <si>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</si>
  <si>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</si>
  <si>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</si>
  <si>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</si>
  <si>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</si>
  <si>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</si>
  <si>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</si>
  <si>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</si>
  <si>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</si>
  <si>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</si>
  <si>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</si>
  <si>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</si>
  <si>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</si>
  <si>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</si>
  <si>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</si>
  <si>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</si>
  <si>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</si>
  <si>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</si>
  <si>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</si>
  <si>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</si>
  <si>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</si>
  <si>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</si>
  <si>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</si>
  <si>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</si>
  <si>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</si>
  <si>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</si>
  <si>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</si>
  <si>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</si>
  <si>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</si>
  <si>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</si>
  <si>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</si>
  <si>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</si>
  <si>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</si>
  <si>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</si>
  <si>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</si>
  <si>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</si>
  <si>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</si>
  <si>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</si>
  <si>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</si>
  <si>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</si>
  <si>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</si>
  <si>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</si>
  <si>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</si>
  <si>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</si>
  <si>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</si>
  <si>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</si>
  <si>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</si>
  <si>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</si>
  <si>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</si>
  <si>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</si>
  <si>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</si>
  <si>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</si>
  <si>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</si>
  <si>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</si>
  <si>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</si>
  <si>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</si>
  <si>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</si>
  <si>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</si>
  <si>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</si>
  <si>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</si>
  <si>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</si>
  <si>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</si>
  <si>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</si>
  <si>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</si>
  <si>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</si>
  <si>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</si>
  <si>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</si>
  <si>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</si>
  <si>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</si>
  <si>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</si>
  <si>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</si>
  <si>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</si>
  <si>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</si>
  <si>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</si>
  <si>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</si>
  <si>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</si>
  <si>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</si>
  <si>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</si>
  <si>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</si>
  <si>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</si>
  <si>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</si>
  <si>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</si>
  <si>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</si>
  <si>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</si>
  <si>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</si>
  <si>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</si>
  <si>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</si>
  <si>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</si>
  <si>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</si>
  <si>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</si>
  <si>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</si>
  <si>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</si>
  <si>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</si>
  <si>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</si>
  <si>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</si>
  <si>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</si>
  <si>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</si>
  <si>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</si>
  <si>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</si>
  <si>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</si>
  <si>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</si>
  <si>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</si>
  <si>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</si>
  <si>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</si>
  <si>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</si>
  <si>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</si>
  <si>
    <t>$M$69 8</t>
  </si>
  <si>
    <t>0603H</t>
  </si>
  <si>
    <t>$M$68 8</t>
  </si>
  <si>
    <t>0620H</t>
  </si>
  <si>
    <t>$M$19 8</t>
  </si>
  <si>
    <t>TDPI 69kV</t>
  </si>
  <si>
    <t>TDPI 13.8kV</t>
  </si>
  <si>
    <t>$N$43 8</t>
  </si>
  <si>
    <t>0732H</t>
  </si>
  <si>
    <t>$N$44 8</t>
  </si>
  <si>
    <t>0743H</t>
  </si>
  <si>
    <t>$N$19 8</t>
  </si>
  <si>
    <t>$N$20 8</t>
  </si>
  <si>
    <t>$O$22 8</t>
  </si>
  <si>
    <t>$O$23 8</t>
  </si>
  <si>
    <t>0824H</t>
  </si>
  <si>
    <t>$O$21 8</t>
  </si>
  <si>
    <t>$O$25 8</t>
  </si>
  <si>
    <t>0835H</t>
  </si>
  <si>
    <t>$O$26 8</t>
  </si>
  <si>
    <t>$O$27 8</t>
  </si>
  <si>
    <t>$O$28 8</t>
  </si>
  <si>
    <t>0911H</t>
  </si>
  <si>
    <t>$P$30 8</t>
  </si>
  <si>
    <t>0918H</t>
  </si>
  <si>
    <t>$P$29 8</t>
  </si>
  <si>
    <t>0927H</t>
  </si>
  <si>
    <t>$P$31 8</t>
  </si>
  <si>
    <t>$P$32 8</t>
  </si>
  <si>
    <t>$P$62 8</t>
  </si>
  <si>
    <t>1016H</t>
  </si>
  <si>
    <t>$Q$64 8</t>
  </si>
  <si>
    <t>1030H</t>
  </si>
  <si>
    <t>$Q$61 8</t>
  </si>
  <si>
    <t>1034H</t>
  </si>
  <si>
    <t>$Q$69 8</t>
  </si>
  <si>
    <t>$Q$70 8</t>
  </si>
  <si>
    <t>$R$69 8</t>
  </si>
  <si>
    <t>$R$70 8</t>
  </si>
  <si>
    <t>1109H</t>
  </si>
  <si>
    <t>$R$65 8</t>
  </si>
  <si>
    <t>1139H</t>
  </si>
  <si>
    <t>$R$63 8</t>
  </si>
  <si>
    <t>1157H</t>
  </si>
  <si>
    <t>$R$62 8</t>
  </si>
  <si>
    <t>$R$64 8</t>
  </si>
  <si>
    <t>1205H</t>
  </si>
  <si>
    <t>$S$61 8</t>
  </si>
  <si>
    <t>1248H</t>
  </si>
  <si>
    <t>$S$62 8</t>
  </si>
  <si>
    <t>1217H</t>
  </si>
  <si>
    <t>$S$63 8</t>
  </si>
  <si>
    <t>1310H</t>
  </si>
  <si>
    <t>$T$64 8</t>
  </si>
  <si>
    <t>1312H</t>
  </si>
  <si>
    <t>$T$61 8</t>
  </si>
  <si>
    <t>$T$68 8</t>
  </si>
  <si>
    <t>1304H</t>
  </si>
  <si>
    <t>$T$70 8</t>
  </si>
  <si>
    <t>1341H</t>
  </si>
  <si>
    <t>$T$63 8</t>
  </si>
  <si>
    <t>1410H</t>
  </si>
  <si>
    <t>$U$57 8</t>
  </si>
  <si>
    <t>$U$65 8</t>
  </si>
  <si>
    <t>1511H</t>
  </si>
  <si>
    <t>$V$65 8</t>
  </si>
  <si>
    <t>1547H</t>
  </si>
  <si>
    <t>$V$56 8</t>
  </si>
  <si>
    <t>$W$56 8</t>
  </si>
  <si>
    <t>$W$57 8</t>
  </si>
  <si>
    <t>$X$62 8</t>
  </si>
  <si>
    <t>1729H</t>
  </si>
  <si>
    <t>$X$57 8</t>
  </si>
  <si>
    <t>1748H</t>
  </si>
  <si>
    <t>$X$56 8</t>
  </si>
  <si>
    <t>1751H</t>
  </si>
  <si>
    <t>$X$60 8</t>
  </si>
  <si>
    <t>$X$55 8</t>
  </si>
  <si>
    <t>$Y$70 8</t>
  </si>
  <si>
    <t>1818H</t>
  </si>
  <si>
    <t>$Y$45 8</t>
  </si>
  <si>
    <t>1825H</t>
  </si>
  <si>
    <t>$Y$57 8</t>
  </si>
  <si>
    <t>$Y$60 8</t>
  </si>
  <si>
    <t>1829H</t>
  </si>
  <si>
    <t>$Y$55 8</t>
  </si>
  <si>
    <t>$Y$56 8</t>
  </si>
  <si>
    <t>1832H</t>
  </si>
  <si>
    <t>$Y$62 8</t>
  </si>
  <si>
    <t>$Y$64 8</t>
  </si>
  <si>
    <t>1834H</t>
  </si>
  <si>
    <t>$Y$61 8</t>
  </si>
  <si>
    <t>$Y$63 8</t>
  </si>
  <si>
    <t>1838H</t>
  </si>
  <si>
    <t>$Y$65 8</t>
  </si>
  <si>
    <t>1910H</t>
  </si>
  <si>
    <t>$Z$69 8</t>
  </si>
  <si>
    <t>2042H</t>
  </si>
  <si>
    <t>$AA$44 8</t>
  </si>
  <si>
    <t>$AB$46 8</t>
  </si>
  <si>
    <t>rectification of fuel return bracket</t>
  </si>
  <si>
    <t>2158H</t>
  </si>
  <si>
    <t>$AB$62 8</t>
  </si>
  <si>
    <t>$AB$45 8</t>
  </si>
  <si>
    <t>light rains</t>
  </si>
  <si>
    <t>$AC$62 8</t>
  </si>
  <si>
    <t>2208H</t>
  </si>
  <si>
    <t>$AC$19 8</t>
  </si>
  <si>
    <t>2211H</t>
  </si>
  <si>
    <t>$AC$20 8</t>
  </si>
  <si>
    <t>2231H</t>
  </si>
  <si>
    <t>$AC$21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</si>
</sst>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3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692"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SupportingPropertyBagStructure" Target="richData/rdsupportingpropertybagstructure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Array" Target="richData/rdarray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Structure" Target="richData/rdrichvaluestructure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" Target="richData/rdrichvalue.xml"/><Relationship Id="rId28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17/06/relationships/rdSupportingPropertyBag" Target="richData/rdsupportingpropertybag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46.679999999999993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AE438759-4871-483A-B455-786A60946C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3" TargetMode="External"/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" Type="http://schemas.openxmlformats.org/officeDocument/2006/relationships/hyperlink" Target="2" TargetMode="External"/><Relationship Id="rId21" Type="http://schemas.openxmlformats.org/officeDocument/2006/relationships/hyperlink" Target="5" TargetMode="External"/><Relationship Id="rId7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openxmlformats.org/officeDocument/2006/relationships/hyperlink" Target="8" TargetMode="Externa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microsoft.com/office/2019/04/relationships/namedSheetView" Target="../namedSheetViews/namedSheetView1.xm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Z9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0</v>
      </c>
    </row>
    <row r="11" spans="1:27" x14ac:dyDescent="0.25">
      <c r="A11" s="71">
        <v>9</v>
      </c>
      <c r="B11" s="71">
        <v>120</v>
      </c>
      <c r="C11" s="252" t="e" cm="1">
        <f t="array" aca="1" ref="C11" ca="1">INDIRECT("'"&amp;$A11&amp;"'!"&amp; "F" &amp; $B11)</f>
        <v>#REF!</v>
      </c>
      <c r="D11" s="252" t="e" cm="1">
        <f t="array" aca="1" ref="D11" ca="1">INDIRECT("'"&amp;$A11&amp;"'!"&amp; "g" &amp; $B11)</f>
        <v>#REF!</v>
      </c>
      <c r="E11" s="252" t="e" cm="1">
        <f t="array" aca="1" ref="E11" ca="1">INDIRECT("'"&amp;$A11&amp;"'!"&amp; "H" &amp; $B11)</f>
        <v>#REF!</v>
      </c>
      <c r="F11" s="252" t="e" cm="1">
        <f t="array" aca="1" ref="F11" ca="1">INDIRECT("'"&amp;$A11&amp;"'!"&amp; "I" &amp; $B11)</f>
        <v>#REF!</v>
      </c>
      <c r="G11" s="252" t="e" cm="1">
        <f t="array" aca="1" ref="G11" ca="1">INDIRECT("'"&amp;$A11&amp;"'!"&amp; "J" &amp; $B11)</f>
        <v>#REF!</v>
      </c>
      <c r="H11" s="252" t="e" cm="1">
        <f t="array" aca="1" ref="H11" ca="1">INDIRECT("'"&amp;$A11&amp;"'!"&amp; "K" &amp; $B11)</f>
        <v>#REF!</v>
      </c>
      <c r="I11" s="252" t="e" cm="1">
        <f t="array" aca="1" ref="I11" ca="1">INDIRECT("'"&amp;$A11&amp;"'!"&amp; "L" &amp; $B11)</f>
        <v>#REF!</v>
      </c>
      <c r="J11" s="252" t="e" cm="1">
        <f t="array" aca="1" ref="J11" ca="1">INDIRECT("'"&amp;$A11&amp;"'!"&amp; "M" &amp; $B11)</f>
        <v>#REF!</v>
      </c>
      <c r="K11" s="252" t="e" cm="1">
        <f t="array" aca="1" ref="K11" ca="1">INDIRECT("'"&amp;$A11&amp;"'!"&amp; "N" &amp; $B11)</f>
        <v>#REF!</v>
      </c>
      <c r="L11" s="252" t="e" cm="1">
        <f t="array" aca="1" ref="L11" ca="1">INDIRECT("'"&amp;$A11&amp;"'!"&amp; "O" &amp; $B11)</f>
        <v>#REF!</v>
      </c>
      <c r="M11" s="252" t="e" cm="1">
        <f t="array" aca="1" ref="M11" ca="1">INDIRECT("'"&amp;$A11&amp;"'!"&amp; "P" &amp; $B11)</f>
        <v>#REF!</v>
      </c>
      <c r="N11" s="252" t="e" cm="1">
        <f t="array" aca="1" ref="N11" ca="1">INDIRECT("'"&amp;$A11&amp;"'!"&amp; "Q" &amp; $B11)</f>
        <v>#REF!</v>
      </c>
      <c r="O11" s="252" t="e" cm="1">
        <f t="array" aca="1" ref="O11" ca="1">INDIRECT("'"&amp;$A11&amp;"'!"&amp; "R" &amp; $B11)</f>
        <v>#REF!</v>
      </c>
      <c r="P11" s="252" t="e" cm="1">
        <f t="array" aca="1" ref="P11" ca="1">INDIRECT("'"&amp;$A11&amp;"'!"&amp; "S" &amp; $B11)</f>
        <v>#REF!</v>
      </c>
      <c r="Q11" s="252" t="e" cm="1">
        <f t="array" aca="1" ref="Q11" ca="1">INDIRECT("'"&amp;$A11&amp;"'!"&amp; "T" &amp; $B11)</f>
        <v>#REF!</v>
      </c>
      <c r="R11" s="252" t="e" cm="1">
        <f t="array" aca="1" ref="R11" ca="1">INDIRECT("'"&amp;$A11&amp;"'!"&amp; "U" &amp; $B11)</f>
        <v>#REF!</v>
      </c>
      <c r="S11" s="252" t="e" cm="1">
        <f t="array" aca="1" ref="S11" ca="1">INDIRECT("'"&amp;$A11&amp;"'!"&amp; "V" &amp; $B11)</f>
        <v>#REF!</v>
      </c>
      <c r="T11" s="252" t="e" cm="1">
        <f t="array" aca="1" ref="T11" ca="1">INDIRECT("'"&amp;$A11&amp;"'!"&amp; "W" &amp; $B11)</f>
        <v>#REF!</v>
      </c>
      <c r="U11" s="252" t="e" cm="1">
        <f t="array" aca="1" ref="U11" ca="1">INDIRECT("'"&amp;$A11&amp;"'!"&amp; "X" &amp; $B11)</f>
        <v>#REF!</v>
      </c>
      <c r="V11" s="252" t="e" cm="1">
        <f t="array" aca="1" ref="V11" ca="1">INDIRECT("'"&amp;$A11&amp;"'!"&amp; "Y" &amp; $B11)</f>
        <v>#REF!</v>
      </c>
      <c r="W11" s="252" t="e" cm="1">
        <f t="array" aca="1" ref="W11" ca="1">INDIRECT("'"&amp;$A11&amp;"'!"&amp; "Z" &amp; $B11)</f>
        <v>#REF!</v>
      </c>
      <c r="X11" s="252" t="e" cm="1">
        <f t="array" aca="1" ref="X11" ca="1">INDIRECT("'"&amp;$A11&amp;"'!"&amp; "AA" &amp; $B11)</f>
        <v>#REF!</v>
      </c>
      <c r="Y11" s="252" t="e" cm="1">
        <f t="array" aca="1" ref="Y11" ca="1">INDIRECT("'"&amp;$A11&amp;"'!"&amp; "AB" &amp; $B11)</f>
        <v>#REF!</v>
      </c>
      <c r="Z11" s="252" t="e" cm="1">
        <f t="array" aca="1" ref="Z11" ca="1">INDIRECT("'"&amp;$A11&amp;"'!"&amp; "AC" &amp; $B11)</f>
        <v>#REF!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46.679999999999993</v>
      </c>
    </row>
    <row r="43" spans="1:26" x14ac:dyDescent="0.25">
      <c r="A43" s="71">
        <v>9</v>
      </c>
      <c r="B43" s="71">
        <v>117</v>
      </c>
      <c r="C43" s="252" t="e" cm="1">
        <f t="array" aca="1" ref="C43" ca="1">INDIRECT("'"&amp;$A43&amp;"'!"&amp; "F" &amp; $B43)</f>
        <v>#REF!</v>
      </c>
      <c r="D43" s="252" t="e" cm="1">
        <f t="array" aca="1" ref="D43" ca="1">INDIRECT("'"&amp;$A43&amp;"'!"&amp; "g" &amp; $B43)</f>
        <v>#REF!</v>
      </c>
      <c r="E43" s="252" t="e" cm="1">
        <f t="array" aca="1" ref="E43" ca="1">INDIRECT("'"&amp;$A43&amp;"'!"&amp; "H" &amp; $B43)</f>
        <v>#REF!</v>
      </c>
      <c r="F43" s="252" t="e" cm="1">
        <f t="array" aca="1" ref="F43" ca="1">INDIRECT("'"&amp;$A43&amp;"'!"&amp; "I" &amp; $B43)</f>
        <v>#REF!</v>
      </c>
      <c r="G43" s="252" t="e" cm="1">
        <f t="array" aca="1" ref="G43" ca="1">INDIRECT("'"&amp;$A43&amp;"'!"&amp; "J" &amp; $B43)</f>
        <v>#REF!</v>
      </c>
      <c r="H43" s="252" t="e" cm="1">
        <f t="array" aca="1" ref="H43" ca="1">INDIRECT("'"&amp;$A43&amp;"'!"&amp; "K" &amp; $B43)</f>
        <v>#REF!</v>
      </c>
      <c r="I43" s="252" t="e" cm="1">
        <f t="array" aca="1" ref="I43" ca="1">INDIRECT("'"&amp;$A43&amp;"'!"&amp; "L" &amp; $B43)</f>
        <v>#REF!</v>
      </c>
      <c r="J43" s="252" t="e" cm="1">
        <f t="array" aca="1" ref="J43" ca="1">INDIRECT("'"&amp;$A43&amp;"'!"&amp; "M" &amp; $B43)</f>
        <v>#REF!</v>
      </c>
      <c r="K43" s="252" t="e" cm="1">
        <f t="array" aca="1" ref="K43" ca="1">INDIRECT("'"&amp;$A43&amp;"'!"&amp; "N" &amp; $B43)</f>
        <v>#REF!</v>
      </c>
      <c r="L43" s="252" t="e" cm="1">
        <f t="array" aca="1" ref="L43" ca="1">INDIRECT("'"&amp;$A43&amp;"'!"&amp; "O" &amp; $B43)</f>
        <v>#REF!</v>
      </c>
      <c r="M43" s="252" t="e" cm="1">
        <f t="array" aca="1" ref="M43" ca="1">INDIRECT("'"&amp;$A43&amp;"'!"&amp; "P" &amp; $B43)</f>
        <v>#REF!</v>
      </c>
      <c r="N43" s="252" t="e" cm="1">
        <f t="array" aca="1" ref="N43" ca="1">INDIRECT("'"&amp;$A43&amp;"'!"&amp; "Q" &amp; $B43)</f>
        <v>#REF!</v>
      </c>
      <c r="O43" s="252" t="e" cm="1">
        <f t="array" aca="1" ref="O43" ca="1">INDIRECT("'"&amp;$A43&amp;"'!"&amp; "R" &amp; $B43)</f>
        <v>#REF!</v>
      </c>
      <c r="P43" s="252" t="e" cm="1">
        <f t="array" aca="1" ref="P43" ca="1">INDIRECT("'"&amp;$A43&amp;"'!"&amp; "S" &amp; $B43)</f>
        <v>#REF!</v>
      </c>
      <c r="Q43" s="252" t="e" cm="1">
        <f t="array" aca="1" ref="Q43" ca="1">INDIRECT("'"&amp;$A43&amp;"'!"&amp; "T" &amp; $B43)</f>
        <v>#REF!</v>
      </c>
      <c r="R43" s="252" t="e" cm="1">
        <f t="array" aca="1" ref="R43" ca="1">INDIRECT("'"&amp;$A43&amp;"'!"&amp; "U" &amp; $B43)</f>
        <v>#REF!</v>
      </c>
      <c r="S43" s="252" t="e" cm="1">
        <f t="array" aca="1" ref="S43" ca="1">INDIRECT("'"&amp;$A43&amp;"'!"&amp; "V" &amp; $B43)</f>
        <v>#REF!</v>
      </c>
      <c r="T43" s="252" t="e" cm="1">
        <f t="array" aca="1" ref="T43" ca="1">INDIRECT("'"&amp;$A43&amp;"'!"&amp; "W" &amp; $B43)</f>
        <v>#REF!</v>
      </c>
      <c r="U43" s="252" t="e" cm="1">
        <f t="array" aca="1" ref="U43" ca="1">INDIRECT("'"&amp;$A43&amp;"'!"&amp; "X" &amp; $B43)</f>
        <v>#REF!</v>
      </c>
      <c r="V43" s="252" t="e" cm="1">
        <f t="array" aca="1" ref="V43" ca="1">INDIRECT("'"&amp;$A43&amp;"'!"&amp; "Y" &amp; $B43)</f>
        <v>#REF!</v>
      </c>
      <c r="W43" s="252" t="e" cm="1">
        <f t="array" aca="1" ref="W43" ca="1">INDIRECT("'"&amp;$A43&amp;"'!"&amp; "Z" &amp; $B43)</f>
        <v>#REF!</v>
      </c>
      <c r="X43" s="252" t="e" cm="1">
        <f t="array" aca="1" ref="X43" ca="1">INDIRECT("'"&amp;$A43&amp;"'!"&amp; "AA" &amp; $B43)</f>
        <v>#REF!</v>
      </c>
      <c r="Y43" s="252" t="e" cm="1">
        <f t="array" aca="1" ref="Y43" ca="1">INDIRECT("'"&amp;$A43&amp;"'!"&amp; "AB" &amp; $B43)</f>
        <v>#REF!</v>
      </c>
      <c r="Z43" s="252" t="e" cm="1">
        <f t="array" aca="1" ref="Z43" ca="1">INDIRECT("'"&amp;$A43&amp;"'!"&amp; "AC" &amp; $B43)</f>
        <v>#REF!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47" activePane="bottomRight" state="frozen"/>
      <selection pane="topRight" activeCell="F1" sqref="F1"/>
      <selection pane="bottomLeft" activeCell="A12" sqref="A12"/>
      <selection pane="bottomRight" activeCell="X111" sqref="X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1,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47" t="s">
        <v>75</v>
      </c>
      <c r="B97" s="548"/>
      <c r="C97" s="54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45" t="s">
        <v>76</v>
      </c>
      <c r="B98" s="545"/>
      <c r="C98" s="54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8" t="s">
        <v>77</v>
      </c>
      <c r="B99" s="548"/>
      <c r="C99" s="54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47" t="s">
        <v>39</v>
      </c>
      <c r="B101" s="548"/>
      <c r="C101" s="54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45" t="s">
        <v>79</v>
      </c>
      <c r="B102" s="545"/>
      <c r="C102" s="54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45" t="s">
        <v>80</v>
      </c>
      <c r="B103" s="545"/>
      <c r="C103" s="54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47" t="s">
        <v>42</v>
      </c>
      <c r="B104" s="548"/>
      <c r="C104" s="54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45" t="s">
        <v>81</v>
      </c>
      <c r="B105" s="545"/>
      <c r="C105" s="54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47" t="s">
        <v>52</v>
      </c>
      <c r="B107" s="548"/>
      <c r="C107" s="54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73" t="s">
        <v>97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6:C116"/>
    <mergeCell ref="A117:C117"/>
    <mergeCell ref="A118:C118"/>
    <mergeCell ref="F123:AC123"/>
    <mergeCell ref="A119:C119"/>
    <mergeCell ref="A120:C120"/>
    <mergeCell ref="A121:C121"/>
    <mergeCell ref="A109:C109"/>
    <mergeCell ref="A110:C110"/>
    <mergeCell ref="A111:C111"/>
    <mergeCell ref="A112:C112"/>
    <mergeCell ref="A115:C115"/>
    <mergeCell ref="A114:C114"/>
    <mergeCell ref="A113:C113"/>
    <mergeCell ref="A104:C104"/>
    <mergeCell ref="A105:C105"/>
    <mergeCell ref="A106:C106"/>
    <mergeCell ref="A107:C107"/>
    <mergeCell ref="A108:C108"/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691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690" priority="74" operator="equal">
      <formula>"PMS"</formula>
    </cfRule>
    <cfRule type="cellIs" dxfId="1689" priority="75" operator="equal">
      <formula>"CMS"</formula>
    </cfRule>
    <cfRule type="cellIs" dxfId="1688" priority="76" operator="greaterThan">
      <formula>0</formula>
    </cfRule>
  </conditionalFormatting>
  <conditionalFormatting sqref="F138:AC138">
    <cfRule type="cellIs" dxfId="1687" priority="73" operator="greaterThan">
      <formula>60.3</formula>
    </cfRule>
  </conditionalFormatting>
  <conditionalFormatting sqref="F136:AC136">
    <cfRule type="cellIs" dxfId="1686" priority="72" operator="greaterThan">
      <formula>60.3</formula>
    </cfRule>
  </conditionalFormatting>
  <conditionalFormatting sqref="F137:AC137">
    <cfRule type="cellIs" dxfId="1685" priority="71" operator="greaterThan">
      <formula>60.3</formula>
    </cfRule>
  </conditionalFormatting>
  <conditionalFormatting sqref="G85:H85">
    <cfRule type="cellIs" dxfId="1684" priority="67" operator="equal">
      <formula>"PMS"</formula>
    </cfRule>
    <cfRule type="cellIs" dxfId="1683" priority="68" operator="equal">
      <formula>"CMS"</formula>
    </cfRule>
    <cfRule type="cellIs" dxfId="1682" priority="69" operator="greaterThan">
      <formula>0</formula>
    </cfRule>
  </conditionalFormatting>
  <conditionalFormatting sqref="G85:H85 F62:F64 V55:W65">
    <cfRule type="cellIs" dxfId="1681" priority="70" operator="lessThanOrEqual">
      <formula>0</formula>
    </cfRule>
  </conditionalFormatting>
  <conditionalFormatting sqref="AC62:AC64">
    <cfRule type="cellIs" dxfId="1680" priority="63" operator="equal">
      <formula>"PMS"</formula>
    </cfRule>
    <cfRule type="cellIs" dxfId="1679" priority="64" operator="equal">
      <formula>"CMS"</formula>
    </cfRule>
    <cfRule type="cellIs" dxfId="1678" priority="65" operator="greaterThan">
      <formula>0</formula>
    </cfRule>
  </conditionalFormatting>
  <conditionalFormatting sqref="AC62:AC64">
    <cfRule type="cellIs" dxfId="1677" priority="66" operator="lessThanOrEqual">
      <formula>0</formula>
    </cfRule>
  </conditionalFormatting>
  <conditionalFormatting sqref="G55:N55">
    <cfRule type="cellIs" dxfId="1676" priority="59" operator="equal">
      <formula>"PMS"</formula>
    </cfRule>
    <cfRule type="cellIs" dxfId="1675" priority="60" operator="equal">
      <formula>"CMS"</formula>
    </cfRule>
    <cfRule type="cellIs" dxfId="1674" priority="61" operator="greaterThan">
      <formula>0</formula>
    </cfRule>
  </conditionalFormatting>
  <conditionalFormatting sqref="G55:N55">
    <cfRule type="cellIs" dxfId="1673" priority="62" operator="lessThanOrEqual">
      <formula>0</formula>
    </cfRule>
  </conditionalFormatting>
  <conditionalFormatting sqref="G49:AC49 G52:AC53 G43:AC46 G84:AC85 G68:AC70 G13:AC16 G55:U65 X55:AC65">
    <cfRule type="cellIs" dxfId="1672" priority="55" operator="lessThanOrEqual">
      <formula>0</formula>
    </cfRule>
  </conditionalFormatting>
  <conditionalFormatting sqref="G49:AC49 G43:AC46 G84:AC85 F19:AC32 G68:AC70 G13:AC16 F52:AC65">
    <cfRule type="cellIs" dxfId="1671" priority="52" operator="equal">
      <formula>"CMS"</formula>
    </cfRule>
    <cfRule type="cellIs" dxfId="1670" priority="53" operator="equal">
      <formula>"PMS"</formula>
    </cfRule>
    <cfRule type="cellIs" dxfId="1669" priority="54" operator="greaterThan">
      <formula>0</formula>
    </cfRule>
  </conditionalFormatting>
  <conditionalFormatting sqref="G54:AC54">
    <cfRule type="cellIs" dxfId="1668" priority="48" operator="equal">
      <formula>"PMS"</formula>
    </cfRule>
    <cfRule type="cellIs" dxfId="1667" priority="49" operator="equal">
      <formula>"CMS"</formula>
    </cfRule>
    <cfRule type="cellIs" dxfId="1666" priority="50" operator="greaterThan">
      <formula>0</formula>
    </cfRule>
  </conditionalFormatting>
  <conditionalFormatting sqref="G54:AC54">
    <cfRule type="cellIs" dxfId="1665" priority="51" operator="lessThanOrEqual">
      <formula>0</formula>
    </cfRule>
  </conditionalFormatting>
  <conditionalFormatting sqref="G54:AC54">
    <cfRule type="cellIs" dxfId="1664" priority="47" operator="lessThanOrEqual">
      <formula>0</formula>
    </cfRule>
  </conditionalFormatting>
  <conditionalFormatting sqref="G54:T54">
    <cfRule type="cellIs" dxfId="1663" priority="44" operator="equal">
      <formula>"PMS"</formula>
    </cfRule>
    <cfRule type="cellIs" dxfId="1662" priority="45" operator="equal">
      <formula>"CMS"</formula>
    </cfRule>
    <cfRule type="cellIs" dxfId="1661" priority="46" operator="greaterThan">
      <formula>0</formula>
    </cfRule>
  </conditionalFormatting>
  <conditionalFormatting sqref="G54:T54">
    <cfRule type="cellIs" dxfId="1660" priority="43" operator="lessThanOrEqual">
      <formula>0</formula>
    </cfRule>
  </conditionalFormatting>
  <conditionalFormatting sqref="L60">
    <cfRule type="cellIs" dxfId="1659" priority="39" operator="equal">
      <formula>"PMS"</formula>
    </cfRule>
    <cfRule type="cellIs" dxfId="1658" priority="40" operator="equal">
      <formula>"CMS"</formula>
    </cfRule>
    <cfRule type="cellIs" dxfId="1657" priority="41" operator="greaterThan">
      <formula>0</formula>
    </cfRule>
  </conditionalFormatting>
  <conditionalFormatting sqref="L60">
    <cfRule type="cellIs" dxfId="1656" priority="42" operator="lessThanOrEqual">
      <formula>0</formula>
    </cfRule>
  </conditionalFormatting>
  <conditionalFormatting sqref="F49 F84:F85 F43:F46 F13:F16 F68:F70">
    <cfRule type="cellIs" dxfId="1655" priority="20" operator="equal">
      <formula>"PMS"</formula>
    </cfRule>
    <cfRule type="cellIs" dxfId="1654" priority="21" operator="equal">
      <formula>"CMS"</formula>
    </cfRule>
    <cfRule type="cellIs" dxfId="1653" priority="22" operator="greaterThan">
      <formula>0</formula>
    </cfRule>
  </conditionalFormatting>
  <conditionalFormatting sqref="F49 F52:F53 F55:F65 F84:F85 F43:F46 F13:F16 F68:F70">
    <cfRule type="cellIs" dxfId="1652" priority="15" operator="lessThanOrEqual">
      <formula>0</formula>
    </cfRule>
  </conditionalFormatting>
  <conditionalFormatting sqref="F49 F84:F85 F43:F46 F13:F16 F68:F70">
    <cfRule type="cellIs" dxfId="1651" priority="12" operator="equal">
      <formula>"CMS"</formula>
    </cfRule>
    <cfRule type="cellIs" dxfId="1650" priority="13" operator="equal">
      <formula>"PMS"</formula>
    </cfRule>
    <cfRule type="cellIs" dxfId="1649" priority="14" operator="greaterThan">
      <formula>0</formula>
    </cfRule>
  </conditionalFormatting>
  <conditionalFormatting sqref="F54">
    <cfRule type="cellIs" dxfId="1648" priority="8" operator="equal">
      <formula>"PMS"</formula>
    </cfRule>
    <cfRule type="cellIs" dxfId="1647" priority="9" operator="equal">
      <formula>"CMS"</formula>
    </cfRule>
    <cfRule type="cellIs" dxfId="1646" priority="10" operator="greaterThan">
      <formula>0</formula>
    </cfRule>
  </conditionalFormatting>
  <conditionalFormatting sqref="F54">
    <cfRule type="cellIs" dxfId="1645" priority="11" operator="lessThanOrEqual">
      <formula>0</formula>
    </cfRule>
  </conditionalFormatting>
  <conditionalFormatting sqref="F54">
    <cfRule type="cellIs" dxfId="1644" priority="7" operator="lessThanOrEqual">
      <formula>0</formula>
    </cfRule>
  </conditionalFormatting>
  <conditionalFormatting sqref="F19:AC32">
    <cfRule type="cellIs" dxfId="1643" priority="6" operator="lessThanOrEqual">
      <formula>0</formula>
    </cfRule>
  </conditionalFormatting>
  <conditionalFormatting sqref="AC65">
    <cfRule type="cellIs" dxfId="1642" priority="2" operator="equal">
      <formula>"PMS"</formula>
    </cfRule>
    <cfRule type="cellIs" dxfId="1641" priority="3" operator="equal">
      <formula>"CMS"</formula>
    </cfRule>
    <cfRule type="cellIs" dxfId="1640" priority="4" operator="greaterThan">
      <formula>0</formula>
    </cfRule>
  </conditionalFormatting>
  <conditionalFormatting sqref="AC65">
    <cfRule type="cellIs" dxfId="1639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2,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638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637" priority="72" operator="equal">
      <formula>"PMS"</formula>
    </cfRule>
    <cfRule type="cellIs" dxfId="1636" priority="73" operator="equal">
      <formula>"CMS"</formula>
    </cfRule>
    <cfRule type="cellIs" dxfId="1635" priority="74" operator="greaterThan">
      <formula>0</formula>
    </cfRule>
  </conditionalFormatting>
  <conditionalFormatting sqref="F138:AC138">
    <cfRule type="cellIs" dxfId="1634" priority="71" operator="greaterThan">
      <formula>60.3</formula>
    </cfRule>
  </conditionalFormatting>
  <conditionalFormatting sqref="F136:M136">
    <cfRule type="cellIs" dxfId="1633" priority="70" operator="greaterThan">
      <formula>60.3</formula>
    </cfRule>
  </conditionalFormatting>
  <conditionalFormatting sqref="F137:AC137">
    <cfRule type="cellIs" dxfId="1632" priority="69" operator="greaterThan">
      <formula>60.3</formula>
    </cfRule>
  </conditionalFormatting>
  <conditionalFormatting sqref="G85:H85">
    <cfRule type="cellIs" dxfId="1631" priority="65" operator="equal">
      <formula>"PMS"</formula>
    </cfRule>
    <cfRule type="cellIs" dxfId="1630" priority="66" operator="equal">
      <formula>"CMS"</formula>
    </cfRule>
    <cfRule type="cellIs" dxfId="1629" priority="67" operator="greaterThan">
      <formula>0</formula>
    </cfRule>
  </conditionalFormatting>
  <conditionalFormatting sqref="G85:H85 V55:W65">
    <cfRule type="cellIs" dxfId="1628" priority="68" operator="lessThanOrEqual">
      <formula>0</formula>
    </cfRule>
  </conditionalFormatting>
  <conditionalFormatting sqref="AC62:AC64">
    <cfRule type="cellIs" dxfId="1627" priority="61" operator="equal">
      <formula>"PMS"</formula>
    </cfRule>
    <cfRule type="cellIs" dxfId="1626" priority="62" operator="equal">
      <formula>"CMS"</formula>
    </cfRule>
    <cfRule type="cellIs" dxfId="1625" priority="63" operator="greaterThan">
      <formula>0</formula>
    </cfRule>
  </conditionalFormatting>
  <conditionalFormatting sqref="AC62:AC64">
    <cfRule type="cellIs" dxfId="1624" priority="64" operator="lessThanOrEqual">
      <formula>0</formula>
    </cfRule>
  </conditionalFormatting>
  <conditionalFormatting sqref="G55:N55">
    <cfRule type="cellIs" dxfId="1623" priority="57" operator="equal">
      <formula>"PMS"</formula>
    </cfRule>
    <cfRule type="cellIs" dxfId="1622" priority="58" operator="equal">
      <formula>"CMS"</formula>
    </cfRule>
    <cfRule type="cellIs" dxfId="1621" priority="59" operator="greaterThan">
      <formula>0</formula>
    </cfRule>
  </conditionalFormatting>
  <conditionalFormatting sqref="G55:N55">
    <cfRule type="cellIs" dxfId="1620" priority="60" operator="lessThanOrEqual">
      <formula>0</formula>
    </cfRule>
  </conditionalFormatting>
  <conditionalFormatting sqref="G49:AC49 G52:AC53 G13:AC16 G55:U65 V56:V57 V61:V65 G43:AC46 X55:AC65 G84:AC85 G68:AC70">
    <cfRule type="cellIs" dxfId="1619" priority="56" operator="lessThanOrEqual">
      <formula>0</formula>
    </cfRule>
  </conditionalFormatting>
  <conditionalFormatting sqref="G49:AC49 G13:AC16 G43:AC46 G52:AC65 G84:AC85 G68:AC70 G19:AC32">
    <cfRule type="cellIs" dxfId="1618" priority="53" operator="equal">
      <formula>"CMS"</formula>
    </cfRule>
    <cfRule type="cellIs" dxfId="1617" priority="54" operator="equal">
      <formula>"PMS"</formula>
    </cfRule>
    <cfRule type="cellIs" dxfId="1616" priority="55" operator="greaterThan">
      <formula>0</formula>
    </cfRule>
  </conditionalFormatting>
  <conditionalFormatting sqref="G54:AC54">
    <cfRule type="cellIs" dxfId="1615" priority="49" operator="equal">
      <formula>"PMS"</formula>
    </cfRule>
    <cfRule type="cellIs" dxfId="1614" priority="50" operator="equal">
      <formula>"CMS"</formula>
    </cfRule>
    <cfRule type="cellIs" dxfId="1613" priority="51" operator="greaterThan">
      <formula>0</formula>
    </cfRule>
  </conditionalFormatting>
  <conditionalFormatting sqref="G54:AC54">
    <cfRule type="cellIs" dxfId="1612" priority="52" operator="lessThanOrEqual">
      <formula>0</formula>
    </cfRule>
  </conditionalFormatting>
  <conditionalFormatting sqref="G54:AC54">
    <cfRule type="cellIs" dxfId="1611" priority="48" operator="lessThanOrEqual">
      <formula>0</formula>
    </cfRule>
  </conditionalFormatting>
  <conditionalFormatting sqref="G54:T54">
    <cfRule type="cellIs" dxfId="1610" priority="45" operator="equal">
      <formula>"PMS"</formula>
    </cfRule>
    <cfRule type="cellIs" dxfId="1609" priority="46" operator="equal">
      <formula>"CMS"</formula>
    </cfRule>
    <cfRule type="cellIs" dxfId="1608" priority="47" operator="greaterThan">
      <formula>0</formula>
    </cfRule>
  </conditionalFormatting>
  <conditionalFormatting sqref="G54:T54">
    <cfRule type="cellIs" dxfId="1607" priority="44" operator="lessThanOrEqual">
      <formula>0</formula>
    </cfRule>
  </conditionalFormatting>
  <conditionalFormatting sqref="L60">
    <cfRule type="cellIs" dxfId="1606" priority="40" operator="equal">
      <formula>"PMS"</formula>
    </cfRule>
    <cfRule type="cellIs" dxfId="1605" priority="41" operator="equal">
      <formula>"CMS"</formula>
    </cfRule>
    <cfRule type="cellIs" dxfId="1604" priority="42" operator="greaterThan">
      <formula>0</formula>
    </cfRule>
  </conditionalFormatting>
  <conditionalFormatting sqref="L60">
    <cfRule type="cellIs" dxfId="1603" priority="43" operator="lessThanOrEqual">
      <formula>0</formula>
    </cfRule>
  </conditionalFormatting>
  <conditionalFormatting sqref="G19:AC32">
    <cfRule type="cellIs" dxfId="1602" priority="27" operator="lessThanOrEqual">
      <formula>0</formula>
    </cfRule>
  </conditionalFormatting>
  <conditionalFormatting sqref="AC65">
    <cfRule type="cellIs" dxfId="1601" priority="23" operator="equal">
      <formula>"PMS"</formula>
    </cfRule>
    <cfRule type="cellIs" dxfId="1600" priority="24" operator="equal">
      <formula>"CMS"</formula>
    </cfRule>
    <cfRule type="cellIs" dxfId="1599" priority="25" operator="greaterThan">
      <formula>0</formula>
    </cfRule>
  </conditionalFormatting>
  <conditionalFormatting sqref="AC65">
    <cfRule type="cellIs" dxfId="1598" priority="26" operator="lessThanOrEqual">
      <formula>0</formula>
    </cfRule>
  </conditionalFormatting>
  <conditionalFormatting sqref="F49 F43:F46 F84:F85 F19:F32 F68:F70 F13:F16 F55:F65">
    <cfRule type="cellIs" dxfId="1597" priority="20" operator="equal">
      <formula>"PMS"</formula>
    </cfRule>
    <cfRule type="cellIs" dxfId="1596" priority="21" operator="equal">
      <formula>"CMS"</formula>
    </cfRule>
    <cfRule type="cellIs" dxfId="1595" priority="22" operator="greaterThan">
      <formula>0</formula>
    </cfRule>
  </conditionalFormatting>
  <conditionalFormatting sqref="F62:F64">
    <cfRule type="cellIs" dxfId="1594" priority="16" operator="equal">
      <formula>"PMS"</formula>
    </cfRule>
    <cfRule type="cellIs" dxfId="1593" priority="17" operator="equal">
      <formula>"CMS"</formula>
    </cfRule>
    <cfRule type="cellIs" dxfId="1592" priority="18" operator="greaterThan">
      <formula>0</formula>
    </cfRule>
  </conditionalFormatting>
  <conditionalFormatting sqref="F62:F64">
    <cfRule type="cellIs" dxfId="1591" priority="19" operator="lessThanOrEqual">
      <formula>0</formula>
    </cfRule>
  </conditionalFormatting>
  <conditionalFormatting sqref="F49 F52:F53 F43:F46 F84:F85 F68:F70 F13:F16 F55:F65">
    <cfRule type="cellIs" dxfId="1590" priority="15" operator="lessThanOrEqual">
      <formula>0</formula>
    </cfRule>
  </conditionalFormatting>
  <conditionalFormatting sqref="F49 F43:F46 F84:F85 F19:F32 F68:F70 F13:F16 F52:F65">
    <cfRule type="cellIs" dxfId="1589" priority="12" operator="equal">
      <formula>"CMS"</formula>
    </cfRule>
    <cfRule type="cellIs" dxfId="1588" priority="13" operator="equal">
      <formula>"PMS"</formula>
    </cfRule>
    <cfRule type="cellIs" dxfId="1587" priority="14" operator="greaterThan">
      <formula>0</formula>
    </cfRule>
  </conditionalFormatting>
  <conditionalFormatting sqref="F54">
    <cfRule type="cellIs" dxfId="1586" priority="8" operator="equal">
      <formula>"PMS"</formula>
    </cfRule>
    <cfRule type="cellIs" dxfId="1585" priority="9" operator="equal">
      <formula>"CMS"</formula>
    </cfRule>
    <cfRule type="cellIs" dxfId="1584" priority="10" operator="greaterThan">
      <formula>0</formula>
    </cfRule>
  </conditionalFormatting>
  <conditionalFormatting sqref="F54">
    <cfRule type="cellIs" dxfId="1583" priority="11" operator="lessThanOrEqual">
      <formula>0</formula>
    </cfRule>
  </conditionalFormatting>
  <conditionalFormatting sqref="F54">
    <cfRule type="cellIs" dxfId="1582" priority="7" operator="lessThanOrEqual">
      <formula>0</formula>
    </cfRule>
  </conditionalFormatting>
  <conditionalFormatting sqref="F19:F32">
    <cfRule type="cellIs" dxfId="1581" priority="6" operator="lessThanOrEqual">
      <formula>0</formula>
    </cfRule>
  </conditionalFormatting>
  <conditionalFormatting sqref="F65">
    <cfRule type="cellIs" dxfId="1580" priority="2" operator="equal">
      <formula>"PMS"</formula>
    </cfRule>
    <cfRule type="cellIs" dxfId="1579" priority="3" operator="equal">
      <formula>"CMS"</formula>
    </cfRule>
    <cfRule type="cellIs" dxfId="1578" priority="4" operator="greaterThan">
      <formula>0</formula>
    </cfRule>
  </conditionalFormatting>
  <conditionalFormatting sqref="F65">
    <cfRule type="cellIs" dxfId="1577" priority="5" operator="lessThanOrEqual">
      <formula>0</formula>
    </cfRule>
  </conditionalFormatting>
  <conditionalFormatting sqref="N136:AC136">
    <cfRule type="cellIs" dxfId="1576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3,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575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574" priority="88" operator="equal">
      <formula>"PMS"</formula>
    </cfRule>
    <cfRule type="cellIs" dxfId="1573" priority="89" operator="equal">
      <formula>"CMS"</formula>
    </cfRule>
    <cfRule type="cellIs" dxfId="1572" priority="90" operator="greaterThan">
      <formula>0</formula>
    </cfRule>
  </conditionalFormatting>
  <conditionalFormatting sqref="F138:AC138">
    <cfRule type="cellIs" dxfId="1571" priority="87" operator="greaterThan">
      <formula>60.3</formula>
    </cfRule>
  </conditionalFormatting>
  <conditionalFormatting sqref="F137:AC137">
    <cfRule type="cellIs" dxfId="1570" priority="85" operator="greaterThan">
      <formula>60.3</formula>
    </cfRule>
  </conditionalFormatting>
  <conditionalFormatting sqref="G85:I85">
    <cfRule type="cellIs" dxfId="1569" priority="81" operator="equal">
      <formula>"PMS"</formula>
    </cfRule>
    <cfRule type="cellIs" dxfId="1568" priority="82" operator="equal">
      <formula>"CMS"</formula>
    </cfRule>
    <cfRule type="cellIs" dxfId="1567" priority="83" operator="greaterThan">
      <formula>0</formula>
    </cfRule>
  </conditionalFormatting>
  <conditionalFormatting sqref="G85:I85 V55:W65">
    <cfRule type="cellIs" dxfId="1566" priority="84" operator="lessThanOrEqual">
      <formula>0</formula>
    </cfRule>
  </conditionalFormatting>
  <conditionalFormatting sqref="AC62:AC64">
    <cfRule type="cellIs" dxfId="1565" priority="77" operator="equal">
      <formula>"PMS"</formula>
    </cfRule>
    <cfRule type="cellIs" dxfId="1564" priority="78" operator="equal">
      <formula>"CMS"</formula>
    </cfRule>
    <cfRule type="cellIs" dxfId="1563" priority="79" operator="greaterThan">
      <formula>0</formula>
    </cfRule>
  </conditionalFormatting>
  <conditionalFormatting sqref="AC62:AC64">
    <cfRule type="cellIs" dxfId="1562" priority="80" operator="lessThanOrEqual">
      <formula>0</formula>
    </cfRule>
  </conditionalFormatting>
  <conditionalFormatting sqref="G55:N55">
    <cfRule type="cellIs" dxfId="1561" priority="73" operator="equal">
      <formula>"PMS"</formula>
    </cfRule>
    <cfRule type="cellIs" dxfId="1560" priority="74" operator="equal">
      <formula>"CMS"</formula>
    </cfRule>
    <cfRule type="cellIs" dxfId="1559" priority="75" operator="greaterThan">
      <formula>0</formula>
    </cfRule>
  </conditionalFormatting>
  <conditionalFormatting sqref="G55:N55">
    <cfRule type="cellIs" dxfId="1558" priority="76" operator="lessThanOrEqual">
      <formula>0</formula>
    </cfRule>
  </conditionalFormatting>
  <conditionalFormatting sqref="G49:AC49 G52:AC53 X55:AC65 G43:AC46 G55:U65 V56:V57 V61:V65 G84:AC85 G13:AC16 G68:AC70">
    <cfRule type="cellIs" dxfId="1557" priority="72" operator="lessThanOrEqual">
      <formula>0</formula>
    </cfRule>
  </conditionalFormatting>
  <conditionalFormatting sqref="G49:AC49 G43:AC46 G52:AC65 G84:AC85 G13:AC16 G68:AC70 G19:AC32">
    <cfRule type="cellIs" dxfId="1556" priority="69" operator="equal">
      <formula>"CMS"</formula>
    </cfRule>
    <cfRule type="cellIs" dxfId="1555" priority="70" operator="equal">
      <formula>"PMS"</formula>
    </cfRule>
    <cfRule type="cellIs" dxfId="1554" priority="71" operator="greaterThan">
      <formula>0</formula>
    </cfRule>
  </conditionalFormatting>
  <conditionalFormatting sqref="G54:AC54">
    <cfRule type="cellIs" dxfId="1553" priority="65" operator="equal">
      <formula>"PMS"</formula>
    </cfRule>
    <cfRule type="cellIs" dxfId="1552" priority="66" operator="equal">
      <formula>"CMS"</formula>
    </cfRule>
    <cfRule type="cellIs" dxfId="1551" priority="67" operator="greaterThan">
      <formula>0</formula>
    </cfRule>
  </conditionalFormatting>
  <conditionalFormatting sqref="G54:AC54">
    <cfRule type="cellIs" dxfId="1550" priority="68" operator="lessThanOrEqual">
      <formula>0</formula>
    </cfRule>
  </conditionalFormatting>
  <conditionalFormatting sqref="G54:AC54">
    <cfRule type="cellIs" dxfId="1549" priority="64" operator="lessThanOrEqual">
      <formula>0</formula>
    </cfRule>
  </conditionalFormatting>
  <conditionalFormatting sqref="G54:T54">
    <cfRule type="cellIs" dxfId="1548" priority="61" operator="equal">
      <formula>"PMS"</formula>
    </cfRule>
    <cfRule type="cellIs" dxfId="1547" priority="62" operator="equal">
      <formula>"CMS"</formula>
    </cfRule>
    <cfRule type="cellIs" dxfId="1546" priority="63" operator="greaterThan">
      <formula>0</formula>
    </cfRule>
  </conditionalFormatting>
  <conditionalFormatting sqref="G54:T54">
    <cfRule type="cellIs" dxfId="1545" priority="60" operator="lessThanOrEqual">
      <formula>0</formula>
    </cfRule>
  </conditionalFormatting>
  <conditionalFormatting sqref="L60">
    <cfRule type="cellIs" dxfId="1544" priority="56" operator="equal">
      <formula>"PMS"</formula>
    </cfRule>
    <cfRule type="cellIs" dxfId="1543" priority="57" operator="equal">
      <formula>"CMS"</formula>
    </cfRule>
    <cfRule type="cellIs" dxfId="1542" priority="58" operator="greaterThan">
      <formula>0</formula>
    </cfRule>
  </conditionalFormatting>
  <conditionalFormatting sqref="L60">
    <cfRule type="cellIs" dxfId="1541" priority="59" operator="lessThanOrEqual">
      <formula>0</formula>
    </cfRule>
  </conditionalFormatting>
  <conditionalFormatting sqref="G19:AC32">
    <cfRule type="cellIs" dxfId="1540" priority="55" operator="lessThanOrEqual">
      <formula>0</formula>
    </cfRule>
  </conditionalFormatting>
  <conditionalFormatting sqref="AC65">
    <cfRule type="cellIs" dxfId="1539" priority="51" operator="equal">
      <formula>"PMS"</formula>
    </cfRule>
    <cfRule type="cellIs" dxfId="1538" priority="52" operator="equal">
      <formula>"CMS"</formula>
    </cfRule>
    <cfRule type="cellIs" dxfId="1537" priority="53" operator="greaterThan">
      <formula>0</formula>
    </cfRule>
  </conditionalFormatting>
  <conditionalFormatting sqref="AC65">
    <cfRule type="cellIs" dxfId="1536" priority="54" operator="lessThanOrEqual">
      <formula>0</formula>
    </cfRule>
  </conditionalFormatting>
  <conditionalFormatting sqref="F49 F13:F16 F43:F46 F55:F65 F84:F85 F68:F70 F19:F32">
    <cfRule type="cellIs" dxfId="1535" priority="27" operator="equal">
      <formula>"PMS"</formula>
    </cfRule>
    <cfRule type="cellIs" dxfId="1534" priority="28" operator="equal">
      <formula>"CMS"</formula>
    </cfRule>
    <cfRule type="cellIs" dxfId="1533" priority="29" operator="greaterThan">
      <formula>0</formula>
    </cfRule>
  </conditionalFormatting>
  <conditionalFormatting sqref="F62:F64">
    <cfRule type="cellIs" dxfId="1532" priority="23" operator="equal">
      <formula>"PMS"</formula>
    </cfRule>
    <cfRule type="cellIs" dxfId="1531" priority="24" operator="equal">
      <formula>"CMS"</formula>
    </cfRule>
    <cfRule type="cellIs" dxfId="1530" priority="25" operator="greaterThan">
      <formula>0</formula>
    </cfRule>
  </conditionalFormatting>
  <conditionalFormatting sqref="F62:F64">
    <cfRule type="cellIs" dxfId="1529" priority="26" operator="lessThanOrEqual">
      <formula>0</formula>
    </cfRule>
  </conditionalFormatting>
  <conditionalFormatting sqref="F49 F52:F53 F13:F16 F43:F46 F55:F65 F84:F85 F68:F70">
    <cfRule type="cellIs" dxfId="1528" priority="22" operator="lessThanOrEqual">
      <formula>0</formula>
    </cfRule>
  </conditionalFormatting>
  <conditionalFormatting sqref="F49 F13:F16 F43:F46 F52:F65 F84:F85 F68:F70 F19:F32">
    <cfRule type="cellIs" dxfId="1527" priority="19" operator="equal">
      <formula>"CMS"</formula>
    </cfRule>
    <cfRule type="cellIs" dxfId="1526" priority="20" operator="equal">
      <formula>"PMS"</formula>
    </cfRule>
    <cfRule type="cellIs" dxfId="1525" priority="21" operator="greaterThan">
      <formula>0</formula>
    </cfRule>
  </conditionalFormatting>
  <conditionalFormatting sqref="F54">
    <cfRule type="cellIs" dxfId="1524" priority="15" operator="equal">
      <formula>"PMS"</formula>
    </cfRule>
    <cfRule type="cellIs" dxfId="1523" priority="16" operator="equal">
      <formula>"CMS"</formula>
    </cfRule>
    <cfRule type="cellIs" dxfId="1522" priority="17" operator="greaterThan">
      <formula>0</formula>
    </cfRule>
  </conditionalFormatting>
  <conditionalFormatting sqref="F54">
    <cfRule type="cellIs" dxfId="1521" priority="18" operator="lessThanOrEqual">
      <formula>0</formula>
    </cfRule>
  </conditionalFormatting>
  <conditionalFormatting sqref="F54">
    <cfRule type="cellIs" dxfId="1520" priority="14" operator="lessThanOrEqual">
      <formula>0</formula>
    </cfRule>
  </conditionalFormatting>
  <conditionalFormatting sqref="F19:F32">
    <cfRule type="cellIs" dxfId="1519" priority="13" operator="lessThanOrEqual">
      <formula>0</formula>
    </cfRule>
  </conditionalFormatting>
  <conditionalFormatting sqref="F65">
    <cfRule type="cellIs" dxfId="1518" priority="9" operator="equal">
      <formula>"PMS"</formula>
    </cfRule>
    <cfRule type="cellIs" dxfId="1517" priority="10" operator="equal">
      <formula>"CMS"</formula>
    </cfRule>
    <cfRule type="cellIs" dxfId="1516" priority="11" operator="greaterThan">
      <formula>0</formula>
    </cfRule>
  </conditionalFormatting>
  <conditionalFormatting sqref="F65">
    <cfRule type="cellIs" dxfId="1515" priority="12" operator="lessThanOrEqual">
      <formula>0</formula>
    </cfRule>
  </conditionalFormatting>
  <conditionalFormatting sqref="F136:AC136">
    <cfRule type="cellIs" dxfId="1514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4,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513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512" priority="95" operator="equal">
      <formula>"PMS"</formula>
    </cfRule>
    <cfRule type="cellIs" dxfId="1511" priority="96" operator="equal">
      <formula>"CMS"</formula>
    </cfRule>
    <cfRule type="cellIs" dxfId="1510" priority="97" operator="greaterThan">
      <formula>0</formula>
    </cfRule>
  </conditionalFormatting>
  <conditionalFormatting sqref="F138:AC138">
    <cfRule type="cellIs" dxfId="1509" priority="94" operator="greaterThan">
      <formula>60.3</formula>
    </cfRule>
  </conditionalFormatting>
  <conditionalFormatting sqref="F137:AC137">
    <cfRule type="cellIs" dxfId="1508" priority="92" operator="greaterThan">
      <formula>60.3</formula>
    </cfRule>
  </conditionalFormatting>
  <conditionalFormatting sqref="G85:I85">
    <cfRule type="cellIs" dxfId="1507" priority="88" operator="equal">
      <formula>"PMS"</formula>
    </cfRule>
    <cfRule type="cellIs" dxfId="1506" priority="89" operator="equal">
      <formula>"CMS"</formula>
    </cfRule>
    <cfRule type="cellIs" dxfId="1505" priority="90" operator="greaterThan">
      <formula>0</formula>
    </cfRule>
  </conditionalFormatting>
  <conditionalFormatting sqref="G85:I85 V55:W65">
    <cfRule type="cellIs" dxfId="1504" priority="91" operator="lessThanOrEqual">
      <formula>0</formula>
    </cfRule>
  </conditionalFormatting>
  <conditionalFormatting sqref="AC62:AC64">
    <cfRule type="cellIs" dxfId="1503" priority="84" operator="equal">
      <formula>"PMS"</formula>
    </cfRule>
    <cfRule type="cellIs" dxfId="1502" priority="85" operator="equal">
      <formula>"CMS"</formula>
    </cfRule>
    <cfRule type="cellIs" dxfId="1501" priority="86" operator="greaterThan">
      <formula>0</formula>
    </cfRule>
  </conditionalFormatting>
  <conditionalFormatting sqref="AC62:AC64">
    <cfRule type="cellIs" dxfId="1500" priority="87" operator="lessThanOrEqual">
      <formula>0</formula>
    </cfRule>
  </conditionalFormatting>
  <conditionalFormatting sqref="G55:N55">
    <cfRule type="cellIs" dxfId="1499" priority="80" operator="equal">
      <formula>"PMS"</formula>
    </cfRule>
    <cfRule type="cellIs" dxfId="1498" priority="81" operator="equal">
      <formula>"CMS"</formula>
    </cfRule>
    <cfRule type="cellIs" dxfId="1497" priority="82" operator="greaterThan">
      <formula>0</formula>
    </cfRule>
  </conditionalFormatting>
  <conditionalFormatting sqref="G55:N55">
    <cfRule type="cellIs" dxfId="1496" priority="83" operator="lessThanOrEqual">
      <formula>0</formula>
    </cfRule>
  </conditionalFormatting>
  <conditionalFormatting sqref="G49:AC49 G52:AC53 X55:AC65 V56:V57 V61:V65 G13:AC16 G84:AC85 G43:AC46 G55:U65 G68:AC70">
    <cfRule type="cellIs" dxfId="1495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494" priority="76" operator="equal">
      <formula>"CMS"</formula>
    </cfRule>
    <cfRule type="cellIs" dxfId="1493" priority="77" operator="equal">
      <formula>"PMS"</formula>
    </cfRule>
    <cfRule type="cellIs" dxfId="1492" priority="78" operator="greaterThan">
      <formula>0</formula>
    </cfRule>
  </conditionalFormatting>
  <conditionalFormatting sqref="G54:AC54">
    <cfRule type="cellIs" dxfId="1491" priority="72" operator="equal">
      <formula>"PMS"</formula>
    </cfRule>
    <cfRule type="cellIs" dxfId="1490" priority="73" operator="equal">
      <formula>"CMS"</formula>
    </cfRule>
    <cfRule type="cellIs" dxfId="1489" priority="74" operator="greaterThan">
      <formula>0</formula>
    </cfRule>
  </conditionalFormatting>
  <conditionalFormatting sqref="G54:AC54">
    <cfRule type="cellIs" dxfId="1488" priority="75" operator="lessThanOrEqual">
      <formula>0</formula>
    </cfRule>
  </conditionalFormatting>
  <conditionalFormatting sqref="G54:AC54">
    <cfRule type="cellIs" dxfId="1487" priority="71" operator="lessThanOrEqual">
      <formula>0</formula>
    </cfRule>
  </conditionalFormatting>
  <conditionalFormatting sqref="G54:T54">
    <cfRule type="cellIs" dxfId="1486" priority="68" operator="equal">
      <formula>"PMS"</formula>
    </cfRule>
    <cfRule type="cellIs" dxfId="1485" priority="69" operator="equal">
      <formula>"CMS"</formula>
    </cfRule>
    <cfRule type="cellIs" dxfId="1484" priority="70" operator="greaterThan">
      <formula>0</formula>
    </cfRule>
  </conditionalFormatting>
  <conditionalFormatting sqref="G54:T54">
    <cfRule type="cellIs" dxfId="1483" priority="67" operator="lessThanOrEqual">
      <formula>0</formula>
    </cfRule>
  </conditionalFormatting>
  <conditionalFormatting sqref="L60">
    <cfRule type="cellIs" dxfId="1482" priority="63" operator="equal">
      <formula>"PMS"</formula>
    </cfRule>
    <cfRule type="cellIs" dxfId="1481" priority="64" operator="equal">
      <formula>"CMS"</formula>
    </cfRule>
    <cfRule type="cellIs" dxfId="1480" priority="65" operator="greaterThan">
      <formula>0</formula>
    </cfRule>
  </conditionalFormatting>
  <conditionalFormatting sqref="L60">
    <cfRule type="cellIs" dxfId="1479" priority="66" operator="lessThanOrEqual">
      <formula>0</formula>
    </cfRule>
  </conditionalFormatting>
  <conditionalFormatting sqref="G20:K20 G19 G21:G23 I21:K23 I19:V19 L20:V23 W19:AC23 G24:AC32">
    <cfRule type="cellIs" dxfId="1478" priority="62" operator="lessThanOrEqual">
      <formula>0</formula>
    </cfRule>
  </conditionalFormatting>
  <conditionalFormatting sqref="AC65">
    <cfRule type="cellIs" dxfId="1477" priority="58" operator="equal">
      <formula>"PMS"</formula>
    </cfRule>
    <cfRule type="cellIs" dxfId="1476" priority="59" operator="equal">
      <formula>"CMS"</formula>
    </cfRule>
    <cfRule type="cellIs" dxfId="1475" priority="60" operator="greaterThan">
      <formula>0</formula>
    </cfRule>
  </conditionalFormatting>
  <conditionalFormatting sqref="AC65">
    <cfRule type="cellIs" dxfId="1474" priority="61" operator="lessThanOrEqual">
      <formula>0</formula>
    </cfRule>
  </conditionalFormatting>
  <conditionalFormatting sqref="F49 F43:F46 F55:F65 F84:F85 F13:F16 F68:F70 F19:F32">
    <cfRule type="cellIs" dxfId="1473" priority="34" operator="equal">
      <formula>"PMS"</formula>
    </cfRule>
    <cfRule type="cellIs" dxfId="1472" priority="35" operator="equal">
      <formula>"CMS"</formula>
    </cfRule>
    <cfRule type="cellIs" dxfId="1471" priority="36" operator="greaterThan">
      <formula>0</formula>
    </cfRule>
  </conditionalFormatting>
  <conditionalFormatting sqref="F62:F64">
    <cfRule type="cellIs" dxfId="1470" priority="30" operator="equal">
      <formula>"PMS"</formula>
    </cfRule>
    <cfRule type="cellIs" dxfId="1469" priority="31" operator="equal">
      <formula>"CMS"</formula>
    </cfRule>
    <cfRule type="cellIs" dxfId="1468" priority="32" operator="greaterThan">
      <formula>0</formula>
    </cfRule>
  </conditionalFormatting>
  <conditionalFormatting sqref="F62:F64">
    <cfRule type="cellIs" dxfId="1467" priority="33" operator="lessThanOrEqual">
      <formula>0</formula>
    </cfRule>
  </conditionalFormatting>
  <conditionalFormatting sqref="F49 F52:F53 F55:F65 F43:F46 F84:F85 F13:F16 F68:F70">
    <cfRule type="cellIs" dxfId="1466" priority="29" operator="lessThanOrEqual">
      <formula>0</formula>
    </cfRule>
  </conditionalFormatting>
  <conditionalFormatting sqref="F49 F43:F46 F52:F65 F84:F85 F13:F16 F68:F70 F19:F32">
    <cfRule type="cellIs" dxfId="1465" priority="26" operator="equal">
      <formula>"CMS"</formula>
    </cfRule>
    <cfRule type="cellIs" dxfId="1464" priority="27" operator="equal">
      <formula>"PMS"</formula>
    </cfRule>
    <cfRule type="cellIs" dxfId="1463" priority="28" operator="greaterThan">
      <formula>0</formula>
    </cfRule>
  </conditionalFormatting>
  <conditionalFormatting sqref="F54">
    <cfRule type="cellIs" dxfId="1462" priority="22" operator="equal">
      <formula>"PMS"</formula>
    </cfRule>
    <cfRule type="cellIs" dxfId="1461" priority="23" operator="equal">
      <formula>"CMS"</formula>
    </cfRule>
    <cfRule type="cellIs" dxfId="1460" priority="24" operator="greaterThan">
      <formula>0</formula>
    </cfRule>
  </conditionalFormatting>
  <conditionalFormatting sqref="F54">
    <cfRule type="cellIs" dxfId="1459" priority="25" operator="lessThanOrEqual">
      <formula>0</formula>
    </cfRule>
  </conditionalFormatting>
  <conditionalFormatting sqref="F54">
    <cfRule type="cellIs" dxfId="1458" priority="21" operator="lessThanOrEqual">
      <formula>0</formula>
    </cfRule>
  </conditionalFormatting>
  <conditionalFormatting sqref="F19:F32">
    <cfRule type="cellIs" dxfId="1457" priority="20" operator="lessThanOrEqual">
      <formula>0</formula>
    </cfRule>
  </conditionalFormatting>
  <conditionalFormatting sqref="F65">
    <cfRule type="cellIs" dxfId="1456" priority="16" operator="equal">
      <formula>"PMS"</formula>
    </cfRule>
    <cfRule type="cellIs" dxfId="1455" priority="17" operator="equal">
      <formula>"CMS"</formula>
    </cfRule>
    <cfRule type="cellIs" dxfId="1454" priority="18" operator="greaterThan">
      <formula>0</formula>
    </cfRule>
  </conditionalFormatting>
  <conditionalFormatting sqref="F65">
    <cfRule type="cellIs" dxfId="1453" priority="19" operator="lessThanOrEqual">
      <formula>0</formula>
    </cfRule>
  </conditionalFormatting>
  <conditionalFormatting sqref="H19">
    <cfRule type="cellIs" dxfId="1452" priority="13" operator="equal">
      <formula>"PMS"</formula>
    </cfRule>
    <cfRule type="cellIs" dxfId="1451" priority="14" operator="equal">
      <formula>"CMS"</formula>
    </cfRule>
    <cfRule type="cellIs" dxfId="1450" priority="15" operator="greaterThan">
      <formula>0</formula>
    </cfRule>
  </conditionalFormatting>
  <conditionalFormatting sqref="H19">
    <cfRule type="cellIs" dxfId="1449" priority="10" operator="equal">
      <formula>"CMS"</formula>
    </cfRule>
    <cfRule type="cellIs" dxfId="1448" priority="11" operator="equal">
      <formula>"PMS"</formula>
    </cfRule>
    <cfRule type="cellIs" dxfId="1447" priority="12" operator="greaterThan">
      <formula>0</formula>
    </cfRule>
  </conditionalFormatting>
  <conditionalFormatting sqref="H19">
    <cfRule type="cellIs" dxfId="1446" priority="9" operator="lessThanOrEqual">
      <formula>0</formula>
    </cfRule>
  </conditionalFormatting>
  <conditionalFormatting sqref="H21:H23">
    <cfRule type="cellIs" dxfId="1445" priority="6" operator="equal">
      <formula>"PMS"</formula>
    </cfRule>
    <cfRule type="cellIs" dxfId="1444" priority="7" operator="equal">
      <formula>"CMS"</formula>
    </cfRule>
    <cfRule type="cellIs" dxfId="1443" priority="8" operator="greaterThan">
      <formula>0</formula>
    </cfRule>
  </conditionalFormatting>
  <conditionalFormatting sqref="H21:H23">
    <cfRule type="cellIs" dxfId="1442" priority="3" operator="equal">
      <formula>"CMS"</formula>
    </cfRule>
    <cfRule type="cellIs" dxfId="1441" priority="4" operator="equal">
      <formula>"PMS"</formula>
    </cfRule>
    <cfRule type="cellIs" dxfId="1440" priority="5" operator="greaterThan">
      <formula>0</formula>
    </cfRule>
  </conditionalFormatting>
  <conditionalFormatting sqref="H21:H23">
    <cfRule type="cellIs" dxfId="1439" priority="2" operator="lessThanOrEqual">
      <formula>0</formula>
    </cfRule>
  </conditionalFormatting>
  <conditionalFormatting sqref="F136:AC136">
    <cfRule type="cellIs" dxfId="143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S65" sqref="S6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5,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437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436" priority="127" operator="equal">
      <formula>"PMS"</formula>
    </cfRule>
    <cfRule type="cellIs" dxfId="1435" priority="128" operator="equal">
      <formula>"CMS"</formula>
    </cfRule>
    <cfRule type="cellIs" dxfId="1434" priority="129" operator="greaterThan">
      <formula>0</formula>
    </cfRule>
  </conditionalFormatting>
  <conditionalFormatting sqref="F138:AC138">
    <cfRule type="cellIs" dxfId="1433" priority="126" operator="greaterThan">
      <formula>60.3</formula>
    </cfRule>
  </conditionalFormatting>
  <conditionalFormatting sqref="F137:AC137">
    <cfRule type="cellIs" dxfId="1432" priority="124" operator="greaterThan">
      <formula>60.3</formula>
    </cfRule>
  </conditionalFormatting>
  <conditionalFormatting sqref="G85:I85">
    <cfRule type="cellIs" dxfId="1431" priority="120" operator="equal">
      <formula>"PMS"</formula>
    </cfRule>
    <cfRule type="cellIs" dxfId="1430" priority="121" operator="equal">
      <formula>"CMS"</formula>
    </cfRule>
    <cfRule type="cellIs" dxfId="1429" priority="122" operator="greaterThan">
      <formula>0</formula>
    </cfRule>
  </conditionalFormatting>
  <conditionalFormatting sqref="G85:I85 V55:W65">
    <cfRule type="cellIs" dxfId="1428" priority="123" operator="lessThanOrEqual">
      <formula>0</formula>
    </cfRule>
  </conditionalFormatting>
  <conditionalFormatting sqref="AC62:AC64">
    <cfRule type="cellIs" dxfId="1427" priority="116" operator="equal">
      <formula>"PMS"</formula>
    </cfRule>
    <cfRule type="cellIs" dxfId="1426" priority="117" operator="equal">
      <formula>"CMS"</formula>
    </cfRule>
    <cfRule type="cellIs" dxfId="1425" priority="118" operator="greaterThan">
      <formula>0</formula>
    </cfRule>
  </conditionalFormatting>
  <conditionalFormatting sqref="AC62:AC64">
    <cfRule type="cellIs" dxfId="1424" priority="119" operator="lessThanOrEqual">
      <formula>0</formula>
    </cfRule>
  </conditionalFormatting>
  <conditionalFormatting sqref="G55:N55">
    <cfRule type="cellIs" dxfId="1423" priority="112" operator="equal">
      <formula>"PMS"</formula>
    </cfRule>
    <cfRule type="cellIs" dxfId="1422" priority="113" operator="equal">
      <formula>"CMS"</formula>
    </cfRule>
    <cfRule type="cellIs" dxfId="1421" priority="114" operator="greaterThan">
      <formula>0</formula>
    </cfRule>
  </conditionalFormatting>
  <conditionalFormatting sqref="G55:N55">
    <cfRule type="cellIs" dxfId="1420" priority="115" operator="lessThanOrEqual">
      <formula>0</formula>
    </cfRule>
  </conditionalFormatting>
  <conditionalFormatting sqref="G49:AC49 G52:AC53 V56:V57 V61:V65 G43:AC46 G13:AC16 G55:U65 G84:AC85 X55:AC65 G68:AC70">
    <cfRule type="cellIs" dxfId="1419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418" priority="108" operator="equal">
      <formula>"CMS"</formula>
    </cfRule>
    <cfRule type="cellIs" dxfId="1417" priority="109" operator="equal">
      <formula>"PMS"</formula>
    </cfRule>
    <cfRule type="cellIs" dxfId="1416" priority="110" operator="greaterThan">
      <formula>0</formula>
    </cfRule>
  </conditionalFormatting>
  <conditionalFormatting sqref="G54:AC54">
    <cfRule type="cellIs" dxfId="1415" priority="104" operator="equal">
      <formula>"PMS"</formula>
    </cfRule>
    <cfRule type="cellIs" dxfId="1414" priority="105" operator="equal">
      <formula>"CMS"</formula>
    </cfRule>
    <cfRule type="cellIs" dxfId="1413" priority="106" operator="greaterThan">
      <formula>0</formula>
    </cfRule>
  </conditionalFormatting>
  <conditionalFormatting sqref="G54:AC54">
    <cfRule type="cellIs" dxfId="1412" priority="107" operator="lessThanOrEqual">
      <formula>0</formula>
    </cfRule>
  </conditionalFormatting>
  <conditionalFormatting sqref="G54:AC54">
    <cfRule type="cellIs" dxfId="1411" priority="103" operator="lessThanOrEqual">
      <formula>0</formula>
    </cfRule>
  </conditionalFormatting>
  <conditionalFormatting sqref="G54:T54">
    <cfRule type="cellIs" dxfId="1410" priority="100" operator="equal">
      <formula>"PMS"</formula>
    </cfRule>
    <cfRule type="cellIs" dxfId="1409" priority="101" operator="equal">
      <formula>"CMS"</formula>
    </cfRule>
    <cfRule type="cellIs" dxfId="1408" priority="102" operator="greaterThan">
      <formula>0</formula>
    </cfRule>
  </conditionalFormatting>
  <conditionalFormatting sqref="G54:T54">
    <cfRule type="cellIs" dxfId="1407" priority="99" operator="lessThanOrEqual">
      <formula>0</formula>
    </cfRule>
  </conditionalFormatting>
  <conditionalFormatting sqref="L60">
    <cfRule type="cellIs" dxfId="1406" priority="95" operator="equal">
      <formula>"PMS"</formula>
    </cfRule>
    <cfRule type="cellIs" dxfId="1405" priority="96" operator="equal">
      <formula>"CMS"</formula>
    </cfRule>
    <cfRule type="cellIs" dxfId="1404" priority="97" operator="greaterThan">
      <formula>0</formula>
    </cfRule>
  </conditionalFormatting>
  <conditionalFormatting sqref="L60">
    <cfRule type="cellIs" dxfId="1403" priority="98" operator="lessThanOrEqual">
      <formula>0</formula>
    </cfRule>
  </conditionalFormatting>
  <conditionalFormatting sqref="G19:G23 G24:N24 G25 I25:M25 I19:AC19 G26:M26 N25:N26 G27:N32 I20:N23 O20:AC32">
    <cfRule type="cellIs" dxfId="1402" priority="94" operator="lessThanOrEqual">
      <formula>0</formula>
    </cfRule>
  </conditionalFormatting>
  <conditionalFormatting sqref="AC65">
    <cfRule type="cellIs" dxfId="1401" priority="90" operator="equal">
      <formula>"PMS"</formula>
    </cfRule>
    <cfRule type="cellIs" dxfId="1400" priority="91" operator="equal">
      <formula>"CMS"</formula>
    </cfRule>
    <cfRule type="cellIs" dxfId="1399" priority="92" operator="greaterThan">
      <formula>0</formula>
    </cfRule>
  </conditionalFormatting>
  <conditionalFormatting sqref="AC65">
    <cfRule type="cellIs" dxfId="1398" priority="93" operator="lessThanOrEqual">
      <formula>0</formula>
    </cfRule>
  </conditionalFormatting>
  <conditionalFormatting sqref="F49 F55:F65 F13:F16 F84:F85 F43:F46 F19:F32 F68:F70">
    <cfRule type="cellIs" dxfId="1397" priority="52" operator="equal">
      <formula>"PMS"</formula>
    </cfRule>
    <cfRule type="cellIs" dxfId="1396" priority="53" operator="equal">
      <formula>"CMS"</formula>
    </cfRule>
    <cfRule type="cellIs" dxfId="1395" priority="54" operator="greaterThan">
      <formula>0</formula>
    </cfRule>
  </conditionalFormatting>
  <conditionalFormatting sqref="F62:F64">
    <cfRule type="cellIs" dxfId="1394" priority="48" operator="equal">
      <formula>"PMS"</formula>
    </cfRule>
    <cfRule type="cellIs" dxfId="1393" priority="49" operator="equal">
      <formula>"CMS"</formula>
    </cfRule>
    <cfRule type="cellIs" dxfId="1392" priority="50" operator="greaterThan">
      <formula>0</formula>
    </cfRule>
  </conditionalFormatting>
  <conditionalFormatting sqref="F62:F64">
    <cfRule type="cellIs" dxfId="1391" priority="51" operator="lessThanOrEqual">
      <formula>0</formula>
    </cfRule>
  </conditionalFormatting>
  <conditionalFormatting sqref="F49 F52:F53 F55:F65 F13:F16 F84:F85 F43:F46 F68:F70">
    <cfRule type="cellIs" dxfId="1390" priority="47" operator="lessThanOrEqual">
      <formula>0</formula>
    </cfRule>
  </conditionalFormatting>
  <conditionalFormatting sqref="F49 F13:F16 F84:F85 F43:F46 F52:F65 F19:F32 F68:F70">
    <cfRule type="cellIs" dxfId="1389" priority="44" operator="equal">
      <formula>"CMS"</formula>
    </cfRule>
    <cfRule type="cellIs" dxfId="1388" priority="45" operator="equal">
      <formula>"PMS"</formula>
    </cfRule>
    <cfRule type="cellIs" dxfId="1387" priority="46" operator="greaterThan">
      <formula>0</formula>
    </cfRule>
  </conditionalFormatting>
  <conditionalFormatting sqref="F54">
    <cfRule type="cellIs" dxfId="1386" priority="40" operator="equal">
      <formula>"PMS"</formula>
    </cfRule>
    <cfRule type="cellIs" dxfId="1385" priority="41" operator="equal">
      <formula>"CMS"</formula>
    </cfRule>
    <cfRule type="cellIs" dxfId="1384" priority="42" operator="greaterThan">
      <formula>0</formula>
    </cfRule>
  </conditionalFormatting>
  <conditionalFormatting sqref="F54">
    <cfRule type="cellIs" dxfId="1383" priority="43" operator="lessThanOrEqual">
      <formula>0</formula>
    </cfRule>
  </conditionalFormatting>
  <conditionalFormatting sqref="F54">
    <cfRule type="cellIs" dxfId="1382" priority="39" operator="lessThanOrEqual">
      <formula>0</formula>
    </cfRule>
  </conditionalFormatting>
  <conditionalFormatting sqref="F19:F32">
    <cfRule type="cellIs" dxfId="1381" priority="38" operator="lessThanOrEqual">
      <formula>0</formula>
    </cfRule>
  </conditionalFormatting>
  <conditionalFormatting sqref="F65">
    <cfRule type="cellIs" dxfId="1380" priority="34" operator="equal">
      <formula>"PMS"</formula>
    </cfRule>
    <cfRule type="cellIs" dxfId="1379" priority="35" operator="equal">
      <formula>"CMS"</formula>
    </cfRule>
    <cfRule type="cellIs" dxfId="1378" priority="36" operator="greaterThan">
      <formula>0</formula>
    </cfRule>
  </conditionalFormatting>
  <conditionalFormatting sqref="F65">
    <cfRule type="cellIs" dxfId="1377" priority="37" operator="lessThanOrEqual">
      <formula>0</formula>
    </cfRule>
  </conditionalFormatting>
  <conditionalFormatting sqref="H19:H23">
    <cfRule type="cellIs" dxfId="1376" priority="31" operator="equal">
      <formula>"PMS"</formula>
    </cfRule>
    <cfRule type="cellIs" dxfId="1375" priority="32" operator="equal">
      <formula>"CMS"</formula>
    </cfRule>
    <cfRule type="cellIs" dxfId="1374" priority="33" operator="greaterThan">
      <formula>0</formula>
    </cfRule>
  </conditionalFormatting>
  <conditionalFormatting sqref="H19:H23">
    <cfRule type="cellIs" dxfId="1373" priority="28" operator="equal">
      <formula>"CMS"</formula>
    </cfRule>
    <cfRule type="cellIs" dxfId="1372" priority="29" operator="equal">
      <formula>"PMS"</formula>
    </cfRule>
    <cfRule type="cellIs" dxfId="1371" priority="30" operator="greaterThan">
      <formula>0</formula>
    </cfRule>
  </conditionalFormatting>
  <conditionalFormatting sqref="H19:H23">
    <cfRule type="cellIs" dxfId="1370" priority="27" operator="lessThanOrEqual">
      <formula>0</formula>
    </cfRule>
  </conditionalFormatting>
  <conditionalFormatting sqref="H25">
    <cfRule type="cellIs" dxfId="1369" priority="17" operator="equal">
      <formula>"PMS"</formula>
    </cfRule>
    <cfRule type="cellIs" dxfId="1368" priority="18" operator="equal">
      <formula>"CMS"</formula>
    </cfRule>
    <cfRule type="cellIs" dxfId="1367" priority="19" operator="greaterThan">
      <formula>0</formula>
    </cfRule>
  </conditionalFormatting>
  <conditionalFormatting sqref="H25">
    <cfRule type="cellIs" dxfId="1366" priority="14" operator="equal">
      <formula>"CMS"</formula>
    </cfRule>
    <cfRule type="cellIs" dxfId="1365" priority="15" operator="equal">
      <formula>"PMS"</formula>
    </cfRule>
    <cfRule type="cellIs" dxfId="1364" priority="16" operator="greaterThan">
      <formula>0</formula>
    </cfRule>
  </conditionalFormatting>
  <conditionalFormatting sqref="H25">
    <cfRule type="cellIs" dxfId="1363" priority="13" operator="lessThanOrEqual">
      <formula>0</formula>
    </cfRule>
  </conditionalFormatting>
  <conditionalFormatting sqref="M44">
    <cfRule type="cellIs" dxfId="1362" priority="12" operator="lessThanOrEqual">
      <formula>0</formula>
    </cfRule>
  </conditionalFormatting>
  <conditionalFormatting sqref="N44">
    <cfRule type="cellIs" dxfId="1361" priority="11" operator="lessThanOrEqual">
      <formula>0</formula>
    </cfRule>
  </conditionalFormatting>
  <conditionalFormatting sqref="Q55">
    <cfRule type="cellIs" dxfId="1360" priority="7" operator="equal">
      <formula>"PMS"</formula>
    </cfRule>
    <cfRule type="cellIs" dxfId="1359" priority="8" operator="equal">
      <formula>"CMS"</formula>
    </cfRule>
    <cfRule type="cellIs" dxfId="1358" priority="9" operator="greaterThan">
      <formula>0</formula>
    </cfRule>
  </conditionalFormatting>
  <conditionalFormatting sqref="Q55">
    <cfRule type="cellIs" dxfId="1357" priority="10" operator="lessThanOrEqual">
      <formula>0</formula>
    </cfRule>
  </conditionalFormatting>
  <conditionalFormatting sqref="Q55">
    <cfRule type="cellIs" dxfId="1356" priority="6" operator="lessThanOrEqual">
      <formula>0</formula>
    </cfRule>
  </conditionalFormatting>
  <conditionalFormatting sqref="Q55">
    <cfRule type="cellIs" dxfId="1355" priority="3" operator="equal">
      <formula>"PMS"</formula>
    </cfRule>
    <cfRule type="cellIs" dxfId="1354" priority="4" operator="equal">
      <formula>"CMS"</formula>
    </cfRule>
    <cfRule type="cellIs" dxfId="1353" priority="5" operator="greaterThan">
      <formula>0</formula>
    </cfRule>
  </conditionalFormatting>
  <conditionalFormatting sqref="Q55">
    <cfRule type="cellIs" dxfId="1352" priority="2" operator="lessThanOrEqual">
      <formula>0</formula>
    </cfRule>
  </conditionalFormatting>
  <conditionalFormatting sqref="F136:AC136">
    <cfRule type="cellIs" dxfId="135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6,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350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349" priority="105" operator="equal">
      <formula>"PMS"</formula>
    </cfRule>
    <cfRule type="cellIs" dxfId="1348" priority="106" operator="equal">
      <formula>"CMS"</formula>
    </cfRule>
    <cfRule type="cellIs" dxfId="1347" priority="107" operator="greaterThan">
      <formula>0</formula>
    </cfRule>
  </conditionalFormatting>
  <conditionalFormatting sqref="F138:AC138">
    <cfRule type="cellIs" dxfId="1346" priority="104" operator="greaterThan">
      <formula>60.3</formula>
    </cfRule>
  </conditionalFormatting>
  <conditionalFormatting sqref="F136:AC136">
    <cfRule type="cellIs" dxfId="1345" priority="103" operator="greaterThan">
      <formula>60.3</formula>
    </cfRule>
  </conditionalFormatting>
  <conditionalFormatting sqref="F137:AC137">
    <cfRule type="cellIs" dxfId="1344" priority="102" operator="greaterThan">
      <formula>60.3</formula>
    </cfRule>
  </conditionalFormatting>
  <conditionalFormatting sqref="G85:I85">
    <cfRule type="cellIs" dxfId="1343" priority="98" operator="equal">
      <formula>"PMS"</formula>
    </cfRule>
    <cfRule type="cellIs" dxfId="1342" priority="99" operator="equal">
      <formula>"CMS"</formula>
    </cfRule>
    <cfRule type="cellIs" dxfId="1341" priority="100" operator="greaterThan">
      <formula>0</formula>
    </cfRule>
  </conditionalFormatting>
  <conditionalFormatting sqref="G85:I85 V55:W65">
    <cfRule type="cellIs" dxfId="1340" priority="101" operator="lessThanOrEqual">
      <formula>0</formula>
    </cfRule>
  </conditionalFormatting>
  <conditionalFormatting sqref="AC62:AC64">
    <cfRule type="cellIs" dxfId="1339" priority="94" operator="equal">
      <formula>"PMS"</formula>
    </cfRule>
    <cfRule type="cellIs" dxfId="1338" priority="95" operator="equal">
      <formula>"CMS"</formula>
    </cfRule>
    <cfRule type="cellIs" dxfId="1337" priority="96" operator="greaterThan">
      <formula>0</formula>
    </cfRule>
  </conditionalFormatting>
  <conditionalFormatting sqref="AC62:AC64">
    <cfRule type="cellIs" dxfId="1336" priority="97" operator="lessThanOrEqual">
      <formula>0</formula>
    </cfRule>
  </conditionalFormatting>
  <conditionalFormatting sqref="G55:N55">
    <cfRule type="cellIs" dxfId="1335" priority="90" operator="equal">
      <formula>"PMS"</formula>
    </cfRule>
    <cfRule type="cellIs" dxfId="1334" priority="91" operator="equal">
      <formula>"CMS"</formula>
    </cfRule>
    <cfRule type="cellIs" dxfId="1333" priority="92" operator="greaterThan">
      <formula>0</formula>
    </cfRule>
  </conditionalFormatting>
  <conditionalFormatting sqref="G55:N55">
    <cfRule type="cellIs" dxfId="1332" priority="93" operator="lessThanOrEqual">
      <formula>0</formula>
    </cfRule>
  </conditionalFormatting>
  <conditionalFormatting sqref="G49:AC49 G52:AC53 V56:V57 V61:V65 G13:AC16 G55:U65 G43:AC46 X55:AC65 G68:AC70 G84:AC85">
    <cfRule type="cellIs" dxfId="1331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330" priority="86" operator="equal">
      <formula>"CMS"</formula>
    </cfRule>
    <cfRule type="cellIs" dxfId="1329" priority="87" operator="equal">
      <formula>"PMS"</formula>
    </cfRule>
    <cfRule type="cellIs" dxfId="1328" priority="88" operator="greaterThan">
      <formula>0</formula>
    </cfRule>
  </conditionalFormatting>
  <conditionalFormatting sqref="G54:AC54">
    <cfRule type="cellIs" dxfId="1327" priority="82" operator="equal">
      <formula>"PMS"</formula>
    </cfRule>
    <cfRule type="cellIs" dxfId="1326" priority="83" operator="equal">
      <formula>"CMS"</formula>
    </cfRule>
    <cfRule type="cellIs" dxfId="1325" priority="84" operator="greaterThan">
      <formula>0</formula>
    </cfRule>
  </conditionalFormatting>
  <conditionalFormatting sqref="G54:AC54">
    <cfRule type="cellIs" dxfId="1324" priority="85" operator="lessThanOrEqual">
      <formula>0</formula>
    </cfRule>
  </conditionalFormatting>
  <conditionalFormatting sqref="G54:AC54">
    <cfRule type="cellIs" dxfId="1323" priority="81" operator="lessThanOrEqual">
      <formula>0</formula>
    </cfRule>
  </conditionalFormatting>
  <conditionalFormatting sqref="G54:T54">
    <cfRule type="cellIs" dxfId="1322" priority="78" operator="equal">
      <formula>"PMS"</formula>
    </cfRule>
    <cfRule type="cellIs" dxfId="1321" priority="79" operator="equal">
      <formula>"CMS"</formula>
    </cfRule>
    <cfRule type="cellIs" dxfId="1320" priority="80" operator="greaterThan">
      <formula>0</formula>
    </cfRule>
  </conditionalFormatting>
  <conditionalFormatting sqref="G54:T54">
    <cfRule type="cellIs" dxfId="1319" priority="77" operator="lessThanOrEqual">
      <formula>0</formula>
    </cfRule>
  </conditionalFormatting>
  <conditionalFormatting sqref="L60">
    <cfRule type="cellIs" dxfId="1318" priority="73" operator="equal">
      <formula>"PMS"</formula>
    </cfRule>
    <cfRule type="cellIs" dxfId="1317" priority="74" operator="equal">
      <formula>"CMS"</formula>
    </cfRule>
    <cfRule type="cellIs" dxfId="1316" priority="75" operator="greaterThan">
      <formula>0</formula>
    </cfRule>
  </conditionalFormatting>
  <conditionalFormatting sqref="L60">
    <cfRule type="cellIs" dxfId="1315" priority="76" operator="lessThanOrEqual">
      <formula>0</formula>
    </cfRule>
  </conditionalFormatting>
  <conditionalFormatting sqref="G19:G23 G24:N24 G25 I25:M25 I19:AC19 G26:M26 N25:N26 G27:N32 I20:N23 O20:AC32">
    <cfRule type="cellIs" dxfId="1314" priority="72" operator="lessThanOrEqual">
      <formula>0</formula>
    </cfRule>
  </conditionalFormatting>
  <conditionalFormatting sqref="AC65">
    <cfRule type="cellIs" dxfId="1313" priority="68" operator="equal">
      <formula>"PMS"</formula>
    </cfRule>
    <cfRule type="cellIs" dxfId="1312" priority="69" operator="equal">
      <formula>"CMS"</formula>
    </cfRule>
    <cfRule type="cellIs" dxfId="1311" priority="70" operator="greaterThan">
      <formula>0</formula>
    </cfRule>
  </conditionalFormatting>
  <conditionalFormatting sqref="AC65">
    <cfRule type="cellIs" dxfId="1310" priority="71" operator="lessThanOrEqual">
      <formula>0</formula>
    </cfRule>
  </conditionalFormatting>
  <conditionalFormatting sqref="H19:H23">
    <cfRule type="cellIs" dxfId="1309" priority="44" operator="equal">
      <formula>"PMS"</formula>
    </cfRule>
    <cfRule type="cellIs" dxfId="1308" priority="45" operator="equal">
      <formula>"CMS"</formula>
    </cfRule>
    <cfRule type="cellIs" dxfId="1307" priority="46" operator="greaterThan">
      <formula>0</formula>
    </cfRule>
  </conditionalFormatting>
  <conditionalFormatting sqref="H19:H23">
    <cfRule type="cellIs" dxfId="1306" priority="41" operator="equal">
      <formula>"CMS"</formula>
    </cfRule>
    <cfRule type="cellIs" dxfId="1305" priority="42" operator="equal">
      <formula>"PMS"</formula>
    </cfRule>
    <cfRule type="cellIs" dxfId="1304" priority="43" operator="greaterThan">
      <formula>0</formula>
    </cfRule>
  </conditionalFormatting>
  <conditionalFormatting sqref="H19:H23">
    <cfRule type="cellIs" dxfId="1303" priority="40" operator="lessThanOrEqual">
      <formula>0</formula>
    </cfRule>
  </conditionalFormatting>
  <conditionalFormatting sqref="H25">
    <cfRule type="cellIs" dxfId="1302" priority="37" operator="equal">
      <formula>"PMS"</formula>
    </cfRule>
    <cfRule type="cellIs" dxfId="1301" priority="38" operator="equal">
      <formula>"CMS"</formula>
    </cfRule>
    <cfRule type="cellIs" dxfId="1300" priority="39" operator="greaterThan">
      <formula>0</formula>
    </cfRule>
  </conditionalFormatting>
  <conditionalFormatting sqref="H25">
    <cfRule type="cellIs" dxfId="1299" priority="34" operator="equal">
      <formula>"CMS"</formula>
    </cfRule>
    <cfRule type="cellIs" dxfId="1298" priority="35" operator="equal">
      <formula>"PMS"</formula>
    </cfRule>
    <cfRule type="cellIs" dxfId="1297" priority="36" operator="greaterThan">
      <formula>0</formula>
    </cfRule>
  </conditionalFormatting>
  <conditionalFormatting sqref="H25">
    <cfRule type="cellIs" dxfId="1296" priority="33" operator="lessThanOrEqual">
      <formula>0</formula>
    </cfRule>
  </conditionalFormatting>
  <conditionalFormatting sqref="M44">
    <cfRule type="cellIs" dxfId="1295" priority="32" operator="lessThanOrEqual">
      <formula>0</formula>
    </cfRule>
  </conditionalFormatting>
  <conditionalFormatting sqref="N44">
    <cfRule type="cellIs" dxfId="1294" priority="31" operator="lessThanOrEqual">
      <formula>0</formula>
    </cfRule>
  </conditionalFormatting>
  <conditionalFormatting sqref="Q55">
    <cfRule type="cellIs" dxfId="1293" priority="27" operator="equal">
      <formula>"PMS"</formula>
    </cfRule>
    <cfRule type="cellIs" dxfId="1292" priority="28" operator="equal">
      <formula>"CMS"</formula>
    </cfRule>
    <cfRule type="cellIs" dxfId="1291" priority="29" operator="greaterThan">
      <formula>0</formula>
    </cfRule>
  </conditionalFormatting>
  <conditionalFormatting sqref="Q55">
    <cfRule type="cellIs" dxfId="1290" priority="30" operator="lessThanOrEqual">
      <formula>0</formula>
    </cfRule>
  </conditionalFormatting>
  <conditionalFormatting sqref="Q55">
    <cfRule type="cellIs" dxfId="1289" priority="26" operator="lessThanOrEqual">
      <formula>0</formula>
    </cfRule>
  </conditionalFormatting>
  <conditionalFormatting sqref="Q55">
    <cfRule type="cellIs" dxfId="1288" priority="23" operator="equal">
      <formula>"PMS"</formula>
    </cfRule>
    <cfRule type="cellIs" dxfId="1287" priority="24" operator="equal">
      <formula>"CMS"</formula>
    </cfRule>
    <cfRule type="cellIs" dxfId="1286" priority="25" operator="greaterThan">
      <formula>0</formula>
    </cfRule>
  </conditionalFormatting>
  <conditionalFormatting sqref="Q55">
    <cfRule type="cellIs" dxfId="1285" priority="22" operator="lessThanOrEqual">
      <formula>0</formula>
    </cfRule>
  </conditionalFormatting>
  <conditionalFormatting sqref="F49 F43:F46 F13:F16 F84:F85 F55:F65 F68:F70 F19:F32">
    <cfRule type="cellIs" dxfId="1284" priority="19" operator="equal">
      <formula>"PMS"</formula>
    </cfRule>
    <cfRule type="cellIs" dxfId="1283" priority="20" operator="equal">
      <formula>"CMS"</formula>
    </cfRule>
    <cfRule type="cellIs" dxfId="1282" priority="21" operator="greaterThan">
      <formula>0</formula>
    </cfRule>
  </conditionalFormatting>
  <conditionalFormatting sqref="F62:F64">
    <cfRule type="cellIs" dxfId="1281" priority="15" operator="equal">
      <formula>"PMS"</formula>
    </cfRule>
    <cfRule type="cellIs" dxfId="1280" priority="16" operator="equal">
      <formula>"CMS"</formula>
    </cfRule>
    <cfRule type="cellIs" dxfId="1279" priority="17" operator="greaterThan">
      <formula>0</formula>
    </cfRule>
  </conditionalFormatting>
  <conditionalFormatting sqref="F62:F64">
    <cfRule type="cellIs" dxfId="1278" priority="18" operator="lessThanOrEqual">
      <formula>0</formula>
    </cfRule>
  </conditionalFormatting>
  <conditionalFormatting sqref="F49 F52:F53 F43:F46 F13:F16 F84:F85 F55:F65 F68:F70">
    <cfRule type="cellIs" dxfId="1277" priority="14" operator="lessThanOrEqual">
      <formula>0</formula>
    </cfRule>
  </conditionalFormatting>
  <conditionalFormatting sqref="F49 F43:F46 F13:F16 F84:F85 F52:F65 F68:F70 F19:F32">
    <cfRule type="cellIs" dxfId="1276" priority="11" operator="equal">
      <formula>"CMS"</formula>
    </cfRule>
    <cfRule type="cellIs" dxfId="1275" priority="12" operator="equal">
      <formula>"PMS"</formula>
    </cfRule>
    <cfRule type="cellIs" dxfId="1274" priority="13" operator="greaterThan">
      <formula>0</formula>
    </cfRule>
  </conditionalFormatting>
  <conditionalFormatting sqref="F54">
    <cfRule type="cellIs" dxfId="1273" priority="7" operator="equal">
      <formula>"PMS"</formula>
    </cfRule>
    <cfRule type="cellIs" dxfId="1272" priority="8" operator="equal">
      <formula>"CMS"</formula>
    </cfRule>
    <cfRule type="cellIs" dxfId="1271" priority="9" operator="greaterThan">
      <formula>0</formula>
    </cfRule>
  </conditionalFormatting>
  <conditionalFormatting sqref="F54">
    <cfRule type="cellIs" dxfId="1270" priority="10" operator="lessThanOrEqual">
      <formula>0</formula>
    </cfRule>
  </conditionalFormatting>
  <conditionalFormatting sqref="F54">
    <cfRule type="cellIs" dxfId="1269" priority="6" operator="lessThanOrEqual">
      <formula>0</formula>
    </cfRule>
  </conditionalFormatting>
  <conditionalFormatting sqref="F19:F32">
    <cfRule type="cellIs" dxfId="1268" priority="5" operator="lessThanOrEqual">
      <formula>0</formula>
    </cfRule>
  </conditionalFormatting>
  <conditionalFormatting sqref="F65">
    <cfRule type="cellIs" dxfId="1267" priority="1" operator="equal">
      <formula>"PMS"</formula>
    </cfRule>
    <cfRule type="cellIs" dxfId="1266" priority="2" operator="equal">
      <formula>"CMS"</formula>
    </cfRule>
    <cfRule type="cellIs" dxfId="1265" priority="3" operator="greaterThan">
      <formula>0</formula>
    </cfRule>
  </conditionalFormatting>
  <conditionalFormatting sqref="F65">
    <cfRule type="cellIs" dxfId="126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I26" sqref="I2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7,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263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262" priority="119" operator="equal">
      <formula>"PMS"</formula>
    </cfRule>
    <cfRule type="cellIs" dxfId="1261" priority="120" operator="equal">
      <formula>"CMS"</formula>
    </cfRule>
    <cfRule type="cellIs" dxfId="1260" priority="121" operator="greaterThan">
      <formula>0</formula>
    </cfRule>
  </conditionalFormatting>
  <conditionalFormatting sqref="F138:AC138">
    <cfRule type="cellIs" dxfId="1259" priority="118" operator="greaterThan">
      <formula>60.3</formula>
    </cfRule>
  </conditionalFormatting>
  <conditionalFormatting sqref="F136:AC136">
    <cfRule type="cellIs" dxfId="1258" priority="117" operator="greaterThan">
      <formula>60.3</formula>
    </cfRule>
  </conditionalFormatting>
  <conditionalFormatting sqref="F137:AC137">
    <cfRule type="cellIs" dxfId="1257" priority="116" operator="greaterThan">
      <formula>60.3</formula>
    </cfRule>
  </conditionalFormatting>
  <conditionalFormatting sqref="G85:I85">
    <cfRule type="cellIs" dxfId="1256" priority="112" operator="equal">
      <formula>"PMS"</formula>
    </cfRule>
    <cfRule type="cellIs" dxfId="1255" priority="113" operator="equal">
      <formula>"CMS"</formula>
    </cfRule>
    <cfRule type="cellIs" dxfId="1254" priority="114" operator="greaterThan">
      <formula>0</formula>
    </cfRule>
  </conditionalFormatting>
  <conditionalFormatting sqref="G85:I85 V55:W65">
    <cfRule type="cellIs" dxfId="1253" priority="115" operator="lessThanOrEqual">
      <formula>0</formula>
    </cfRule>
  </conditionalFormatting>
  <conditionalFormatting sqref="AC62:AC64">
    <cfRule type="cellIs" dxfId="1252" priority="108" operator="equal">
      <formula>"PMS"</formula>
    </cfRule>
    <cfRule type="cellIs" dxfId="1251" priority="109" operator="equal">
      <formula>"CMS"</formula>
    </cfRule>
    <cfRule type="cellIs" dxfId="1250" priority="110" operator="greaterThan">
      <formula>0</formula>
    </cfRule>
  </conditionalFormatting>
  <conditionalFormatting sqref="AC62:AC64">
    <cfRule type="cellIs" dxfId="1249" priority="111" operator="lessThanOrEqual">
      <formula>0</formula>
    </cfRule>
  </conditionalFormatting>
  <conditionalFormatting sqref="G55:N55">
    <cfRule type="cellIs" dxfId="1248" priority="104" operator="equal">
      <formula>"PMS"</formula>
    </cfRule>
    <cfRule type="cellIs" dxfId="1247" priority="105" operator="equal">
      <formula>"CMS"</formula>
    </cfRule>
    <cfRule type="cellIs" dxfId="1246" priority="106" operator="greaterThan">
      <formula>0</formula>
    </cfRule>
  </conditionalFormatting>
  <conditionalFormatting sqref="G55:N55">
    <cfRule type="cellIs" dxfId="1245" priority="107" operator="lessThanOrEqual">
      <formula>0</formula>
    </cfRule>
  </conditionalFormatting>
  <conditionalFormatting sqref="G52:AC53 V56:V57 V61:V65 G55:U65 G43:AC46 G49:AC49 G13:AC16 X55:AC65 G84:AC85 G68:AC70">
    <cfRule type="cellIs" dxfId="1244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243" priority="100" operator="equal">
      <formula>"CMS"</formula>
    </cfRule>
    <cfRule type="cellIs" dxfId="1242" priority="101" operator="equal">
      <formula>"PMS"</formula>
    </cfRule>
    <cfRule type="cellIs" dxfId="1241" priority="102" operator="greaterThan">
      <formula>0</formula>
    </cfRule>
  </conditionalFormatting>
  <conditionalFormatting sqref="G54:AC54">
    <cfRule type="cellIs" dxfId="1240" priority="96" operator="equal">
      <formula>"PMS"</formula>
    </cfRule>
    <cfRule type="cellIs" dxfId="1239" priority="97" operator="equal">
      <formula>"CMS"</formula>
    </cfRule>
    <cfRule type="cellIs" dxfId="1238" priority="98" operator="greaterThan">
      <formula>0</formula>
    </cfRule>
  </conditionalFormatting>
  <conditionalFormatting sqref="G54:AC54">
    <cfRule type="cellIs" dxfId="1237" priority="99" operator="lessThanOrEqual">
      <formula>0</formula>
    </cfRule>
  </conditionalFormatting>
  <conditionalFormatting sqref="G54:AC54">
    <cfRule type="cellIs" dxfId="1236" priority="95" operator="lessThanOrEqual">
      <formula>0</formula>
    </cfRule>
  </conditionalFormatting>
  <conditionalFormatting sqref="G54:T54">
    <cfRule type="cellIs" dxfId="1235" priority="92" operator="equal">
      <formula>"PMS"</formula>
    </cfRule>
    <cfRule type="cellIs" dxfId="1234" priority="93" operator="equal">
      <formula>"CMS"</formula>
    </cfRule>
    <cfRule type="cellIs" dxfId="1233" priority="94" operator="greaterThan">
      <formula>0</formula>
    </cfRule>
  </conditionalFormatting>
  <conditionalFormatting sqref="G54:T54">
    <cfRule type="cellIs" dxfId="1232" priority="91" operator="lessThanOrEqual">
      <formula>0</formula>
    </cfRule>
  </conditionalFormatting>
  <conditionalFormatting sqref="L60">
    <cfRule type="cellIs" dxfId="1231" priority="87" operator="equal">
      <formula>"PMS"</formula>
    </cfRule>
    <cfRule type="cellIs" dxfId="1230" priority="88" operator="equal">
      <formula>"CMS"</formula>
    </cfRule>
    <cfRule type="cellIs" dxfId="1229" priority="89" operator="greaterThan">
      <formula>0</formula>
    </cfRule>
  </conditionalFormatting>
  <conditionalFormatting sqref="L60">
    <cfRule type="cellIs" dxfId="1228" priority="90" operator="lessThanOrEqual">
      <formula>0</formula>
    </cfRule>
  </conditionalFormatting>
  <conditionalFormatting sqref="G19:G23 G24:N24 G25 I25:M25 G26:M26 N25:N26 G27:N32 I20:N23 I19:AC19 O20:AC32">
    <cfRule type="cellIs" dxfId="1227" priority="86" operator="lessThanOrEqual">
      <formula>0</formula>
    </cfRule>
  </conditionalFormatting>
  <conditionalFormatting sqref="AC65">
    <cfRule type="cellIs" dxfId="1226" priority="82" operator="equal">
      <formula>"PMS"</formula>
    </cfRule>
    <cfRule type="cellIs" dxfId="1225" priority="83" operator="equal">
      <formula>"CMS"</formula>
    </cfRule>
    <cfRule type="cellIs" dxfId="1224" priority="84" operator="greaterThan">
      <formula>0</formula>
    </cfRule>
  </conditionalFormatting>
  <conditionalFormatting sqref="AC65">
    <cfRule type="cellIs" dxfId="1223" priority="85" operator="lessThanOrEqual">
      <formula>0</formula>
    </cfRule>
  </conditionalFormatting>
  <conditionalFormatting sqref="H25">
    <cfRule type="cellIs" dxfId="1222" priority="72" operator="equal">
      <formula>"PMS"</formula>
    </cfRule>
    <cfRule type="cellIs" dxfId="1221" priority="73" operator="equal">
      <formula>"CMS"</formula>
    </cfRule>
    <cfRule type="cellIs" dxfId="1220" priority="74" operator="greaterThan">
      <formula>0</formula>
    </cfRule>
  </conditionalFormatting>
  <conditionalFormatting sqref="H25">
    <cfRule type="cellIs" dxfId="1219" priority="69" operator="equal">
      <formula>"CMS"</formula>
    </cfRule>
    <cfRule type="cellIs" dxfId="1218" priority="70" operator="equal">
      <formula>"PMS"</formula>
    </cfRule>
    <cfRule type="cellIs" dxfId="1217" priority="71" operator="greaterThan">
      <formula>0</formula>
    </cfRule>
  </conditionalFormatting>
  <conditionalFormatting sqref="H25">
    <cfRule type="cellIs" dxfId="1216" priority="68" operator="lessThanOrEqual">
      <formula>0</formula>
    </cfRule>
  </conditionalFormatting>
  <conditionalFormatting sqref="M44">
    <cfRule type="cellIs" dxfId="1215" priority="67" operator="lessThanOrEqual">
      <formula>0</formula>
    </cfRule>
  </conditionalFormatting>
  <conditionalFormatting sqref="N44">
    <cfRule type="cellIs" dxfId="1214" priority="66" operator="lessThanOrEqual">
      <formula>0</formula>
    </cfRule>
  </conditionalFormatting>
  <conditionalFormatting sqref="Q55">
    <cfRule type="cellIs" dxfId="1213" priority="62" operator="equal">
      <formula>"PMS"</formula>
    </cfRule>
    <cfRule type="cellIs" dxfId="1212" priority="63" operator="equal">
      <formula>"CMS"</formula>
    </cfRule>
    <cfRule type="cellIs" dxfId="1211" priority="64" operator="greaterThan">
      <formula>0</formula>
    </cfRule>
  </conditionalFormatting>
  <conditionalFormatting sqref="Q55">
    <cfRule type="cellIs" dxfId="1210" priority="65" operator="lessThanOrEqual">
      <formula>0</formula>
    </cfRule>
  </conditionalFormatting>
  <conditionalFormatting sqref="Q55">
    <cfRule type="cellIs" dxfId="1209" priority="61" operator="lessThanOrEqual">
      <formula>0</formula>
    </cfRule>
  </conditionalFormatting>
  <conditionalFormatting sqref="Q55">
    <cfRule type="cellIs" dxfId="1208" priority="58" operator="equal">
      <formula>"PMS"</formula>
    </cfRule>
    <cfRule type="cellIs" dxfId="1207" priority="59" operator="equal">
      <formula>"CMS"</formula>
    </cfRule>
    <cfRule type="cellIs" dxfId="1206" priority="60" operator="greaterThan">
      <formula>0</formula>
    </cfRule>
  </conditionalFormatting>
  <conditionalFormatting sqref="Q55">
    <cfRule type="cellIs" dxfId="1205" priority="57" operator="lessThanOrEqual">
      <formula>0</formula>
    </cfRule>
  </conditionalFormatting>
  <conditionalFormatting sqref="F49 F13:F16 F55:F65 F43:F46 F68:F70 F84:F85 F19:F32">
    <cfRule type="cellIs" dxfId="1204" priority="33" operator="equal">
      <formula>"PMS"</formula>
    </cfRule>
    <cfRule type="cellIs" dxfId="1203" priority="34" operator="equal">
      <formula>"CMS"</formula>
    </cfRule>
    <cfRule type="cellIs" dxfId="1202" priority="35" operator="greaterThan">
      <formula>0</formula>
    </cfRule>
  </conditionalFormatting>
  <conditionalFormatting sqref="F62:F64">
    <cfRule type="cellIs" dxfId="1201" priority="29" operator="equal">
      <formula>"PMS"</formula>
    </cfRule>
    <cfRule type="cellIs" dxfId="1200" priority="30" operator="equal">
      <formula>"CMS"</formula>
    </cfRule>
    <cfRule type="cellIs" dxfId="1199" priority="31" operator="greaterThan">
      <formula>0</formula>
    </cfRule>
  </conditionalFormatting>
  <conditionalFormatting sqref="F62:F64">
    <cfRule type="cellIs" dxfId="1198" priority="32" operator="lessThanOrEqual">
      <formula>0</formula>
    </cfRule>
  </conditionalFormatting>
  <conditionalFormatting sqref="F49 F52:F53 F13:F16 F43:F46 F55:F65 F68:F70 F84:F85">
    <cfRule type="cellIs" dxfId="1197" priority="28" operator="lessThanOrEqual">
      <formula>0</formula>
    </cfRule>
  </conditionalFormatting>
  <conditionalFormatting sqref="F49 F13:F16 F43:F46 F52:F65 F68:F70 F84:F85 F19:F32">
    <cfRule type="cellIs" dxfId="1196" priority="25" operator="equal">
      <formula>"CMS"</formula>
    </cfRule>
    <cfRule type="cellIs" dxfId="1195" priority="26" operator="equal">
      <formula>"PMS"</formula>
    </cfRule>
    <cfRule type="cellIs" dxfId="1194" priority="27" operator="greaterThan">
      <formula>0</formula>
    </cfRule>
  </conditionalFormatting>
  <conditionalFormatting sqref="F54">
    <cfRule type="cellIs" dxfId="1193" priority="21" operator="equal">
      <formula>"PMS"</formula>
    </cfRule>
    <cfRule type="cellIs" dxfId="1192" priority="22" operator="equal">
      <formula>"CMS"</formula>
    </cfRule>
    <cfRule type="cellIs" dxfId="1191" priority="23" operator="greaterThan">
      <formula>0</formula>
    </cfRule>
  </conditionalFormatting>
  <conditionalFormatting sqref="F54">
    <cfRule type="cellIs" dxfId="1190" priority="24" operator="lessThanOrEqual">
      <formula>0</formula>
    </cfRule>
  </conditionalFormatting>
  <conditionalFormatting sqref="F54">
    <cfRule type="cellIs" dxfId="1189" priority="20" operator="lessThanOrEqual">
      <formula>0</formula>
    </cfRule>
  </conditionalFormatting>
  <conditionalFormatting sqref="F19:F32">
    <cfRule type="cellIs" dxfId="1188" priority="19" operator="lessThanOrEqual">
      <formula>0</formula>
    </cfRule>
  </conditionalFormatting>
  <conditionalFormatting sqref="F65">
    <cfRule type="cellIs" dxfId="1187" priority="15" operator="equal">
      <formula>"PMS"</formula>
    </cfRule>
    <cfRule type="cellIs" dxfId="1186" priority="16" operator="equal">
      <formula>"CMS"</formula>
    </cfRule>
    <cfRule type="cellIs" dxfId="1185" priority="17" operator="greaterThan">
      <formula>0</formula>
    </cfRule>
  </conditionalFormatting>
  <conditionalFormatting sqref="F65">
    <cfRule type="cellIs" dxfId="1184" priority="18" operator="lessThanOrEqual">
      <formula>0</formula>
    </cfRule>
  </conditionalFormatting>
  <conditionalFormatting sqref="H19:H23">
    <cfRule type="cellIs" dxfId="1183" priority="12" operator="equal">
      <formula>"PMS"</formula>
    </cfRule>
    <cfRule type="cellIs" dxfId="1182" priority="13" operator="equal">
      <formula>"CMS"</formula>
    </cfRule>
    <cfRule type="cellIs" dxfId="1181" priority="14" operator="greaterThan">
      <formula>0</formula>
    </cfRule>
  </conditionalFormatting>
  <conditionalFormatting sqref="H19:H23">
    <cfRule type="cellIs" dxfId="1180" priority="9" operator="equal">
      <formula>"CMS"</formula>
    </cfRule>
    <cfRule type="cellIs" dxfId="1179" priority="10" operator="equal">
      <formula>"PMS"</formula>
    </cfRule>
    <cfRule type="cellIs" dxfId="1178" priority="11" operator="greaterThan">
      <formula>0</formula>
    </cfRule>
  </conditionalFormatting>
  <conditionalFormatting sqref="H19:H23">
    <cfRule type="cellIs" dxfId="1177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tabSelected="1"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D21" sqref="AD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8,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6.2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6.3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12.5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>
        <f>12.87/13</f>
        <v>0.99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12.87/13</f>
        <v>0.99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>8.87/9</f>
        <v>0.98555555555555552</v>
      </c>
      <c r="S25" s="275">
        <f t="shared" ref="S25:S32" si="15">12.889/13</f>
        <v>0.99146153846153839</v>
      </c>
      <c r="T25" s="275">
        <f t="shared" ref="T25:T32" si="16">12.805/13</f>
        <v>0.98499999999999999</v>
      </c>
      <c r="U25" s="275">
        <f t="shared" ref="U25:U32" si="17">12.795/13</f>
        <v>0.98423076923076924</v>
      </c>
      <c r="V25" s="275">
        <f t="shared" ref="V25:V32" si="18">12.865/13</f>
        <v>0.98961538461538467</v>
      </c>
      <c r="W25" s="275">
        <f t="shared" ref="W25:W32" si="19">12.761/13</f>
        <v>0.98161538461538456</v>
      </c>
      <c r="X25" s="275">
        <f t="shared" ref="X25:X32" si="20">12.825/13</f>
        <v>0.98653846153846148</v>
      </c>
      <c r="Y25" s="275">
        <f t="shared" ref="Y25:Y32" si="21">12.779/13</f>
        <v>0.98299999999999998</v>
      </c>
      <c r="Z25" s="275">
        <f t="shared" ref="Z25:Z32" si="22">12.836/13</f>
        <v>0.98738461538461542</v>
      </c>
      <c r="AA25" s="275">
        <f t="shared" ref="AA25:AA32" si="23">12.87/13</f>
        <v>0.99</v>
      </c>
      <c r="AB25" s="275">
        <f t="shared" ref="AB25:AB32" si="24">12.872/13</f>
        <v>0.99015384615384616</v>
      </c>
      <c r="AC25" s="275">
        <f>12.87/13</f>
        <v>0.99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>8.87/9</f>
        <v>0.98555555555555552</v>
      </c>
      <c r="S26" s="275">
        <f t="shared" si="15"/>
        <v>0.99146153846153839</v>
      </c>
      <c r="T26" s="275">
        <f t="shared" si="16"/>
        <v>0.98499999999999999</v>
      </c>
      <c r="U26" s="275">
        <f t="shared" si="17"/>
        <v>0.98423076923076924</v>
      </c>
      <c r="V26" s="275">
        <f t="shared" si="18"/>
        <v>0.98961538461538467</v>
      </c>
      <c r="W26" s="275">
        <f t="shared" si="19"/>
        <v>0.98161538461538456</v>
      </c>
      <c r="X26" s="275">
        <f t="shared" si="20"/>
        <v>0.98653846153846148</v>
      </c>
      <c r="Y26" s="275">
        <f t="shared" si="21"/>
        <v>0.98299999999999998</v>
      </c>
      <c r="Z26" s="275">
        <f t="shared" si="22"/>
        <v>0.98738461538461542</v>
      </c>
      <c r="AA26" s="275">
        <f t="shared" si="23"/>
        <v>0.99</v>
      </c>
      <c r="AB26" s="275">
        <f t="shared" si="24"/>
        <v>0.99015384615384616</v>
      </c>
      <c r="AC26" s="275">
        <f>12.87/13</f>
        <v>0.99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>8.87/9</f>
        <v>0.98555555555555552</v>
      </c>
      <c r="S27" s="275">
        <f t="shared" si="15"/>
        <v>0.99146153846153839</v>
      </c>
      <c r="T27" s="275">
        <f t="shared" si="16"/>
        <v>0.98499999999999999</v>
      </c>
      <c r="U27" s="275">
        <f t="shared" si="17"/>
        <v>0.98423076923076924</v>
      </c>
      <c r="V27" s="275">
        <f t="shared" si="18"/>
        <v>0.98961538461538467</v>
      </c>
      <c r="W27" s="275">
        <f t="shared" si="19"/>
        <v>0.98161538461538456</v>
      </c>
      <c r="X27" s="275">
        <f t="shared" si="20"/>
        <v>0.98653846153846148</v>
      </c>
      <c r="Y27" s="275">
        <f t="shared" si="21"/>
        <v>0.98299999999999998</v>
      </c>
      <c r="Z27" s="275">
        <f t="shared" si="22"/>
        <v>0.98738461538461542</v>
      </c>
      <c r="AA27" s="275">
        <f t="shared" si="23"/>
        <v>0.99</v>
      </c>
      <c r="AB27" s="275">
        <f t="shared" si="24"/>
        <v>0.99015384615384616</v>
      </c>
      <c r="AC27" s="275">
        <f>12.87/13</f>
        <v>0.99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>8.87/9</f>
        <v>0.98555555555555552</v>
      </c>
      <c r="S28" s="275">
        <f t="shared" si="15"/>
        <v>0.99146153846153839</v>
      </c>
      <c r="T28" s="275">
        <f t="shared" si="16"/>
        <v>0.98499999999999999</v>
      </c>
      <c r="U28" s="275">
        <f t="shared" si="17"/>
        <v>0.98423076923076924</v>
      </c>
      <c r="V28" s="275">
        <f t="shared" si="18"/>
        <v>0.98961538461538467</v>
      </c>
      <c r="W28" s="275">
        <f t="shared" si="19"/>
        <v>0.98161538461538456</v>
      </c>
      <c r="X28" s="275">
        <f t="shared" si="20"/>
        <v>0.98653846153846148</v>
      </c>
      <c r="Y28" s="275">
        <f t="shared" si="21"/>
        <v>0.98299999999999998</v>
      </c>
      <c r="Z28" s="275">
        <f t="shared" si="22"/>
        <v>0.98738461538461542</v>
      </c>
      <c r="AA28" s="275">
        <f t="shared" si="23"/>
        <v>0.99</v>
      </c>
      <c r="AB28" s="275">
        <f t="shared" si="24"/>
        <v>0.99015384615384616</v>
      </c>
      <c r="AC28" s="275">
        <f>12.87/13</f>
        <v>0.99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>8.87/9</f>
        <v>0.98555555555555552</v>
      </c>
      <c r="S29" s="275">
        <f t="shared" si="15"/>
        <v>0.99146153846153839</v>
      </c>
      <c r="T29" s="275">
        <f t="shared" si="16"/>
        <v>0.98499999999999999</v>
      </c>
      <c r="U29" s="275">
        <f t="shared" si="17"/>
        <v>0.98423076923076924</v>
      </c>
      <c r="V29" s="275">
        <f t="shared" si="18"/>
        <v>0.98961538461538467</v>
      </c>
      <c r="W29" s="275">
        <f t="shared" si="19"/>
        <v>0.98161538461538456</v>
      </c>
      <c r="X29" s="275">
        <f t="shared" si="20"/>
        <v>0.98653846153846148</v>
      </c>
      <c r="Y29" s="275">
        <f t="shared" si="21"/>
        <v>0.98299999999999998</v>
      </c>
      <c r="Z29" s="275">
        <f t="shared" si="22"/>
        <v>0.98738461538461542</v>
      </c>
      <c r="AA29" s="275">
        <f t="shared" si="23"/>
        <v>0.99</v>
      </c>
      <c r="AB29" s="275">
        <f t="shared" si="24"/>
        <v>0.99015384615384616</v>
      </c>
      <c r="AC29" s="275">
        <f>12.87/13</f>
        <v>0.99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>8.87/9</f>
        <v>0.98555555555555552</v>
      </c>
      <c r="S30" s="275">
        <f t="shared" si="15"/>
        <v>0.99146153846153839</v>
      </c>
      <c r="T30" s="275">
        <f t="shared" si="16"/>
        <v>0.98499999999999999</v>
      </c>
      <c r="U30" s="275">
        <f t="shared" si="17"/>
        <v>0.98423076923076924</v>
      </c>
      <c r="V30" s="275">
        <f t="shared" si="18"/>
        <v>0.98961538461538467</v>
      </c>
      <c r="W30" s="275">
        <f t="shared" si="19"/>
        <v>0.98161538461538456</v>
      </c>
      <c r="X30" s="275">
        <f t="shared" si="20"/>
        <v>0.98653846153846148</v>
      </c>
      <c r="Y30" s="275">
        <f t="shared" si="21"/>
        <v>0.98299999999999998</v>
      </c>
      <c r="Z30" s="275">
        <f t="shared" si="22"/>
        <v>0.98738461538461542</v>
      </c>
      <c r="AA30" s="275">
        <f t="shared" si="23"/>
        <v>0.99</v>
      </c>
      <c r="AB30" s="275">
        <f t="shared" si="24"/>
        <v>0.99015384615384616</v>
      </c>
      <c r="AC30" s="275">
        <f>12.87/13</f>
        <v>0.99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5"/>
        <v>0.99146153846153839</v>
      </c>
      <c r="T31" s="275">
        <f t="shared" si="16"/>
        <v>0.98499999999999999</v>
      </c>
      <c r="U31" s="275">
        <f t="shared" si="17"/>
        <v>0.98423076923076924</v>
      </c>
      <c r="V31" s="275">
        <f t="shared" si="18"/>
        <v>0.98961538461538467</v>
      </c>
      <c r="W31" s="275">
        <f t="shared" si="19"/>
        <v>0.98161538461538456</v>
      </c>
      <c r="X31" s="275">
        <f t="shared" si="20"/>
        <v>0.98653846153846148</v>
      </c>
      <c r="Y31" s="275">
        <f t="shared" si="21"/>
        <v>0.98299999999999998</v>
      </c>
      <c r="Z31" s="275">
        <f t="shared" si="22"/>
        <v>0.98738461538461542</v>
      </c>
      <c r="AA31" s="275">
        <f t="shared" si="23"/>
        <v>0.99</v>
      </c>
      <c r="AB31" s="275">
        <f t="shared" si="24"/>
        <v>0.99015384615384616</v>
      </c>
      <c r="AC31" s="275">
        <f>12.87/13</f>
        <v>0.99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5"/>
        <v>0.99146153846153839</v>
      </c>
      <c r="T32" s="275">
        <f t="shared" si="16"/>
        <v>0.98499999999999999</v>
      </c>
      <c r="U32" s="275">
        <f t="shared" si="17"/>
        <v>0.98423076923076924</v>
      </c>
      <c r="V32" s="275">
        <f t="shared" si="18"/>
        <v>0.98961538461538467</v>
      </c>
      <c r="W32" s="275">
        <f t="shared" si="19"/>
        <v>0.98161538461538456</v>
      </c>
      <c r="X32" s="275">
        <f t="shared" si="20"/>
        <v>0.98653846153846148</v>
      </c>
      <c r="Y32" s="275">
        <f t="shared" si="21"/>
        <v>0.98299999999999998</v>
      </c>
      <c r="Z32" s="275">
        <f t="shared" si="22"/>
        <v>0.98738461538461542</v>
      </c>
      <c r="AA32" s="275">
        <f t="shared" si="23"/>
        <v>0.99</v>
      </c>
      <c r="AB32" s="275">
        <f t="shared" si="24"/>
        <v>0.99015384615384616</v>
      </c>
      <c r="AC32" s="275">
        <f>12.87/13</f>
        <v>0.99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5">SUM(C19:C32)</f>
        <v>14</v>
      </c>
      <c r="D33" s="16">
        <f t="shared" si="25"/>
        <v>0</v>
      </c>
      <c r="E33" s="16">
        <f t="shared" si="25"/>
        <v>0</v>
      </c>
      <c r="F33" s="16">
        <f t="shared" si="25"/>
        <v>0.94099999999999995</v>
      </c>
      <c r="G33" s="16">
        <f t="shared" si="25"/>
        <v>0</v>
      </c>
      <c r="H33" s="16">
        <f t="shared" si="25"/>
        <v>0</v>
      </c>
      <c r="I33" s="16">
        <f t="shared" si="25"/>
        <v>0</v>
      </c>
      <c r="J33" s="16">
        <f t="shared" si="25"/>
        <v>0</v>
      </c>
      <c r="K33" s="16">
        <f t="shared" si="25"/>
        <v>0</v>
      </c>
      <c r="L33" s="16">
        <f t="shared" si="25"/>
        <v>0</v>
      </c>
      <c r="M33" s="16">
        <f t="shared" si="25"/>
        <v>0</v>
      </c>
      <c r="N33" s="16">
        <f t="shared" si="25"/>
        <v>1.9259999999999999</v>
      </c>
      <c r="O33" s="16">
        <f t="shared" si="25"/>
        <v>8.8699999999999974</v>
      </c>
      <c r="P33" s="16">
        <f t="shared" si="25"/>
        <v>12.757999999999997</v>
      </c>
      <c r="Q33" s="16">
        <f t="shared" si="25"/>
        <v>12.812222222222218</v>
      </c>
      <c r="R33" s="16">
        <f t="shared" si="25"/>
        <v>12.841111111111108</v>
      </c>
      <c r="S33" s="16">
        <f t="shared" si="25"/>
        <v>12.888999999999998</v>
      </c>
      <c r="T33" s="16">
        <f t="shared" si="25"/>
        <v>12.804999999999998</v>
      </c>
      <c r="U33" s="16">
        <f t="shared" si="25"/>
        <v>12.795000000000002</v>
      </c>
      <c r="V33" s="16">
        <f t="shared" si="25"/>
        <v>12.865000000000004</v>
      </c>
      <c r="W33" s="16">
        <f t="shared" si="25"/>
        <v>12.760999999999999</v>
      </c>
      <c r="X33" s="16">
        <f t="shared" si="25"/>
        <v>12.825000000000001</v>
      </c>
      <c r="Y33" s="16">
        <f t="shared" si="25"/>
        <v>12.779000000000002</v>
      </c>
      <c r="Z33" s="16">
        <f t="shared" si="25"/>
        <v>12.835999999999999</v>
      </c>
      <c r="AA33" s="16">
        <f t="shared" si="25"/>
        <v>12.870000000000001</v>
      </c>
      <c r="AB33" s="16">
        <f t="shared" si="25"/>
        <v>12.872000000000002</v>
      </c>
      <c r="AC33" s="16">
        <f t="shared" si="25"/>
        <v>9.9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6">SUM(C43:C46)</f>
        <v>26.6</v>
      </c>
      <c r="D47" s="16">
        <f t="shared" si="26"/>
        <v>0</v>
      </c>
      <c r="E47" s="16">
        <f t="shared" si="26"/>
        <v>0</v>
      </c>
      <c r="F47" s="16">
        <f t="shared" si="26"/>
        <v>11</v>
      </c>
      <c r="G47" s="16">
        <f t="shared" si="26"/>
        <v>10.5</v>
      </c>
      <c r="H47" s="16">
        <f t="shared" si="26"/>
        <v>8.1999999999999993</v>
      </c>
      <c r="I47" s="16">
        <f t="shared" si="26"/>
        <v>7.6999999999999993</v>
      </c>
      <c r="J47" s="16">
        <f t="shared" si="26"/>
        <v>7.6</v>
      </c>
      <c r="K47" s="16">
        <f t="shared" si="26"/>
        <v>7.8</v>
      </c>
      <c r="L47" s="16">
        <f t="shared" si="26"/>
        <v>10.8</v>
      </c>
      <c r="M47" s="16">
        <f t="shared" si="26"/>
        <v>10.5</v>
      </c>
      <c r="N47" s="16">
        <f t="shared" si="26"/>
        <v>10.8</v>
      </c>
      <c r="O47" s="16">
        <f t="shared" si="26"/>
        <v>10.8</v>
      </c>
      <c r="P47" s="16">
        <f t="shared" si="26"/>
        <v>11</v>
      </c>
      <c r="Q47" s="16">
        <f t="shared" si="26"/>
        <v>11</v>
      </c>
      <c r="R47" s="16">
        <f t="shared" si="26"/>
        <v>11</v>
      </c>
      <c r="S47" s="16">
        <f t="shared" si="26"/>
        <v>11</v>
      </c>
      <c r="T47" s="16">
        <f t="shared" si="26"/>
        <v>11.1</v>
      </c>
      <c r="U47" s="16">
        <f t="shared" si="26"/>
        <v>11</v>
      </c>
      <c r="V47" s="16">
        <f t="shared" si="26"/>
        <v>11.1</v>
      </c>
      <c r="W47" s="16">
        <f t="shared" si="26"/>
        <v>11</v>
      </c>
      <c r="X47" s="16">
        <f t="shared" si="26"/>
        <v>11.1</v>
      </c>
      <c r="Y47" s="16">
        <f t="shared" si="26"/>
        <v>15.5</v>
      </c>
      <c r="Z47" s="16">
        <f t="shared" si="26"/>
        <v>14</v>
      </c>
      <c r="AA47" s="16">
        <f t="shared" si="26"/>
        <v>12.399999999999999</v>
      </c>
      <c r="AB47" s="16">
        <f t="shared" si="26"/>
        <v>8</v>
      </c>
      <c r="AC47" s="16">
        <f t="shared" si="26"/>
        <v>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14.24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7">C49</f>
        <v>15</v>
      </c>
      <c r="D50" s="16">
        <f t="shared" si="27"/>
        <v>0</v>
      </c>
      <c r="E50" s="16">
        <f t="shared" si="27"/>
        <v>0</v>
      </c>
      <c r="F50" s="16">
        <f t="shared" si="27"/>
        <v>14.26</v>
      </c>
      <c r="G50" s="16">
        <f t="shared" si="27"/>
        <v>14.22</v>
      </c>
      <c r="H50" s="16">
        <f t="shared" si="27"/>
        <v>14.29</v>
      </c>
      <c r="I50" s="16">
        <f t="shared" si="27"/>
        <v>14.24</v>
      </c>
      <c r="J50" s="16">
        <f t="shared" si="27"/>
        <v>14.26</v>
      </c>
      <c r="K50" s="16">
        <f t="shared" si="27"/>
        <v>14.23</v>
      </c>
      <c r="L50" s="16">
        <f t="shared" si="27"/>
        <v>14.24</v>
      </c>
      <c r="M50" s="16">
        <f t="shared" si="27"/>
        <v>14.25</v>
      </c>
      <c r="N50" s="16">
        <f t="shared" si="27"/>
        <v>14.27</v>
      </c>
      <c r="O50" s="16">
        <f t="shared" si="27"/>
        <v>14.26</v>
      </c>
      <c r="P50" s="16">
        <f t="shared" si="27"/>
        <v>14.25</v>
      </c>
      <c r="Q50" s="16">
        <f t="shared" si="27"/>
        <v>14.22</v>
      </c>
      <c r="R50" s="16">
        <f t="shared" si="27"/>
        <v>14.24</v>
      </c>
      <c r="S50" s="16">
        <f t="shared" si="27"/>
        <v>14.24</v>
      </c>
      <c r="T50" s="16">
        <f t="shared" si="27"/>
        <v>14.26</v>
      </c>
      <c r="U50" s="16">
        <f t="shared" si="27"/>
        <v>14.25</v>
      </c>
      <c r="V50" s="16">
        <f t="shared" si="27"/>
        <v>14.24</v>
      </c>
      <c r="W50" s="16">
        <f t="shared" si="27"/>
        <v>14.26</v>
      </c>
      <c r="X50" s="16">
        <f t="shared" si="27"/>
        <v>14.27</v>
      </c>
      <c r="Y50" s="16">
        <f t="shared" si="27"/>
        <v>14.27</v>
      </c>
      <c r="Z50" s="16">
        <f t="shared" si="27"/>
        <v>14.26</v>
      </c>
      <c r="AA50" s="16">
        <f t="shared" si="27"/>
        <v>14.21</v>
      </c>
      <c r="AB50" s="16">
        <f t="shared" si="27"/>
        <v>14.24</v>
      </c>
      <c r="AC50" s="16">
        <f t="shared" si="27"/>
        <v>14.24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8">COUNTIF(F52:AC52,$AJ$8)</f>
        <v>0</v>
      </c>
      <c r="AG52" s="10">
        <f t="shared" ref="AG52:AG65" si="29">COUNTIF(G52:AD52,$AJ$7)</f>
        <v>0</v>
      </c>
      <c r="AH52" s="10">
        <f t="shared" ref="AH52:AH65" si="30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8"/>
        <v>0</v>
      </c>
      <c r="AG53" s="10">
        <f t="shared" si="29"/>
        <v>0</v>
      </c>
      <c r="AH53" s="10">
        <f t="shared" si="30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8"/>
        <v>0</v>
      </c>
      <c r="AG54" s="10">
        <f t="shared" si="29"/>
        <v>0</v>
      </c>
      <c r="AH54" s="10">
        <f t="shared" si="30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8"/>
        <v>0</v>
      </c>
      <c r="AG55" s="10">
        <f t="shared" si="29"/>
        <v>0</v>
      </c>
      <c r="AH55" s="10">
        <f t="shared" si="30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28"/>
        <v>0</v>
      </c>
      <c r="AG56" s="10">
        <f t="shared" si="29"/>
        <v>0</v>
      </c>
      <c r="AH56" s="10">
        <f t="shared" si="30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28"/>
        <v>0</v>
      </c>
      <c r="AG57" s="10">
        <f t="shared" si="29"/>
        <v>0</v>
      </c>
      <c r="AH57" s="10">
        <f t="shared" si="30"/>
        <v>3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8"/>
        <v>0</v>
      </c>
      <c r="AG58" s="10">
        <f t="shared" si="29"/>
        <v>0</v>
      </c>
      <c r="AH58" s="10">
        <f t="shared" si="30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28"/>
        <v>0</v>
      </c>
      <c r="AG60" s="10">
        <f t="shared" si="29"/>
        <v>0</v>
      </c>
      <c r="AH60" s="10">
        <f t="shared" si="30"/>
        <v>1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28"/>
        <v>1</v>
      </c>
      <c r="AG61" s="10">
        <f t="shared" si="29"/>
        <v>1</v>
      </c>
      <c r="AH61" s="10">
        <f t="shared" si="30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28"/>
        <v>1</v>
      </c>
      <c r="AG62" s="10">
        <f t="shared" si="29"/>
        <v>1</v>
      </c>
      <c r="AH62" s="10">
        <f t="shared" si="30"/>
        <v>9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1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28"/>
        <v>1</v>
      </c>
      <c r="AG63" s="10">
        <f t="shared" si="29"/>
        <v>1</v>
      </c>
      <c r="AH63" s="10">
        <f t="shared" si="30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1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8"/>
        <v>1</v>
      </c>
      <c r="AG64" s="10">
        <f t="shared" si="29"/>
        <v>1</v>
      </c>
      <c r="AH64" s="10">
        <f t="shared" si="30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1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28"/>
        <v>0</v>
      </c>
      <c r="AG65" s="10">
        <f t="shared" si="29"/>
        <v>0</v>
      </c>
      <c r="AH65" s="10">
        <f t="shared" si="30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F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2.2000000000000002</v>
      </c>
      <c r="R66" s="16">
        <f t="shared" si="33"/>
        <v>2.89</v>
      </c>
      <c r="S66" s="16">
        <f t="shared" si="33"/>
        <v>1.4</v>
      </c>
      <c r="T66" s="16">
        <f>SUM(T52:T65)</f>
        <v>3.59</v>
      </c>
      <c r="U66" s="16">
        <f t="shared" si="33"/>
        <v>3.6900000000000004</v>
      </c>
      <c r="V66" s="16">
        <f t="shared" si="33"/>
        <v>5.1000000000000005</v>
      </c>
      <c r="W66" s="16">
        <f t="shared" si="33"/>
        <v>3.59</v>
      </c>
      <c r="X66" s="16">
        <f t="shared" si="33"/>
        <v>6.0000000000000009</v>
      </c>
      <c r="Y66" s="16">
        <f t="shared" si="33"/>
        <v>0</v>
      </c>
      <c r="Z66" s="16">
        <f t="shared" si="33"/>
        <v>0</v>
      </c>
      <c r="AA66" s="16">
        <f t="shared" si="33"/>
        <v>0</v>
      </c>
      <c r="AB66" s="16">
        <f t="shared" si="33"/>
        <v>0.7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1.16/2</f>
        <v>0.57999999999999996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4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4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1.16/2</f>
        <v>0.57999999999999996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5">SUM(C68:C70)</f>
        <v>2.5499999999999998</v>
      </c>
      <c r="D71" s="16">
        <f t="shared" si="35"/>
        <v>0</v>
      </c>
      <c r="E71" s="16">
        <f t="shared" si="35"/>
        <v>0</v>
      </c>
      <c r="F71" s="16">
        <f t="shared" si="35"/>
        <v>0.85</v>
      </c>
      <c r="G71" s="16">
        <f t="shared" si="35"/>
        <v>0.78</v>
      </c>
      <c r="H71" s="16">
        <f t="shared" si="35"/>
        <v>0.76</v>
      </c>
      <c r="I71" s="16">
        <f t="shared" si="35"/>
        <v>0.75</v>
      </c>
      <c r="J71" s="16">
        <f t="shared" si="35"/>
        <v>0.75</v>
      </c>
      <c r="K71" s="16">
        <f t="shared" si="35"/>
        <v>0.81</v>
      </c>
      <c r="L71" s="16">
        <f t="shared" si="35"/>
        <v>0.86</v>
      </c>
      <c r="M71" s="16">
        <f t="shared" si="35"/>
        <v>1</v>
      </c>
      <c r="N71" s="16">
        <f t="shared" si="35"/>
        <v>1.1599999999999999</v>
      </c>
      <c r="O71" s="16">
        <f t="shared" si="35"/>
        <v>1.24</v>
      </c>
      <c r="P71" s="16">
        <f t="shared" si="35"/>
        <v>1.25</v>
      </c>
      <c r="Q71" s="16">
        <f t="shared" si="35"/>
        <v>0</v>
      </c>
      <c r="R71" s="16">
        <f t="shared" si="35"/>
        <v>1</v>
      </c>
      <c r="S71" s="16">
        <f t="shared" si="35"/>
        <v>1.08</v>
      </c>
      <c r="T71" s="16">
        <f t="shared" si="35"/>
        <v>1</v>
      </c>
      <c r="U71" s="16">
        <f t="shared" si="35"/>
        <v>1.01</v>
      </c>
      <c r="V71" s="16">
        <f t="shared" si="35"/>
        <v>0.91</v>
      </c>
      <c r="W71" s="16">
        <f t="shared" si="35"/>
        <v>0.92</v>
      </c>
      <c r="X71" s="16">
        <f t="shared" si="35"/>
        <v>1.44</v>
      </c>
      <c r="Y71" s="16">
        <f t="shared" si="35"/>
        <v>1.58</v>
      </c>
      <c r="Z71" s="16">
        <f t="shared" si="35"/>
        <v>1.42</v>
      </c>
      <c r="AA71" s="16">
        <f t="shared" si="35"/>
        <v>1.29</v>
      </c>
      <c r="AB71" s="16">
        <f t="shared" si="35"/>
        <v>1.1599999999999999</v>
      </c>
      <c r="AC71" s="16">
        <f t="shared" si="35"/>
        <v>1.1599999999999999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6">COUNTIF(F73:AC73,$AF$11)</f>
        <v>0</v>
      </c>
      <c r="AG73" s="10">
        <f t="shared" ref="AG73:AG81" si="37">COUNTIF(G73:AC73,$AG$11)</f>
        <v>0</v>
      </c>
      <c r="AH73" s="10">
        <f t="shared" ref="AH73:AH81" si="38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6"/>
        <v>0</v>
      </c>
      <c r="AG74" s="10">
        <f t="shared" si="37"/>
        <v>0</v>
      </c>
      <c r="AH74" s="10">
        <f t="shared" si="38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8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6"/>
        <v>0</v>
      </c>
      <c r="AG76" s="10">
        <f t="shared" si="37"/>
        <v>0</v>
      </c>
      <c r="AH76" s="10">
        <f t="shared" si="38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6"/>
        <v>0</v>
      </c>
      <c r="AG77" s="10">
        <f t="shared" si="37"/>
        <v>0</v>
      </c>
      <c r="AH77" s="10">
        <f t="shared" si="38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6"/>
        <v>0</v>
      </c>
      <c r="AG78" s="10">
        <f t="shared" si="37"/>
        <v>0</v>
      </c>
      <c r="AH78" s="10">
        <f t="shared" si="38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6"/>
        <v>0</v>
      </c>
      <c r="AG79" s="10">
        <f t="shared" si="37"/>
        <v>0</v>
      </c>
      <c r="AH79" s="10">
        <f t="shared" si="38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6"/>
        <v>0</v>
      </c>
      <c r="AG80" s="10">
        <f t="shared" si="37"/>
        <v>0</v>
      </c>
      <c r="AH80" s="10">
        <f t="shared" si="38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6"/>
        <v>0</v>
      </c>
      <c r="AG81" s="10">
        <f t="shared" si="37"/>
        <v>0</v>
      </c>
      <c r="AH81" s="10">
        <f t="shared" si="38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9">SUM(C84:C85)</f>
        <v>2</v>
      </c>
      <c r="D86" s="16">
        <f t="shared" si="39"/>
        <v>0</v>
      </c>
      <c r="E86" s="16">
        <f t="shared" si="39"/>
        <v>0</v>
      </c>
      <c r="F86" s="16">
        <f t="shared" si="39"/>
        <v>0.74</v>
      </c>
      <c r="G86" s="16">
        <f t="shared" si="39"/>
        <v>0.72</v>
      </c>
      <c r="H86" s="16">
        <f t="shared" si="39"/>
        <v>0.7</v>
      </c>
      <c r="I86" s="16">
        <f t="shared" si="39"/>
        <v>0.68</v>
      </c>
      <c r="J86" s="16">
        <f t="shared" si="39"/>
        <v>0.68</v>
      </c>
      <c r="K86" s="16">
        <f t="shared" si="39"/>
        <v>0.69</v>
      </c>
      <c r="L86" s="16">
        <f t="shared" si="39"/>
        <v>0.7</v>
      </c>
      <c r="M86" s="16">
        <f t="shared" si="39"/>
        <v>0.72</v>
      </c>
      <c r="N86" s="16">
        <f t="shared" si="39"/>
        <v>0.75</v>
      </c>
      <c r="O86" s="16">
        <f t="shared" si="39"/>
        <v>0.8</v>
      </c>
      <c r="P86" s="16">
        <f t="shared" si="39"/>
        <v>0.87</v>
      </c>
      <c r="Q86" s="16">
        <f t="shared" si="39"/>
        <v>0.84</v>
      </c>
      <c r="R86" s="16">
        <f t="shared" si="39"/>
        <v>0.87</v>
      </c>
      <c r="S86" s="16">
        <f t="shared" si="39"/>
        <v>0.89</v>
      </c>
      <c r="T86" s="16">
        <f t="shared" si="39"/>
        <v>0.88</v>
      </c>
      <c r="U86" s="16">
        <f t="shared" si="39"/>
        <v>0.88</v>
      </c>
      <c r="V86" s="16">
        <f t="shared" si="39"/>
        <v>0.9</v>
      </c>
      <c r="W86" s="16">
        <f t="shared" si="39"/>
        <v>0.87</v>
      </c>
      <c r="X86" s="16">
        <f t="shared" si="39"/>
        <v>0.88</v>
      </c>
      <c r="Y86" s="16">
        <f t="shared" si="39"/>
        <v>1</v>
      </c>
      <c r="Z86" s="16">
        <f t="shared" si="39"/>
        <v>0.98</v>
      </c>
      <c r="AA86" s="16">
        <f t="shared" si="39"/>
        <v>0.97</v>
      </c>
      <c r="AB86" s="16">
        <f t="shared" si="39"/>
        <v>0.88</v>
      </c>
      <c r="AC86" s="16">
        <f t="shared" si="39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0">SUM(F13:F16,F19:F32,F35:F37,F40,F43:F46,F49,F55,F56,F58,F60,F61,F62,F63,F64,F65,F68:F70,F84:F85,F57)</f>
        <v>41.290999999999997</v>
      </c>
      <c r="G89" s="23">
        <f t="shared" ref="F89:N89" si="41">SUM(G13:G16,G19:G32,G35:G37,G40,G43:G46,G49,G55,G56,G58,G60,G61,G62,G63,G64,G65,G68:G70,G84:G85,G57)</f>
        <v>39.020000000000003</v>
      </c>
      <c r="H89" s="23">
        <f t="shared" si="41"/>
        <v>37.150000000000006</v>
      </c>
      <c r="I89" s="23">
        <f t="shared" si="41"/>
        <v>36.770000000000003</v>
      </c>
      <c r="J89" s="23">
        <f t="shared" si="41"/>
        <v>36.489999999999995</v>
      </c>
      <c r="K89" s="23">
        <f t="shared" si="41"/>
        <v>36.93</v>
      </c>
      <c r="L89" s="23">
        <f t="shared" si="41"/>
        <v>39.800000000000004</v>
      </c>
      <c r="M89" s="23">
        <f t="shared" si="41"/>
        <v>39.869999999999997</v>
      </c>
      <c r="N89" s="23">
        <f t="shared" si="41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2">SUM(P13:P16,P19:P32,P35:P37,P40,P43:P46,P49,P55,P56,P58,P60,P61,P62,P63,P64,P65,P68:P70,P84:P85,P57)</f>
        <v>53.528000000000006</v>
      </c>
      <c r="Q89" s="23">
        <f t="shared" si="42"/>
        <v>54.472222222222243</v>
      </c>
      <c r="R89" s="23">
        <f t="shared" si="42"/>
        <v>55.841111111111104</v>
      </c>
      <c r="S89" s="23">
        <f t="shared" si="42"/>
        <v>54.899000000000015</v>
      </c>
      <c r="T89" s="23">
        <f t="shared" si="42"/>
        <v>57.035000000000004</v>
      </c>
      <c r="U89" s="23">
        <f t="shared" si="42"/>
        <v>56.825000000000017</v>
      </c>
      <c r="V89" s="23">
        <f t="shared" si="42"/>
        <v>58.115000000000002</v>
      </c>
      <c r="W89" s="23">
        <f t="shared" si="42"/>
        <v>56.601000000000006</v>
      </c>
      <c r="X89" s="23">
        <f t="shared" si="42"/>
        <v>59.914999999999999</v>
      </c>
      <c r="Y89" s="23">
        <f t="shared" si="42"/>
        <v>58.528999999999989</v>
      </c>
      <c r="Z89" s="23">
        <f t="shared" si="42"/>
        <v>56.696000000000012</v>
      </c>
      <c r="AA89" s="23">
        <f t="shared" si="42"/>
        <v>55.04</v>
      </c>
      <c r="AB89" s="23">
        <f t="shared" si="42"/>
        <v>50.351999999999997</v>
      </c>
      <c r="AC89" s="23">
        <f t="shared" si="42"/>
        <v>46.679999999999993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3">F17</f>
        <v>13.5</v>
      </c>
      <c r="G97" s="58">
        <f t="shared" si="43"/>
        <v>12.8</v>
      </c>
      <c r="H97" s="58">
        <f t="shared" si="43"/>
        <v>13.2</v>
      </c>
      <c r="I97" s="58">
        <f t="shared" si="43"/>
        <v>13.4</v>
      </c>
      <c r="J97" s="58">
        <f t="shared" si="43"/>
        <v>13.2</v>
      </c>
      <c r="K97" s="58">
        <f t="shared" si="43"/>
        <v>13.4</v>
      </c>
      <c r="L97" s="58">
        <f t="shared" si="43"/>
        <v>13.2</v>
      </c>
      <c r="M97" s="58">
        <f t="shared" si="43"/>
        <v>13.4</v>
      </c>
      <c r="N97" s="58">
        <f t="shared" si="43"/>
        <v>13.3</v>
      </c>
      <c r="O97" s="58">
        <f t="shared" si="43"/>
        <v>13.2</v>
      </c>
      <c r="P97" s="58">
        <f t="shared" si="43"/>
        <v>13.4</v>
      </c>
      <c r="Q97" s="58">
        <f t="shared" si="43"/>
        <v>13.4</v>
      </c>
      <c r="R97" s="58">
        <f t="shared" si="43"/>
        <v>13</v>
      </c>
      <c r="S97" s="58">
        <f t="shared" si="43"/>
        <v>7</v>
      </c>
      <c r="T97" s="58">
        <f t="shared" si="43"/>
        <v>13.4</v>
      </c>
      <c r="U97" s="58">
        <f t="shared" si="43"/>
        <v>13.2</v>
      </c>
      <c r="V97" s="58">
        <f t="shared" si="43"/>
        <v>13</v>
      </c>
      <c r="W97" s="58">
        <f t="shared" si="43"/>
        <v>13.2</v>
      </c>
      <c r="X97" s="58">
        <f t="shared" si="43"/>
        <v>13.4</v>
      </c>
      <c r="Y97" s="58">
        <f t="shared" si="43"/>
        <v>13.4</v>
      </c>
      <c r="Z97" s="58">
        <f t="shared" si="43"/>
        <v>13.2</v>
      </c>
      <c r="AA97" s="58">
        <f t="shared" si="43"/>
        <v>13.3</v>
      </c>
      <c r="AB97" s="58">
        <f t="shared" si="43"/>
        <v>12.5</v>
      </c>
      <c r="AC97" s="58">
        <f t="shared" si="43"/>
        <v>12.5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4">F33</f>
        <v>0.94099999999999995</v>
      </c>
      <c r="G99" s="58">
        <f t="shared" si="44"/>
        <v>0</v>
      </c>
      <c r="H99" s="58">
        <f t="shared" si="44"/>
        <v>0</v>
      </c>
      <c r="I99" s="58">
        <f t="shared" si="44"/>
        <v>0</v>
      </c>
      <c r="J99" s="58">
        <f t="shared" si="44"/>
        <v>0</v>
      </c>
      <c r="K99" s="58">
        <f t="shared" si="44"/>
        <v>0</v>
      </c>
      <c r="L99" s="58">
        <f t="shared" si="44"/>
        <v>0</v>
      </c>
      <c r="M99" s="58">
        <f t="shared" si="44"/>
        <v>0</v>
      </c>
      <c r="N99" s="58">
        <f t="shared" si="44"/>
        <v>1.9259999999999999</v>
      </c>
      <c r="O99" s="58">
        <f t="shared" si="44"/>
        <v>8.8699999999999974</v>
      </c>
      <c r="P99" s="58">
        <f t="shared" si="44"/>
        <v>12.757999999999997</v>
      </c>
      <c r="Q99" s="58">
        <f t="shared" si="44"/>
        <v>12.812222222222218</v>
      </c>
      <c r="R99" s="58">
        <f t="shared" si="44"/>
        <v>12.841111111111108</v>
      </c>
      <c r="S99" s="58">
        <f t="shared" si="44"/>
        <v>12.888999999999998</v>
      </c>
      <c r="T99" s="58">
        <f t="shared" si="44"/>
        <v>12.804999999999998</v>
      </c>
      <c r="U99" s="58">
        <f t="shared" si="44"/>
        <v>12.795000000000002</v>
      </c>
      <c r="V99" s="58">
        <f t="shared" si="44"/>
        <v>12.865000000000004</v>
      </c>
      <c r="W99" s="58">
        <f t="shared" si="44"/>
        <v>12.760999999999999</v>
      </c>
      <c r="X99" s="58">
        <f t="shared" si="44"/>
        <v>12.825000000000001</v>
      </c>
      <c r="Y99" s="58">
        <f t="shared" si="44"/>
        <v>12.779000000000002</v>
      </c>
      <c r="Z99" s="58">
        <f t="shared" si="44"/>
        <v>12.835999999999999</v>
      </c>
      <c r="AA99" s="58">
        <f t="shared" si="44"/>
        <v>12.870000000000001</v>
      </c>
      <c r="AB99" s="58">
        <f t="shared" si="44"/>
        <v>12.872000000000002</v>
      </c>
      <c r="AC99" s="58">
        <f t="shared" si="44"/>
        <v>9.9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5">F47</f>
        <v>11</v>
      </c>
      <c r="G101" s="59">
        <f t="shared" si="45"/>
        <v>10.5</v>
      </c>
      <c r="H101" s="59">
        <f t="shared" si="45"/>
        <v>8.1999999999999993</v>
      </c>
      <c r="I101" s="59">
        <f t="shared" si="45"/>
        <v>7.6999999999999993</v>
      </c>
      <c r="J101" s="59">
        <f t="shared" si="45"/>
        <v>7.6</v>
      </c>
      <c r="K101" s="59">
        <f t="shared" si="45"/>
        <v>7.8</v>
      </c>
      <c r="L101" s="59">
        <f t="shared" si="45"/>
        <v>10.8</v>
      </c>
      <c r="M101" s="59">
        <f t="shared" si="45"/>
        <v>10.5</v>
      </c>
      <c r="N101" s="59">
        <f t="shared" si="45"/>
        <v>10.8</v>
      </c>
      <c r="O101" s="59">
        <f t="shared" si="45"/>
        <v>10.8</v>
      </c>
      <c r="P101" s="59">
        <f t="shared" si="45"/>
        <v>11</v>
      </c>
      <c r="Q101" s="59">
        <f t="shared" si="45"/>
        <v>11</v>
      </c>
      <c r="R101" s="59">
        <f t="shared" si="45"/>
        <v>11</v>
      </c>
      <c r="S101" s="59">
        <f t="shared" si="45"/>
        <v>11</v>
      </c>
      <c r="T101" s="59">
        <f t="shared" si="45"/>
        <v>11.1</v>
      </c>
      <c r="U101" s="59">
        <f t="shared" si="45"/>
        <v>11</v>
      </c>
      <c r="V101" s="59">
        <f t="shared" si="45"/>
        <v>11.1</v>
      </c>
      <c r="W101" s="59">
        <f t="shared" si="45"/>
        <v>11</v>
      </c>
      <c r="X101" s="59">
        <f t="shared" si="45"/>
        <v>11.1</v>
      </c>
      <c r="Y101" s="59">
        <f t="shared" si="45"/>
        <v>15.5</v>
      </c>
      <c r="Z101" s="59">
        <f t="shared" si="45"/>
        <v>14</v>
      </c>
      <c r="AA101" s="59">
        <f t="shared" si="45"/>
        <v>12.399999999999999</v>
      </c>
      <c r="AB101" s="59">
        <f t="shared" si="45"/>
        <v>8</v>
      </c>
      <c r="AC101" s="59">
        <f t="shared" si="45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6">F50</f>
        <v>14.26</v>
      </c>
      <c r="G104" s="59">
        <f t="shared" si="46"/>
        <v>14.22</v>
      </c>
      <c r="H104" s="59">
        <f t="shared" si="46"/>
        <v>14.29</v>
      </c>
      <c r="I104" s="59">
        <f t="shared" si="46"/>
        <v>14.24</v>
      </c>
      <c r="J104" s="59">
        <f t="shared" si="46"/>
        <v>14.26</v>
      </c>
      <c r="K104" s="59">
        <f t="shared" si="46"/>
        <v>14.23</v>
      </c>
      <c r="L104" s="59">
        <f t="shared" si="46"/>
        <v>14.24</v>
      </c>
      <c r="M104" s="59">
        <f t="shared" si="46"/>
        <v>14.25</v>
      </c>
      <c r="N104" s="59">
        <f t="shared" si="46"/>
        <v>14.27</v>
      </c>
      <c r="O104" s="59">
        <f t="shared" si="46"/>
        <v>14.26</v>
      </c>
      <c r="P104" s="59">
        <f t="shared" si="46"/>
        <v>14.25</v>
      </c>
      <c r="Q104" s="59">
        <f t="shared" si="46"/>
        <v>14.22</v>
      </c>
      <c r="R104" s="59">
        <f t="shared" si="46"/>
        <v>14.24</v>
      </c>
      <c r="S104" s="59">
        <f t="shared" si="46"/>
        <v>14.24</v>
      </c>
      <c r="T104" s="59">
        <f t="shared" si="46"/>
        <v>14.26</v>
      </c>
      <c r="U104" s="59">
        <f t="shared" si="46"/>
        <v>14.25</v>
      </c>
      <c r="V104" s="59">
        <f t="shared" si="46"/>
        <v>14.24</v>
      </c>
      <c r="W104" s="59">
        <f t="shared" si="46"/>
        <v>14.26</v>
      </c>
      <c r="X104" s="59">
        <f t="shared" si="46"/>
        <v>14.27</v>
      </c>
      <c r="Y104" s="59">
        <f t="shared" si="46"/>
        <v>14.27</v>
      </c>
      <c r="Z104" s="59">
        <f t="shared" si="46"/>
        <v>14.26</v>
      </c>
      <c r="AA104" s="59">
        <f t="shared" si="46"/>
        <v>14.21</v>
      </c>
      <c r="AB104" s="59">
        <f t="shared" si="46"/>
        <v>14.24</v>
      </c>
      <c r="AC104" s="59">
        <f t="shared" si="46"/>
        <v>14.24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0</v>
      </c>
      <c r="Q106" s="58">
        <f t="shared" si="47"/>
        <v>2.2000000000000002</v>
      </c>
      <c r="R106" s="58">
        <f t="shared" si="47"/>
        <v>2.89</v>
      </c>
      <c r="S106" s="58">
        <f t="shared" si="47"/>
        <v>1.4</v>
      </c>
      <c r="T106" s="58">
        <f t="shared" si="47"/>
        <v>3.59</v>
      </c>
      <c r="U106" s="58">
        <f t="shared" si="47"/>
        <v>3.6900000000000004</v>
      </c>
      <c r="V106" s="58">
        <f t="shared" si="47"/>
        <v>5.1000000000000005</v>
      </c>
      <c r="W106" s="58">
        <f t="shared" si="47"/>
        <v>3.59</v>
      </c>
      <c r="X106" s="58">
        <f t="shared" si="47"/>
        <v>6.0000000000000009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0.7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0.85</v>
      </c>
      <c r="G107" s="58">
        <f t="shared" ref="G107:AC107" si="48">G71</f>
        <v>0.78</v>
      </c>
      <c r="H107" s="58">
        <f t="shared" si="48"/>
        <v>0.76</v>
      </c>
      <c r="I107" s="58">
        <f t="shared" si="48"/>
        <v>0.75</v>
      </c>
      <c r="J107" s="58">
        <f t="shared" si="48"/>
        <v>0.75</v>
      </c>
      <c r="K107" s="58">
        <f t="shared" si="48"/>
        <v>0.81</v>
      </c>
      <c r="L107" s="58">
        <f t="shared" si="48"/>
        <v>0.86</v>
      </c>
      <c r="M107" s="58">
        <f t="shared" si="48"/>
        <v>1</v>
      </c>
      <c r="N107" s="58">
        <f t="shared" si="48"/>
        <v>1.1599999999999999</v>
      </c>
      <c r="O107" s="58">
        <f t="shared" si="48"/>
        <v>1.24</v>
      </c>
      <c r="P107" s="58">
        <f t="shared" si="48"/>
        <v>1.25</v>
      </c>
      <c r="Q107" s="58">
        <f t="shared" si="48"/>
        <v>0</v>
      </c>
      <c r="R107" s="58">
        <f t="shared" si="48"/>
        <v>1</v>
      </c>
      <c r="S107" s="58">
        <f t="shared" si="48"/>
        <v>1.08</v>
      </c>
      <c r="T107" s="58">
        <f t="shared" si="48"/>
        <v>1</v>
      </c>
      <c r="U107" s="58">
        <f t="shared" si="48"/>
        <v>1.01</v>
      </c>
      <c r="V107" s="58">
        <f t="shared" si="48"/>
        <v>0.91</v>
      </c>
      <c r="W107" s="58">
        <f t="shared" si="48"/>
        <v>0.92</v>
      </c>
      <c r="X107" s="58">
        <f t="shared" si="48"/>
        <v>1.44</v>
      </c>
      <c r="Y107" s="58">
        <f t="shared" si="48"/>
        <v>1.58</v>
      </c>
      <c r="Z107" s="58">
        <f t="shared" si="48"/>
        <v>1.42</v>
      </c>
      <c r="AA107" s="58">
        <f t="shared" si="48"/>
        <v>1.29</v>
      </c>
      <c r="AB107" s="58">
        <f t="shared" si="48"/>
        <v>1.1599999999999999</v>
      </c>
      <c r="AC107" s="58">
        <f t="shared" si="48"/>
        <v>1.1599999999999999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0.74</v>
      </c>
      <c r="G109" s="58">
        <f t="shared" ref="G109:AC109" si="49">G86</f>
        <v>0.72</v>
      </c>
      <c r="H109" s="58">
        <f t="shared" si="49"/>
        <v>0.7</v>
      </c>
      <c r="I109" s="58">
        <f t="shared" si="49"/>
        <v>0.68</v>
      </c>
      <c r="J109" s="58">
        <f t="shared" si="49"/>
        <v>0.68</v>
      </c>
      <c r="K109" s="58">
        <f t="shared" si="49"/>
        <v>0.69</v>
      </c>
      <c r="L109" s="58">
        <f t="shared" si="49"/>
        <v>0.7</v>
      </c>
      <c r="M109" s="58">
        <f t="shared" si="49"/>
        <v>0.72</v>
      </c>
      <c r="N109" s="58">
        <f t="shared" si="49"/>
        <v>0.75</v>
      </c>
      <c r="O109" s="58">
        <f t="shared" si="49"/>
        <v>0.8</v>
      </c>
      <c r="P109" s="58">
        <f t="shared" si="49"/>
        <v>0.87</v>
      </c>
      <c r="Q109" s="58">
        <f t="shared" si="49"/>
        <v>0.84</v>
      </c>
      <c r="R109" s="58">
        <f t="shared" si="49"/>
        <v>0.87</v>
      </c>
      <c r="S109" s="58">
        <f t="shared" si="49"/>
        <v>0.89</v>
      </c>
      <c r="T109" s="58">
        <f t="shared" si="49"/>
        <v>0.88</v>
      </c>
      <c r="U109" s="58">
        <f t="shared" si="49"/>
        <v>0.88</v>
      </c>
      <c r="V109" s="58">
        <f t="shared" si="49"/>
        <v>0.9</v>
      </c>
      <c r="W109" s="58">
        <f t="shared" si="49"/>
        <v>0.87</v>
      </c>
      <c r="X109" s="58">
        <f t="shared" si="49"/>
        <v>0.88</v>
      </c>
      <c r="Y109" s="58">
        <f t="shared" si="49"/>
        <v>1</v>
      </c>
      <c r="Z109" s="58">
        <f t="shared" si="49"/>
        <v>0.98</v>
      </c>
      <c r="AA109" s="58">
        <f t="shared" si="49"/>
        <v>0.97</v>
      </c>
      <c r="AB109" s="58">
        <f t="shared" si="49"/>
        <v>0.88</v>
      </c>
      <c r="AC109" s="58">
        <f t="shared" si="49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50">SUM(F13:F16,F19:F32,F43:F46,F49,F68:F70,F84:F85,F52,F53,F54,F55,F56,F57,F58,F59,F60,F61,F62,F63,F64,F65)</f>
        <v>41.290999999999997</v>
      </c>
      <c r="G111" s="55">
        <f t="shared" si="50"/>
        <v>39.020000000000003</v>
      </c>
      <c r="H111" s="55">
        <f t="shared" si="50"/>
        <v>37.150000000000006</v>
      </c>
      <c r="I111" s="55">
        <f t="shared" si="50"/>
        <v>36.770000000000003</v>
      </c>
      <c r="J111" s="55">
        <f t="shared" si="50"/>
        <v>36.489999999999995</v>
      </c>
      <c r="K111" s="55">
        <f t="shared" si="50"/>
        <v>36.93</v>
      </c>
      <c r="L111" s="55">
        <f t="shared" si="50"/>
        <v>39.800000000000004</v>
      </c>
      <c r="M111" s="55">
        <f t="shared" si="50"/>
        <v>39.869999999999997</v>
      </c>
      <c r="N111" s="55">
        <f t="shared" si="50"/>
        <v>42.205999999999996</v>
      </c>
      <c r="O111" s="55">
        <f t="shared" si="50"/>
        <v>49.169999999999995</v>
      </c>
      <c r="P111" s="55">
        <f t="shared" si="50"/>
        <v>53.528000000000006</v>
      </c>
      <c r="Q111" s="55">
        <f t="shared" si="50"/>
        <v>54.472222222222243</v>
      </c>
      <c r="R111" s="55">
        <f t="shared" si="50"/>
        <v>55.841111111111104</v>
      </c>
      <c r="S111" s="55">
        <f t="shared" si="50"/>
        <v>54.899000000000015</v>
      </c>
      <c r="T111" s="55">
        <f t="shared" si="50"/>
        <v>57.035000000000004</v>
      </c>
      <c r="U111" s="55">
        <f t="shared" si="50"/>
        <v>56.825000000000017</v>
      </c>
      <c r="V111" s="55">
        <f t="shared" si="50"/>
        <v>58.115000000000002</v>
      </c>
      <c r="W111" s="55">
        <f t="shared" si="50"/>
        <v>56.601000000000006</v>
      </c>
      <c r="X111" s="55">
        <f t="shared" si="50"/>
        <v>59.914999999999999</v>
      </c>
      <c r="Y111" s="55">
        <f t="shared" si="50"/>
        <v>58.528999999999989</v>
      </c>
      <c r="Z111" s="55">
        <f t="shared" si="50"/>
        <v>56.696000000000012</v>
      </c>
      <c r="AA111" s="55">
        <f t="shared" si="50"/>
        <v>55.04</v>
      </c>
      <c r="AB111" s="55">
        <f t="shared" si="50"/>
        <v>50.351999999999997</v>
      </c>
      <c r="AC111" s="55">
        <f t="shared" si="50"/>
        <v>46.679999999999993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0.46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0</v>
      </c>
      <c r="W116" s="55">
        <f t="shared" si="51"/>
        <v>0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0.92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41.290999999999997</v>
      </c>
      <c r="G117" s="56">
        <f t="shared" ref="G117:AC117" si="52">SUM(G111,G116)</f>
        <v>39.020000000000003</v>
      </c>
      <c r="H117" s="56">
        <f t="shared" si="52"/>
        <v>37.610000000000007</v>
      </c>
      <c r="I117" s="56">
        <f t="shared" si="52"/>
        <v>36.770000000000003</v>
      </c>
      <c r="J117" s="56">
        <f t="shared" si="52"/>
        <v>36.489999999999995</v>
      </c>
      <c r="K117" s="56">
        <f t="shared" si="52"/>
        <v>36.93</v>
      </c>
      <c r="L117" s="56">
        <f t="shared" si="52"/>
        <v>39.800000000000004</v>
      </c>
      <c r="M117" s="56">
        <f t="shared" si="52"/>
        <v>39.869999999999997</v>
      </c>
      <c r="N117" s="56">
        <f t="shared" si="52"/>
        <v>42.205999999999996</v>
      </c>
      <c r="O117" s="56">
        <f t="shared" si="52"/>
        <v>49.169999999999995</v>
      </c>
      <c r="P117" s="56">
        <f t="shared" si="52"/>
        <v>53.528000000000006</v>
      </c>
      <c r="Q117" s="56">
        <f t="shared" si="52"/>
        <v>54.472222222222243</v>
      </c>
      <c r="R117" s="56">
        <f t="shared" si="52"/>
        <v>55.841111111111104</v>
      </c>
      <c r="S117" s="56">
        <f t="shared" si="52"/>
        <v>54.899000000000015</v>
      </c>
      <c r="T117" s="56">
        <f t="shared" si="52"/>
        <v>57.035000000000004</v>
      </c>
      <c r="U117" s="56">
        <f t="shared" si="52"/>
        <v>56.825000000000017</v>
      </c>
      <c r="V117" s="56">
        <f t="shared" si="52"/>
        <v>58.115000000000002</v>
      </c>
      <c r="W117" s="56">
        <f t="shared" si="52"/>
        <v>56.601000000000006</v>
      </c>
      <c r="X117" s="56">
        <f t="shared" si="52"/>
        <v>59.914999999999999</v>
      </c>
      <c r="Y117" s="56">
        <f t="shared" si="52"/>
        <v>58.528999999999989</v>
      </c>
      <c r="Z117" s="56">
        <f t="shared" si="52"/>
        <v>56.696000000000012</v>
      </c>
      <c r="AA117" s="56">
        <f t="shared" si="52"/>
        <v>55.96</v>
      </c>
      <c r="AB117" s="56">
        <f t="shared" si="52"/>
        <v>50.351999999999997</v>
      </c>
      <c r="AC117" s="56">
        <f t="shared" si="52"/>
        <v>46.679999999999993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1528</v>
      </c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AC127" si="53">(7.2*(4-COUNTIF(G13:G16,"=CMS")-COUNTIF(G13:G16,"=PMS")))</f>
        <v>14.4</v>
      </c>
      <c r="H127" s="516">
        <f t="shared" si="53"/>
        <v>14.4</v>
      </c>
      <c r="I127" s="516">
        <f t="shared" si="53"/>
        <v>14.4</v>
      </c>
      <c r="J127" s="516">
        <f t="shared" si="53"/>
        <v>14.4</v>
      </c>
      <c r="K127" s="516">
        <f t="shared" si="53"/>
        <v>14.4</v>
      </c>
      <c r="L127" s="516">
        <f t="shared" si="53"/>
        <v>14.4</v>
      </c>
      <c r="M127" s="516">
        <f t="shared" ref="M127:N127" si="54">(7.2*(4-COUNTIF(M13:M16,"=CMS")-COUNTIF(M13:M16,"=PMS")))</f>
        <v>14.4</v>
      </c>
      <c r="N127" s="516">
        <f t="shared" si="54"/>
        <v>14.4</v>
      </c>
      <c r="O127" s="516">
        <f t="shared" ref="O127:S127" si="55">(7.2*(4-COUNTIF(O13:O16,"=CMS")-COUNTIF(O13:O16,"=PMS")))</f>
        <v>14.4</v>
      </c>
      <c r="P127" s="516">
        <f t="shared" si="55"/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U127" si="56">(7.2*(4-COUNTIF(T13:T16,"=CMS")-COUNTIF(T13:T16,"=PMS")))</f>
        <v>14.4</v>
      </c>
      <c r="U127" s="516">
        <f t="shared" si="56"/>
        <v>14.4</v>
      </c>
      <c r="V127" s="516">
        <f t="shared" ref="V127:W127" si="57">(7.2*(4-COUNTIF(V13:V16,"=CMS")-COUNTIF(V13:V16,"=PMS")))</f>
        <v>14.4</v>
      </c>
      <c r="W127" s="516">
        <f t="shared" si="57"/>
        <v>14.4</v>
      </c>
      <c r="X127" s="516">
        <f t="shared" ref="X127:AA127" si="58">(7.2*(4-COUNTIF(X13:X16,"=CMS")-COUNTIF(X13:X16,"=PMS")))</f>
        <v>14.4</v>
      </c>
      <c r="Y127" s="516">
        <f t="shared" si="58"/>
        <v>14.4</v>
      </c>
      <c r="Z127" s="516">
        <f t="shared" si="58"/>
        <v>14.4</v>
      </c>
      <c r="AA127" s="516">
        <f t="shared" si="58"/>
        <v>14.4</v>
      </c>
      <c r="AB127" s="516">
        <f t="shared" ref="AB127" si="59">(7.2*(4-COUNTIF(AB13:AB16,"=CMS")-COUNTIF(AB13:AB16,"=PMS")))</f>
        <v>14.4</v>
      </c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13</v>
      </c>
      <c r="I128" s="516">
        <f t="shared" si="60"/>
        <v>13</v>
      </c>
      <c r="J128" s="516">
        <f t="shared" si="60"/>
        <v>13</v>
      </c>
      <c r="K128" s="516">
        <f t="shared" si="60"/>
        <v>13</v>
      </c>
      <c r="L128" s="516">
        <f t="shared" si="60"/>
        <v>13</v>
      </c>
      <c r="M128" s="516">
        <f t="shared" ref="M128:N128" si="61">13-COUNTIF(M19:M32,"=CMS")-COUNTIF(M19:M32,"=PMS")+IF(COUNTIF(M14:M16,"=CMS")&gt;0,1,0)</f>
        <v>13</v>
      </c>
      <c r="N128" s="516">
        <f t="shared" si="61"/>
        <v>13</v>
      </c>
      <c r="O128" s="516">
        <f t="shared" ref="O128:S128" si="62">13-COUNTIF(O19:O32,"=CMS")-COUNTIF(O19:O32,"=PMS")+IF(COUNTIF(O14:O16,"=CMS")&gt;0,1,0)</f>
        <v>13</v>
      </c>
      <c r="P128" s="516">
        <f t="shared" si="62"/>
        <v>13</v>
      </c>
      <c r="Q128" s="516">
        <f t="shared" si="62"/>
        <v>13</v>
      </c>
      <c r="R128" s="516">
        <f t="shared" si="62"/>
        <v>13</v>
      </c>
      <c r="S128" s="516">
        <f t="shared" si="62"/>
        <v>13</v>
      </c>
      <c r="T128" s="516">
        <f t="shared" ref="T128:U128" si="63">13-COUNTIF(T19:T32,"=CMS")-COUNTIF(T19:T32,"=PMS")+IF(COUNTIF(T14:T16,"=CMS")&gt;0,1,0)</f>
        <v>13</v>
      </c>
      <c r="U128" s="516">
        <f t="shared" si="63"/>
        <v>13</v>
      </c>
      <c r="V128" s="516">
        <f t="shared" ref="V128:W128" si="64">13-COUNTIF(V19:V32,"=CMS")-COUNTIF(V19:V32,"=PMS")+IF(COUNTIF(V14:V16,"=CMS")&gt;0,1,0)</f>
        <v>13</v>
      </c>
      <c r="W128" s="516">
        <f t="shared" si="64"/>
        <v>13</v>
      </c>
      <c r="X128" s="516">
        <f t="shared" ref="X128:AA128" si="65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5"/>
        <v>13</v>
      </c>
      <c r="AA128" s="516">
        <f t="shared" si="65"/>
        <v>13</v>
      </c>
      <c r="AB128" s="516">
        <f t="shared" ref="AB128" si="66">13-COUNTIF(AB19:AB32,"=CMS")-COUNTIF(AB19:AB32,"=PMS")+IF(COUNTIF(AB14:AB16,"=CMS")&gt;0,1,0)</f>
        <v>13</v>
      </c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AC129" si="67">4.5*(2-COUNTIF(F43:F44,"=CMS")-COUNTIF(F43:F44,"=PMS"))</f>
        <v>9</v>
      </c>
      <c r="G129" s="516">
        <f t="shared" si="67"/>
        <v>9</v>
      </c>
      <c r="H129" s="516">
        <f t="shared" si="67"/>
        <v>9</v>
      </c>
      <c r="I129" s="516">
        <f t="shared" si="67"/>
        <v>9</v>
      </c>
      <c r="J129" s="516">
        <f t="shared" si="67"/>
        <v>9</v>
      </c>
      <c r="K129" s="516">
        <f t="shared" si="67"/>
        <v>9</v>
      </c>
      <c r="L129" s="516">
        <f t="shared" si="67"/>
        <v>9</v>
      </c>
      <c r="M129" s="516">
        <f t="shared" ref="M129:N129" si="68">4.5*(2-COUNTIF(M43:M44,"=CMS")-COUNTIF(M43:M44,"=PMS"))</f>
        <v>9</v>
      </c>
      <c r="N129" s="516">
        <f t="shared" si="68"/>
        <v>9</v>
      </c>
      <c r="O129" s="516">
        <f t="shared" ref="O129:S129" si="69">4.5*(2-COUNTIF(O43:O44,"=CMS")-COUNTIF(O43:O44,"=PMS"))</f>
        <v>9</v>
      </c>
      <c r="P129" s="516">
        <f t="shared" si="69"/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U129" si="70">4.5*(2-COUNTIF(T43:T44,"=CMS")-COUNTIF(T43:T44,"=PMS"))</f>
        <v>9</v>
      </c>
      <c r="U129" s="516">
        <f t="shared" si="70"/>
        <v>9</v>
      </c>
      <c r="V129" s="516">
        <f t="shared" ref="V129:W129" si="71">4.5*(2-COUNTIF(V43:V44,"=CMS")-COUNTIF(V43:V44,"=PMS"))</f>
        <v>9</v>
      </c>
      <c r="W129" s="516">
        <f t="shared" si="71"/>
        <v>9</v>
      </c>
      <c r="X129" s="516">
        <f t="shared" ref="X129:AA129" si="72">4.5*(2-COUNTIF(X43:X44,"=CMS")-COUNTIF(X43:X44,"=PMS"))</f>
        <v>9</v>
      </c>
      <c r="Y129" s="516">
        <f t="shared" si="72"/>
        <v>9</v>
      </c>
      <c r="Z129" s="516">
        <f t="shared" si="72"/>
        <v>9</v>
      </c>
      <c r="AA129" s="516">
        <f t="shared" si="72"/>
        <v>9</v>
      </c>
      <c r="AB129" s="516">
        <f t="shared" ref="AB129" si="73">4.5*(2-COUNTIF(AB43:AB44,"=CMS")-COUNTIF(AB43:AB44,"=PMS"))</f>
        <v>9</v>
      </c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AC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si="74"/>
        <v>8.8000000000000007</v>
      </c>
      <c r="M130" s="516">
        <f t="shared" ref="M130:N130" si="75">8.8*(1-COUNTIF(M45,"=CMS")-COUNTIF(M45,"=PMS"))</f>
        <v>8.8000000000000007</v>
      </c>
      <c r="N130" s="516">
        <f t="shared" si="75"/>
        <v>8.8000000000000007</v>
      </c>
      <c r="O130" s="516">
        <f t="shared" ref="O130:S130" si="76">8.8*(1-COUNTIF(O45,"=CMS")-COUNTIF(O45,"=PMS"))</f>
        <v>8.8000000000000007</v>
      </c>
      <c r="P130" s="516">
        <f t="shared" si="76"/>
        <v>8.8000000000000007</v>
      </c>
      <c r="Q130" s="516">
        <f t="shared" si="76"/>
        <v>8.8000000000000007</v>
      </c>
      <c r="R130" s="516">
        <f t="shared" si="76"/>
        <v>8.8000000000000007</v>
      </c>
      <c r="S130" s="516">
        <f t="shared" si="76"/>
        <v>8.8000000000000007</v>
      </c>
      <c r="T130" s="516">
        <f t="shared" ref="T130:U130" si="77">8.8*(1-COUNTIF(T45,"=CMS")-COUNTIF(T45,"=PMS"))</f>
        <v>8.8000000000000007</v>
      </c>
      <c r="U130" s="516">
        <f t="shared" si="77"/>
        <v>8.8000000000000007</v>
      </c>
      <c r="V130" s="516">
        <f t="shared" ref="V130:W130" si="78">8.8*(1-COUNTIF(V45,"=CMS")-COUNTIF(V45,"=PMS"))</f>
        <v>8.8000000000000007</v>
      </c>
      <c r="W130" s="516">
        <f t="shared" si="78"/>
        <v>8.8000000000000007</v>
      </c>
      <c r="X130" s="516">
        <f t="shared" ref="X130:AA130" si="79">8.8*(1-COUNTIF(X45,"=CMS")-COUNTIF(X45,"=PMS"))</f>
        <v>8.8000000000000007</v>
      </c>
      <c r="Y130" s="516">
        <f t="shared" si="79"/>
        <v>8.8000000000000007</v>
      </c>
      <c r="Z130" s="516">
        <f t="shared" si="79"/>
        <v>8.8000000000000007</v>
      </c>
      <c r="AA130" s="516">
        <f t="shared" si="79"/>
        <v>8.8000000000000007</v>
      </c>
      <c r="AB130" s="516">
        <f t="shared" ref="AB130" si="80">8.8*(1-COUNTIF(AB45,"=CMS")-COUNTIF(AB45,"=PMS"))</f>
        <v>8.8000000000000007</v>
      </c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si="74"/>
        <v>8.8000000000000007</v>
      </c>
      <c r="M131" s="516">
        <f t="shared" ref="M131:N131" si="81">8.8*(1-COUNTIF(M46,"=CMS")-COUNTIF(M46,"=PMS"))</f>
        <v>8.8000000000000007</v>
      </c>
      <c r="N131" s="516">
        <f t="shared" si="81"/>
        <v>8.8000000000000007</v>
      </c>
      <c r="O131" s="516">
        <f t="shared" ref="O131:S131" si="82">8.8*(1-COUNTIF(O46,"=CMS")-COUNTIF(O46,"=PMS"))</f>
        <v>8.8000000000000007</v>
      </c>
      <c r="P131" s="516">
        <f t="shared" si="82"/>
        <v>8.8000000000000007</v>
      </c>
      <c r="Q131" s="516">
        <f t="shared" si="82"/>
        <v>8.8000000000000007</v>
      </c>
      <c r="R131" s="516">
        <f t="shared" si="82"/>
        <v>8.8000000000000007</v>
      </c>
      <c r="S131" s="516">
        <f t="shared" si="82"/>
        <v>8.8000000000000007</v>
      </c>
      <c r="T131" s="516">
        <f t="shared" ref="T131:U131" si="83">8.8*(1-COUNTIF(T46,"=CMS")-COUNTIF(T46,"=PMS"))</f>
        <v>8.8000000000000007</v>
      </c>
      <c r="U131" s="516">
        <f t="shared" si="83"/>
        <v>8.8000000000000007</v>
      </c>
      <c r="V131" s="516">
        <f t="shared" ref="V131:W131" si="84">8.8*(1-COUNTIF(V46,"=CMS")-COUNTIF(V46,"=PMS"))</f>
        <v>8.8000000000000007</v>
      </c>
      <c r="W131" s="516">
        <f t="shared" si="84"/>
        <v>8.8000000000000007</v>
      </c>
      <c r="X131" s="516">
        <f t="shared" ref="X131:AA131" si="85">8.8*(1-COUNTIF(X46,"=CMS")-COUNTIF(X46,"=PMS"))</f>
        <v>8.8000000000000007</v>
      </c>
      <c r="Y131" s="516">
        <f t="shared" si="85"/>
        <v>8.8000000000000007</v>
      </c>
      <c r="Z131" s="516">
        <f t="shared" si="85"/>
        <v>8.8000000000000007</v>
      </c>
      <c r="AA131" s="516">
        <f t="shared" si="85"/>
        <v>8.8000000000000007</v>
      </c>
      <c r="AB131" s="516">
        <f t="shared" ref="AB131" si="86">8.8*(1-COUNTIF(AB46,"=CMS")-COUNTIF(AB46,"=PMS"))</f>
        <v>0</v>
      </c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AC134" si="87">0.85*(3-COUNTIF(F68:F70,"=CMS"))</f>
        <v>2.5499999999999998</v>
      </c>
      <c r="G134" s="516">
        <f t="shared" si="87"/>
        <v>2.5499999999999998</v>
      </c>
      <c r="H134" s="516">
        <f t="shared" si="87"/>
        <v>2.5499999999999998</v>
      </c>
      <c r="I134" s="516">
        <f t="shared" si="87"/>
        <v>2.5499999999999998</v>
      </c>
      <c r="J134" s="516">
        <f t="shared" si="87"/>
        <v>2.5499999999999998</v>
      </c>
      <c r="K134" s="516">
        <f t="shared" si="87"/>
        <v>2.5499999999999998</v>
      </c>
      <c r="L134" s="516">
        <f t="shared" si="87"/>
        <v>2.5499999999999998</v>
      </c>
      <c r="M134" s="516">
        <f t="shared" ref="M134:N134" si="88">0.85*(3-COUNTIF(M68:M70,"=CMS"))</f>
        <v>2.5499999999999998</v>
      </c>
      <c r="N134" s="516">
        <f t="shared" si="88"/>
        <v>2.5499999999999998</v>
      </c>
      <c r="O134" s="516">
        <f t="shared" ref="O134:S134" si="89">0.85*(3-COUNTIF(O68:O70,"=CMS"))</f>
        <v>2.5499999999999998</v>
      </c>
      <c r="P134" s="516">
        <f t="shared" si="89"/>
        <v>2.5499999999999998</v>
      </c>
      <c r="Q134" s="516">
        <f t="shared" si="89"/>
        <v>2.5499999999999998</v>
      </c>
      <c r="R134" s="516">
        <f t="shared" si="89"/>
        <v>2.5499999999999998</v>
      </c>
      <c r="S134" s="516">
        <f t="shared" si="89"/>
        <v>2.5499999999999998</v>
      </c>
      <c r="T134" s="516">
        <f t="shared" ref="T134:U134" si="90">0.85*(3-COUNTIF(T68:T70,"=CMS"))</f>
        <v>2.5499999999999998</v>
      </c>
      <c r="U134" s="516">
        <f t="shared" si="90"/>
        <v>2.5499999999999998</v>
      </c>
      <c r="V134" s="516">
        <f t="shared" ref="V134:W134" si="91">0.85*(3-COUNTIF(V68:V70,"=CMS"))</f>
        <v>2.5499999999999998</v>
      </c>
      <c r="W134" s="516">
        <f t="shared" si="91"/>
        <v>2.5499999999999998</v>
      </c>
      <c r="X134" s="516">
        <f t="shared" ref="X134:AA134" si="92">0.85*(3-COUNTIF(X68:X70,"=CMS"))</f>
        <v>2.5499999999999998</v>
      </c>
      <c r="Y134" s="516">
        <f t="shared" si="92"/>
        <v>2.5499999999999998</v>
      </c>
      <c r="Z134" s="516">
        <f t="shared" si="92"/>
        <v>2.5499999999999998</v>
      </c>
      <c r="AA134" s="516">
        <f t="shared" si="92"/>
        <v>2.5499999999999998</v>
      </c>
      <c r="AB134" s="516">
        <f t="shared" ref="AB134" si="93">0.85*(3-COUNTIF(AB68:AB70,"=CMS"))</f>
        <v>2.5499999999999998</v>
      </c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AC135" si="94">1*(2-COUNTIF(F84:F85,"=CMS"))</f>
        <v>2</v>
      </c>
      <c r="G135" s="516">
        <f t="shared" si="94"/>
        <v>2</v>
      </c>
      <c r="H135" s="516">
        <f t="shared" si="94"/>
        <v>2</v>
      </c>
      <c r="I135" s="516">
        <f t="shared" si="94"/>
        <v>2</v>
      </c>
      <c r="J135" s="516">
        <f t="shared" si="94"/>
        <v>2</v>
      </c>
      <c r="K135" s="516">
        <f t="shared" si="94"/>
        <v>2</v>
      </c>
      <c r="L135" s="516">
        <f t="shared" si="94"/>
        <v>2</v>
      </c>
      <c r="M135" s="516">
        <f t="shared" ref="M135:N135" si="95">1*(2-COUNTIF(M84:M85,"=CMS"))</f>
        <v>2</v>
      </c>
      <c r="N135" s="516">
        <f t="shared" si="95"/>
        <v>2</v>
      </c>
      <c r="O135" s="516">
        <f t="shared" ref="O135:S135" si="96">1*(2-COUNTIF(O84:O85,"=CMS"))</f>
        <v>2</v>
      </c>
      <c r="P135" s="516">
        <f t="shared" si="96"/>
        <v>2</v>
      </c>
      <c r="Q135" s="516">
        <f t="shared" si="96"/>
        <v>2</v>
      </c>
      <c r="R135" s="516">
        <f t="shared" si="96"/>
        <v>2</v>
      </c>
      <c r="S135" s="516">
        <f t="shared" si="96"/>
        <v>2</v>
      </c>
      <c r="T135" s="516">
        <f t="shared" ref="T135:U135" si="97">1*(2-COUNTIF(T84:T85,"=CMS"))</f>
        <v>2</v>
      </c>
      <c r="U135" s="516">
        <f t="shared" si="97"/>
        <v>2</v>
      </c>
      <c r="V135" s="516">
        <f t="shared" ref="V135:W135" si="98">1*(2-COUNTIF(V84:V85,"=CMS"))</f>
        <v>2</v>
      </c>
      <c r="W135" s="516">
        <f t="shared" si="98"/>
        <v>2</v>
      </c>
      <c r="X135" s="516">
        <f t="shared" ref="X135:AA135" si="99">1*(2-COUNTIF(X84:X85,"=CMS"))</f>
        <v>2</v>
      </c>
      <c r="Y135" s="516">
        <f t="shared" si="99"/>
        <v>2</v>
      </c>
      <c r="Z135" s="516">
        <f t="shared" si="99"/>
        <v>2</v>
      </c>
      <c r="AA135" s="516">
        <f t="shared" si="99"/>
        <v>2</v>
      </c>
      <c r="AB135" s="516">
        <f t="shared" ref="AB135" si="100">1*(2-COUNTIF(AB84:AB85,"=CMS"))</f>
        <v>2</v>
      </c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101">IF(SUM(G127:G128)&gt;33,0,33-SUM(G127:G128))</f>
        <v>5.6000000000000014</v>
      </c>
      <c r="H136" s="517">
        <f t="shared" si="101"/>
        <v>5.6000000000000014</v>
      </c>
      <c r="I136" s="517">
        <f t="shared" si="101"/>
        <v>5.6000000000000014</v>
      </c>
      <c r="J136" s="517">
        <f t="shared" si="101"/>
        <v>5.6000000000000014</v>
      </c>
      <c r="K136" s="517">
        <f t="shared" si="101"/>
        <v>5.6000000000000014</v>
      </c>
      <c r="L136" s="517">
        <f t="shared" si="101"/>
        <v>5.6000000000000014</v>
      </c>
      <c r="M136" s="517">
        <f t="shared" si="101"/>
        <v>5.6000000000000014</v>
      </c>
      <c r="N136" s="517">
        <f t="shared" si="101"/>
        <v>5.6000000000000014</v>
      </c>
      <c r="O136" s="517">
        <f t="shared" si="101"/>
        <v>5.6000000000000014</v>
      </c>
      <c r="P136" s="517">
        <f t="shared" si="101"/>
        <v>5.6000000000000014</v>
      </c>
      <c r="Q136" s="517">
        <f t="shared" si="101"/>
        <v>5.6000000000000014</v>
      </c>
      <c r="R136" s="517">
        <f t="shared" si="101"/>
        <v>5.6000000000000014</v>
      </c>
      <c r="S136" s="517">
        <f t="shared" si="101"/>
        <v>5.6000000000000014</v>
      </c>
      <c r="T136" s="517">
        <f t="shared" si="101"/>
        <v>5.6000000000000014</v>
      </c>
      <c r="U136" s="517">
        <f t="shared" si="101"/>
        <v>5.6000000000000014</v>
      </c>
      <c r="V136" s="517">
        <f t="shared" si="101"/>
        <v>5.6000000000000014</v>
      </c>
      <c r="W136" s="517">
        <f t="shared" si="101"/>
        <v>5.6000000000000014</v>
      </c>
      <c r="X136" s="517">
        <f t="shared" si="101"/>
        <v>5.6000000000000014</v>
      </c>
      <c r="Y136" s="517">
        <f t="shared" si="101"/>
        <v>5.6000000000000014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1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0:C150"/>
    <mergeCell ref="A151:C151"/>
    <mergeCell ref="A152:C152"/>
    <mergeCell ref="A153:C153"/>
    <mergeCell ref="A154:C154"/>
    <mergeCell ref="A155:C155"/>
    <mergeCell ref="A143:AC143"/>
    <mergeCell ref="A145:C146"/>
    <mergeCell ref="F145:AC145"/>
    <mergeCell ref="A147:C147"/>
    <mergeCell ref="A148:C148"/>
    <mergeCell ref="A149:C149"/>
    <mergeCell ref="A134:C134"/>
    <mergeCell ref="A135:C135"/>
    <mergeCell ref="A136:C136"/>
    <mergeCell ref="A137:C137"/>
    <mergeCell ref="A138:C138"/>
    <mergeCell ref="A140:C140"/>
    <mergeCell ref="A128:C128"/>
    <mergeCell ref="A129:C129"/>
    <mergeCell ref="A130:C130"/>
    <mergeCell ref="A131:C131"/>
    <mergeCell ref="A132:C132"/>
    <mergeCell ref="A133:C133"/>
    <mergeCell ref="A120:C120"/>
    <mergeCell ref="A121:C121"/>
    <mergeCell ref="F123:AC123"/>
    <mergeCell ref="A125:C126"/>
    <mergeCell ref="F125:AC125"/>
    <mergeCell ref="A127:C127"/>
    <mergeCell ref="A114:C114"/>
    <mergeCell ref="A115:C115"/>
    <mergeCell ref="A116:C116"/>
    <mergeCell ref="A117:C117"/>
    <mergeCell ref="A118:C118"/>
    <mergeCell ref="A119:C119"/>
    <mergeCell ref="A108:C108"/>
    <mergeCell ref="A109:C109"/>
    <mergeCell ref="A110:C110"/>
    <mergeCell ref="A111:C111"/>
    <mergeCell ref="A112:C112"/>
    <mergeCell ref="A113:C113"/>
    <mergeCell ref="A102:C102"/>
    <mergeCell ref="A103:C103"/>
    <mergeCell ref="A104:C104"/>
    <mergeCell ref="A105:C105"/>
    <mergeCell ref="A106:C106"/>
    <mergeCell ref="A107:C107"/>
    <mergeCell ref="A96:C96"/>
    <mergeCell ref="A97:C97"/>
    <mergeCell ref="A98:C98"/>
    <mergeCell ref="A99:C99"/>
    <mergeCell ref="A100:C100"/>
    <mergeCell ref="A101:C101"/>
    <mergeCell ref="A8:AC8"/>
    <mergeCell ref="L9:Q9"/>
    <mergeCell ref="A91:AC91"/>
    <mergeCell ref="A93:C94"/>
    <mergeCell ref="F93:AC93"/>
    <mergeCell ref="A95:C95"/>
  </mergeCells>
  <conditionalFormatting sqref="F120:AC120">
    <cfRule type="cellIs" dxfId="1176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G68:AC70 O20:AC32">
    <cfRule type="cellIs" dxfId="6" priority="105" operator="equal">
      <formula>"PMS"</formula>
    </cfRule>
    <cfRule type="cellIs" dxfId="5" priority="106" operator="equal">
      <formula>"CMS"</formula>
    </cfRule>
    <cfRule type="cellIs" dxfId="4" priority="107" operator="greaterThan">
      <formula>0</formula>
    </cfRule>
  </conditionalFormatting>
  <conditionalFormatting sqref="F138:AC138">
    <cfRule type="cellIs" dxfId="1175" priority="104" operator="greaterThan">
      <formula>60.3</formula>
    </cfRule>
  </conditionalFormatting>
  <conditionalFormatting sqref="F136:AC136">
    <cfRule type="cellIs" dxfId="1174" priority="103" operator="greaterThan">
      <formula>60.3</formula>
    </cfRule>
  </conditionalFormatting>
  <conditionalFormatting sqref="F137:AC137">
    <cfRule type="cellIs" dxfId="1173" priority="102" operator="greaterThan">
      <formula>60.3</formula>
    </cfRule>
  </conditionalFormatting>
  <conditionalFormatting sqref="G85:I85">
    <cfRule type="cellIs" dxfId="1172" priority="98" operator="equal">
      <formula>"PMS"</formula>
    </cfRule>
    <cfRule type="cellIs" dxfId="1171" priority="99" operator="equal">
      <formula>"CMS"</formula>
    </cfRule>
    <cfRule type="cellIs" dxfId="1170" priority="100" operator="greaterThan">
      <formula>0</formula>
    </cfRule>
  </conditionalFormatting>
  <conditionalFormatting sqref="G85:I85 V55:W65">
    <cfRule type="cellIs" dxfId="1169" priority="101" operator="lessThanOrEqual">
      <formula>0</formula>
    </cfRule>
  </conditionalFormatting>
  <conditionalFormatting sqref="AC62:AC64">
    <cfRule type="cellIs" dxfId="1168" priority="94" operator="equal">
      <formula>"PMS"</formula>
    </cfRule>
    <cfRule type="cellIs" dxfId="1167" priority="95" operator="equal">
      <formula>"CMS"</formula>
    </cfRule>
    <cfRule type="cellIs" dxfId="1166" priority="96" operator="greaterThan">
      <formula>0</formula>
    </cfRule>
  </conditionalFormatting>
  <conditionalFormatting sqref="AC62:AC64">
    <cfRule type="cellIs" dxfId="1165" priority="97" operator="lessThanOrEqual">
      <formula>0</formula>
    </cfRule>
  </conditionalFormatting>
  <conditionalFormatting sqref="G55:N55">
    <cfRule type="cellIs" dxfId="1164" priority="90" operator="equal">
      <formula>"PMS"</formula>
    </cfRule>
    <cfRule type="cellIs" dxfId="1163" priority="91" operator="equal">
      <formula>"CMS"</formula>
    </cfRule>
    <cfRule type="cellIs" dxfId="1162" priority="92" operator="greaterThan">
      <formula>0</formula>
    </cfRule>
  </conditionalFormatting>
  <conditionalFormatting sqref="G55:N55">
    <cfRule type="cellIs" dxfId="1161" priority="93" operator="lessThanOrEqual">
      <formula>0</formula>
    </cfRule>
  </conditionalFormatting>
  <conditionalFormatting sqref="G52:AC53 V56:V57 V61:V65 G49:AC49 G13:AC16 X55:AC65 G84:AC85 G43:AC46 G55:U65 G68:AC70">
    <cfRule type="cellIs" dxfId="1160" priority="89" operator="lessThanOrEqual">
      <formula>0</formula>
    </cfRule>
  </conditionalFormatting>
  <conditionalFormatting sqref="G19:G23 G24:N24 G25 I25:M25 G26:M26 N25:N26 G27:N32 G49:AC49 G13:AC16 I19:AC19 G84:AC85 G43:AC46 I20:N23 G52:AC65 G68:AC70 O20:AC32">
    <cfRule type="cellIs" dxfId="3" priority="86" operator="equal">
      <formula>"CMS"</formula>
    </cfRule>
    <cfRule type="cellIs" dxfId="2" priority="87" operator="equal">
      <formula>"PMS"</formula>
    </cfRule>
    <cfRule type="cellIs" dxfId="1" priority="88" operator="greaterThan">
      <formula>0</formula>
    </cfRule>
  </conditionalFormatting>
  <conditionalFormatting sqref="G54:AC54">
    <cfRule type="cellIs" dxfId="1159" priority="82" operator="equal">
      <formula>"PMS"</formula>
    </cfRule>
    <cfRule type="cellIs" dxfId="1158" priority="83" operator="equal">
      <formula>"CMS"</formula>
    </cfRule>
    <cfRule type="cellIs" dxfId="1157" priority="84" operator="greaterThan">
      <formula>0</formula>
    </cfRule>
  </conditionalFormatting>
  <conditionalFormatting sqref="G54:AC54">
    <cfRule type="cellIs" dxfId="1156" priority="85" operator="lessThanOrEqual">
      <formula>0</formula>
    </cfRule>
  </conditionalFormatting>
  <conditionalFormatting sqref="G54:AC54">
    <cfRule type="cellIs" dxfId="1155" priority="81" operator="lessThanOrEqual">
      <formula>0</formula>
    </cfRule>
  </conditionalFormatting>
  <conditionalFormatting sqref="G54:T54">
    <cfRule type="cellIs" dxfId="1154" priority="78" operator="equal">
      <formula>"PMS"</formula>
    </cfRule>
    <cfRule type="cellIs" dxfId="1153" priority="79" operator="equal">
      <formula>"CMS"</formula>
    </cfRule>
    <cfRule type="cellIs" dxfId="1152" priority="80" operator="greaterThan">
      <formula>0</formula>
    </cfRule>
  </conditionalFormatting>
  <conditionalFormatting sqref="G54:T54">
    <cfRule type="cellIs" dxfId="1151" priority="77" operator="lessThanOrEqual">
      <formula>0</formula>
    </cfRule>
  </conditionalFormatting>
  <conditionalFormatting sqref="L60">
    <cfRule type="cellIs" dxfId="1150" priority="73" operator="equal">
      <formula>"PMS"</formula>
    </cfRule>
    <cfRule type="cellIs" dxfId="1149" priority="74" operator="equal">
      <formula>"CMS"</formula>
    </cfRule>
    <cfRule type="cellIs" dxfId="1148" priority="75" operator="greaterThan">
      <formula>0</formula>
    </cfRule>
  </conditionalFormatting>
  <conditionalFormatting sqref="L60">
    <cfRule type="cellIs" dxfId="1147" priority="76" operator="lessThanOrEqual">
      <formula>0</formula>
    </cfRule>
  </conditionalFormatting>
  <conditionalFormatting sqref="G19:G23 G24:N24 G25 I25:M25 G26:M26 N25:N26 G27:N32 I19:AC19 I20:N23 O20:AC32">
    <cfRule type="cellIs" dxfId="1146" priority="72" operator="lessThanOrEqual">
      <formula>0</formula>
    </cfRule>
  </conditionalFormatting>
  <conditionalFormatting sqref="AC65">
    <cfRule type="cellIs" dxfId="1145" priority="68" operator="equal">
      <formula>"PMS"</formula>
    </cfRule>
    <cfRule type="cellIs" dxfId="1144" priority="69" operator="equal">
      <formula>"CMS"</formula>
    </cfRule>
    <cfRule type="cellIs" dxfId="1143" priority="70" operator="greaterThan">
      <formula>0</formula>
    </cfRule>
  </conditionalFormatting>
  <conditionalFormatting sqref="AC65">
    <cfRule type="cellIs" dxfId="1142" priority="71" operator="lessThanOrEqual">
      <formula>0</formula>
    </cfRule>
  </conditionalFormatting>
  <conditionalFormatting sqref="H25">
    <cfRule type="cellIs" dxfId="1141" priority="65" operator="equal">
      <formula>"PMS"</formula>
    </cfRule>
    <cfRule type="cellIs" dxfId="1140" priority="66" operator="equal">
      <formula>"CMS"</formula>
    </cfRule>
    <cfRule type="cellIs" dxfId="1139" priority="67" operator="greaterThan">
      <formula>0</formula>
    </cfRule>
  </conditionalFormatting>
  <conditionalFormatting sqref="H25">
    <cfRule type="cellIs" dxfId="1138" priority="62" operator="equal">
      <formula>"CMS"</formula>
    </cfRule>
    <cfRule type="cellIs" dxfId="1137" priority="63" operator="equal">
      <formula>"PMS"</formula>
    </cfRule>
    <cfRule type="cellIs" dxfId="1136" priority="64" operator="greaterThan">
      <formula>0</formula>
    </cfRule>
  </conditionalFormatting>
  <conditionalFormatting sqref="H25">
    <cfRule type="cellIs" dxfId="1135" priority="61" operator="lessThanOrEqual">
      <formula>0</formula>
    </cfRule>
  </conditionalFormatting>
  <conditionalFormatting sqref="M44">
    <cfRule type="cellIs" dxfId="1134" priority="60" operator="lessThanOrEqual">
      <formula>0</formula>
    </cfRule>
  </conditionalFormatting>
  <conditionalFormatting sqref="N43:N44">
    <cfRule type="cellIs" dxfId="1133" priority="59" operator="lessThanOrEqual">
      <formula>0</formula>
    </cfRule>
  </conditionalFormatting>
  <conditionalFormatting sqref="Q55">
    <cfRule type="cellIs" dxfId="1132" priority="55" operator="equal">
      <formula>"PMS"</formula>
    </cfRule>
    <cfRule type="cellIs" dxfId="1131" priority="56" operator="equal">
      <formula>"CMS"</formula>
    </cfRule>
    <cfRule type="cellIs" dxfId="1130" priority="57" operator="greaterThan">
      <formula>0</formula>
    </cfRule>
  </conditionalFormatting>
  <conditionalFormatting sqref="Q55">
    <cfRule type="cellIs" dxfId="1129" priority="58" operator="lessThanOrEqual">
      <formula>0</formula>
    </cfRule>
  </conditionalFormatting>
  <conditionalFormatting sqref="Q55">
    <cfRule type="cellIs" dxfId="1128" priority="54" operator="lessThanOrEqual">
      <formula>0</formula>
    </cfRule>
  </conditionalFormatting>
  <conditionalFormatting sqref="Q55">
    <cfRule type="cellIs" dxfId="1127" priority="51" operator="equal">
      <formula>"PMS"</formula>
    </cfRule>
    <cfRule type="cellIs" dxfId="1126" priority="52" operator="equal">
      <formula>"CMS"</formula>
    </cfRule>
    <cfRule type="cellIs" dxfId="1125" priority="53" operator="greaterThan">
      <formula>0</formula>
    </cfRule>
  </conditionalFormatting>
  <conditionalFormatting sqref="Q55">
    <cfRule type="cellIs" dxfId="1124" priority="50" operator="lessThanOrEqual">
      <formula>0</formula>
    </cfRule>
  </conditionalFormatting>
  <conditionalFormatting sqref="H19:H23">
    <cfRule type="cellIs" dxfId="1102" priority="26" operator="equal">
      <formula>"PMS"</formula>
    </cfRule>
    <cfRule type="cellIs" dxfId="1101" priority="27" operator="equal">
      <formula>"CMS"</formula>
    </cfRule>
    <cfRule type="cellIs" dxfId="1100" priority="28" operator="greaterThan">
      <formula>0</formula>
    </cfRule>
  </conditionalFormatting>
  <conditionalFormatting sqref="H19:H23">
    <cfRule type="cellIs" dxfId="1099" priority="23" operator="equal">
      <formula>"CMS"</formula>
    </cfRule>
    <cfRule type="cellIs" dxfId="1098" priority="24" operator="equal">
      <formula>"PMS"</formula>
    </cfRule>
    <cfRule type="cellIs" dxfId="1097" priority="25" operator="greaterThan">
      <formula>0</formula>
    </cfRule>
  </conditionalFormatting>
  <conditionalFormatting sqref="H19:H23">
    <cfRule type="cellIs" dxfId="1096" priority="22" operator="lessThanOrEqual">
      <formula>0</formula>
    </cfRule>
  </conditionalFormatting>
  <conditionalFormatting sqref="F55:F65 F43:F46 F49 F13:F16 F84:F85 F68:F70 F19:F32">
    <cfRule type="cellIs" dxfId="1095" priority="19" operator="equal">
      <formula>"PMS"</formula>
    </cfRule>
    <cfRule type="cellIs" dxfId="1094" priority="20" operator="equal">
      <formula>"CMS"</formula>
    </cfRule>
    <cfRule type="cellIs" dxfId="1093" priority="21" operator="greaterThan">
      <formula>0</formula>
    </cfRule>
  </conditionalFormatting>
  <conditionalFormatting sqref="F62:F64">
    <cfRule type="cellIs" dxfId="1092" priority="15" operator="equal">
      <formula>"PMS"</formula>
    </cfRule>
    <cfRule type="cellIs" dxfId="1091" priority="16" operator="equal">
      <formula>"CMS"</formula>
    </cfRule>
    <cfRule type="cellIs" dxfId="1090" priority="17" operator="greaterThan">
      <formula>0</formula>
    </cfRule>
  </conditionalFormatting>
  <conditionalFormatting sqref="F62:F64">
    <cfRule type="cellIs" dxfId="1089" priority="18" operator="lessThanOrEqual">
      <formula>0</formula>
    </cfRule>
  </conditionalFormatting>
  <conditionalFormatting sqref="F52:F53 F43:F46 F49 F13:F16 F55:F65 F84:F85 F68:F70">
    <cfRule type="cellIs" dxfId="1088" priority="14" operator="lessThanOrEqual">
      <formula>0</formula>
    </cfRule>
  </conditionalFormatting>
  <conditionalFormatting sqref="F43:F46 F49 F13:F16 F52:F65 F84:F85 F68:F70 F19:F32">
    <cfRule type="cellIs" dxfId="1087" priority="11" operator="equal">
      <formula>"CMS"</formula>
    </cfRule>
    <cfRule type="cellIs" dxfId="1086" priority="12" operator="equal">
      <formula>"PMS"</formula>
    </cfRule>
    <cfRule type="cellIs" dxfId="1085" priority="13" operator="greaterThan">
      <formula>0</formula>
    </cfRule>
  </conditionalFormatting>
  <conditionalFormatting sqref="F54">
    <cfRule type="cellIs" dxfId="1084" priority="7" operator="equal">
      <formula>"PMS"</formula>
    </cfRule>
    <cfRule type="cellIs" dxfId="1083" priority="8" operator="equal">
      <formula>"CMS"</formula>
    </cfRule>
    <cfRule type="cellIs" dxfId="1082" priority="9" operator="greaterThan">
      <formula>0</formula>
    </cfRule>
  </conditionalFormatting>
  <conditionalFormatting sqref="F54">
    <cfRule type="cellIs" dxfId="1081" priority="10" operator="lessThanOrEqual">
      <formula>0</formula>
    </cfRule>
  </conditionalFormatting>
  <conditionalFormatting sqref="F54">
    <cfRule type="cellIs" dxfId="1080" priority="6" operator="lessThanOrEqual">
      <formula>0</formula>
    </cfRule>
  </conditionalFormatting>
  <conditionalFormatting sqref="F19:F32">
    <cfRule type="cellIs" dxfId="1079" priority="5" operator="lessThanOrEqual">
      <formula>0</formula>
    </cfRule>
  </conditionalFormatting>
  <conditionalFormatting sqref="F65">
    <cfRule type="cellIs" dxfId="1078" priority="1" operator="equal">
      <formula>"PMS"</formula>
    </cfRule>
    <cfRule type="cellIs" dxfId="1077" priority="2" operator="equal">
      <formula>"CMS"</formula>
    </cfRule>
    <cfRule type="cellIs" dxfId="1076" priority="3" operator="greaterThan">
      <formula>0</formula>
    </cfRule>
  </conditionalFormatting>
  <conditionalFormatting sqref="F65">
    <cfRule type="cellIs" dxfId="1075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E177" activePane="bottomRight" state="frozen"/>
      <selection pane="topRight" activeCell="BY777" sqref="BY777"/>
      <selection pane="bottomLeft" activeCell="BY777" sqref="BY777"/>
      <selection pane="bottomRight" activeCell="CD202" sqref="CD202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0" t="s">
        <v>112</v>
      </c>
      <c r="B2" s="610" t="s">
        <v>73</v>
      </c>
      <c r="C2" s="92"/>
      <c r="D2" s="197"/>
      <c r="E2" s="612" t="s">
        <v>113</v>
      </c>
      <c r="F2" s="613"/>
      <c r="G2" s="613"/>
      <c r="H2" s="613"/>
      <c r="I2" s="613"/>
      <c r="J2" s="613"/>
      <c r="K2" s="613"/>
      <c r="L2" s="613"/>
      <c r="M2" s="613"/>
      <c r="N2" s="613"/>
      <c r="O2" s="613"/>
      <c r="P2" s="613"/>
      <c r="Q2" s="613"/>
      <c r="R2" s="613"/>
      <c r="S2" s="613"/>
      <c r="T2" s="613"/>
      <c r="U2" s="614"/>
      <c r="V2" s="622" t="s">
        <v>114</v>
      </c>
      <c r="W2" s="623"/>
      <c r="X2" s="623"/>
      <c r="Y2" s="624"/>
      <c r="Z2" s="615" t="s">
        <v>37</v>
      </c>
      <c r="AA2" s="613"/>
      <c r="AB2" s="613"/>
      <c r="AC2" s="613"/>
      <c r="AD2" s="613"/>
      <c r="AE2" s="613"/>
      <c r="AF2" s="613"/>
      <c r="AG2" s="613"/>
      <c r="AH2" s="613"/>
      <c r="AI2" s="613"/>
      <c r="AJ2" s="613"/>
      <c r="AK2" s="616"/>
      <c r="AL2" s="589" t="s">
        <v>115</v>
      </c>
      <c r="AM2" s="590"/>
      <c r="AN2" s="590"/>
      <c r="AO2" s="591"/>
      <c r="AP2" s="631" t="s">
        <v>116</v>
      </c>
      <c r="AQ2" s="632"/>
      <c r="AR2" s="632"/>
      <c r="AS2" s="632"/>
      <c r="AT2" s="632"/>
      <c r="AU2" s="632"/>
      <c r="AV2" s="632"/>
      <c r="AW2" s="633"/>
      <c r="AX2" s="589" t="s">
        <v>117</v>
      </c>
      <c r="AY2" s="590"/>
      <c r="AZ2" s="590"/>
      <c r="BA2" s="590"/>
      <c r="BB2" s="590"/>
      <c r="BC2" s="590"/>
      <c r="BD2" s="590"/>
      <c r="BE2" s="590"/>
      <c r="BF2" s="590"/>
      <c r="BG2" s="591"/>
      <c r="BH2" s="589" t="s">
        <v>118</v>
      </c>
      <c r="BI2" s="590"/>
      <c r="BJ2" s="623"/>
      <c r="BK2" s="623"/>
      <c r="BL2" s="624"/>
      <c r="BM2" s="589" t="s">
        <v>119</v>
      </c>
      <c r="BN2" s="623"/>
      <c r="BO2" s="623"/>
      <c r="BP2" s="624"/>
      <c r="BQ2" s="589" t="s">
        <v>120</v>
      </c>
      <c r="BR2" s="590"/>
      <c r="BS2" s="590"/>
      <c r="BT2" s="591"/>
      <c r="BU2" s="589" t="s">
        <v>121</v>
      </c>
      <c r="BV2" s="590"/>
      <c r="BW2" s="590"/>
      <c r="BX2" s="591"/>
      <c r="BY2" s="589" t="s">
        <v>122</v>
      </c>
      <c r="BZ2" s="590"/>
      <c r="CA2" s="590"/>
      <c r="CB2" s="591"/>
    </row>
    <row r="3" spans="1:80" ht="29.45" customHeight="1" thickBot="1" x14ac:dyDescent="0.25">
      <c r="A3" s="611"/>
      <c r="B3" s="611"/>
      <c r="C3" s="199"/>
      <c r="D3" s="200"/>
      <c r="E3" s="625" t="s">
        <v>123</v>
      </c>
      <c r="F3" s="626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627" t="s">
        <v>128</v>
      </c>
      <c r="AQ3" s="628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625" t="s">
        <v>123</v>
      </c>
      <c r="AY3" s="626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629" t="s">
        <v>123</v>
      </c>
      <c r="BI3" s="630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1"/>
      <c r="B4" s="611"/>
      <c r="C4" s="211"/>
      <c r="D4" s="212"/>
      <c r="E4" s="213"/>
      <c r="F4" s="214"/>
      <c r="G4" s="602" t="s">
        <v>131</v>
      </c>
      <c r="H4" s="603"/>
      <c r="I4" s="604"/>
      <c r="J4" s="617" t="s">
        <v>132</v>
      </c>
      <c r="K4" s="618"/>
      <c r="L4" s="618"/>
      <c r="M4" s="619"/>
      <c r="N4" s="617" t="s">
        <v>133</v>
      </c>
      <c r="O4" s="618"/>
      <c r="P4" s="618"/>
      <c r="Q4" s="619"/>
      <c r="R4" s="620" t="s">
        <v>134</v>
      </c>
      <c r="S4" s="618"/>
      <c r="T4" s="618"/>
      <c r="U4" s="621"/>
      <c r="V4" s="541"/>
      <c r="W4" s="597"/>
      <c r="X4" s="598"/>
      <c r="Y4" s="599"/>
      <c r="Z4" s="592" t="s">
        <v>131</v>
      </c>
      <c r="AA4" s="593"/>
      <c r="AB4" s="593"/>
      <c r="AC4" s="594"/>
      <c r="AD4" s="595" t="s">
        <v>132</v>
      </c>
      <c r="AE4" s="593"/>
      <c r="AF4" s="593"/>
      <c r="AG4" s="596"/>
      <c r="AH4" s="592" t="s">
        <v>133</v>
      </c>
      <c r="AI4" s="593"/>
      <c r="AJ4" s="593"/>
      <c r="AK4" s="594"/>
      <c r="AL4" s="597" t="s">
        <v>131</v>
      </c>
      <c r="AM4" s="598"/>
      <c r="AN4" s="598"/>
      <c r="AO4" s="599"/>
      <c r="AP4" s="600"/>
      <c r="AQ4" s="601"/>
      <c r="AR4" s="597" t="s">
        <v>131</v>
      </c>
      <c r="AS4" s="598"/>
      <c r="AT4" s="599"/>
      <c r="AU4" s="602" t="s">
        <v>132</v>
      </c>
      <c r="AV4" s="603"/>
      <c r="AW4" s="604"/>
      <c r="AX4" s="600"/>
      <c r="AY4" s="601"/>
      <c r="AZ4" s="605" t="s">
        <v>40</v>
      </c>
      <c r="BA4" s="606"/>
      <c r="BB4" s="606"/>
      <c r="BC4" s="607"/>
      <c r="BD4" s="605" t="s">
        <v>41</v>
      </c>
      <c r="BE4" s="606"/>
      <c r="BF4" s="606"/>
      <c r="BG4" s="607"/>
      <c r="BH4" s="608"/>
      <c r="BI4" s="609"/>
      <c r="BJ4" s="597" t="s">
        <v>131</v>
      </c>
      <c r="BK4" s="598"/>
      <c r="BL4" s="599"/>
      <c r="BM4" s="215"/>
      <c r="BN4" s="597" t="s">
        <v>135</v>
      </c>
      <c r="BO4" s="598"/>
      <c r="BP4" s="599"/>
      <c r="BQ4" s="597" t="s">
        <v>131</v>
      </c>
      <c r="BR4" s="598"/>
      <c r="BS4" s="598"/>
      <c r="BT4" s="599"/>
      <c r="BU4" s="597" t="s">
        <v>131</v>
      </c>
      <c r="BV4" s="598"/>
      <c r="BW4" s="598"/>
      <c r="BX4" s="599"/>
      <c r="BY4" s="597" t="s">
        <v>131</v>
      </c>
      <c r="BZ4" s="598"/>
      <c r="CA4" s="598"/>
      <c r="CB4" s="599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/>
      <c r="AY202" s="233"/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/>
      <c r="F203" s="237"/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6.2</v>
      </c>
      <c r="O203" s="239"/>
      <c r="P203" s="239"/>
      <c r="Q203" s="237"/>
      <c r="R203" s="354" cm="1">
        <f t="array" aca="1" ref="R203" ca="1">INDIRECT("'"&amp;$C203&amp;"'!"&amp;"$"&amp;$D203&amp;$R$1&amp;"")</f>
        <v>6.3</v>
      </c>
      <c r="S203" s="239"/>
      <c r="T203" s="239"/>
      <c r="U203" s="240"/>
      <c r="V203" s="236"/>
      <c r="W203" s="241" cm="1">
        <f t="array" aca="1" ref="W203" ca="1">INDIRECT("'"&amp;$C203&amp;"'!"&amp;"$"&amp;$D203&amp;$W$1&amp;"")</f>
        <v>9.9</v>
      </c>
      <c r="X203" s="239"/>
      <c r="Y203" s="237"/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/>
      <c r="AQ203" s="240"/>
      <c r="AR203" s="236" cm="1">
        <f t="array" aca="1" ref="AR203" ca="1">INDIRECT("'"&amp;$C203&amp;"'!"&amp;"$"&amp;$D203&amp;$AR$1&amp;"")</f>
        <v>4</v>
      </c>
      <c r="AS203" s="239"/>
      <c r="AT203" s="237"/>
      <c r="AU203" s="238" cm="1">
        <f t="array" aca="1" ref="AU203" ca="1">INDIRECT("'"&amp;$C203&amp;"'!"&amp;"$"&amp;$D203&amp;$AU$1&amp;"")</f>
        <v>4</v>
      </c>
      <c r="AV203" s="239"/>
      <c r="AW203" s="237"/>
      <c r="AX203" s="236"/>
      <c r="AY203" s="240"/>
      <c r="AZ203" s="239" cm="1">
        <f t="array" aca="1" ref="AZ203" ca="1">INDIRECT("'"&amp;$C203&amp;"'!"&amp;"$"&amp;$D203&amp;$AZ$1&amp;"")</f>
        <v>0</v>
      </c>
      <c r="BA203" s="238"/>
      <c r="BB203" s="239"/>
      <c r="BC203" s="237"/>
      <c r="BD203" s="239" t="str" cm="1">
        <f t="array" aca="1" ref="BD203" ca="1">INDIRECT("'"&amp;$C203&amp;"'!"&amp;"$"&amp;$D203&amp;$BD$1&amp;"")</f>
        <v>CMS</v>
      </c>
      <c r="BE203" s="238"/>
      <c r="BF203" s="239"/>
      <c r="BG203" s="237"/>
      <c r="BH203" s="241"/>
      <c r="BI203" s="237"/>
      <c r="BJ203" s="241" cm="1">
        <f t="array" aca="1" ref="BJ203" ca="1">INDIRECT("'"&amp;$C203&amp;"'!"&amp;"$"&amp;$D203&amp;$BJ$1&amp;"")</f>
        <v>14.24</v>
      </c>
      <c r="BK203" s="239"/>
      <c r="BL203" s="237"/>
      <c r="BM203" s="409"/>
      <c r="BN203" s="236" cm="1">
        <f t="array" aca="1" ref="BN203" ca="1">INDIRECT("'"&amp;$C203&amp;"'!"&amp;"$"&amp;$D203&amp;$BN$1&amp;"")</f>
        <v>0</v>
      </c>
      <c r="BO203" s="238"/>
      <c r="BP203" s="237"/>
      <c r="BQ203" s="241" cm="1">
        <f t="array" aca="1" ref="BQ203" ca="1">INDIRECT("'"&amp;$C203&amp;"'!"&amp;"$"&amp;$D203&amp;$BQ$1&amp;"")</f>
        <v>1.1599999999999999</v>
      </c>
      <c r="BR203" s="239"/>
      <c r="BS203" s="239"/>
      <c r="BT203" s="237"/>
      <c r="BU203" s="242" cm="1">
        <f t="array" aca="1" ref="BU203" ca="1">INDIRECT("'"&amp;$C203&amp;"'!"&amp;"$"&amp;$D203&amp;$BU$1&amp;"")</f>
        <v>0.88</v>
      </c>
      <c r="BV203" s="239"/>
      <c r="BW203" s="239"/>
      <c r="BX203" s="237"/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/>
      <c r="F205" s="217"/>
      <c r="G205" s="218" t="e" cm="1">
        <f t="array" aca="1" ref="G205" ca="1">INDIRECT("'"&amp;$C205&amp;"'!"&amp;"$"&amp;$D205&amp;$G$1&amp;"")</f>
        <v>#REF!</v>
      </c>
      <c r="H205" s="219" t="s">
        <v>1</v>
      </c>
      <c r="I205" s="217" t="s">
        <v>1</v>
      </c>
      <c r="J205" s="218" t="e" cm="1">
        <f t="array" aca="1" ref="J205" ca="1">INDIRECT("'"&amp;$C205&amp;"'!"&amp;"$"&amp;$D205&amp;$J$1&amp;"")</f>
        <v>#REF!</v>
      </c>
      <c r="K205" s="219"/>
      <c r="L205" s="219"/>
      <c r="M205" s="220"/>
      <c r="N205" s="216" t="e" cm="1">
        <f t="array" aca="1" ref="N205" ca="1">INDIRECT("'"&amp;$C205&amp;"'!"&amp;"$"&amp;$D205&amp;$N$1&amp;"")</f>
        <v>#REF!</v>
      </c>
      <c r="O205" s="219"/>
      <c r="P205" s="219"/>
      <c r="Q205" s="217"/>
      <c r="R205" s="351" t="e" cm="1">
        <f t="array" aca="1" ref="R205" ca="1">INDIRECT("'"&amp;$C205&amp;"'!"&amp;"$"&amp;$D205&amp;$R$1&amp;"")</f>
        <v>#REF!</v>
      </c>
      <c r="S205" s="219"/>
      <c r="T205" s="219"/>
      <c r="U205" s="220"/>
      <c r="V205" s="216"/>
      <c r="W205" s="221" t="e" cm="1">
        <f t="array" aca="1" ref="W205" ca="1">INDIRECT("'"&amp;$C205&amp;"'!"&amp;"$"&amp;$D205&amp;$W$1&amp;"")</f>
        <v>#REF!</v>
      </c>
      <c r="X205" s="219"/>
      <c r="Y205" s="217"/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/>
      <c r="AQ205" s="220"/>
      <c r="AR205" s="216" t="e" cm="1">
        <f t="array" aca="1" ref="AR205" ca="1">INDIRECT("'"&amp;$C205&amp;"'!"&amp;"$"&amp;$D205&amp;$AR$1&amp;"")</f>
        <v>#REF!</v>
      </c>
      <c r="AS205" s="219"/>
      <c r="AT205" s="217"/>
      <c r="AU205" s="218" t="e" cm="1">
        <f t="array" aca="1" ref="AU205" ca="1">INDIRECT("'"&amp;$C205&amp;"'!"&amp;"$"&amp;$D205&amp;$AU$1&amp;"")</f>
        <v>#REF!</v>
      </c>
      <c r="AV205" s="219"/>
      <c r="AW205" s="217"/>
      <c r="AX205" s="216"/>
      <c r="AY205" s="220"/>
      <c r="AZ205" s="219" t="e" cm="1">
        <f t="array" aca="1" ref="AZ205" ca="1">INDIRECT("'"&amp;$C205&amp;"'!"&amp;"$"&amp;$D205&amp;$AZ$1&amp;"")</f>
        <v>#REF!</v>
      </c>
      <c r="BA205" s="218"/>
      <c r="BB205" s="219"/>
      <c r="BC205" s="217"/>
      <c r="BD205" s="219" t="e" cm="1">
        <f t="array" aca="1" ref="BD205" ca="1">INDIRECT("'"&amp;$C205&amp;"'!"&amp;"$"&amp;$D205&amp;$BD$1&amp;"")</f>
        <v>#REF!</v>
      </c>
      <c r="BE205" s="218"/>
      <c r="BF205" s="219"/>
      <c r="BG205" s="217"/>
      <c r="BH205" s="221"/>
      <c r="BI205" s="217"/>
      <c r="BJ205" s="221" t="e" cm="1">
        <f t="array" aca="1" ref="BJ205" ca="1">INDIRECT("'"&amp;$C205&amp;"'!"&amp;"$"&amp;$D205&amp;$BJ$1&amp;"")</f>
        <v>#REF!</v>
      </c>
      <c r="BK205" s="219"/>
      <c r="BL205" s="217"/>
      <c r="BM205" s="406"/>
      <c r="BN205" s="216" t="e" cm="1">
        <f t="array" aca="1" ref="BN205" ca="1">INDIRECT("'"&amp;$C205&amp;"'!"&amp;"$"&amp;$D205&amp;$BN$1&amp;"")</f>
        <v>#REF!</v>
      </c>
      <c r="BO205" s="218"/>
      <c r="BP205" s="217"/>
      <c r="BQ205" s="221" t="e" cm="1">
        <f t="array" aca="1" ref="BQ205" ca="1">INDIRECT("'"&amp;$C205&amp;"'!"&amp;"$"&amp;$D205&amp;$BQ$1&amp;"")</f>
        <v>#REF!</v>
      </c>
      <c r="BR205" s="219"/>
      <c r="BS205" s="219"/>
      <c r="BT205" s="217"/>
      <c r="BU205" s="221" t="e" cm="1">
        <f t="array" aca="1" ref="BU205" ca="1">INDIRECT("'"&amp;$C205&amp;"'!"&amp;"$"&amp;$D205&amp;$BU$1&amp;"")</f>
        <v>#REF!</v>
      </c>
      <c r="BV205" s="219"/>
      <c r="BW205" s="219"/>
      <c r="BX205" s="217"/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/>
      <c r="F206" s="223"/>
      <c r="G206" s="224" t="e" cm="1">
        <f t="array" aca="1" ref="G206" ca="1">INDIRECT("'"&amp;$C206&amp;"'!"&amp;"$"&amp;$D206&amp;$G$1&amp;"")</f>
        <v>#REF!</v>
      </c>
      <c r="H206" s="225" t="s">
        <v>1</v>
      </c>
      <c r="I206" s="223" t="s">
        <v>1</v>
      </c>
      <c r="J206" s="224" t="e" cm="1">
        <f t="array" aca="1" ref="J206" ca="1">INDIRECT("'"&amp;$C206&amp;"'!"&amp;"$"&amp;$D206&amp;$J$1&amp;"")</f>
        <v>#REF!</v>
      </c>
      <c r="K206" s="225"/>
      <c r="L206" s="225"/>
      <c r="M206" s="226"/>
      <c r="N206" s="222" t="e" cm="1">
        <f t="array" aca="1" ref="N206" ca="1">INDIRECT("'"&amp;$C206&amp;"'!"&amp;"$"&amp;$D206&amp;$N$1&amp;"")</f>
        <v>#REF!</v>
      </c>
      <c r="O206" s="225"/>
      <c r="P206" s="225"/>
      <c r="Q206" s="223"/>
      <c r="R206" s="352" t="e" cm="1">
        <f t="array" aca="1" ref="R206" ca="1">INDIRECT("'"&amp;$C206&amp;"'!"&amp;"$"&amp;$D206&amp;$R$1&amp;"")</f>
        <v>#REF!</v>
      </c>
      <c r="S206" s="225"/>
      <c r="T206" s="225"/>
      <c r="U206" s="226"/>
      <c r="V206" s="222"/>
      <c r="W206" s="227" t="e" cm="1">
        <f t="array" aca="1" ref="W206" ca="1">INDIRECT("'"&amp;$C206&amp;"'!"&amp;"$"&amp;$D206&amp;$W$1&amp;"")</f>
        <v>#REF!</v>
      </c>
      <c r="X206" s="225"/>
      <c r="Y206" s="223"/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/>
      <c r="AQ206" s="226"/>
      <c r="AR206" s="222" t="e" cm="1">
        <f t="array" aca="1" ref="AR206" ca="1">INDIRECT("'"&amp;$C206&amp;"'!"&amp;"$"&amp;$D206&amp;$AR$1&amp;"")</f>
        <v>#REF!</v>
      </c>
      <c r="AS206" s="225"/>
      <c r="AT206" s="223"/>
      <c r="AU206" s="224" t="e" cm="1">
        <f t="array" aca="1" ref="AU206" ca="1">INDIRECT("'"&amp;$C206&amp;"'!"&amp;"$"&amp;$D206&amp;$AU$1&amp;"")</f>
        <v>#REF!</v>
      </c>
      <c r="AV206" s="225"/>
      <c r="AW206" s="223"/>
      <c r="AX206" s="222"/>
      <c r="AY206" s="226"/>
      <c r="AZ206" s="225" t="e" cm="1">
        <f t="array" aca="1" ref="AZ206" ca="1">INDIRECT("'"&amp;$C206&amp;"'!"&amp;"$"&amp;$D206&amp;$AZ$1&amp;"")</f>
        <v>#REF!</v>
      </c>
      <c r="BA206" s="224"/>
      <c r="BB206" s="225"/>
      <c r="BC206" s="223"/>
      <c r="BD206" s="225" t="e" cm="1">
        <f t="array" aca="1" ref="BD206" ca="1">INDIRECT("'"&amp;$C206&amp;"'!"&amp;"$"&amp;$D206&amp;$BD$1&amp;"")</f>
        <v>#REF!</v>
      </c>
      <c r="BE206" s="224"/>
      <c r="BF206" s="225"/>
      <c r="BG206" s="223"/>
      <c r="BH206" s="227"/>
      <c r="BI206" s="223"/>
      <c r="BJ206" s="227" t="e" cm="1">
        <f t="array" aca="1" ref="BJ206" ca="1">INDIRECT("'"&amp;$C206&amp;"'!"&amp;"$"&amp;$D206&amp;$BJ$1&amp;"")</f>
        <v>#REF!</v>
      </c>
      <c r="BK206" s="225"/>
      <c r="BL206" s="223"/>
      <c r="BM206" s="407"/>
      <c r="BN206" s="222" t="e" cm="1">
        <f t="array" aca="1" ref="BN206" ca="1">INDIRECT("'"&amp;$C206&amp;"'!"&amp;"$"&amp;$D206&amp;$BN$1&amp;"")</f>
        <v>#REF!</v>
      </c>
      <c r="BO206" s="224"/>
      <c r="BP206" s="223"/>
      <c r="BQ206" s="227" t="e" cm="1">
        <f t="array" aca="1" ref="BQ206" ca="1">INDIRECT("'"&amp;$C206&amp;"'!"&amp;"$"&amp;$D206&amp;$BQ$1&amp;"")</f>
        <v>#REF!</v>
      </c>
      <c r="BR206" s="225"/>
      <c r="BS206" s="225"/>
      <c r="BT206" s="223"/>
      <c r="BU206" s="227" t="e" cm="1">
        <f t="array" aca="1" ref="BU206" ca="1">INDIRECT("'"&amp;$C206&amp;"'!"&amp;"$"&amp;$D206&amp;$BU$1&amp;"")</f>
        <v>#REF!</v>
      </c>
      <c r="BV206" s="225"/>
      <c r="BW206" s="225"/>
      <c r="BX206" s="223"/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/>
      <c r="F207" s="230"/>
      <c r="G207" s="231" t="e" cm="1">
        <f t="array" aca="1" ref="G207" ca="1">INDIRECT("'"&amp;$C207&amp;"'!"&amp;"$"&amp;$D207&amp;$G$1&amp;"")</f>
        <v>#REF!</v>
      </c>
      <c r="H207" s="232" t="s">
        <v>1</v>
      </c>
      <c r="I207" s="230" t="s">
        <v>1</v>
      </c>
      <c r="J207" s="231" t="e" cm="1">
        <f t="array" aca="1" ref="J207" ca="1">INDIRECT("'"&amp;$C207&amp;"'!"&amp;"$"&amp;$D207&amp;$J$1&amp;"")</f>
        <v>#REF!</v>
      </c>
      <c r="K207" s="232"/>
      <c r="L207" s="232"/>
      <c r="M207" s="233"/>
      <c r="N207" s="229" t="e" cm="1">
        <f t="array" aca="1" ref="N207" ca="1">INDIRECT("'"&amp;$C207&amp;"'!"&amp;"$"&amp;$D207&amp;$N$1&amp;"")</f>
        <v>#REF!</v>
      </c>
      <c r="O207" s="232"/>
      <c r="P207" s="232"/>
      <c r="Q207" s="230"/>
      <c r="R207" s="229" t="e" cm="1">
        <f t="array" aca="1" ref="R207" ca="1">INDIRECT("'"&amp;$C207&amp;"'!"&amp;"$"&amp;$D207&amp;$R$1&amp;"")</f>
        <v>#REF!</v>
      </c>
      <c r="S207" s="232"/>
      <c r="T207" s="232"/>
      <c r="U207" s="233"/>
      <c r="V207" s="229"/>
      <c r="W207" s="234" t="e" cm="1">
        <f t="array" aca="1" ref="W207" ca="1">INDIRECT("'"&amp;$C207&amp;"'!"&amp;"$"&amp;$D207&amp;$W$1&amp;"")</f>
        <v>#REF!</v>
      </c>
      <c r="X207" s="232"/>
      <c r="Y207" s="230"/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/>
      <c r="AQ207" s="233"/>
      <c r="AR207" s="229" t="e" cm="1">
        <f t="array" aca="1" ref="AR207" ca="1">INDIRECT("'"&amp;$C207&amp;"'!"&amp;"$"&amp;$D207&amp;$AR$1&amp;"")</f>
        <v>#REF!</v>
      </c>
      <c r="AS207" s="232"/>
      <c r="AT207" s="230"/>
      <c r="AU207" s="231" t="e" cm="1">
        <f t="array" aca="1" ref="AU207" ca="1">INDIRECT("'"&amp;$C207&amp;"'!"&amp;"$"&amp;$D207&amp;$AU$1&amp;"")</f>
        <v>#REF!</v>
      </c>
      <c r="AV207" s="232"/>
      <c r="AW207" s="230"/>
      <c r="AX207" s="229"/>
      <c r="AY207" s="233"/>
      <c r="AZ207" s="232" t="e" cm="1">
        <f t="array" aca="1" ref="AZ207" ca="1">INDIRECT("'"&amp;$C207&amp;"'!"&amp;"$"&amp;$D207&amp;$AZ$1&amp;"")</f>
        <v>#REF!</v>
      </c>
      <c r="BA207" s="231"/>
      <c r="BB207" s="232"/>
      <c r="BC207" s="230"/>
      <c r="BD207" s="232" t="e" cm="1">
        <f t="array" aca="1" ref="BD207" ca="1">INDIRECT("'"&amp;$C207&amp;"'!"&amp;"$"&amp;$D207&amp;$BD$1&amp;"")</f>
        <v>#REF!</v>
      </c>
      <c r="BE207" s="231"/>
      <c r="BF207" s="232"/>
      <c r="BG207" s="230"/>
      <c r="BH207" s="234"/>
      <c r="BI207" s="230"/>
      <c r="BJ207" s="234" t="e" cm="1">
        <f t="array" aca="1" ref="BJ207" ca="1">INDIRECT("'"&amp;$C207&amp;"'!"&amp;"$"&amp;$D207&amp;$BJ$1&amp;"")</f>
        <v>#REF!</v>
      </c>
      <c r="BK207" s="232"/>
      <c r="BL207" s="230"/>
      <c r="BM207" s="408"/>
      <c r="BN207" s="229" t="e" cm="1">
        <f t="array" aca="1" ref="BN207" ca="1">INDIRECT("'"&amp;$C207&amp;"'!"&amp;"$"&amp;$D207&amp;$BN$1&amp;"")</f>
        <v>#REF!</v>
      </c>
      <c r="BO207" s="231"/>
      <c r="BP207" s="230"/>
      <c r="BQ207" s="234" t="e" cm="1">
        <f t="array" aca="1" ref="BQ207" ca="1">INDIRECT("'"&amp;$C207&amp;"'!"&amp;"$"&amp;$D207&amp;$BQ$1&amp;"")</f>
        <v>#REF!</v>
      </c>
      <c r="BR207" s="232"/>
      <c r="BS207" s="232"/>
      <c r="BT207" s="230"/>
      <c r="BU207" s="234" t="e" cm="1">
        <f t="array" aca="1" ref="BU207" ca="1">INDIRECT("'"&amp;$C207&amp;"'!"&amp;"$"&amp;$D207&amp;$BU$1&amp;"")</f>
        <v>#REF!</v>
      </c>
      <c r="BV207" s="232"/>
      <c r="BW207" s="232"/>
      <c r="BX207" s="230"/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/>
      <c r="F208" s="223"/>
      <c r="G208" s="224" t="e" cm="1">
        <f t="array" aca="1" ref="G208" ca="1">INDIRECT("'"&amp;$C208&amp;"'!"&amp;"$"&amp;$D208&amp;$G$1&amp;"")</f>
        <v>#REF!</v>
      </c>
      <c r="H208" s="225" t="s">
        <v>1</v>
      </c>
      <c r="I208" s="223" t="s">
        <v>1</v>
      </c>
      <c r="J208" s="224" t="e" cm="1">
        <f t="array" aca="1" ref="J208" ca="1">INDIRECT("'"&amp;$C208&amp;"'!"&amp;"$"&amp;$D208&amp;$J$1&amp;"")</f>
        <v>#REF!</v>
      </c>
      <c r="K208" s="225"/>
      <c r="L208" s="225"/>
      <c r="M208" s="226"/>
      <c r="N208" s="222" t="e" cm="1">
        <f t="array" aca="1" ref="N208" ca="1">INDIRECT("'"&amp;$C208&amp;"'!"&amp;"$"&amp;$D208&amp;$N$1&amp;"")</f>
        <v>#REF!</v>
      </c>
      <c r="O208" s="225"/>
      <c r="P208" s="225"/>
      <c r="Q208" s="223"/>
      <c r="R208" s="352" t="e" cm="1">
        <f t="array" aca="1" ref="R208" ca="1">INDIRECT("'"&amp;$C208&amp;"'!"&amp;"$"&amp;$D208&amp;$R$1&amp;"")</f>
        <v>#REF!</v>
      </c>
      <c r="S208" s="225"/>
      <c r="T208" s="225"/>
      <c r="U208" s="226"/>
      <c r="V208" s="222"/>
      <c r="W208" s="227" t="e" cm="1">
        <f t="array" aca="1" ref="W208" ca="1">INDIRECT("'"&amp;$C208&amp;"'!"&amp;"$"&amp;$D208&amp;$W$1&amp;"")</f>
        <v>#REF!</v>
      </c>
      <c r="X208" s="225"/>
      <c r="Y208" s="223"/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/>
      <c r="AQ208" s="226"/>
      <c r="AR208" s="222" t="e" cm="1">
        <f t="array" aca="1" ref="AR208" ca="1">INDIRECT("'"&amp;$C208&amp;"'!"&amp;"$"&amp;$D208&amp;$AR$1&amp;"")</f>
        <v>#REF!</v>
      </c>
      <c r="AS208" s="225"/>
      <c r="AT208" s="223"/>
      <c r="AU208" s="224" t="e" cm="1">
        <f t="array" aca="1" ref="AU208" ca="1">INDIRECT("'"&amp;$C208&amp;"'!"&amp;"$"&amp;$D208&amp;$AU$1&amp;"")</f>
        <v>#REF!</v>
      </c>
      <c r="AV208" s="225"/>
      <c r="AW208" s="223"/>
      <c r="AX208" s="222"/>
      <c r="AY208" s="226"/>
      <c r="AZ208" s="225" t="e" cm="1">
        <f t="array" aca="1" ref="AZ208" ca="1">INDIRECT("'"&amp;$C208&amp;"'!"&amp;"$"&amp;$D208&amp;$AZ$1&amp;"")</f>
        <v>#REF!</v>
      </c>
      <c r="BA208" s="224"/>
      <c r="BB208" s="225"/>
      <c r="BC208" s="223"/>
      <c r="BD208" s="225" t="e" cm="1">
        <f t="array" aca="1" ref="BD208" ca="1">INDIRECT("'"&amp;$C208&amp;"'!"&amp;"$"&amp;$D208&amp;$BD$1&amp;"")</f>
        <v>#REF!</v>
      </c>
      <c r="BE208" s="224"/>
      <c r="BF208" s="225"/>
      <c r="BG208" s="223"/>
      <c r="BH208" s="227"/>
      <c r="BI208" s="223"/>
      <c r="BJ208" s="227" t="e" cm="1">
        <f t="array" aca="1" ref="BJ208" ca="1">INDIRECT("'"&amp;$C208&amp;"'!"&amp;"$"&amp;$D208&amp;$BJ$1&amp;"")</f>
        <v>#REF!</v>
      </c>
      <c r="BK208" s="225"/>
      <c r="BL208" s="223"/>
      <c r="BM208" s="407"/>
      <c r="BN208" s="222" t="e" cm="1">
        <f t="array" aca="1" ref="BN208" ca="1">INDIRECT("'"&amp;$C208&amp;"'!"&amp;"$"&amp;$D208&amp;$BN$1&amp;"")</f>
        <v>#REF!</v>
      </c>
      <c r="BO208" s="224"/>
      <c r="BP208" s="223"/>
      <c r="BQ208" s="227" t="e" cm="1">
        <f t="array" aca="1" ref="BQ208" ca="1">INDIRECT("'"&amp;$C208&amp;"'!"&amp;"$"&amp;$D208&amp;$BQ$1&amp;"")</f>
        <v>#REF!</v>
      </c>
      <c r="BR208" s="225"/>
      <c r="BS208" s="225"/>
      <c r="BT208" s="223"/>
      <c r="BU208" s="227" t="e" cm="1">
        <f t="array" aca="1" ref="BU208" ca="1">INDIRECT("'"&amp;$C208&amp;"'!"&amp;"$"&amp;$D208&amp;$BU$1&amp;"")</f>
        <v>#REF!</v>
      </c>
      <c r="BV208" s="225"/>
      <c r="BW208" s="225"/>
      <c r="BX208" s="223"/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/>
      <c r="F209" s="230"/>
      <c r="G209" s="231" t="e" cm="1">
        <f t="array" aca="1" ref="G209" ca="1">INDIRECT("'"&amp;$C209&amp;"'!"&amp;"$"&amp;$D209&amp;$G$1&amp;"")</f>
        <v>#REF!</v>
      </c>
      <c r="H209" s="232" t="s">
        <v>1</v>
      </c>
      <c r="I209" s="230" t="s">
        <v>1</v>
      </c>
      <c r="J209" s="231" t="e" cm="1">
        <f t="array" aca="1" ref="J209" ca="1">INDIRECT("'"&amp;$C209&amp;"'!"&amp;"$"&amp;$D209&amp;$J$1&amp;"")</f>
        <v>#REF!</v>
      </c>
      <c r="K209" s="232"/>
      <c r="L209" s="232"/>
      <c r="M209" s="233"/>
      <c r="N209" s="229" t="e" cm="1">
        <f t="array" aca="1" ref="N209" ca="1">INDIRECT("'"&amp;$C209&amp;"'!"&amp;"$"&amp;$D209&amp;$N$1&amp;"")</f>
        <v>#REF!</v>
      </c>
      <c r="O209" s="232"/>
      <c r="P209" s="232"/>
      <c r="Q209" s="230"/>
      <c r="R209" s="229" t="e" cm="1">
        <f t="array" aca="1" ref="R209" ca="1">INDIRECT("'"&amp;$C209&amp;"'!"&amp;"$"&amp;$D209&amp;$R$1&amp;"")</f>
        <v>#REF!</v>
      </c>
      <c r="S209" s="232"/>
      <c r="T209" s="232"/>
      <c r="U209" s="233"/>
      <c r="V209" s="229"/>
      <c r="W209" s="234" t="e" cm="1">
        <f t="array" aca="1" ref="W209" ca="1">INDIRECT("'"&amp;$C209&amp;"'!"&amp;"$"&amp;$D209&amp;$W$1&amp;"")</f>
        <v>#REF!</v>
      </c>
      <c r="X209" s="232"/>
      <c r="Y209" s="230"/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/>
      <c r="AQ209" s="233"/>
      <c r="AR209" s="229" t="e" cm="1">
        <f t="array" aca="1" ref="AR209" ca="1">INDIRECT("'"&amp;$C209&amp;"'!"&amp;"$"&amp;$D209&amp;$AR$1&amp;"")</f>
        <v>#REF!</v>
      </c>
      <c r="AS209" s="232"/>
      <c r="AT209" s="230"/>
      <c r="AU209" s="231" t="e" cm="1">
        <f t="array" aca="1" ref="AU209" ca="1">INDIRECT("'"&amp;$C209&amp;"'!"&amp;"$"&amp;$D209&amp;$AU$1&amp;"")</f>
        <v>#REF!</v>
      </c>
      <c r="AV209" s="232"/>
      <c r="AW209" s="230"/>
      <c r="AX209" s="229"/>
      <c r="AY209" s="233"/>
      <c r="AZ209" s="232" t="e" cm="1">
        <f t="array" aca="1" ref="AZ209" ca="1">INDIRECT("'"&amp;$C209&amp;"'!"&amp;"$"&amp;$D209&amp;$AZ$1&amp;"")</f>
        <v>#REF!</v>
      </c>
      <c r="BA209" s="231"/>
      <c r="BB209" s="232"/>
      <c r="BC209" s="230"/>
      <c r="BD209" s="232" t="e" cm="1">
        <f t="array" aca="1" ref="BD209" ca="1">INDIRECT("'"&amp;$C209&amp;"'!"&amp;"$"&amp;$D209&amp;$BD$1&amp;"")</f>
        <v>#REF!</v>
      </c>
      <c r="BE209" s="231"/>
      <c r="BF209" s="232"/>
      <c r="BG209" s="230"/>
      <c r="BH209" s="234"/>
      <c r="BI209" s="230"/>
      <c r="BJ209" s="234" t="e" cm="1">
        <f t="array" aca="1" ref="BJ209" ca="1">INDIRECT("'"&amp;$C209&amp;"'!"&amp;"$"&amp;$D209&amp;$BJ$1&amp;"")</f>
        <v>#REF!</v>
      </c>
      <c r="BK209" s="232"/>
      <c r="BL209" s="230"/>
      <c r="BM209" s="408"/>
      <c r="BN209" s="229" t="e" cm="1">
        <f t="array" aca="1" ref="BN209" ca="1">INDIRECT("'"&amp;$C209&amp;"'!"&amp;"$"&amp;$D209&amp;$BN$1&amp;"")</f>
        <v>#REF!</v>
      </c>
      <c r="BO209" s="231"/>
      <c r="BP209" s="230"/>
      <c r="BQ209" s="234" t="e" cm="1">
        <f t="array" aca="1" ref="BQ209" ca="1">INDIRECT("'"&amp;$C209&amp;"'!"&amp;"$"&amp;$D209&amp;$BQ$1&amp;"")</f>
        <v>#REF!</v>
      </c>
      <c r="BR209" s="232"/>
      <c r="BS209" s="232"/>
      <c r="BT209" s="230"/>
      <c r="BU209" s="234" t="e" cm="1">
        <f t="array" aca="1" ref="BU209" ca="1">INDIRECT("'"&amp;$C209&amp;"'!"&amp;"$"&amp;$D209&amp;$BU$1&amp;"")</f>
        <v>#REF!</v>
      </c>
      <c r="BV209" s="232"/>
      <c r="BW209" s="232"/>
      <c r="BX209" s="230"/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/>
      <c r="F210" s="223"/>
      <c r="G210" s="224" t="e" cm="1">
        <f t="array" aca="1" ref="G210" ca="1">INDIRECT("'"&amp;$C210&amp;"'!"&amp;"$"&amp;$D210&amp;$G$1&amp;"")</f>
        <v>#REF!</v>
      </c>
      <c r="H210" s="225" t="s">
        <v>1</v>
      </c>
      <c r="I210" s="223" t="s">
        <v>1</v>
      </c>
      <c r="J210" s="224" t="e" cm="1">
        <f t="array" aca="1" ref="J210" ca="1">INDIRECT("'"&amp;$C210&amp;"'!"&amp;"$"&amp;$D210&amp;$J$1&amp;"")</f>
        <v>#REF!</v>
      </c>
      <c r="K210" s="225"/>
      <c r="L210" s="225"/>
      <c r="M210" s="226"/>
      <c r="N210" s="222" t="e" cm="1">
        <f t="array" aca="1" ref="N210" ca="1">INDIRECT("'"&amp;$C210&amp;"'!"&amp;"$"&amp;$D210&amp;$N$1&amp;"")</f>
        <v>#REF!</v>
      </c>
      <c r="O210" s="225"/>
      <c r="P210" s="225"/>
      <c r="Q210" s="223"/>
      <c r="R210" s="352" t="e" cm="1">
        <f t="array" aca="1" ref="R210" ca="1">INDIRECT("'"&amp;$C210&amp;"'!"&amp;"$"&amp;$D210&amp;$R$1&amp;"")</f>
        <v>#REF!</v>
      </c>
      <c r="S210" s="225"/>
      <c r="T210" s="225"/>
      <c r="U210" s="226"/>
      <c r="V210" s="222"/>
      <c r="W210" s="227" t="e" cm="1">
        <f t="array" aca="1" ref="W210" ca="1">INDIRECT("'"&amp;$C210&amp;"'!"&amp;"$"&amp;$D210&amp;$W$1&amp;"")</f>
        <v>#REF!</v>
      </c>
      <c r="X210" s="225"/>
      <c r="Y210" s="223"/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/>
      <c r="AQ210" s="226"/>
      <c r="AR210" s="222" t="e" cm="1">
        <f t="array" aca="1" ref="AR210" ca="1">INDIRECT("'"&amp;$C210&amp;"'!"&amp;"$"&amp;$D210&amp;$AR$1&amp;"")</f>
        <v>#REF!</v>
      </c>
      <c r="AS210" s="225"/>
      <c r="AT210" s="223"/>
      <c r="AU210" s="224" t="e" cm="1">
        <f t="array" aca="1" ref="AU210" ca="1">INDIRECT("'"&amp;$C210&amp;"'!"&amp;"$"&amp;$D210&amp;$AU$1&amp;"")</f>
        <v>#REF!</v>
      </c>
      <c r="AV210" s="225"/>
      <c r="AW210" s="223"/>
      <c r="AX210" s="222"/>
      <c r="AY210" s="226"/>
      <c r="AZ210" s="225" t="e" cm="1">
        <f t="array" aca="1" ref="AZ210" ca="1">INDIRECT("'"&amp;$C210&amp;"'!"&amp;"$"&amp;$D210&amp;$AZ$1&amp;"")</f>
        <v>#REF!</v>
      </c>
      <c r="BA210" s="224"/>
      <c r="BB210" s="225"/>
      <c r="BC210" s="223"/>
      <c r="BD210" s="225" t="e" cm="1">
        <f t="array" aca="1" ref="BD210" ca="1">INDIRECT("'"&amp;$C210&amp;"'!"&amp;"$"&amp;$D210&amp;$BD$1&amp;"")</f>
        <v>#REF!</v>
      </c>
      <c r="BE210" s="224"/>
      <c r="BF210" s="225"/>
      <c r="BG210" s="223"/>
      <c r="BH210" s="227"/>
      <c r="BI210" s="223"/>
      <c r="BJ210" s="227" t="e" cm="1">
        <f t="array" aca="1" ref="BJ210" ca="1">INDIRECT("'"&amp;$C210&amp;"'!"&amp;"$"&amp;$D210&amp;$BJ$1&amp;"")</f>
        <v>#REF!</v>
      </c>
      <c r="BK210" s="225"/>
      <c r="BL210" s="223"/>
      <c r="BM210" s="407"/>
      <c r="BN210" s="222" t="e" cm="1">
        <f t="array" aca="1" ref="BN210" ca="1">INDIRECT("'"&amp;$C210&amp;"'!"&amp;"$"&amp;$D210&amp;$BN$1&amp;"")</f>
        <v>#REF!</v>
      </c>
      <c r="BO210" s="224"/>
      <c r="BP210" s="223"/>
      <c r="BQ210" s="227" t="e" cm="1">
        <f t="array" aca="1" ref="BQ210" ca="1">INDIRECT("'"&amp;$C210&amp;"'!"&amp;"$"&amp;$D210&amp;$BQ$1&amp;"")</f>
        <v>#REF!</v>
      </c>
      <c r="BR210" s="225"/>
      <c r="BS210" s="225"/>
      <c r="BT210" s="223"/>
      <c r="BU210" s="227" t="e" cm="1">
        <f t="array" aca="1" ref="BU210" ca="1">INDIRECT("'"&amp;$C210&amp;"'!"&amp;"$"&amp;$D210&amp;$BU$1&amp;"")</f>
        <v>#REF!</v>
      </c>
      <c r="BV210" s="225"/>
      <c r="BW210" s="225"/>
      <c r="BX210" s="223"/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/>
      <c r="F211" s="230"/>
      <c r="G211" s="231" t="e" cm="1">
        <f t="array" aca="1" ref="G211" ca="1">INDIRECT("'"&amp;$C211&amp;"'!"&amp;"$"&amp;$D211&amp;$G$1&amp;"")</f>
        <v>#REF!</v>
      </c>
      <c r="H211" s="232" t="s">
        <v>1</v>
      </c>
      <c r="I211" s="230" t="s">
        <v>1</v>
      </c>
      <c r="J211" s="231" t="e" cm="1">
        <f t="array" aca="1" ref="J211" ca="1">INDIRECT("'"&amp;$C211&amp;"'!"&amp;"$"&amp;$D211&amp;$J$1&amp;"")</f>
        <v>#REF!</v>
      </c>
      <c r="K211" s="232"/>
      <c r="L211" s="232"/>
      <c r="M211" s="233"/>
      <c r="N211" s="229" t="e" cm="1">
        <f t="array" aca="1" ref="N211" ca="1">INDIRECT("'"&amp;$C211&amp;"'!"&amp;"$"&amp;$D211&amp;$N$1&amp;"")</f>
        <v>#REF!</v>
      </c>
      <c r="O211" s="232"/>
      <c r="P211" s="232"/>
      <c r="Q211" s="230"/>
      <c r="R211" s="229" t="e" cm="1">
        <f t="array" aca="1" ref="R211" ca="1">INDIRECT("'"&amp;$C211&amp;"'!"&amp;"$"&amp;$D211&amp;$R$1&amp;"")</f>
        <v>#REF!</v>
      </c>
      <c r="S211" s="232"/>
      <c r="T211" s="232"/>
      <c r="U211" s="233"/>
      <c r="V211" s="229"/>
      <c r="W211" s="234" t="e" cm="1">
        <f t="array" aca="1" ref="W211" ca="1">INDIRECT("'"&amp;$C211&amp;"'!"&amp;"$"&amp;$D211&amp;$W$1&amp;"")</f>
        <v>#REF!</v>
      </c>
      <c r="X211" s="232"/>
      <c r="Y211" s="230"/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/>
      <c r="AQ211" s="233"/>
      <c r="AR211" s="229" t="e" cm="1">
        <f t="array" aca="1" ref="AR211" ca="1">INDIRECT("'"&amp;$C211&amp;"'!"&amp;"$"&amp;$D211&amp;$AR$1&amp;"")</f>
        <v>#REF!</v>
      </c>
      <c r="AS211" s="232"/>
      <c r="AT211" s="230"/>
      <c r="AU211" s="231" t="e" cm="1">
        <f t="array" aca="1" ref="AU211" ca="1">INDIRECT("'"&amp;$C211&amp;"'!"&amp;"$"&amp;$D211&amp;$AU$1&amp;"")</f>
        <v>#REF!</v>
      </c>
      <c r="AV211" s="232"/>
      <c r="AW211" s="230"/>
      <c r="AX211" s="229"/>
      <c r="AY211" s="233"/>
      <c r="AZ211" s="232" t="e" cm="1">
        <f t="array" aca="1" ref="AZ211" ca="1">INDIRECT("'"&amp;$C211&amp;"'!"&amp;"$"&amp;$D211&amp;$AZ$1&amp;"")</f>
        <v>#REF!</v>
      </c>
      <c r="BA211" s="231"/>
      <c r="BB211" s="232"/>
      <c r="BC211" s="230"/>
      <c r="BD211" s="232" t="e" cm="1">
        <f t="array" aca="1" ref="BD211" ca="1">INDIRECT("'"&amp;$C211&amp;"'!"&amp;"$"&amp;$D211&amp;$BD$1&amp;"")</f>
        <v>#REF!</v>
      </c>
      <c r="BE211" s="231"/>
      <c r="BF211" s="232"/>
      <c r="BG211" s="230"/>
      <c r="BH211" s="234"/>
      <c r="BI211" s="230"/>
      <c r="BJ211" s="234" t="e" cm="1">
        <f t="array" aca="1" ref="BJ211" ca="1">INDIRECT("'"&amp;$C211&amp;"'!"&amp;"$"&amp;$D211&amp;$BJ$1&amp;"")</f>
        <v>#REF!</v>
      </c>
      <c r="BK211" s="232"/>
      <c r="BL211" s="230"/>
      <c r="BM211" s="408"/>
      <c r="BN211" s="229" t="e" cm="1">
        <f t="array" aca="1" ref="BN211" ca="1">INDIRECT("'"&amp;$C211&amp;"'!"&amp;"$"&amp;$D211&amp;$BN$1&amp;"")</f>
        <v>#REF!</v>
      </c>
      <c r="BO211" s="231"/>
      <c r="BP211" s="230"/>
      <c r="BQ211" s="234" t="e" cm="1">
        <f t="array" aca="1" ref="BQ211" ca="1">INDIRECT("'"&amp;$C211&amp;"'!"&amp;"$"&amp;$D211&amp;$BQ$1&amp;"")</f>
        <v>#REF!</v>
      </c>
      <c r="BR211" s="232"/>
      <c r="BS211" s="232"/>
      <c r="BT211" s="230"/>
      <c r="BU211" s="234" t="e" cm="1">
        <f t="array" aca="1" ref="BU211" ca="1">INDIRECT("'"&amp;$C211&amp;"'!"&amp;"$"&amp;$D211&amp;$BU$1&amp;"")</f>
        <v>#REF!</v>
      </c>
      <c r="BV211" s="232"/>
      <c r="BW211" s="232"/>
      <c r="BX211" s="230"/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/>
      <c r="F212" s="223"/>
      <c r="G212" s="224" t="e" cm="1">
        <f t="array" aca="1" ref="G212" ca="1">INDIRECT("'"&amp;$C212&amp;"'!"&amp;"$"&amp;$D212&amp;$G$1&amp;"")</f>
        <v>#REF!</v>
      </c>
      <c r="H212" s="225" t="s">
        <v>1</v>
      </c>
      <c r="I212" s="223" t="s">
        <v>1</v>
      </c>
      <c r="J212" s="224" t="e" cm="1">
        <f t="array" aca="1" ref="J212" ca="1">INDIRECT("'"&amp;$C212&amp;"'!"&amp;"$"&amp;$D212&amp;$J$1&amp;"")</f>
        <v>#REF!</v>
      </c>
      <c r="K212" s="225"/>
      <c r="L212" s="225"/>
      <c r="M212" s="226"/>
      <c r="N212" s="222" t="e" cm="1">
        <f t="array" aca="1" ref="N212" ca="1">INDIRECT("'"&amp;$C212&amp;"'!"&amp;"$"&amp;$D212&amp;$N$1&amp;"")</f>
        <v>#REF!</v>
      </c>
      <c r="O212" s="225"/>
      <c r="P212" s="225"/>
      <c r="Q212" s="223"/>
      <c r="R212" s="352" t="e" cm="1">
        <f t="array" aca="1" ref="R212" ca="1">INDIRECT("'"&amp;$C212&amp;"'!"&amp;"$"&amp;$D212&amp;$R$1&amp;"")</f>
        <v>#REF!</v>
      </c>
      <c r="S212" s="225"/>
      <c r="T212" s="225"/>
      <c r="U212" s="226"/>
      <c r="V212" s="222"/>
      <c r="W212" s="227" t="e" cm="1">
        <f t="array" aca="1" ref="W212" ca="1">INDIRECT("'"&amp;$C212&amp;"'!"&amp;"$"&amp;$D212&amp;$W$1&amp;"")</f>
        <v>#REF!</v>
      </c>
      <c r="X212" s="225"/>
      <c r="Y212" s="223"/>
      <c r="Z212" s="224" t="e" cm="1">
        <f t="array" aca="1" ref="Z212" ca="1">INDIRECT("'"&amp;$C212&amp;"'!"&amp;"$"&amp;$D212&amp;$Z$1&amp;"")</f>
        <v>#REF!</v>
      </c>
      <c r="AA212" s="225" t="s">
        <v>1</v>
      </c>
      <c r="AB212" s="225" t="s">
        <v>1</v>
      </c>
      <c r="AC212" s="226" t="s">
        <v>1</v>
      </c>
      <c r="AD212" s="222" t="e" cm="1">
        <f t="array" aca="1" ref="AD212" ca="1">INDIRECT("'"&amp;$C212&amp;"'!"&amp;"$"&amp;$D212&amp;$AD$1&amp;"")</f>
        <v>#REF!</v>
      </c>
      <c r="AE212" s="225" t="s">
        <v>1</v>
      </c>
      <c r="AF212" s="225" t="s">
        <v>1</v>
      </c>
      <c r="AG212" s="223" t="s">
        <v>1</v>
      </c>
      <c r="AH212" s="224" t="e" cm="1">
        <f t="array" aca="1" ref="AH212" ca="1">INDIRECT("'"&amp;$C212&amp;"'!"&amp;"$"&amp;$D212&amp;$AH$1&amp;"")</f>
        <v>#REF!</v>
      </c>
      <c r="AI212" s="225" t="s">
        <v>1</v>
      </c>
      <c r="AJ212" s="225" t="s">
        <v>1</v>
      </c>
      <c r="AK212" s="226" t="s">
        <v>1</v>
      </c>
      <c r="AL212" s="222" t="e" cm="1">
        <f t="array" aca="1" ref="AL212" ca="1">INDIRECT("'"&amp;$C212&amp;"'!"&amp;"$"&amp;$D212&amp;$AL$1&amp;"")</f>
        <v>#REF!</v>
      </c>
      <c r="AM212" s="225" t="s">
        <v>1</v>
      </c>
      <c r="AN212" s="225" t="s">
        <v>1</v>
      </c>
      <c r="AO212" s="223" t="s">
        <v>1</v>
      </c>
      <c r="AP212" s="222"/>
      <c r="AQ212" s="226"/>
      <c r="AR212" s="222" t="e" cm="1">
        <f t="array" aca="1" ref="AR212" ca="1">INDIRECT("'"&amp;$C212&amp;"'!"&amp;"$"&amp;$D212&amp;$AR$1&amp;"")</f>
        <v>#REF!</v>
      </c>
      <c r="AS212" s="225"/>
      <c r="AT212" s="223"/>
      <c r="AU212" s="224" t="e" cm="1">
        <f t="array" aca="1" ref="AU212" ca="1">INDIRECT("'"&amp;$C212&amp;"'!"&amp;"$"&amp;$D212&amp;$AU$1&amp;"")</f>
        <v>#REF!</v>
      </c>
      <c r="AV212" s="225"/>
      <c r="AW212" s="223"/>
      <c r="AX212" s="222"/>
      <c r="AY212" s="226"/>
      <c r="AZ212" s="225" t="e" cm="1">
        <f t="array" aca="1" ref="AZ212" ca="1">INDIRECT("'"&amp;$C212&amp;"'!"&amp;"$"&amp;$D212&amp;$AZ$1&amp;"")</f>
        <v>#REF!</v>
      </c>
      <c r="BA212" s="224"/>
      <c r="BB212" s="225"/>
      <c r="BC212" s="223"/>
      <c r="BD212" s="225" t="e" cm="1">
        <f t="array" aca="1" ref="BD212" ca="1">INDIRECT("'"&amp;$C212&amp;"'!"&amp;"$"&amp;$D212&amp;$BD$1&amp;"")</f>
        <v>#REF!</v>
      </c>
      <c r="BE212" s="224"/>
      <c r="BF212" s="225"/>
      <c r="BG212" s="223"/>
      <c r="BH212" s="227"/>
      <c r="BI212" s="223"/>
      <c r="BJ212" s="227" t="e" cm="1">
        <f t="array" aca="1" ref="BJ212" ca="1">INDIRECT("'"&amp;$C212&amp;"'!"&amp;"$"&amp;$D212&amp;$BJ$1&amp;"")</f>
        <v>#REF!</v>
      </c>
      <c r="BK212" s="225"/>
      <c r="BL212" s="223"/>
      <c r="BM212" s="407"/>
      <c r="BN212" s="222" t="e" cm="1">
        <f t="array" aca="1" ref="BN212" ca="1">INDIRECT("'"&amp;$C212&amp;"'!"&amp;"$"&amp;$D212&amp;$BN$1&amp;"")</f>
        <v>#REF!</v>
      </c>
      <c r="BO212" s="224"/>
      <c r="BP212" s="223"/>
      <c r="BQ212" s="227" t="e" cm="1">
        <f t="array" aca="1" ref="BQ212" ca="1">INDIRECT("'"&amp;$C212&amp;"'!"&amp;"$"&amp;$D212&amp;$BQ$1&amp;"")</f>
        <v>#REF!</v>
      </c>
      <c r="BR212" s="225"/>
      <c r="BS212" s="225"/>
      <c r="BT212" s="223"/>
      <c r="BU212" s="228" t="e" cm="1">
        <f t="array" aca="1" ref="BU212" ca="1">INDIRECT("'"&amp;$C212&amp;"'!"&amp;"$"&amp;$D212&amp;$BU$1&amp;"")</f>
        <v>#REF!</v>
      </c>
      <c r="BV212" s="225"/>
      <c r="BW212" s="225"/>
      <c r="BX212" s="223"/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/>
      <c r="F213" s="230"/>
      <c r="G213" s="231" t="e" cm="1">
        <f t="array" aca="1" ref="G213" ca="1">INDIRECT("'"&amp;$C213&amp;"'!"&amp;"$"&amp;$D213&amp;$G$1&amp;"")</f>
        <v>#REF!</v>
      </c>
      <c r="H213" s="232" t="s">
        <v>1</v>
      </c>
      <c r="I213" s="230" t="s">
        <v>1</v>
      </c>
      <c r="J213" s="231" t="e" cm="1">
        <f t="array" aca="1" ref="J213" ca="1">INDIRECT("'"&amp;$C213&amp;"'!"&amp;"$"&amp;$D213&amp;$J$1&amp;"")</f>
        <v>#REF!</v>
      </c>
      <c r="K213" s="232"/>
      <c r="L213" s="232"/>
      <c r="M213" s="233"/>
      <c r="N213" s="229" t="e" cm="1">
        <f t="array" aca="1" ref="N213" ca="1">INDIRECT("'"&amp;$C213&amp;"'!"&amp;"$"&amp;$D213&amp;$N$1&amp;"")</f>
        <v>#REF!</v>
      </c>
      <c r="O213" s="232"/>
      <c r="P213" s="232"/>
      <c r="Q213" s="230"/>
      <c r="R213" s="229" t="e" cm="1">
        <f t="array" aca="1" ref="R213" ca="1">INDIRECT("'"&amp;$C213&amp;"'!"&amp;"$"&amp;$D213&amp;$R$1&amp;"")</f>
        <v>#REF!</v>
      </c>
      <c r="S213" s="232"/>
      <c r="T213" s="232"/>
      <c r="U213" s="233"/>
      <c r="V213" s="229"/>
      <c r="W213" s="234" t="e" cm="1">
        <f t="array" aca="1" ref="W213" ca="1">INDIRECT("'"&amp;$C213&amp;"'!"&amp;"$"&amp;$D213&amp;$W$1&amp;"")</f>
        <v>#REF!</v>
      </c>
      <c r="X213" s="232"/>
      <c r="Y213" s="230"/>
      <c r="Z213" s="231" t="e" cm="1">
        <f t="array" aca="1" ref="Z213" ca="1">INDIRECT("'"&amp;$C213&amp;"'!"&amp;"$"&amp;$D213&amp;$Z$1&amp;"")</f>
        <v>#REF!</v>
      </c>
      <c r="AA213" s="232" t="s">
        <v>1</v>
      </c>
      <c r="AB213" s="232" t="s">
        <v>1</v>
      </c>
      <c r="AC213" s="233" t="s">
        <v>1</v>
      </c>
      <c r="AD213" s="229" t="e" cm="1">
        <f t="array" aca="1" ref="AD213" ca="1">INDIRECT("'"&amp;$C213&amp;"'!"&amp;"$"&amp;$D213&amp;$AD$1&amp;"")</f>
        <v>#REF!</v>
      </c>
      <c r="AE213" s="232" t="s">
        <v>1</v>
      </c>
      <c r="AF213" s="232" t="s">
        <v>1</v>
      </c>
      <c r="AG213" s="230" t="s">
        <v>1</v>
      </c>
      <c r="AH213" s="231" t="e" cm="1">
        <f t="array" aca="1" ref="AH213" ca="1">INDIRECT("'"&amp;$C213&amp;"'!"&amp;"$"&amp;$D213&amp;$AH$1&amp;"")</f>
        <v>#REF!</v>
      </c>
      <c r="AI213" s="232" t="s">
        <v>1</v>
      </c>
      <c r="AJ213" s="232" t="s">
        <v>1</v>
      </c>
      <c r="AK213" s="233" t="s">
        <v>1</v>
      </c>
      <c r="AL213" s="229" t="e" cm="1">
        <f t="array" aca="1" ref="AL213" ca="1">INDIRECT("'"&amp;$C213&amp;"'!"&amp;"$"&amp;$D213&amp;$AL$1&amp;"")</f>
        <v>#REF!</v>
      </c>
      <c r="AM213" s="232" t="s">
        <v>1</v>
      </c>
      <c r="AN213" s="232" t="s">
        <v>1</v>
      </c>
      <c r="AO213" s="230" t="s">
        <v>1</v>
      </c>
      <c r="AP213" s="229"/>
      <c r="AQ213" s="233"/>
      <c r="AR213" s="229" t="e" cm="1">
        <f t="array" aca="1" ref="AR213" ca="1">INDIRECT("'"&amp;$C213&amp;"'!"&amp;"$"&amp;$D213&amp;$AR$1&amp;"")</f>
        <v>#REF!</v>
      </c>
      <c r="AS213" s="232"/>
      <c r="AT213" s="230"/>
      <c r="AU213" s="231" t="e" cm="1">
        <f t="array" aca="1" ref="AU213" ca="1">INDIRECT("'"&amp;$C213&amp;"'!"&amp;"$"&amp;$D213&amp;$AU$1&amp;"")</f>
        <v>#REF!</v>
      </c>
      <c r="AV213" s="232"/>
      <c r="AW213" s="230"/>
      <c r="AX213" s="229"/>
      <c r="AY213" s="233"/>
      <c r="AZ213" s="232" t="e" cm="1">
        <f t="array" aca="1" ref="AZ213" ca="1">INDIRECT("'"&amp;$C213&amp;"'!"&amp;"$"&amp;$D213&amp;$AZ$1&amp;"")</f>
        <v>#REF!</v>
      </c>
      <c r="BA213" s="231"/>
      <c r="BB213" s="232"/>
      <c r="BC213" s="230"/>
      <c r="BD213" s="232" t="e" cm="1">
        <f t="array" aca="1" ref="BD213" ca="1">INDIRECT("'"&amp;$C213&amp;"'!"&amp;"$"&amp;$D213&amp;$BD$1&amp;"")</f>
        <v>#REF!</v>
      </c>
      <c r="BE213" s="231"/>
      <c r="BF213" s="232"/>
      <c r="BG213" s="230"/>
      <c r="BH213" s="234"/>
      <c r="BI213" s="230"/>
      <c r="BJ213" s="234" t="e" cm="1">
        <f t="array" aca="1" ref="BJ213" ca="1">INDIRECT("'"&amp;$C213&amp;"'!"&amp;"$"&amp;$D213&amp;$BJ$1&amp;"")</f>
        <v>#REF!</v>
      </c>
      <c r="BK213" s="232"/>
      <c r="BL213" s="230"/>
      <c r="BM213" s="408"/>
      <c r="BN213" s="229" t="e" cm="1">
        <f t="array" aca="1" ref="BN213" ca="1">INDIRECT("'"&amp;$C213&amp;"'!"&amp;"$"&amp;$D213&amp;$BN$1&amp;"")</f>
        <v>#REF!</v>
      </c>
      <c r="BO213" s="231"/>
      <c r="BP213" s="230"/>
      <c r="BQ213" s="234" t="e" cm="1">
        <f t="array" aca="1" ref="BQ213" ca="1">INDIRECT("'"&amp;$C213&amp;"'!"&amp;"$"&amp;$D213&amp;$BQ$1&amp;"")</f>
        <v>#REF!</v>
      </c>
      <c r="BR213" s="232"/>
      <c r="BS213" s="232"/>
      <c r="BT213" s="230"/>
      <c r="BU213" s="235" t="e" cm="1">
        <f t="array" aca="1" ref="BU213" ca="1">INDIRECT("'"&amp;$C213&amp;"'!"&amp;"$"&amp;$D213&amp;$BU$1&amp;"")</f>
        <v>#REF!</v>
      </c>
      <c r="BV213" s="232"/>
      <c r="BW213" s="232"/>
      <c r="BX213" s="230"/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/>
      <c r="F214" s="223"/>
      <c r="G214" s="224" t="e" cm="1">
        <f t="array" aca="1" ref="G214" ca="1">INDIRECT("'"&amp;$C214&amp;"'!"&amp;"$"&amp;$D214&amp;$G$1&amp;"")</f>
        <v>#REF!</v>
      </c>
      <c r="H214" s="225" t="s">
        <v>1</v>
      </c>
      <c r="I214" s="223" t="s">
        <v>1</v>
      </c>
      <c r="J214" s="224" t="e" cm="1">
        <f t="array" aca="1" ref="J214" ca="1">INDIRECT("'"&amp;$C214&amp;"'!"&amp;"$"&amp;$D214&amp;$J$1&amp;"")</f>
        <v>#REF!</v>
      </c>
      <c r="K214" s="225"/>
      <c r="L214" s="225"/>
      <c r="M214" s="226"/>
      <c r="N214" s="222" t="e" cm="1">
        <f t="array" aca="1" ref="N214" ca="1">INDIRECT("'"&amp;$C214&amp;"'!"&amp;"$"&amp;$D214&amp;$N$1&amp;"")</f>
        <v>#REF!</v>
      </c>
      <c r="O214" s="225"/>
      <c r="P214" s="225"/>
      <c r="Q214" s="223"/>
      <c r="R214" s="352" t="e" cm="1">
        <f t="array" aca="1" ref="R214" ca="1">INDIRECT("'"&amp;$C214&amp;"'!"&amp;"$"&amp;$D214&amp;$R$1&amp;"")</f>
        <v>#REF!</v>
      </c>
      <c r="S214" s="225"/>
      <c r="T214" s="225"/>
      <c r="U214" s="226"/>
      <c r="V214" s="222"/>
      <c r="W214" s="227" t="e" cm="1">
        <f t="array" aca="1" ref="W214" ca="1">INDIRECT("'"&amp;$C214&amp;"'!"&amp;"$"&amp;$D214&amp;$W$1&amp;"")</f>
        <v>#REF!</v>
      </c>
      <c r="X214" s="225"/>
      <c r="Y214" s="223"/>
      <c r="Z214" s="224" t="e" cm="1">
        <f t="array" aca="1" ref="Z214" ca="1">INDIRECT("'"&amp;$C214&amp;"'!"&amp;"$"&amp;$D214&amp;$Z$1&amp;"")</f>
        <v>#REF!</v>
      </c>
      <c r="AA214" s="225" t="s">
        <v>1</v>
      </c>
      <c r="AB214" s="225" t="s">
        <v>1</v>
      </c>
      <c r="AC214" s="226" t="s">
        <v>1</v>
      </c>
      <c r="AD214" s="222" t="e" cm="1">
        <f t="array" aca="1" ref="AD214" ca="1">INDIRECT("'"&amp;$C214&amp;"'!"&amp;"$"&amp;$D214&amp;$AD$1&amp;"")</f>
        <v>#REF!</v>
      </c>
      <c r="AE214" s="225" t="s">
        <v>1</v>
      </c>
      <c r="AF214" s="225" t="s">
        <v>1</v>
      </c>
      <c r="AG214" s="223" t="s">
        <v>1</v>
      </c>
      <c r="AH214" s="224" t="e" cm="1">
        <f t="array" aca="1" ref="AH214" ca="1">INDIRECT("'"&amp;$C214&amp;"'!"&amp;"$"&amp;$D214&amp;$AH$1&amp;"")</f>
        <v>#REF!</v>
      </c>
      <c r="AI214" s="225" t="s">
        <v>1</v>
      </c>
      <c r="AJ214" s="225" t="s">
        <v>1</v>
      </c>
      <c r="AK214" s="226" t="s">
        <v>1</v>
      </c>
      <c r="AL214" s="222" t="e" cm="1">
        <f t="array" aca="1" ref="AL214" ca="1">INDIRECT("'"&amp;$C214&amp;"'!"&amp;"$"&amp;$D214&amp;$AL$1&amp;"")</f>
        <v>#REF!</v>
      </c>
      <c r="AM214" s="225" t="s">
        <v>1</v>
      </c>
      <c r="AN214" s="225" t="s">
        <v>1</v>
      </c>
      <c r="AO214" s="223" t="s">
        <v>1</v>
      </c>
      <c r="AP214" s="222"/>
      <c r="AQ214" s="226"/>
      <c r="AR214" s="222" t="e" cm="1">
        <f t="array" aca="1" ref="AR214" ca="1">INDIRECT("'"&amp;$C214&amp;"'!"&amp;"$"&amp;$D214&amp;$AR$1&amp;"")</f>
        <v>#REF!</v>
      </c>
      <c r="AS214" s="225"/>
      <c r="AT214" s="223"/>
      <c r="AU214" s="224" t="e" cm="1">
        <f t="array" aca="1" ref="AU214" ca="1">INDIRECT("'"&amp;$C214&amp;"'!"&amp;"$"&amp;$D214&amp;$AU$1&amp;"")</f>
        <v>#REF!</v>
      </c>
      <c r="AV214" s="225"/>
      <c r="AW214" s="223"/>
      <c r="AX214" s="222"/>
      <c r="AY214" s="226"/>
      <c r="AZ214" s="225" t="e" cm="1">
        <f t="array" aca="1" ref="AZ214" ca="1">INDIRECT("'"&amp;$C214&amp;"'!"&amp;"$"&amp;$D214&amp;$AZ$1&amp;"")</f>
        <v>#REF!</v>
      </c>
      <c r="BA214" s="224"/>
      <c r="BB214" s="225"/>
      <c r="BC214" s="223"/>
      <c r="BD214" s="225" t="e" cm="1">
        <f t="array" aca="1" ref="BD214" ca="1">INDIRECT("'"&amp;$C214&amp;"'!"&amp;"$"&amp;$D214&amp;$BD$1&amp;"")</f>
        <v>#REF!</v>
      </c>
      <c r="BE214" s="224"/>
      <c r="BF214" s="225"/>
      <c r="BG214" s="223"/>
      <c r="BH214" s="227"/>
      <c r="BI214" s="223"/>
      <c r="BJ214" s="227" t="e" cm="1">
        <f t="array" aca="1" ref="BJ214" ca="1">INDIRECT("'"&amp;$C214&amp;"'!"&amp;"$"&amp;$D214&amp;$BJ$1&amp;"")</f>
        <v>#REF!</v>
      </c>
      <c r="BK214" s="225"/>
      <c r="BL214" s="223"/>
      <c r="BM214" s="407"/>
      <c r="BN214" s="222" t="e" cm="1">
        <f t="array" aca="1" ref="BN214" ca="1">INDIRECT("'"&amp;$C214&amp;"'!"&amp;"$"&amp;$D214&amp;$BN$1&amp;"")</f>
        <v>#REF!</v>
      </c>
      <c r="BO214" s="224"/>
      <c r="BP214" s="223"/>
      <c r="BQ214" s="227" t="e" cm="1">
        <f t="array" aca="1" ref="BQ214" ca="1">INDIRECT("'"&amp;$C214&amp;"'!"&amp;"$"&amp;$D214&amp;$BQ$1&amp;"")</f>
        <v>#REF!</v>
      </c>
      <c r="BR214" s="225"/>
      <c r="BS214" s="225"/>
      <c r="BT214" s="223"/>
      <c r="BU214" s="228" t="e" cm="1">
        <f t="array" aca="1" ref="BU214" ca="1">INDIRECT("'"&amp;$C214&amp;"'!"&amp;"$"&amp;$D214&amp;$BU$1&amp;"")</f>
        <v>#REF!</v>
      </c>
      <c r="BV214" s="225"/>
      <c r="BW214" s="225"/>
      <c r="BX214" s="223"/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/>
      <c r="F215" s="230"/>
      <c r="G215" s="231" t="e" cm="1">
        <f t="array" aca="1" ref="G215" ca="1">INDIRECT("'"&amp;$C215&amp;"'!"&amp;"$"&amp;$D215&amp;$G$1&amp;"")</f>
        <v>#REF!</v>
      </c>
      <c r="H215" s="232" t="s">
        <v>1</v>
      </c>
      <c r="I215" s="230" t="s">
        <v>1</v>
      </c>
      <c r="J215" s="231" t="e" cm="1">
        <f t="array" aca="1" ref="J215" ca="1">INDIRECT("'"&amp;$C215&amp;"'!"&amp;"$"&amp;$D215&amp;$J$1&amp;"")</f>
        <v>#REF!</v>
      </c>
      <c r="K215" s="232"/>
      <c r="L215" s="232"/>
      <c r="M215" s="233"/>
      <c r="N215" s="229" t="e" cm="1">
        <f t="array" aca="1" ref="N215" ca="1">INDIRECT("'"&amp;$C215&amp;"'!"&amp;"$"&amp;$D215&amp;$N$1&amp;"")</f>
        <v>#REF!</v>
      </c>
      <c r="O215" s="232"/>
      <c r="P215" s="232"/>
      <c r="Q215" s="230"/>
      <c r="R215" s="229" t="e" cm="1">
        <f t="array" aca="1" ref="R215" ca="1">INDIRECT("'"&amp;$C215&amp;"'!"&amp;"$"&amp;$D215&amp;$R$1&amp;"")</f>
        <v>#REF!</v>
      </c>
      <c r="S215" s="232"/>
      <c r="T215" s="232"/>
      <c r="U215" s="233"/>
      <c r="V215" s="229"/>
      <c r="W215" s="234" t="e" cm="1">
        <f t="array" aca="1" ref="W215" ca="1">INDIRECT("'"&amp;$C215&amp;"'!"&amp;"$"&amp;$D215&amp;$W$1&amp;"")</f>
        <v>#REF!</v>
      </c>
      <c r="X215" s="232"/>
      <c r="Y215" s="230"/>
      <c r="Z215" s="231" t="e" cm="1">
        <f t="array" aca="1" ref="Z215" ca="1">INDIRECT("'"&amp;$C215&amp;"'!"&amp;"$"&amp;$D215&amp;$Z$1&amp;"")</f>
        <v>#REF!</v>
      </c>
      <c r="AA215" s="232" t="s">
        <v>1</v>
      </c>
      <c r="AB215" s="232" t="s">
        <v>1</v>
      </c>
      <c r="AC215" s="233" t="s">
        <v>1</v>
      </c>
      <c r="AD215" s="229" t="e" cm="1">
        <f t="array" aca="1" ref="AD215" ca="1">INDIRECT("'"&amp;$C215&amp;"'!"&amp;"$"&amp;$D215&amp;$AD$1&amp;"")</f>
        <v>#REF!</v>
      </c>
      <c r="AE215" s="232" t="s">
        <v>1</v>
      </c>
      <c r="AF215" s="232" t="s">
        <v>1</v>
      </c>
      <c r="AG215" s="230" t="s">
        <v>1</v>
      </c>
      <c r="AH215" s="231" t="e" cm="1">
        <f t="array" aca="1" ref="AH215" ca="1">INDIRECT("'"&amp;$C215&amp;"'!"&amp;"$"&amp;$D215&amp;$AH$1&amp;"")</f>
        <v>#REF!</v>
      </c>
      <c r="AI215" s="232" t="s">
        <v>1</v>
      </c>
      <c r="AJ215" s="232" t="s">
        <v>1</v>
      </c>
      <c r="AK215" s="233" t="s">
        <v>1</v>
      </c>
      <c r="AL215" s="229" t="e" cm="1">
        <f t="array" aca="1" ref="AL215" ca="1">INDIRECT("'"&amp;$C215&amp;"'!"&amp;"$"&amp;$D215&amp;$AL$1&amp;"")</f>
        <v>#REF!</v>
      </c>
      <c r="AM215" s="232" t="s">
        <v>1</v>
      </c>
      <c r="AN215" s="232" t="s">
        <v>1</v>
      </c>
      <c r="AO215" s="230" t="s">
        <v>1</v>
      </c>
      <c r="AP215" s="229"/>
      <c r="AQ215" s="233"/>
      <c r="AR215" s="229" t="e" cm="1">
        <f t="array" aca="1" ref="AR215" ca="1">INDIRECT("'"&amp;$C215&amp;"'!"&amp;"$"&amp;$D215&amp;$AR$1&amp;"")</f>
        <v>#REF!</v>
      </c>
      <c r="AS215" s="232"/>
      <c r="AT215" s="230"/>
      <c r="AU215" s="231" t="e" cm="1">
        <f t="array" aca="1" ref="AU215" ca="1">INDIRECT("'"&amp;$C215&amp;"'!"&amp;"$"&amp;$D215&amp;$AU$1&amp;"")</f>
        <v>#REF!</v>
      </c>
      <c r="AV215" s="232"/>
      <c r="AW215" s="230"/>
      <c r="AX215" s="229"/>
      <c r="AY215" s="233"/>
      <c r="AZ215" s="232" t="e" cm="1">
        <f t="array" aca="1" ref="AZ215" ca="1">INDIRECT("'"&amp;$C215&amp;"'!"&amp;"$"&amp;$D215&amp;$AZ$1&amp;"")</f>
        <v>#REF!</v>
      </c>
      <c r="BA215" s="231"/>
      <c r="BB215" s="232"/>
      <c r="BC215" s="230"/>
      <c r="BD215" s="232" t="e" cm="1">
        <f t="array" aca="1" ref="BD215" ca="1">INDIRECT("'"&amp;$C215&amp;"'!"&amp;"$"&amp;$D215&amp;$BD$1&amp;"")</f>
        <v>#REF!</v>
      </c>
      <c r="BE215" s="231"/>
      <c r="BF215" s="232"/>
      <c r="BG215" s="230"/>
      <c r="BH215" s="234"/>
      <c r="BI215" s="230"/>
      <c r="BJ215" s="234" t="e" cm="1">
        <f t="array" aca="1" ref="BJ215" ca="1">INDIRECT("'"&amp;$C215&amp;"'!"&amp;"$"&amp;$D215&amp;$BJ$1&amp;"")</f>
        <v>#REF!</v>
      </c>
      <c r="BK215" s="232"/>
      <c r="BL215" s="230"/>
      <c r="BM215" s="408"/>
      <c r="BN215" s="229" t="e" cm="1">
        <f t="array" aca="1" ref="BN215" ca="1">INDIRECT("'"&amp;$C215&amp;"'!"&amp;"$"&amp;$D215&amp;$BN$1&amp;"")</f>
        <v>#REF!</v>
      </c>
      <c r="BO215" s="231"/>
      <c r="BP215" s="230"/>
      <c r="BQ215" s="234" t="e" cm="1">
        <f t="array" aca="1" ref="BQ215" ca="1">INDIRECT("'"&amp;$C215&amp;"'!"&amp;"$"&amp;$D215&amp;$BQ$1&amp;"")</f>
        <v>#REF!</v>
      </c>
      <c r="BR215" s="232"/>
      <c r="BS215" s="232"/>
      <c r="BT215" s="230"/>
      <c r="BU215" s="235" t="e" cm="1">
        <f t="array" aca="1" ref="BU215" ca="1">INDIRECT("'"&amp;$C215&amp;"'!"&amp;"$"&amp;$D215&amp;$BU$1&amp;"")</f>
        <v>#REF!</v>
      </c>
      <c r="BV215" s="232"/>
      <c r="BW215" s="232"/>
      <c r="BX215" s="230"/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/>
      <c r="F216" s="223"/>
      <c r="G216" s="224" t="e" cm="1">
        <f t="array" aca="1" ref="G216" ca="1">INDIRECT("'"&amp;$C216&amp;"'!"&amp;"$"&amp;$D216&amp;$G$1&amp;"")</f>
        <v>#REF!</v>
      </c>
      <c r="H216" s="225" t="s">
        <v>1</v>
      </c>
      <c r="I216" s="223" t="s">
        <v>1</v>
      </c>
      <c r="J216" s="224" t="e" cm="1">
        <f t="array" aca="1" ref="J216" ca="1">INDIRECT("'"&amp;$C216&amp;"'!"&amp;"$"&amp;$D216&amp;$J$1&amp;"")</f>
        <v>#REF!</v>
      </c>
      <c r="K216" s="225"/>
      <c r="L216" s="225"/>
      <c r="M216" s="226"/>
      <c r="N216" s="222" t="e" cm="1">
        <f t="array" aca="1" ref="N216" ca="1">INDIRECT("'"&amp;$C216&amp;"'!"&amp;"$"&amp;$D216&amp;$N$1&amp;"")</f>
        <v>#REF!</v>
      </c>
      <c r="O216" s="225"/>
      <c r="P216" s="225"/>
      <c r="Q216" s="223"/>
      <c r="R216" s="352" t="e" cm="1">
        <f t="array" aca="1" ref="R216" ca="1">INDIRECT("'"&amp;$C216&amp;"'!"&amp;"$"&amp;$D216&amp;$R$1&amp;"")</f>
        <v>#REF!</v>
      </c>
      <c r="S216" s="225"/>
      <c r="T216" s="225"/>
      <c r="U216" s="226"/>
      <c r="V216" s="222"/>
      <c r="W216" s="227" t="e" cm="1">
        <f t="array" aca="1" ref="W216" ca="1">INDIRECT("'"&amp;$C216&amp;"'!"&amp;"$"&amp;$D216&amp;$W$1&amp;"")</f>
        <v>#REF!</v>
      </c>
      <c r="X216" s="225"/>
      <c r="Y216" s="223"/>
      <c r="Z216" s="224" t="e" cm="1">
        <f t="array" aca="1" ref="Z216" ca="1">INDIRECT("'"&amp;$C216&amp;"'!"&amp;"$"&amp;$D216&amp;$Z$1&amp;"")</f>
        <v>#REF!</v>
      </c>
      <c r="AA216" s="225" t="s">
        <v>1</v>
      </c>
      <c r="AB216" s="225" t="s">
        <v>1</v>
      </c>
      <c r="AC216" s="226" t="s">
        <v>1</v>
      </c>
      <c r="AD216" s="222" t="e" cm="1">
        <f t="array" aca="1" ref="AD216" ca="1">INDIRECT("'"&amp;$C216&amp;"'!"&amp;"$"&amp;$D216&amp;$AD$1&amp;"")</f>
        <v>#REF!</v>
      </c>
      <c r="AE216" s="225" t="s">
        <v>1</v>
      </c>
      <c r="AF216" s="225" t="s">
        <v>1</v>
      </c>
      <c r="AG216" s="223" t="s">
        <v>1</v>
      </c>
      <c r="AH216" s="224" t="e" cm="1">
        <f t="array" aca="1" ref="AH216" ca="1">INDIRECT("'"&amp;$C216&amp;"'!"&amp;"$"&amp;$D216&amp;$AH$1&amp;"")</f>
        <v>#REF!</v>
      </c>
      <c r="AI216" s="225" t="s">
        <v>1</v>
      </c>
      <c r="AJ216" s="225" t="s">
        <v>1</v>
      </c>
      <c r="AK216" s="226" t="s">
        <v>1</v>
      </c>
      <c r="AL216" s="222" t="e" cm="1">
        <f t="array" aca="1" ref="AL216" ca="1">INDIRECT("'"&amp;$C216&amp;"'!"&amp;"$"&amp;$D216&amp;$AL$1&amp;"")</f>
        <v>#REF!</v>
      </c>
      <c r="AM216" s="225" t="s">
        <v>1</v>
      </c>
      <c r="AN216" s="225" t="s">
        <v>1</v>
      </c>
      <c r="AO216" s="223" t="s">
        <v>1</v>
      </c>
      <c r="AP216" s="222"/>
      <c r="AQ216" s="226"/>
      <c r="AR216" s="222" t="e" cm="1">
        <f t="array" aca="1" ref="AR216" ca="1">INDIRECT("'"&amp;$C216&amp;"'!"&amp;"$"&amp;$D216&amp;$AR$1&amp;"")</f>
        <v>#REF!</v>
      </c>
      <c r="AS216" s="225"/>
      <c r="AT216" s="223"/>
      <c r="AU216" s="224" t="e" cm="1">
        <f t="array" aca="1" ref="AU216" ca="1">INDIRECT("'"&amp;$C216&amp;"'!"&amp;"$"&amp;$D216&amp;$AU$1&amp;"")</f>
        <v>#REF!</v>
      </c>
      <c r="AV216" s="225"/>
      <c r="AW216" s="223"/>
      <c r="AX216" s="222"/>
      <c r="AY216" s="226"/>
      <c r="AZ216" s="225" t="e" cm="1">
        <f t="array" aca="1" ref="AZ216" ca="1">INDIRECT("'"&amp;$C216&amp;"'!"&amp;"$"&amp;$D216&amp;$AZ$1&amp;"")</f>
        <v>#REF!</v>
      </c>
      <c r="BA216" s="224"/>
      <c r="BB216" s="225"/>
      <c r="BC216" s="223"/>
      <c r="BD216" s="225" t="e" cm="1">
        <f t="array" aca="1" ref="BD216" ca="1">INDIRECT("'"&amp;$C216&amp;"'!"&amp;"$"&amp;$D216&amp;$BD$1&amp;"")</f>
        <v>#REF!</v>
      </c>
      <c r="BE216" s="224"/>
      <c r="BF216" s="225"/>
      <c r="BG216" s="223"/>
      <c r="BH216" s="227"/>
      <c r="BI216" s="223"/>
      <c r="BJ216" s="227" t="e" cm="1">
        <f t="array" aca="1" ref="BJ216" ca="1">INDIRECT("'"&amp;$C216&amp;"'!"&amp;"$"&amp;$D216&amp;$BJ$1&amp;"")</f>
        <v>#REF!</v>
      </c>
      <c r="BK216" s="225"/>
      <c r="BL216" s="223"/>
      <c r="BM216" s="407"/>
      <c r="BN216" s="222" t="e" cm="1">
        <f t="array" aca="1" ref="BN216" ca="1">INDIRECT("'"&amp;$C216&amp;"'!"&amp;"$"&amp;$D216&amp;$BN$1&amp;"")</f>
        <v>#REF!</v>
      </c>
      <c r="BO216" s="224"/>
      <c r="BP216" s="223"/>
      <c r="BQ216" s="227" t="e" cm="1">
        <f t="array" aca="1" ref="BQ216" ca="1">INDIRECT("'"&amp;$C216&amp;"'!"&amp;"$"&amp;$D216&amp;$BQ$1&amp;"")</f>
        <v>#REF!</v>
      </c>
      <c r="BR216" s="225"/>
      <c r="BS216" s="225"/>
      <c r="BT216" s="223"/>
      <c r="BU216" s="228" t="e" cm="1">
        <f t="array" aca="1" ref="BU216" ca="1">INDIRECT("'"&amp;$C216&amp;"'!"&amp;"$"&amp;$D216&amp;$BU$1&amp;"")</f>
        <v>#REF!</v>
      </c>
      <c r="BV216" s="225"/>
      <c r="BW216" s="225"/>
      <c r="BX216" s="223"/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/>
      <c r="F217" s="230"/>
      <c r="G217" s="231" t="e" cm="1">
        <f t="array" aca="1" ref="G217" ca="1">INDIRECT("'"&amp;$C217&amp;"'!"&amp;"$"&amp;$D217&amp;$G$1&amp;"")</f>
        <v>#REF!</v>
      </c>
      <c r="H217" s="232" t="s">
        <v>1</v>
      </c>
      <c r="I217" s="230" t="s">
        <v>1</v>
      </c>
      <c r="J217" s="231" t="e" cm="1">
        <f t="array" aca="1" ref="J217" ca="1">INDIRECT("'"&amp;$C217&amp;"'!"&amp;"$"&amp;$D217&amp;$J$1&amp;"")</f>
        <v>#REF!</v>
      </c>
      <c r="K217" s="232"/>
      <c r="L217" s="232"/>
      <c r="M217" s="233"/>
      <c r="N217" s="229" t="e" cm="1">
        <f t="array" aca="1" ref="N217" ca="1">INDIRECT("'"&amp;$C217&amp;"'!"&amp;"$"&amp;$D217&amp;$N$1&amp;"")</f>
        <v>#REF!</v>
      </c>
      <c r="O217" s="232"/>
      <c r="P217" s="232"/>
      <c r="Q217" s="230"/>
      <c r="R217" s="229" t="e" cm="1">
        <f t="array" aca="1" ref="R217" ca="1">INDIRECT("'"&amp;$C217&amp;"'!"&amp;"$"&amp;$D217&amp;$R$1&amp;"")</f>
        <v>#REF!</v>
      </c>
      <c r="S217" s="232"/>
      <c r="T217" s="232"/>
      <c r="U217" s="233"/>
      <c r="V217" s="229"/>
      <c r="W217" s="234" t="e" cm="1">
        <f t="array" aca="1" ref="W217" ca="1">INDIRECT("'"&amp;$C217&amp;"'!"&amp;"$"&amp;$D217&amp;$W$1&amp;"")</f>
        <v>#REF!</v>
      </c>
      <c r="X217" s="232"/>
      <c r="Y217" s="230"/>
      <c r="Z217" s="231" t="e" cm="1">
        <f t="array" aca="1" ref="Z217" ca="1">INDIRECT("'"&amp;$C217&amp;"'!"&amp;"$"&amp;$D217&amp;$Z$1&amp;"")</f>
        <v>#REF!</v>
      </c>
      <c r="AA217" s="232" t="s">
        <v>1</v>
      </c>
      <c r="AB217" s="232" t="s">
        <v>1</v>
      </c>
      <c r="AC217" s="233" t="s">
        <v>1</v>
      </c>
      <c r="AD217" s="229" t="e" cm="1">
        <f t="array" aca="1" ref="AD217" ca="1">INDIRECT("'"&amp;$C217&amp;"'!"&amp;"$"&amp;$D217&amp;$AD$1&amp;"")</f>
        <v>#REF!</v>
      </c>
      <c r="AE217" s="232" t="s">
        <v>1</v>
      </c>
      <c r="AF217" s="232" t="s">
        <v>1</v>
      </c>
      <c r="AG217" s="230" t="s">
        <v>1</v>
      </c>
      <c r="AH217" s="231" t="e" cm="1">
        <f t="array" aca="1" ref="AH217" ca="1">INDIRECT("'"&amp;$C217&amp;"'!"&amp;"$"&amp;$D217&amp;$AH$1&amp;"")</f>
        <v>#REF!</v>
      </c>
      <c r="AI217" s="232" t="s">
        <v>1</v>
      </c>
      <c r="AJ217" s="232" t="s">
        <v>1</v>
      </c>
      <c r="AK217" s="233" t="s">
        <v>1</v>
      </c>
      <c r="AL217" s="229" t="e" cm="1">
        <f t="array" aca="1" ref="AL217" ca="1">INDIRECT("'"&amp;$C217&amp;"'!"&amp;"$"&amp;$D217&amp;$AL$1&amp;"")</f>
        <v>#REF!</v>
      </c>
      <c r="AM217" s="232" t="s">
        <v>1</v>
      </c>
      <c r="AN217" s="232" t="s">
        <v>1</v>
      </c>
      <c r="AO217" s="230" t="s">
        <v>1</v>
      </c>
      <c r="AP217" s="229"/>
      <c r="AQ217" s="233"/>
      <c r="AR217" s="229" t="e" cm="1">
        <f t="array" aca="1" ref="AR217" ca="1">INDIRECT("'"&amp;$C217&amp;"'!"&amp;"$"&amp;$D217&amp;$AR$1&amp;"")</f>
        <v>#REF!</v>
      </c>
      <c r="AS217" s="232"/>
      <c r="AT217" s="230"/>
      <c r="AU217" s="231" t="e" cm="1">
        <f t="array" aca="1" ref="AU217" ca="1">INDIRECT("'"&amp;$C217&amp;"'!"&amp;"$"&amp;$D217&amp;$AU$1&amp;"")</f>
        <v>#REF!</v>
      </c>
      <c r="AV217" s="232"/>
      <c r="AW217" s="230"/>
      <c r="AX217" s="229"/>
      <c r="AY217" s="233"/>
      <c r="AZ217" s="232" t="e" cm="1">
        <f t="array" aca="1" ref="AZ217" ca="1">INDIRECT("'"&amp;$C217&amp;"'!"&amp;"$"&amp;$D217&amp;$AZ$1&amp;"")</f>
        <v>#REF!</v>
      </c>
      <c r="BA217" s="231"/>
      <c r="BB217" s="232"/>
      <c r="BC217" s="230"/>
      <c r="BD217" s="232" t="e" cm="1">
        <f t="array" aca="1" ref="BD217" ca="1">INDIRECT("'"&amp;$C217&amp;"'!"&amp;"$"&amp;$D217&amp;$BD$1&amp;"")</f>
        <v>#REF!</v>
      </c>
      <c r="BE217" s="231"/>
      <c r="BF217" s="232"/>
      <c r="BG217" s="230"/>
      <c r="BH217" s="234"/>
      <c r="BI217" s="230"/>
      <c r="BJ217" s="234" t="e" cm="1">
        <f t="array" aca="1" ref="BJ217" ca="1">INDIRECT("'"&amp;$C217&amp;"'!"&amp;"$"&amp;$D217&amp;$BJ$1&amp;"")</f>
        <v>#REF!</v>
      </c>
      <c r="BK217" s="232"/>
      <c r="BL217" s="230"/>
      <c r="BM217" s="408"/>
      <c r="BN217" s="229" t="e" cm="1">
        <f t="array" aca="1" ref="BN217" ca="1">INDIRECT("'"&amp;$C217&amp;"'!"&amp;"$"&amp;$D217&amp;$BN$1&amp;"")</f>
        <v>#REF!</v>
      </c>
      <c r="BO217" s="231"/>
      <c r="BP217" s="230"/>
      <c r="BQ217" s="234" t="e" cm="1">
        <f t="array" aca="1" ref="BQ217" ca="1">INDIRECT("'"&amp;$C217&amp;"'!"&amp;"$"&amp;$D217&amp;$BQ$1&amp;"")</f>
        <v>#REF!</v>
      </c>
      <c r="BR217" s="232"/>
      <c r="BS217" s="232"/>
      <c r="BT217" s="230"/>
      <c r="BU217" s="235" t="e" cm="1">
        <f t="array" aca="1" ref="BU217" ca="1">INDIRECT("'"&amp;$C217&amp;"'!"&amp;"$"&amp;$D217&amp;$BU$1&amp;"")</f>
        <v>#REF!</v>
      </c>
      <c r="BV217" s="232"/>
      <c r="BW217" s="232"/>
      <c r="BX217" s="230"/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/>
      <c r="F218" s="223"/>
      <c r="G218" s="224" t="e" cm="1">
        <f t="array" aca="1" ref="G218" ca="1">INDIRECT("'"&amp;$C218&amp;"'!"&amp;"$"&amp;$D218&amp;$G$1&amp;"")</f>
        <v>#REF!</v>
      </c>
      <c r="H218" s="225" t="s">
        <v>1</v>
      </c>
      <c r="I218" s="223" t="s">
        <v>1</v>
      </c>
      <c r="J218" s="224" t="e" cm="1">
        <f t="array" aca="1" ref="J218" ca="1">INDIRECT("'"&amp;$C218&amp;"'!"&amp;"$"&amp;$D218&amp;$J$1&amp;"")</f>
        <v>#REF!</v>
      </c>
      <c r="K218" s="225"/>
      <c r="L218" s="225"/>
      <c r="M218" s="223"/>
      <c r="N218" s="222" t="e" cm="1">
        <f t="array" aca="1" ref="N218" ca="1">INDIRECT("'"&amp;$C218&amp;"'!"&amp;"$"&amp;$D218&amp;$N$1&amp;"")</f>
        <v>#REF!</v>
      </c>
      <c r="O218" s="225"/>
      <c r="P218" s="225"/>
      <c r="Q218" s="223"/>
      <c r="R218" s="352" t="e" cm="1">
        <f t="array" aca="1" ref="R218" ca="1">INDIRECT("'"&amp;$C218&amp;"'!"&amp;"$"&amp;$D218&amp;$R$1&amp;"")</f>
        <v>#REF!</v>
      </c>
      <c r="S218" s="225"/>
      <c r="T218" s="225"/>
      <c r="U218" s="226"/>
      <c r="V218" s="222"/>
      <c r="W218" s="227" t="e" cm="1">
        <f t="array" aca="1" ref="W218" ca="1">INDIRECT("'"&amp;$C218&amp;"'!"&amp;"$"&amp;$D218&amp;$W$1&amp;"")</f>
        <v>#REF!</v>
      </c>
      <c r="X218" s="225"/>
      <c r="Y218" s="223"/>
      <c r="Z218" s="224" t="e" cm="1">
        <f t="array" aca="1" ref="Z218" ca="1">INDIRECT("'"&amp;$C218&amp;"'!"&amp;"$"&amp;$D218&amp;$Z$1&amp;"")</f>
        <v>#REF!</v>
      </c>
      <c r="AA218" s="225" t="s">
        <v>1</v>
      </c>
      <c r="AB218" s="225" t="s">
        <v>1</v>
      </c>
      <c r="AC218" s="226" t="s">
        <v>1</v>
      </c>
      <c r="AD218" s="222" t="e" cm="1">
        <f t="array" aca="1" ref="AD218" ca="1">INDIRECT("'"&amp;$C218&amp;"'!"&amp;"$"&amp;$D218&amp;$AD$1&amp;"")</f>
        <v>#REF!</v>
      </c>
      <c r="AE218" s="225" t="s">
        <v>1</v>
      </c>
      <c r="AF218" s="225" t="s">
        <v>1</v>
      </c>
      <c r="AG218" s="223" t="s">
        <v>1</v>
      </c>
      <c r="AH218" s="224" t="e" cm="1">
        <f t="array" aca="1" ref="AH218" ca="1">INDIRECT("'"&amp;$C218&amp;"'!"&amp;"$"&amp;$D218&amp;$AH$1&amp;"")</f>
        <v>#REF!</v>
      </c>
      <c r="AI218" s="225" t="s">
        <v>1</v>
      </c>
      <c r="AJ218" s="225" t="s">
        <v>1</v>
      </c>
      <c r="AK218" s="226" t="s">
        <v>1</v>
      </c>
      <c r="AL218" s="222" t="e" cm="1">
        <f t="array" aca="1" ref="AL218" ca="1">INDIRECT("'"&amp;$C218&amp;"'!"&amp;"$"&amp;$D218&amp;$AL$1&amp;"")</f>
        <v>#REF!</v>
      </c>
      <c r="AM218" s="225" t="s">
        <v>1</v>
      </c>
      <c r="AN218" s="225" t="s">
        <v>1</v>
      </c>
      <c r="AO218" s="223" t="s">
        <v>1</v>
      </c>
      <c r="AP218" s="222"/>
      <c r="AQ218" s="226"/>
      <c r="AR218" s="222" t="e" cm="1">
        <f t="array" aca="1" ref="AR218" ca="1">INDIRECT("'"&amp;$C218&amp;"'!"&amp;"$"&amp;$D218&amp;$AR$1&amp;"")</f>
        <v>#REF!</v>
      </c>
      <c r="AS218" s="225"/>
      <c r="AT218" s="223"/>
      <c r="AU218" s="224" t="e" cm="1">
        <f t="array" aca="1" ref="AU218" ca="1">INDIRECT("'"&amp;$C218&amp;"'!"&amp;"$"&amp;$D218&amp;$AU$1&amp;"")</f>
        <v>#REF!</v>
      </c>
      <c r="AV218" s="225"/>
      <c r="AW218" s="223"/>
      <c r="AX218" s="222"/>
      <c r="AY218" s="226"/>
      <c r="AZ218" s="225" t="e" cm="1">
        <f t="array" aca="1" ref="AZ218" ca="1">INDIRECT("'"&amp;$C218&amp;"'!"&amp;"$"&amp;$D218&amp;$AZ$1&amp;"")</f>
        <v>#REF!</v>
      </c>
      <c r="BA218" s="224"/>
      <c r="BB218" s="225"/>
      <c r="BC218" s="223"/>
      <c r="BD218" s="225" t="e" cm="1">
        <f t="array" aca="1" ref="BD218" ca="1">INDIRECT("'"&amp;$C218&amp;"'!"&amp;"$"&amp;$D218&amp;$BD$1&amp;"")</f>
        <v>#REF!</v>
      </c>
      <c r="BE218" s="224"/>
      <c r="BF218" s="225"/>
      <c r="BG218" s="223"/>
      <c r="BH218" s="227"/>
      <c r="BI218" s="223"/>
      <c r="BJ218" s="227" t="e" cm="1">
        <f t="array" aca="1" ref="BJ218" ca="1">INDIRECT("'"&amp;$C218&amp;"'!"&amp;"$"&amp;$D218&amp;$BJ$1&amp;"")</f>
        <v>#REF!</v>
      </c>
      <c r="BK218" s="225"/>
      <c r="BL218" s="223"/>
      <c r="BM218" s="407"/>
      <c r="BN218" s="222" t="e" cm="1">
        <f t="array" aca="1" ref="BN218" ca="1">INDIRECT("'"&amp;$C218&amp;"'!"&amp;"$"&amp;$D218&amp;$BN$1&amp;"")</f>
        <v>#REF!</v>
      </c>
      <c r="BO218" s="224"/>
      <c r="BP218" s="223"/>
      <c r="BQ218" s="227" t="e" cm="1">
        <f t="array" aca="1" ref="BQ218" ca="1">INDIRECT("'"&amp;$C218&amp;"'!"&amp;"$"&amp;$D218&amp;$BQ$1&amp;"")</f>
        <v>#REF!</v>
      </c>
      <c r="BR218" s="225"/>
      <c r="BS218" s="225"/>
      <c r="BT218" s="223"/>
      <c r="BU218" s="228" t="e" cm="1">
        <f t="array" aca="1" ref="BU218" ca="1">INDIRECT("'"&amp;$C218&amp;"'!"&amp;"$"&amp;$D218&amp;$BU$1&amp;"")</f>
        <v>#REF!</v>
      </c>
      <c r="BV218" s="225"/>
      <c r="BW218" s="225"/>
      <c r="BX218" s="223"/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/>
      <c r="F219" s="230"/>
      <c r="G219" s="231" t="e" cm="1">
        <f t="array" aca="1" ref="G219" ca="1">INDIRECT("'"&amp;$C219&amp;"'!"&amp;"$"&amp;$D219&amp;$G$1&amp;"")</f>
        <v>#REF!</v>
      </c>
      <c r="H219" s="232" t="s">
        <v>1</v>
      </c>
      <c r="I219" s="230" t="s">
        <v>1</v>
      </c>
      <c r="J219" s="231" t="e" cm="1">
        <f t="array" aca="1" ref="J219" ca="1">INDIRECT("'"&amp;$C219&amp;"'!"&amp;"$"&amp;$D219&amp;$J$1&amp;"")</f>
        <v>#REF!</v>
      </c>
      <c r="K219" s="232"/>
      <c r="L219" s="232"/>
      <c r="M219" s="233"/>
      <c r="N219" s="229" t="e" cm="1">
        <f t="array" aca="1" ref="N219" ca="1">INDIRECT("'"&amp;$C219&amp;"'!"&amp;"$"&amp;$D219&amp;$N$1&amp;"")</f>
        <v>#REF!</v>
      </c>
      <c r="O219" s="232"/>
      <c r="P219" s="232"/>
      <c r="Q219" s="230"/>
      <c r="R219" s="229" t="e" cm="1">
        <f t="array" aca="1" ref="R219" ca="1">INDIRECT("'"&amp;$C219&amp;"'!"&amp;"$"&amp;$D219&amp;$R$1&amp;"")</f>
        <v>#REF!</v>
      </c>
      <c r="S219" s="232"/>
      <c r="T219" s="232"/>
      <c r="U219" s="233"/>
      <c r="V219" s="229"/>
      <c r="W219" s="234" t="e" cm="1">
        <f t="array" aca="1" ref="W219" ca="1">INDIRECT("'"&amp;$C219&amp;"'!"&amp;"$"&amp;$D219&amp;$W$1&amp;"")</f>
        <v>#REF!</v>
      </c>
      <c r="X219" s="232"/>
      <c r="Y219" s="230"/>
      <c r="Z219" s="231" t="e" cm="1">
        <f t="array" aca="1" ref="Z219" ca="1">INDIRECT("'"&amp;$C219&amp;"'!"&amp;"$"&amp;$D219&amp;$Z$1&amp;"")</f>
        <v>#REF!</v>
      </c>
      <c r="AA219" s="232" t="s">
        <v>1</v>
      </c>
      <c r="AB219" s="232" t="s">
        <v>1</v>
      </c>
      <c r="AC219" s="233" t="s">
        <v>1</v>
      </c>
      <c r="AD219" s="229" t="e" cm="1">
        <f t="array" aca="1" ref="AD219" ca="1">INDIRECT("'"&amp;$C219&amp;"'!"&amp;"$"&amp;$D219&amp;$AD$1&amp;"")</f>
        <v>#REF!</v>
      </c>
      <c r="AE219" s="232" t="s">
        <v>1</v>
      </c>
      <c r="AF219" s="232" t="s">
        <v>1</v>
      </c>
      <c r="AG219" s="230" t="s">
        <v>1</v>
      </c>
      <c r="AH219" s="231" t="e" cm="1">
        <f t="array" aca="1" ref="AH219" ca="1">INDIRECT("'"&amp;$C219&amp;"'!"&amp;"$"&amp;$D219&amp;$AH$1&amp;"")</f>
        <v>#REF!</v>
      </c>
      <c r="AI219" s="232" t="s">
        <v>1</v>
      </c>
      <c r="AJ219" s="232" t="s">
        <v>1</v>
      </c>
      <c r="AK219" s="233" t="s">
        <v>1</v>
      </c>
      <c r="AL219" s="229" t="e" cm="1">
        <f t="array" aca="1" ref="AL219" ca="1">INDIRECT("'"&amp;$C219&amp;"'!"&amp;"$"&amp;$D219&amp;$AL$1&amp;"")</f>
        <v>#REF!</v>
      </c>
      <c r="AM219" s="232" t="s">
        <v>1</v>
      </c>
      <c r="AN219" s="232" t="s">
        <v>1</v>
      </c>
      <c r="AO219" s="230" t="s">
        <v>1</v>
      </c>
      <c r="AP219" s="229"/>
      <c r="AQ219" s="233"/>
      <c r="AR219" s="229" t="e" cm="1">
        <f t="array" aca="1" ref="AR219" ca="1">INDIRECT("'"&amp;$C219&amp;"'!"&amp;"$"&amp;$D219&amp;$AR$1&amp;"")</f>
        <v>#REF!</v>
      </c>
      <c r="AS219" s="232"/>
      <c r="AT219" s="230"/>
      <c r="AU219" s="231" t="e" cm="1">
        <f t="array" aca="1" ref="AU219" ca="1">INDIRECT("'"&amp;$C219&amp;"'!"&amp;"$"&amp;$D219&amp;$AU$1&amp;"")</f>
        <v>#REF!</v>
      </c>
      <c r="AV219" s="232"/>
      <c r="AW219" s="230"/>
      <c r="AX219" s="229"/>
      <c r="AY219" s="233"/>
      <c r="AZ219" s="232" t="e" cm="1">
        <f t="array" aca="1" ref="AZ219" ca="1">INDIRECT("'"&amp;$C219&amp;"'!"&amp;"$"&amp;$D219&amp;$AZ$1&amp;"")</f>
        <v>#REF!</v>
      </c>
      <c r="BA219" s="231"/>
      <c r="BB219" s="232"/>
      <c r="BC219" s="230"/>
      <c r="BD219" s="232" t="e" cm="1">
        <f t="array" aca="1" ref="BD219" ca="1">INDIRECT("'"&amp;$C219&amp;"'!"&amp;"$"&amp;$D219&amp;$BD$1&amp;"")</f>
        <v>#REF!</v>
      </c>
      <c r="BE219" s="231"/>
      <c r="BF219" s="232"/>
      <c r="BG219" s="230"/>
      <c r="BH219" s="234"/>
      <c r="BI219" s="230"/>
      <c r="BJ219" s="234" t="e" cm="1">
        <f t="array" aca="1" ref="BJ219" ca="1">INDIRECT("'"&amp;$C219&amp;"'!"&amp;"$"&amp;$D219&amp;$BJ$1&amp;"")</f>
        <v>#REF!</v>
      </c>
      <c r="BK219" s="232"/>
      <c r="BL219" s="230"/>
      <c r="BM219" s="408"/>
      <c r="BN219" s="229" t="e" cm="1">
        <f t="array" aca="1" ref="BN219" ca="1">INDIRECT("'"&amp;$C219&amp;"'!"&amp;"$"&amp;$D219&amp;$BN$1&amp;"")</f>
        <v>#REF!</v>
      </c>
      <c r="BO219" s="231"/>
      <c r="BP219" s="230"/>
      <c r="BQ219" s="234" t="e" cm="1">
        <f t="array" aca="1" ref="BQ219" ca="1">INDIRECT("'"&amp;$C219&amp;"'!"&amp;"$"&amp;$D219&amp;$BQ$1&amp;"")</f>
        <v>#REF!</v>
      </c>
      <c r="BR219" s="232"/>
      <c r="BS219" s="232"/>
      <c r="BT219" s="230"/>
      <c r="BU219" s="235" t="e" cm="1">
        <f t="array" aca="1" ref="BU219" ca="1">INDIRECT("'"&amp;$C219&amp;"'!"&amp;"$"&amp;$D219&amp;$BU$1&amp;"")</f>
        <v>#REF!</v>
      </c>
      <c r="BV219" s="232"/>
      <c r="BW219" s="232"/>
      <c r="BX219" s="230"/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/>
      <c r="F220" s="223"/>
      <c r="G220" s="224" t="e" cm="1">
        <f t="array" aca="1" ref="G220" ca="1">INDIRECT("'"&amp;$C220&amp;"'!"&amp;"$"&amp;$D220&amp;$G$1&amp;"")</f>
        <v>#REF!</v>
      </c>
      <c r="H220" s="225" t="s">
        <v>1</v>
      </c>
      <c r="I220" s="223" t="s">
        <v>1</v>
      </c>
      <c r="J220" s="224" t="e" cm="1">
        <f t="array" aca="1" ref="J220" ca="1">INDIRECT("'"&amp;$C220&amp;"'!"&amp;"$"&amp;$D220&amp;$J$1&amp;"")</f>
        <v>#REF!</v>
      </c>
      <c r="K220" s="225"/>
      <c r="L220" s="225"/>
      <c r="M220" s="226"/>
      <c r="N220" s="222" t="e" cm="1">
        <f t="array" aca="1" ref="N220" ca="1">INDIRECT("'"&amp;$C220&amp;"'!"&amp;"$"&amp;$D220&amp;$N$1&amp;"")</f>
        <v>#REF!</v>
      </c>
      <c r="O220" s="225"/>
      <c r="P220" s="225"/>
      <c r="Q220" s="223"/>
      <c r="R220" s="352" t="e" cm="1">
        <f t="array" aca="1" ref="R220" ca="1">INDIRECT("'"&amp;$C220&amp;"'!"&amp;"$"&amp;$D220&amp;$R$1&amp;"")</f>
        <v>#REF!</v>
      </c>
      <c r="S220" s="225"/>
      <c r="T220" s="225"/>
      <c r="U220" s="226"/>
      <c r="V220" s="222"/>
      <c r="W220" s="227" t="e" cm="1">
        <f t="array" aca="1" ref="W220" ca="1">INDIRECT("'"&amp;$C220&amp;"'!"&amp;"$"&amp;$D220&amp;$W$1&amp;"")</f>
        <v>#REF!</v>
      </c>
      <c r="X220" s="225"/>
      <c r="Y220" s="223"/>
      <c r="Z220" s="224" t="e" cm="1">
        <f t="array" aca="1" ref="Z220" ca="1">INDIRECT("'"&amp;$C220&amp;"'!"&amp;"$"&amp;$D220&amp;$Z$1&amp;"")</f>
        <v>#REF!</v>
      </c>
      <c r="AA220" s="225" t="s">
        <v>1</v>
      </c>
      <c r="AB220" s="225" t="s">
        <v>1</v>
      </c>
      <c r="AC220" s="226" t="s">
        <v>1</v>
      </c>
      <c r="AD220" s="222" t="e" cm="1">
        <f t="array" aca="1" ref="AD220" ca="1">INDIRECT("'"&amp;$C220&amp;"'!"&amp;"$"&amp;$D220&amp;$AD$1&amp;"")</f>
        <v>#REF!</v>
      </c>
      <c r="AE220" s="225" t="s">
        <v>1</v>
      </c>
      <c r="AF220" s="225" t="s">
        <v>1</v>
      </c>
      <c r="AG220" s="223" t="s">
        <v>1</v>
      </c>
      <c r="AH220" s="224" t="e" cm="1">
        <f t="array" aca="1" ref="AH220" ca="1">INDIRECT("'"&amp;$C220&amp;"'!"&amp;"$"&amp;$D220&amp;$AH$1&amp;"")</f>
        <v>#REF!</v>
      </c>
      <c r="AI220" s="225" t="s">
        <v>1</v>
      </c>
      <c r="AJ220" s="225" t="s">
        <v>1</v>
      </c>
      <c r="AK220" s="226" t="s">
        <v>1</v>
      </c>
      <c r="AL220" s="222" t="e" cm="1">
        <f t="array" aca="1" ref="AL220" ca="1">INDIRECT("'"&amp;$C220&amp;"'!"&amp;"$"&amp;$D220&amp;$AL$1&amp;"")</f>
        <v>#REF!</v>
      </c>
      <c r="AM220" s="225" t="s">
        <v>1</v>
      </c>
      <c r="AN220" s="225" t="s">
        <v>1</v>
      </c>
      <c r="AO220" s="223" t="s">
        <v>1</v>
      </c>
      <c r="AP220" s="222"/>
      <c r="AQ220" s="226"/>
      <c r="AR220" s="222" t="e" cm="1">
        <f t="array" aca="1" ref="AR220" ca="1">INDIRECT("'"&amp;$C220&amp;"'!"&amp;"$"&amp;$D220&amp;$AR$1&amp;"")</f>
        <v>#REF!</v>
      </c>
      <c r="AS220" s="225"/>
      <c r="AT220" s="223"/>
      <c r="AU220" s="224" t="e" cm="1">
        <f t="array" aca="1" ref="AU220" ca="1">INDIRECT("'"&amp;$C220&amp;"'!"&amp;"$"&amp;$D220&amp;$AU$1&amp;"")</f>
        <v>#REF!</v>
      </c>
      <c r="AV220" s="225"/>
      <c r="AW220" s="223"/>
      <c r="AX220" s="222"/>
      <c r="AY220" s="226"/>
      <c r="AZ220" s="225" t="e" cm="1">
        <f t="array" aca="1" ref="AZ220" ca="1">INDIRECT("'"&amp;$C220&amp;"'!"&amp;"$"&amp;$D220&amp;$AZ$1&amp;"")</f>
        <v>#REF!</v>
      </c>
      <c r="BA220" s="224"/>
      <c r="BB220" s="225"/>
      <c r="BC220" s="223"/>
      <c r="BD220" s="225" t="e" cm="1">
        <f t="array" aca="1" ref="BD220" ca="1">INDIRECT("'"&amp;$C220&amp;"'!"&amp;"$"&amp;$D220&amp;$BD$1&amp;"")</f>
        <v>#REF!</v>
      </c>
      <c r="BE220" s="224"/>
      <c r="BF220" s="225"/>
      <c r="BG220" s="223"/>
      <c r="BH220" s="227"/>
      <c r="BI220" s="223"/>
      <c r="BJ220" s="227" t="e" cm="1">
        <f t="array" aca="1" ref="BJ220" ca="1">INDIRECT("'"&amp;$C220&amp;"'!"&amp;"$"&amp;$D220&amp;$BJ$1&amp;"")</f>
        <v>#REF!</v>
      </c>
      <c r="BK220" s="225"/>
      <c r="BL220" s="223"/>
      <c r="BM220" s="407"/>
      <c r="BN220" s="222" t="e" cm="1">
        <f t="array" aca="1" ref="BN220" ca="1">INDIRECT("'"&amp;$C220&amp;"'!"&amp;"$"&amp;$D220&amp;$BN$1&amp;"")</f>
        <v>#REF!</v>
      </c>
      <c r="BO220" s="224"/>
      <c r="BP220" s="223"/>
      <c r="BQ220" s="227" t="e" cm="1">
        <f t="array" aca="1" ref="BQ220" ca="1">INDIRECT("'"&amp;$C220&amp;"'!"&amp;"$"&amp;$D220&amp;$BQ$1&amp;"")</f>
        <v>#REF!</v>
      </c>
      <c r="BR220" s="225"/>
      <c r="BS220" s="225"/>
      <c r="BT220" s="223"/>
      <c r="BU220" s="228" t="e" cm="1">
        <f t="array" aca="1" ref="BU220" ca="1">INDIRECT("'"&amp;$C220&amp;"'!"&amp;"$"&amp;$D220&amp;$BU$1&amp;"")</f>
        <v>#REF!</v>
      </c>
      <c r="BV220" s="225"/>
      <c r="BW220" s="225"/>
      <c r="BX220" s="223"/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/>
      <c r="F221" s="230"/>
      <c r="G221" s="231" t="e" cm="1">
        <f t="array" aca="1" ref="G221" ca="1">INDIRECT("'"&amp;$C221&amp;"'!"&amp;"$"&amp;$D221&amp;$G$1&amp;"")</f>
        <v>#REF!</v>
      </c>
      <c r="H221" s="232" t="s">
        <v>1</v>
      </c>
      <c r="I221" s="230" t="s">
        <v>1</v>
      </c>
      <c r="J221" s="231" t="e" cm="1">
        <f t="array" aca="1" ref="J221" ca="1">INDIRECT("'"&amp;$C221&amp;"'!"&amp;"$"&amp;$D221&amp;$J$1&amp;"")</f>
        <v>#REF!</v>
      </c>
      <c r="K221" s="232"/>
      <c r="L221" s="232"/>
      <c r="M221" s="233"/>
      <c r="N221" s="229" t="e" cm="1">
        <f t="array" aca="1" ref="N221" ca="1">INDIRECT("'"&amp;$C221&amp;"'!"&amp;"$"&amp;$D221&amp;$N$1&amp;"")</f>
        <v>#REF!</v>
      </c>
      <c r="O221" s="232"/>
      <c r="P221" s="232"/>
      <c r="Q221" s="230"/>
      <c r="R221" s="353" t="e" cm="1">
        <f t="array" aca="1" ref="R221" ca="1">INDIRECT("'"&amp;$C221&amp;"'!"&amp;"$"&amp;$D221&amp;$R$1&amp;"")</f>
        <v>#REF!</v>
      </c>
      <c r="S221" s="232"/>
      <c r="T221" s="232"/>
      <c r="U221" s="233"/>
      <c r="V221" s="229"/>
      <c r="W221" s="234" t="e" cm="1">
        <f t="array" aca="1" ref="W221" ca="1">INDIRECT("'"&amp;$C221&amp;"'!"&amp;"$"&amp;$D221&amp;$W$1&amp;"")</f>
        <v>#REF!</v>
      </c>
      <c r="X221" s="232"/>
      <c r="Y221" s="230"/>
      <c r="Z221" s="231" t="e" cm="1">
        <f t="array" aca="1" ref="Z221" ca="1">INDIRECT("'"&amp;$C221&amp;"'!"&amp;"$"&amp;$D221&amp;$Z$1&amp;"")</f>
        <v>#REF!</v>
      </c>
      <c r="AA221" s="232" t="s">
        <v>1</v>
      </c>
      <c r="AB221" s="232" t="s">
        <v>1</v>
      </c>
      <c r="AC221" s="233" t="s">
        <v>1</v>
      </c>
      <c r="AD221" s="229" t="e" cm="1">
        <f t="array" aca="1" ref="AD221" ca="1">INDIRECT("'"&amp;$C221&amp;"'!"&amp;"$"&amp;$D221&amp;$AD$1&amp;"")</f>
        <v>#REF!</v>
      </c>
      <c r="AE221" s="232" t="s">
        <v>1</v>
      </c>
      <c r="AF221" s="232" t="s">
        <v>1</v>
      </c>
      <c r="AG221" s="230" t="s">
        <v>1</v>
      </c>
      <c r="AH221" s="231" t="e" cm="1">
        <f t="array" aca="1" ref="AH221" ca="1">INDIRECT("'"&amp;$C221&amp;"'!"&amp;"$"&amp;$D221&amp;$AH$1&amp;"")</f>
        <v>#REF!</v>
      </c>
      <c r="AI221" s="232" t="s">
        <v>1</v>
      </c>
      <c r="AJ221" s="232" t="s">
        <v>1</v>
      </c>
      <c r="AK221" s="233" t="s">
        <v>1</v>
      </c>
      <c r="AL221" s="229" t="e" cm="1">
        <f t="array" aca="1" ref="AL221" ca="1">INDIRECT("'"&amp;$C221&amp;"'!"&amp;"$"&amp;$D221&amp;$AL$1&amp;"")</f>
        <v>#REF!</v>
      </c>
      <c r="AM221" s="232" t="s">
        <v>1</v>
      </c>
      <c r="AN221" s="232" t="s">
        <v>1</v>
      </c>
      <c r="AO221" s="230" t="s">
        <v>1</v>
      </c>
      <c r="AP221" s="229"/>
      <c r="AQ221" s="233"/>
      <c r="AR221" s="229" t="e" cm="1">
        <f t="array" aca="1" ref="AR221" ca="1">INDIRECT("'"&amp;$C221&amp;"'!"&amp;"$"&amp;$D221&amp;$AR$1&amp;"")</f>
        <v>#REF!</v>
      </c>
      <c r="AS221" s="232"/>
      <c r="AT221" s="230"/>
      <c r="AU221" s="231" t="e" cm="1">
        <f t="array" aca="1" ref="AU221" ca="1">INDIRECT("'"&amp;$C221&amp;"'!"&amp;"$"&amp;$D221&amp;$AU$1&amp;"")</f>
        <v>#REF!</v>
      </c>
      <c r="AV221" s="232"/>
      <c r="AW221" s="230"/>
      <c r="AX221" s="229"/>
      <c r="AY221" s="233"/>
      <c r="AZ221" s="232" t="e" cm="1">
        <f t="array" aca="1" ref="AZ221" ca="1">INDIRECT("'"&amp;$C221&amp;"'!"&amp;"$"&amp;$D221&amp;$AZ$1&amp;"")</f>
        <v>#REF!</v>
      </c>
      <c r="BA221" s="231"/>
      <c r="BB221" s="232"/>
      <c r="BC221" s="230"/>
      <c r="BD221" s="232" t="e" cm="1">
        <f t="array" aca="1" ref="BD221" ca="1">INDIRECT("'"&amp;$C221&amp;"'!"&amp;"$"&amp;$D221&amp;$BD$1&amp;"")</f>
        <v>#REF!</v>
      </c>
      <c r="BE221" s="231"/>
      <c r="BF221" s="232"/>
      <c r="BG221" s="230"/>
      <c r="BH221" s="234"/>
      <c r="BI221" s="230"/>
      <c r="BJ221" s="234" t="e" cm="1">
        <f t="array" aca="1" ref="BJ221" ca="1">INDIRECT("'"&amp;$C221&amp;"'!"&amp;"$"&amp;$D221&amp;$BJ$1&amp;"")</f>
        <v>#REF!</v>
      </c>
      <c r="BK221" s="232"/>
      <c r="BL221" s="230"/>
      <c r="BM221" s="408"/>
      <c r="BN221" s="229" t="e" cm="1">
        <f t="array" aca="1" ref="BN221" ca="1">INDIRECT("'"&amp;$C221&amp;"'!"&amp;"$"&amp;$D221&amp;$BN$1&amp;"")</f>
        <v>#REF!</v>
      </c>
      <c r="BO221" s="231"/>
      <c r="BP221" s="230"/>
      <c r="BQ221" s="234" t="e" cm="1">
        <f t="array" aca="1" ref="BQ221" ca="1">INDIRECT("'"&amp;$C221&amp;"'!"&amp;"$"&amp;$D221&amp;$BQ$1&amp;"")</f>
        <v>#REF!</v>
      </c>
      <c r="BR221" s="232"/>
      <c r="BS221" s="232"/>
      <c r="BT221" s="230"/>
      <c r="BU221" s="235" t="e" cm="1">
        <f t="array" aca="1" ref="BU221" ca="1">INDIRECT("'"&amp;$C221&amp;"'!"&amp;"$"&amp;$D221&amp;$BU$1&amp;"")</f>
        <v>#REF!</v>
      </c>
      <c r="BV221" s="232"/>
      <c r="BW221" s="232"/>
      <c r="BX221" s="230"/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/>
      <c r="F222" s="223"/>
      <c r="G222" s="224" t="e" cm="1">
        <f t="array" aca="1" ref="G222" ca="1">INDIRECT("'"&amp;$C222&amp;"'!"&amp;"$"&amp;$D222&amp;$G$1&amp;"")</f>
        <v>#REF!</v>
      </c>
      <c r="H222" s="225" t="s">
        <v>1</v>
      </c>
      <c r="I222" s="223" t="s">
        <v>1</v>
      </c>
      <c r="J222" s="224" t="e" cm="1">
        <f t="array" aca="1" ref="J222" ca="1">INDIRECT("'"&amp;$C222&amp;"'!"&amp;"$"&amp;$D222&amp;$J$1&amp;"")</f>
        <v>#REF!</v>
      </c>
      <c r="K222" s="225"/>
      <c r="L222" s="225"/>
      <c r="M222" s="226"/>
      <c r="N222" s="222" t="e" cm="1">
        <f t="array" aca="1" ref="N222" ca="1">INDIRECT("'"&amp;$C222&amp;"'!"&amp;"$"&amp;$D222&amp;$N$1&amp;"")</f>
        <v>#REF!</v>
      </c>
      <c r="O222" s="225"/>
      <c r="P222" s="225"/>
      <c r="Q222" s="226"/>
      <c r="R222" s="352" t="e" cm="1">
        <f t="array" aca="1" ref="R222" ca="1">INDIRECT("'"&amp;$C222&amp;"'!"&amp;"$"&amp;$D222&amp;$R$1&amp;"")</f>
        <v>#REF!</v>
      </c>
      <c r="S222" s="225"/>
      <c r="T222" s="225"/>
      <c r="U222" s="226"/>
      <c r="V222" s="222"/>
      <c r="W222" s="227" t="e" cm="1">
        <f t="array" aca="1" ref="W222" ca="1">INDIRECT("'"&amp;$C222&amp;"'!"&amp;"$"&amp;$D222&amp;$W$1&amp;"")</f>
        <v>#REF!</v>
      </c>
      <c r="X222" s="225"/>
      <c r="Y222" s="223"/>
      <c r="Z222" s="224" t="e" cm="1">
        <f t="array" aca="1" ref="Z222" ca="1">INDIRECT("'"&amp;$C222&amp;"'!"&amp;"$"&amp;$D222&amp;$Z$1&amp;"")</f>
        <v>#REF!</v>
      </c>
      <c r="AA222" s="225" t="s">
        <v>1</v>
      </c>
      <c r="AB222" s="225" t="s">
        <v>1</v>
      </c>
      <c r="AC222" s="226" t="s">
        <v>1</v>
      </c>
      <c r="AD222" s="222" t="e" cm="1">
        <f t="array" aca="1" ref="AD222" ca="1">INDIRECT("'"&amp;$C222&amp;"'!"&amp;"$"&amp;$D222&amp;$AD$1&amp;"")</f>
        <v>#REF!</v>
      </c>
      <c r="AE222" s="225" t="s">
        <v>1</v>
      </c>
      <c r="AF222" s="225" t="s">
        <v>1</v>
      </c>
      <c r="AG222" s="223" t="s">
        <v>1</v>
      </c>
      <c r="AH222" s="224" t="e" cm="1">
        <f t="array" aca="1" ref="AH222" ca="1">INDIRECT("'"&amp;$C222&amp;"'!"&amp;"$"&amp;$D222&amp;$AH$1&amp;"")</f>
        <v>#REF!</v>
      </c>
      <c r="AI222" s="225" t="s">
        <v>1</v>
      </c>
      <c r="AJ222" s="225" t="s">
        <v>1</v>
      </c>
      <c r="AK222" s="226" t="s">
        <v>1</v>
      </c>
      <c r="AL222" s="222" t="e" cm="1">
        <f t="array" aca="1" ref="AL222" ca="1">INDIRECT("'"&amp;$C222&amp;"'!"&amp;"$"&amp;$D222&amp;$AL$1&amp;"")</f>
        <v>#REF!</v>
      </c>
      <c r="AM222" s="225" t="s">
        <v>1</v>
      </c>
      <c r="AN222" s="225" t="s">
        <v>1</v>
      </c>
      <c r="AO222" s="223" t="s">
        <v>1</v>
      </c>
      <c r="AP222" s="222"/>
      <c r="AQ222" s="226"/>
      <c r="AR222" s="222" t="e" cm="1">
        <f t="array" aca="1" ref="AR222" ca="1">INDIRECT("'"&amp;$C222&amp;"'!"&amp;"$"&amp;$D222&amp;$AR$1&amp;"")</f>
        <v>#REF!</v>
      </c>
      <c r="AS222" s="225"/>
      <c r="AT222" s="223"/>
      <c r="AU222" s="224" t="e" cm="1">
        <f t="array" aca="1" ref="AU222" ca="1">INDIRECT("'"&amp;$C222&amp;"'!"&amp;"$"&amp;$D222&amp;$AU$1&amp;"")</f>
        <v>#REF!</v>
      </c>
      <c r="AV222" s="225"/>
      <c r="AW222" s="223"/>
      <c r="AX222" s="222"/>
      <c r="AY222" s="226"/>
      <c r="AZ222" s="225" t="e" cm="1">
        <f t="array" aca="1" ref="AZ222" ca="1">INDIRECT("'"&amp;$C222&amp;"'!"&amp;"$"&amp;$D222&amp;$AZ$1&amp;"")</f>
        <v>#REF!</v>
      </c>
      <c r="BA222" s="224"/>
      <c r="BB222" s="225"/>
      <c r="BC222" s="223"/>
      <c r="BD222" s="225" t="e" cm="1">
        <f t="array" aca="1" ref="BD222" ca="1">INDIRECT("'"&amp;$C222&amp;"'!"&amp;"$"&amp;$D222&amp;$BD$1&amp;"")</f>
        <v>#REF!</v>
      </c>
      <c r="BE222" s="224"/>
      <c r="BF222" s="225"/>
      <c r="BG222" s="223"/>
      <c r="BH222" s="227"/>
      <c r="BI222" s="223"/>
      <c r="BJ222" s="227" t="e" cm="1">
        <f t="array" aca="1" ref="BJ222" ca="1">INDIRECT("'"&amp;$C222&amp;"'!"&amp;"$"&amp;$D222&amp;$BJ$1&amp;"")</f>
        <v>#REF!</v>
      </c>
      <c r="BK222" s="225"/>
      <c r="BL222" s="223"/>
      <c r="BM222" s="407"/>
      <c r="BN222" s="222" t="e" cm="1">
        <f t="array" aca="1" ref="BN222" ca="1">INDIRECT("'"&amp;$C222&amp;"'!"&amp;"$"&amp;$D222&amp;$BN$1&amp;"")</f>
        <v>#REF!</v>
      </c>
      <c r="BO222" s="224"/>
      <c r="BP222" s="223"/>
      <c r="BQ222" s="227" t="e" cm="1">
        <f t="array" aca="1" ref="BQ222" ca="1">INDIRECT("'"&amp;$C222&amp;"'!"&amp;"$"&amp;$D222&amp;$BQ$1&amp;"")</f>
        <v>#REF!</v>
      </c>
      <c r="BR222" s="225"/>
      <c r="BS222" s="225"/>
      <c r="BT222" s="223"/>
      <c r="BU222" s="228" t="e" cm="1">
        <f t="array" aca="1" ref="BU222" ca="1">INDIRECT("'"&amp;$C222&amp;"'!"&amp;"$"&amp;$D222&amp;$BU$1&amp;"")</f>
        <v>#REF!</v>
      </c>
      <c r="BV222" s="225"/>
      <c r="BW222" s="225"/>
      <c r="BX222" s="223"/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/>
      <c r="F223" s="230"/>
      <c r="G223" s="231" t="e" cm="1">
        <f t="array" aca="1" ref="G223" ca="1">INDIRECT("'"&amp;$C223&amp;"'!"&amp;"$"&amp;$D223&amp;$G$1&amp;"")</f>
        <v>#REF!</v>
      </c>
      <c r="H223" s="232" t="s">
        <v>1</v>
      </c>
      <c r="I223" s="230" t="s">
        <v>1</v>
      </c>
      <c r="J223" s="231" t="e" cm="1">
        <f t="array" aca="1" ref="J223" ca="1">INDIRECT("'"&amp;$C223&amp;"'!"&amp;"$"&amp;$D223&amp;$J$1&amp;"")</f>
        <v>#REF!</v>
      </c>
      <c r="K223" s="232"/>
      <c r="L223" s="232"/>
      <c r="M223" s="233"/>
      <c r="N223" s="229" t="e" cm="1">
        <f t="array" aca="1" ref="N223" ca="1">INDIRECT("'"&amp;$C223&amp;"'!"&amp;"$"&amp;$D223&amp;$N$1&amp;"")</f>
        <v>#REF!</v>
      </c>
      <c r="O223" s="232"/>
      <c r="P223" s="232"/>
      <c r="Q223" s="230"/>
      <c r="R223" s="229" t="e" cm="1">
        <f t="array" aca="1" ref="R223" ca="1">INDIRECT("'"&amp;$C223&amp;"'!"&amp;"$"&amp;$D223&amp;$R$1&amp;"")</f>
        <v>#REF!</v>
      </c>
      <c r="S223" s="232"/>
      <c r="T223" s="232"/>
      <c r="U223" s="233"/>
      <c r="V223" s="229"/>
      <c r="W223" s="234" t="e" cm="1">
        <f t="array" aca="1" ref="W223" ca="1">INDIRECT("'"&amp;$C223&amp;"'!"&amp;"$"&amp;$D223&amp;$W$1&amp;"")</f>
        <v>#REF!</v>
      </c>
      <c r="X223" s="232"/>
      <c r="Y223" s="230"/>
      <c r="Z223" s="231" t="e" cm="1">
        <f t="array" aca="1" ref="Z223" ca="1">INDIRECT("'"&amp;$C223&amp;"'!"&amp;"$"&amp;$D223&amp;$Z$1&amp;"")</f>
        <v>#REF!</v>
      </c>
      <c r="AA223" s="232" t="s">
        <v>1</v>
      </c>
      <c r="AB223" s="232" t="s">
        <v>1</v>
      </c>
      <c r="AC223" s="233" t="s">
        <v>1</v>
      </c>
      <c r="AD223" s="229" t="e" cm="1">
        <f t="array" aca="1" ref="AD223" ca="1">INDIRECT("'"&amp;$C223&amp;"'!"&amp;"$"&amp;$D223&amp;$AD$1&amp;"")</f>
        <v>#REF!</v>
      </c>
      <c r="AE223" s="232" t="s">
        <v>1</v>
      </c>
      <c r="AF223" s="232" t="s">
        <v>1</v>
      </c>
      <c r="AG223" s="230" t="s">
        <v>1</v>
      </c>
      <c r="AH223" s="231" t="e" cm="1">
        <f t="array" aca="1" ref="AH223" ca="1">INDIRECT("'"&amp;$C223&amp;"'!"&amp;"$"&amp;$D223&amp;$AH$1&amp;"")</f>
        <v>#REF!</v>
      </c>
      <c r="AI223" s="232" t="s">
        <v>1</v>
      </c>
      <c r="AJ223" s="232" t="s">
        <v>1</v>
      </c>
      <c r="AK223" s="233" t="s">
        <v>1</v>
      </c>
      <c r="AL223" s="229" t="e" cm="1">
        <f t="array" aca="1" ref="AL223" ca="1">INDIRECT("'"&amp;$C223&amp;"'!"&amp;"$"&amp;$D223&amp;$AL$1&amp;"")</f>
        <v>#REF!</v>
      </c>
      <c r="AM223" s="232" t="s">
        <v>1</v>
      </c>
      <c r="AN223" s="232" t="s">
        <v>1</v>
      </c>
      <c r="AO223" s="230" t="s">
        <v>1</v>
      </c>
      <c r="AP223" s="229"/>
      <c r="AQ223" s="233"/>
      <c r="AR223" s="229" t="e" cm="1">
        <f t="array" aca="1" ref="AR223" ca="1">INDIRECT("'"&amp;$C223&amp;"'!"&amp;"$"&amp;$D223&amp;$AR$1&amp;"")</f>
        <v>#REF!</v>
      </c>
      <c r="AS223" s="232"/>
      <c r="AT223" s="230"/>
      <c r="AU223" s="231" t="e" cm="1">
        <f t="array" aca="1" ref="AU223" ca="1">INDIRECT("'"&amp;$C223&amp;"'!"&amp;"$"&amp;$D223&amp;$AU$1&amp;"")</f>
        <v>#REF!</v>
      </c>
      <c r="AV223" s="232"/>
      <c r="AW223" s="230"/>
      <c r="AX223" s="229"/>
      <c r="AY223" s="233"/>
      <c r="AZ223" s="232" t="e" cm="1">
        <f t="array" aca="1" ref="AZ223" ca="1">INDIRECT("'"&amp;$C223&amp;"'!"&amp;"$"&amp;$D223&amp;$AZ$1&amp;"")</f>
        <v>#REF!</v>
      </c>
      <c r="BA223" s="231"/>
      <c r="BB223" s="232"/>
      <c r="BC223" s="230"/>
      <c r="BD223" s="232" t="e" cm="1">
        <f t="array" aca="1" ref="BD223" ca="1">INDIRECT("'"&amp;$C223&amp;"'!"&amp;"$"&amp;$D223&amp;$BD$1&amp;"")</f>
        <v>#REF!</v>
      </c>
      <c r="BE223" s="231"/>
      <c r="BF223" s="232"/>
      <c r="BG223" s="230"/>
      <c r="BH223" s="234"/>
      <c r="BI223" s="230"/>
      <c r="BJ223" s="234" t="e" cm="1">
        <f t="array" aca="1" ref="BJ223" ca="1">INDIRECT("'"&amp;$C223&amp;"'!"&amp;"$"&amp;$D223&amp;$BJ$1&amp;"")</f>
        <v>#REF!</v>
      </c>
      <c r="BK223" s="232"/>
      <c r="BL223" s="230"/>
      <c r="BM223" s="408"/>
      <c r="BN223" s="229" t="e" cm="1">
        <f t="array" aca="1" ref="BN223" ca="1">INDIRECT("'"&amp;$C223&amp;"'!"&amp;"$"&amp;$D223&amp;$BN$1&amp;"")</f>
        <v>#REF!</v>
      </c>
      <c r="BO223" s="231"/>
      <c r="BP223" s="230"/>
      <c r="BQ223" s="234" t="e" cm="1">
        <f t="array" aca="1" ref="BQ223" ca="1">INDIRECT("'"&amp;$C223&amp;"'!"&amp;"$"&amp;$D223&amp;$BQ$1&amp;"")</f>
        <v>#REF!</v>
      </c>
      <c r="BR223" s="232"/>
      <c r="BS223" s="232"/>
      <c r="BT223" s="230"/>
      <c r="BU223" s="235" t="e" cm="1">
        <f t="array" aca="1" ref="BU223" ca="1">INDIRECT("'"&amp;$C223&amp;"'!"&amp;"$"&amp;$D223&amp;$BU$1&amp;"")</f>
        <v>#REF!</v>
      </c>
      <c r="BV223" s="232"/>
      <c r="BW223" s="232"/>
      <c r="BX223" s="230"/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/>
      <c r="F224" s="223"/>
      <c r="G224" s="224" t="e" cm="1">
        <f t="array" aca="1" ref="G224" ca="1">INDIRECT("'"&amp;$C224&amp;"'!"&amp;"$"&amp;$D224&amp;$G$1&amp;"")</f>
        <v>#REF!</v>
      </c>
      <c r="H224" s="225" t="s">
        <v>1</v>
      </c>
      <c r="I224" s="223" t="s">
        <v>1</v>
      </c>
      <c r="J224" s="224" t="e" cm="1">
        <f t="array" aca="1" ref="J224" ca="1">INDIRECT("'"&amp;$C224&amp;"'!"&amp;"$"&amp;$D224&amp;$J$1&amp;"")</f>
        <v>#REF!</v>
      </c>
      <c r="K224" s="493"/>
      <c r="L224" s="225"/>
      <c r="M224" s="226"/>
      <c r="N224" s="222" t="e" cm="1">
        <f t="array" aca="1" ref="N224" ca="1">INDIRECT("'"&amp;$C224&amp;"'!"&amp;"$"&amp;$D224&amp;$N$1&amp;"")</f>
        <v>#REF!</v>
      </c>
      <c r="O224" s="225"/>
      <c r="P224" s="225"/>
      <c r="Q224" s="223"/>
      <c r="R224" s="352" t="e" cm="1">
        <f t="array" aca="1" ref="R224" ca="1">INDIRECT("'"&amp;$C224&amp;"'!"&amp;"$"&amp;$D224&amp;$R$1&amp;"")</f>
        <v>#REF!</v>
      </c>
      <c r="S224" s="225"/>
      <c r="T224" s="225"/>
      <c r="U224" s="226"/>
      <c r="V224" s="222"/>
      <c r="W224" s="227" t="e" cm="1">
        <f t="array" aca="1" ref="W224" ca="1">INDIRECT("'"&amp;$C224&amp;"'!"&amp;"$"&amp;$D224&amp;$W$1&amp;"")</f>
        <v>#REF!</v>
      </c>
      <c r="X224" s="225"/>
      <c r="Y224" s="223"/>
      <c r="Z224" s="224" t="e" cm="1">
        <f t="array" aca="1" ref="Z224" ca="1">INDIRECT("'"&amp;$C224&amp;"'!"&amp;"$"&amp;$D224&amp;$Z$1&amp;"")</f>
        <v>#REF!</v>
      </c>
      <c r="AA224" s="225" t="s">
        <v>1</v>
      </c>
      <c r="AB224" s="225" t="s">
        <v>1</v>
      </c>
      <c r="AC224" s="226" t="s">
        <v>1</v>
      </c>
      <c r="AD224" s="222" t="e" cm="1">
        <f t="array" aca="1" ref="AD224" ca="1">INDIRECT("'"&amp;$C224&amp;"'!"&amp;"$"&amp;$D224&amp;$AD$1&amp;"")</f>
        <v>#REF!</v>
      </c>
      <c r="AE224" s="225" t="s">
        <v>1</v>
      </c>
      <c r="AF224" s="225" t="s">
        <v>1</v>
      </c>
      <c r="AG224" s="223" t="s">
        <v>1</v>
      </c>
      <c r="AH224" s="224" t="e" cm="1">
        <f t="array" aca="1" ref="AH224" ca="1">INDIRECT("'"&amp;$C224&amp;"'!"&amp;"$"&amp;$D224&amp;$AH$1&amp;"")</f>
        <v>#REF!</v>
      </c>
      <c r="AI224" s="225" t="s">
        <v>1</v>
      </c>
      <c r="AJ224" s="225" t="s">
        <v>1</v>
      </c>
      <c r="AK224" s="226" t="s">
        <v>1</v>
      </c>
      <c r="AL224" s="222" t="e" cm="1">
        <f t="array" aca="1" ref="AL224" ca="1">INDIRECT("'"&amp;$C224&amp;"'!"&amp;"$"&amp;$D224&amp;$AL$1&amp;"")</f>
        <v>#REF!</v>
      </c>
      <c r="AM224" s="225" t="s">
        <v>1</v>
      </c>
      <c r="AN224" s="225" t="s">
        <v>1</v>
      </c>
      <c r="AO224" s="223" t="s">
        <v>1</v>
      </c>
      <c r="AP224" s="222"/>
      <c r="AQ224" s="226"/>
      <c r="AR224" s="222" t="e" cm="1">
        <f t="array" aca="1" ref="AR224" ca="1">INDIRECT("'"&amp;$C224&amp;"'!"&amp;"$"&amp;$D224&amp;$AR$1&amp;"")</f>
        <v>#REF!</v>
      </c>
      <c r="AS224" s="225"/>
      <c r="AT224" s="223"/>
      <c r="AU224" s="224" t="e" cm="1">
        <f t="array" aca="1" ref="AU224" ca="1">INDIRECT("'"&amp;$C224&amp;"'!"&amp;"$"&amp;$D224&amp;$AU$1&amp;"")</f>
        <v>#REF!</v>
      </c>
      <c r="AV224" s="225"/>
      <c r="AW224" s="223"/>
      <c r="AX224" s="222"/>
      <c r="AY224" s="226"/>
      <c r="AZ224" s="225" t="e" cm="1">
        <f t="array" aca="1" ref="AZ224" ca="1">INDIRECT("'"&amp;$C224&amp;"'!"&amp;"$"&amp;$D224&amp;$AZ$1&amp;"")</f>
        <v>#REF!</v>
      </c>
      <c r="BA224" s="224"/>
      <c r="BB224" s="225"/>
      <c r="BC224" s="223"/>
      <c r="BD224" s="225" t="e" cm="1">
        <f t="array" aca="1" ref="BD224" ca="1">INDIRECT("'"&amp;$C224&amp;"'!"&amp;"$"&amp;$D224&amp;$BD$1&amp;"")</f>
        <v>#REF!</v>
      </c>
      <c r="BE224" s="224"/>
      <c r="BF224" s="225"/>
      <c r="BG224" s="223"/>
      <c r="BH224" s="227"/>
      <c r="BI224" s="223"/>
      <c r="BJ224" s="227" t="e" cm="1">
        <f t="array" aca="1" ref="BJ224" ca="1">INDIRECT("'"&amp;$C224&amp;"'!"&amp;"$"&amp;$D224&amp;$BJ$1&amp;"")</f>
        <v>#REF!</v>
      </c>
      <c r="BK224" s="225"/>
      <c r="BL224" s="223"/>
      <c r="BM224" s="407"/>
      <c r="BN224" s="222" t="e" cm="1">
        <f t="array" aca="1" ref="BN224" ca="1">INDIRECT("'"&amp;$C224&amp;"'!"&amp;"$"&amp;$D224&amp;$BN$1&amp;"")</f>
        <v>#REF!</v>
      </c>
      <c r="BO224" s="224"/>
      <c r="BP224" s="223"/>
      <c r="BQ224" s="227" t="e" cm="1">
        <f t="array" aca="1" ref="BQ224" ca="1">INDIRECT("'"&amp;$C224&amp;"'!"&amp;"$"&amp;$D224&amp;$BQ$1&amp;"")</f>
        <v>#REF!</v>
      </c>
      <c r="BR224" s="225"/>
      <c r="BS224" s="225"/>
      <c r="BT224" s="223"/>
      <c r="BU224" s="228" t="e" cm="1">
        <f t="array" aca="1" ref="BU224" ca="1">INDIRECT("'"&amp;$C224&amp;"'!"&amp;"$"&amp;$D224&amp;$BU$1&amp;"")</f>
        <v>#REF!</v>
      </c>
      <c r="BV224" s="225"/>
      <c r="BW224" s="225"/>
      <c r="BX224" s="223"/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/>
      <c r="F225" s="230"/>
      <c r="G225" s="231" t="e" cm="1">
        <f t="array" aca="1" ref="G225" ca="1">INDIRECT("'"&amp;$C225&amp;"'!"&amp;"$"&amp;$D225&amp;$G$1&amp;"")</f>
        <v>#REF!</v>
      </c>
      <c r="H225" s="232" t="s">
        <v>1</v>
      </c>
      <c r="I225" s="230" t="s">
        <v>1</v>
      </c>
      <c r="J225" s="231" t="e" cm="1">
        <f t="array" aca="1" ref="J225" ca="1">INDIRECT("'"&amp;$C225&amp;"'!"&amp;"$"&amp;$D225&amp;$J$1&amp;"")</f>
        <v>#REF!</v>
      </c>
      <c r="K225" s="232"/>
      <c r="L225" s="232"/>
      <c r="M225" s="233"/>
      <c r="N225" s="229" t="e" cm="1">
        <f t="array" aca="1" ref="N225" ca="1">INDIRECT("'"&amp;$C225&amp;"'!"&amp;"$"&amp;$D225&amp;$N$1&amp;"")</f>
        <v>#REF!</v>
      </c>
      <c r="O225" s="232"/>
      <c r="P225" s="232"/>
      <c r="Q225" s="230"/>
      <c r="R225" s="229" t="e" cm="1">
        <f t="array" aca="1" ref="R225" ca="1">INDIRECT("'"&amp;$C225&amp;"'!"&amp;"$"&amp;$D225&amp;$R$1&amp;"")</f>
        <v>#REF!</v>
      </c>
      <c r="S225" s="232"/>
      <c r="T225" s="232"/>
      <c r="U225" s="233"/>
      <c r="V225" s="229"/>
      <c r="W225" s="234" t="e" cm="1">
        <f t="array" aca="1" ref="W225" ca="1">INDIRECT("'"&amp;$C225&amp;"'!"&amp;"$"&amp;$D225&amp;$W$1&amp;"")</f>
        <v>#REF!</v>
      </c>
      <c r="X225" s="232"/>
      <c r="Y225" s="230"/>
      <c r="Z225" s="231" t="e" cm="1">
        <f t="array" aca="1" ref="Z225" ca="1">INDIRECT("'"&amp;$C225&amp;"'!"&amp;"$"&amp;$D225&amp;$Z$1&amp;"")</f>
        <v>#REF!</v>
      </c>
      <c r="AA225" s="232" t="s">
        <v>1</v>
      </c>
      <c r="AB225" s="232" t="s">
        <v>1</v>
      </c>
      <c r="AC225" s="233" t="s">
        <v>1</v>
      </c>
      <c r="AD225" s="229" t="e" cm="1">
        <f t="array" aca="1" ref="AD225" ca="1">INDIRECT("'"&amp;$C225&amp;"'!"&amp;"$"&amp;$D225&amp;$AD$1&amp;"")</f>
        <v>#REF!</v>
      </c>
      <c r="AE225" s="232" t="s">
        <v>1</v>
      </c>
      <c r="AF225" s="232" t="s">
        <v>1</v>
      </c>
      <c r="AG225" s="230" t="s">
        <v>1</v>
      </c>
      <c r="AH225" s="231" t="e" cm="1">
        <f t="array" aca="1" ref="AH225" ca="1">INDIRECT("'"&amp;$C225&amp;"'!"&amp;"$"&amp;$D225&amp;$AH$1&amp;"")</f>
        <v>#REF!</v>
      </c>
      <c r="AI225" s="232" t="s">
        <v>1</v>
      </c>
      <c r="AJ225" s="232" t="s">
        <v>1</v>
      </c>
      <c r="AK225" s="233" t="s">
        <v>1</v>
      </c>
      <c r="AL225" s="229" t="e" cm="1">
        <f t="array" aca="1" ref="AL225" ca="1">INDIRECT("'"&amp;$C225&amp;"'!"&amp;"$"&amp;$D225&amp;$AL$1&amp;"")</f>
        <v>#REF!</v>
      </c>
      <c r="AM225" s="232" t="s">
        <v>1</v>
      </c>
      <c r="AN225" s="232" t="s">
        <v>1</v>
      </c>
      <c r="AO225" s="230" t="s">
        <v>1</v>
      </c>
      <c r="AP225" s="229"/>
      <c r="AQ225" s="233"/>
      <c r="AR225" s="229" t="e" cm="1">
        <f t="array" aca="1" ref="AR225" ca="1">INDIRECT("'"&amp;$C225&amp;"'!"&amp;"$"&amp;$D225&amp;$AR$1&amp;"")</f>
        <v>#REF!</v>
      </c>
      <c r="AS225" s="232"/>
      <c r="AT225" s="230"/>
      <c r="AU225" s="231" t="e" cm="1">
        <f t="array" aca="1" ref="AU225" ca="1">INDIRECT("'"&amp;$C225&amp;"'!"&amp;"$"&amp;$D225&amp;$AU$1&amp;"")</f>
        <v>#REF!</v>
      </c>
      <c r="AV225" s="232"/>
      <c r="AW225" s="230"/>
      <c r="AX225" s="229"/>
      <c r="AY225" s="233"/>
      <c r="AZ225" s="232" t="e" cm="1">
        <f t="array" aca="1" ref="AZ225" ca="1">INDIRECT("'"&amp;$C225&amp;"'!"&amp;"$"&amp;$D225&amp;$AZ$1&amp;"")</f>
        <v>#REF!</v>
      </c>
      <c r="BA225" s="231"/>
      <c r="BB225" s="232"/>
      <c r="BC225" s="230"/>
      <c r="BD225" s="232" t="e" cm="1">
        <f t="array" aca="1" ref="BD225" ca="1">INDIRECT("'"&amp;$C225&amp;"'!"&amp;"$"&amp;$D225&amp;$BD$1&amp;"")</f>
        <v>#REF!</v>
      </c>
      <c r="BE225" s="231"/>
      <c r="BF225" s="232"/>
      <c r="BG225" s="230"/>
      <c r="BH225" s="234"/>
      <c r="BI225" s="230"/>
      <c r="BJ225" s="234" t="e" cm="1">
        <f t="array" aca="1" ref="BJ225" ca="1">INDIRECT("'"&amp;$C225&amp;"'!"&amp;"$"&amp;$D225&amp;$BJ$1&amp;"")</f>
        <v>#REF!</v>
      </c>
      <c r="BK225" s="232"/>
      <c r="BL225" s="230"/>
      <c r="BM225" s="408"/>
      <c r="BN225" s="229" t="e" cm="1">
        <f t="array" aca="1" ref="BN225" ca="1">INDIRECT("'"&amp;$C225&amp;"'!"&amp;"$"&amp;$D225&amp;$BN$1&amp;"")</f>
        <v>#REF!</v>
      </c>
      <c r="BO225" s="231"/>
      <c r="BP225" s="230"/>
      <c r="BQ225" s="234" t="e" cm="1">
        <f t="array" aca="1" ref="BQ225" ca="1">INDIRECT("'"&amp;$C225&amp;"'!"&amp;"$"&amp;$D225&amp;$BQ$1&amp;"")</f>
        <v>#REF!</v>
      </c>
      <c r="BR225" s="232"/>
      <c r="BS225" s="232"/>
      <c r="BT225" s="230"/>
      <c r="BU225" s="235" t="e" cm="1">
        <f t="array" aca="1" ref="BU225" ca="1">INDIRECT("'"&amp;$C225&amp;"'!"&amp;"$"&amp;$D225&amp;$BU$1&amp;"")</f>
        <v>#REF!</v>
      </c>
      <c r="BV225" s="232"/>
      <c r="BW225" s="232"/>
      <c r="BX225" s="230"/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/>
      <c r="F226" s="223"/>
      <c r="G226" s="224" t="e" cm="1">
        <f t="array" aca="1" ref="G226" ca="1">INDIRECT("'"&amp;$C226&amp;"'!"&amp;"$"&amp;$D226&amp;$G$1&amp;"")</f>
        <v>#REF!</v>
      </c>
      <c r="H226" s="225" t="s">
        <v>1</v>
      </c>
      <c r="I226" s="223" t="s">
        <v>1</v>
      </c>
      <c r="J226" s="224" t="e" cm="1">
        <f t="array" aca="1" ref="J226" ca="1">INDIRECT("'"&amp;$C226&amp;"'!"&amp;"$"&amp;$D226&amp;$J$1&amp;"")</f>
        <v>#REF!</v>
      </c>
      <c r="K226" s="225"/>
      <c r="L226" s="225"/>
      <c r="M226" s="226"/>
      <c r="N226" s="222" t="e" cm="1">
        <f t="array" aca="1" ref="N226" ca="1">INDIRECT("'"&amp;$C226&amp;"'!"&amp;"$"&amp;$D226&amp;$N$1&amp;"")</f>
        <v>#REF!</v>
      </c>
      <c r="O226" s="225"/>
      <c r="P226" s="225"/>
      <c r="Q226" s="223"/>
      <c r="R226" s="352" t="e" cm="1">
        <f t="array" aca="1" ref="R226" ca="1">INDIRECT("'"&amp;$C226&amp;"'!"&amp;"$"&amp;$D226&amp;$R$1&amp;"")</f>
        <v>#REF!</v>
      </c>
      <c r="S226" s="225"/>
      <c r="T226" s="225"/>
      <c r="U226" s="226"/>
      <c r="V226" s="222"/>
      <c r="W226" s="227" t="e" cm="1">
        <f t="array" aca="1" ref="W226" ca="1">INDIRECT("'"&amp;$C226&amp;"'!"&amp;"$"&amp;$D226&amp;$W$1&amp;"")</f>
        <v>#REF!</v>
      </c>
      <c r="X226" s="225"/>
      <c r="Y226" s="223"/>
      <c r="Z226" s="224" t="e" cm="1">
        <f t="array" aca="1" ref="Z226" ca="1">INDIRECT("'"&amp;$C226&amp;"'!"&amp;"$"&amp;$D226&amp;$Z$1&amp;"")</f>
        <v>#REF!</v>
      </c>
      <c r="AA226" s="225" t="s">
        <v>1</v>
      </c>
      <c r="AB226" s="225" t="s">
        <v>1</v>
      </c>
      <c r="AC226" s="226" t="s">
        <v>1</v>
      </c>
      <c r="AD226" s="222" t="e" cm="1">
        <f t="array" aca="1" ref="AD226" ca="1">INDIRECT("'"&amp;$C226&amp;"'!"&amp;"$"&amp;$D226&amp;$AD$1&amp;"")</f>
        <v>#REF!</v>
      </c>
      <c r="AE226" s="225" t="s">
        <v>1</v>
      </c>
      <c r="AF226" s="225" t="s">
        <v>1</v>
      </c>
      <c r="AG226" s="223" t="s">
        <v>1</v>
      </c>
      <c r="AH226" s="224" t="e" cm="1">
        <f t="array" aca="1" ref="AH226" ca="1">INDIRECT("'"&amp;$C226&amp;"'!"&amp;"$"&amp;$D226&amp;$AH$1&amp;"")</f>
        <v>#REF!</v>
      </c>
      <c r="AI226" s="225" t="s">
        <v>1</v>
      </c>
      <c r="AJ226" s="225" t="s">
        <v>1</v>
      </c>
      <c r="AK226" s="226" t="s">
        <v>1</v>
      </c>
      <c r="AL226" s="222" t="e" cm="1">
        <f t="array" aca="1" ref="AL226" ca="1">INDIRECT("'"&amp;$C226&amp;"'!"&amp;"$"&amp;$D226&amp;$AL$1&amp;"")</f>
        <v>#REF!</v>
      </c>
      <c r="AM226" s="225" t="s">
        <v>1</v>
      </c>
      <c r="AN226" s="225" t="s">
        <v>1</v>
      </c>
      <c r="AO226" s="223" t="s">
        <v>1</v>
      </c>
      <c r="AP226" s="222"/>
      <c r="AQ226" s="226"/>
      <c r="AR226" s="222" t="e" cm="1">
        <f t="array" aca="1" ref="AR226" ca="1">INDIRECT("'"&amp;$C226&amp;"'!"&amp;"$"&amp;$D226&amp;$AR$1&amp;"")</f>
        <v>#REF!</v>
      </c>
      <c r="AS226" s="225"/>
      <c r="AT226" s="223"/>
      <c r="AU226" s="224" t="e" cm="1">
        <f t="array" aca="1" ref="AU226" ca="1">INDIRECT("'"&amp;$C226&amp;"'!"&amp;"$"&amp;$D226&amp;$AU$1&amp;"")</f>
        <v>#REF!</v>
      </c>
      <c r="AV226" s="225"/>
      <c r="AW226" s="223"/>
      <c r="AX226" s="222"/>
      <c r="AY226" s="226"/>
      <c r="AZ226" s="225" t="e" cm="1">
        <f t="array" aca="1" ref="AZ226" ca="1">INDIRECT("'"&amp;$C226&amp;"'!"&amp;"$"&amp;$D226&amp;$AZ$1&amp;"")</f>
        <v>#REF!</v>
      </c>
      <c r="BA226" s="224"/>
      <c r="BB226" s="225"/>
      <c r="BC226" s="223"/>
      <c r="BD226" s="225" t="e" cm="1">
        <f t="array" aca="1" ref="BD226" ca="1">INDIRECT("'"&amp;$C226&amp;"'!"&amp;"$"&amp;$D226&amp;$BD$1&amp;"")</f>
        <v>#REF!</v>
      </c>
      <c r="BE226" s="224"/>
      <c r="BF226" s="225"/>
      <c r="BG226" s="223"/>
      <c r="BH226" s="227"/>
      <c r="BI226" s="223"/>
      <c r="BJ226" s="227" t="e" cm="1">
        <f t="array" aca="1" ref="BJ226" ca="1">INDIRECT("'"&amp;$C226&amp;"'!"&amp;"$"&amp;$D226&amp;$BJ$1&amp;"")</f>
        <v>#REF!</v>
      </c>
      <c r="BK226" s="225"/>
      <c r="BL226" s="223"/>
      <c r="BM226" s="407"/>
      <c r="BN226" s="222" t="e" cm="1">
        <f t="array" aca="1" ref="BN226" ca="1">INDIRECT("'"&amp;$C226&amp;"'!"&amp;"$"&amp;$D226&amp;$BN$1&amp;"")</f>
        <v>#REF!</v>
      </c>
      <c r="BO226" s="224"/>
      <c r="BP226" s="223"/>
      <c r="BQ226" s="227" t="e" cm="1">
        <f t="array" aca="1" ref="BQ226" ca="1">INDIRECT("'"&amp;$C226&amp;"'!"&amp;"$"&amp;$D226&amp;$BQ$1&amp;"")</f>
        <v>#REF!</v>
      </c>
      <c r="BR226" s="225"/>
      <c r="BS226" s="225"/>
      <c r="BT226" s="223"/>
      <c r="BU226" s="228" t="e" cm="1">
        <f t="array" aca="1" ref="BU226" ca="1">INDIRECT("'"&amp;$C226&amp;"'!"&amp;"$"&amp;$D226&amp;$BU$1&amp;"")</f>
        <v>#REF!</v>
      </c>
      <c r="BV226" s="225"/>
      <c r="BW226" s="225"/>
      <c r="BX226" s="223"/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/>
      <c r="F227" s="230"/>
      <c r="G227" s="231" t="e" cm="1">
        <f t="array" aca="1" ref="G227" ca="1">INDIRECT("'"&amp;$C227&amp;"'!"&amp;"$"&amp;$D227&amp;$G$1&amp;"")</f>
        <v>#REF!</v>
      </c>
      <c r="H227" s="232" t="s">
        <v>1</v>
      </c>
      <c r="I227" s="230" t="s">
        <v>1</v>
      </c>
      <c r="J227" s="231" t="e" cm="1">
        <f t="array" aca="1" ref="J227" ca="1">INDIRECT("'"&amp;$C227&amp;"'!"&amp;"$"&amp;$D227&amp;$J$1&amp;"")</f>
        <v>#REF!</v>
      </c>
      <c r="K227" s="232"/>
      <c r="L227" s="232"/>
      <c r="M227" s="233"/>
      <c r="N227" s="229" t="e" cm="1">
        <f t="array" aca="1" ref="N227" ca="1">INDIRECT("'"&amp;$C227&amp;"'!"&amp;"$"&amp;$D227&amp;$N$1&amp;"")</f>
        <v>#REF!</v>
      </c>
      <c r="O227" s="232"/>
      <c r="P227" s="232"/>
      <c r="Q227" s="230"/>
      <c r="R227" s="229" t="e" cm="1">
        <f t="array" aca="1" ref="R227" ca="1">INDIRECT("'"&amp;$C227&amp;"'!"&amp;"$"&amp;$D227&amp;$R$1&amp;"")</f>
        <v>#REF!</v>
      </c>
      <c r="S227" s="232"/>
      <c r="T227" s="232"/>
      <c r="U227" s="233"/>
      <c r="V227" s="229"/>
      <c r="W227" s="234" t="e" cm="1">
        <f t="array" aca="1" ref="W227" ca="1">INDIRECT("'"&amp;$C227&amp;"'!"&amp;"$"&amp;$D227&amp;$W$1&amp;"")</f>
        <v>#REF!</v>
      </c>
      <c r="X227" s="232"/>
      <c r="Y227" s="230"/>
      <c r="Z227" s="231" t="e" cm="1">
        <f t="array" aca="1" ref="Z227" ca="1">INDIRECT("'"&amp;$C227&amp;"'!"&amp;"$"&amp;$D227&amp;$Z$1&amp;"")</f>
        <v>#REF!</v>
      </c>
      <c r="AA227" s="232" t="s">
        <v>1</v>
      </c>
      <c r="AB227" s="232" t="s">
        <v>1</v>
      </c>
      <c r="AC227" s="233" t="s">
        <v>1</v>
      </c>
      <c r="AD227" s="229" t="e" cm="1">
        <f t="array" aca="1" ref="AD227" ca="1">INDIRECT("'"&amp;$C227&amp;"'!"&amp;"$"&amp;$D227&amp;$AD$1&amp;"")</f>
        <v>#REF!</v>
      </c>
      <c r="AE227" s="232" t="s">
        <v>1</v>
      </c>
      <c r="AF227" s="232" t="s">
        <v>1</v>
      </c>
      <c r="AG227" s="230" t="s">
        <v>1</v>
      </c>
      <c r="AH227" s="231" t="e" cm="1">
        <f t="array" aca="1" ref="AH227" ca="1">INDIRECT("'"&amp;$C227&amp;"'!"&amp;"$"&amp;$D227&amp;$AH$1&amp;"")</f>
        <v>#REF!</v>
      </c>
      <c r="AI227" s="232" t="s">
        <v>1</v>
      </c>
      <c r="AJ227" s="232" t="s">
        <v>1</v>
      </c>
      <c r="AK227" s="233" t="s">
        <v>1</v>
      </c>
      <c r="AL227" s="229" t="e" cm="1">
        <f t="array" aca="1" ref="AL227" ca="1">INDIRECT("'"&amp;$C227&amp;"'!"&amp;"$"&amp;$D227&amp;$AL$1&amp;"")</f>
        <v>#REF!</v>
      </c>
      <c r="AM227" s="232" t="s">
        <v>1</v>
      </c>
      <c r="AN227" s="232" t="s">
        <v>1</v>
      </c>
      <c r="AO227" s="230" t="s">
        <v>1</v>
      </c>
      <c r="AP227" s="229"/>
      <c r="AQ227" s="233"/>
      <c r="AR227" s="229" t="e" cm="1">
        <f t="array" aca="1" ref="AR227" ca="1">INDIRECT("'"&amp;$C227&amp;"'!"&amp;"$"&amp;$D227&amp;$AR$1&amp;"")</f>
        <v>#REF!</v>
      </c>
      <c r="AS227" s="232"/>
      <c r="AT227" s="230"/>
      <c r="AU227" s="231" t="e" cm="1">
        <f t="array" aca="1" ref="AU227" ca="1">INDIRECT("'"&amp;$C227&amp;"'!"&amp;"$"&amp;$D227&amp;$AU$1&amp;"")</f>
        <v>#REF!</v>
      </c>
      <c r="AV227" s="232"/>
      <c r="AW227" s="230"/>
      <c r="AX227" s="229"/>
      <c r="AY227" s="233"/>
      <c r="AZ227" s="232" t="e" cm="1">
        <f t="array" aca="1" ref="AZ227" ca="1">INDIRECT("'"&amp;$C227&amp;"'!"&amp;"$"&amp;$D227&amp;$AZ$1&amp;"")</f>
        <v>#REF!</v>
      </c>
      <c r="BA227" s="231"/>
      <c r="BB227" s="232"/>
      <c r="BC227" s="230"/>
      <c r="BD227" s="232" t="e" cm="1">
        <f t="array" aca="1" ref="BD227" ca="1">INDIRECT("'"&amp;$C227&amp;"'!"&amp;"$"&amp;$D227&amp;$BD$1&amp;"")</f>
        <v>#REF!</v>
      </c>
      <c r="BE227" s="231"/>
      <c r="BF227" s="232"/>
      <c r="BG227" s="230"/>
      <c r="BH227" s="234"/>
      <c r="BI227" s="230"/>
      <c r="BJ227" s="234" t="e" cm="1">
        <f t="array" aca="1" ref="BJ227" ca="1">INDIRECT("'"&amp;$C227&amp;"'!"&amp;"$"&amp;$D227&amp;$BJ$1&amp;"")</f>
        <v>#REF!</v>
      </c>
      <c r="BK227" s="232"/>
      <c r="BL227" s="230"/>
      <c r="BM227" s="408"/>
      <c r="BN227" s="229" t="e" cm="1">
        <f t="array" aca="1" ref="BN227" ca="1">INDIRECT("'"&amp;$C227&amp;"'!"&amp;"$"&amp;$D227&amp;$BN$1&amp;"")</f>
        <v>#REF!</v>
      </c>
      <c r="BO227" s="231"/>
      <c r="BP227" s="230"/>
      <c r="BQ227" s="234" t="e" cm="1">
        <f t="array" aca="1" ref="BQ227" ca="1">INDIRECT("'"&amp;$C227&amp;"'!"&amp;"$"&amp;$D227&amp;$BQ$1&amp;"")</f>
        <v>#REF!</v>
      </c>
      <c r="BR227" s="232"/>
      <c r="BS227" s="232"/>
      <c r="BT227" s="230"/>
      <c r="BU227" s="235" t="e" cm="1">
        <f t="array" aca="1" ref="BU227" ca="1">INDIRECT("'"&amp;$C227&amp;"'!"&amp;"$"&amp;$D227&amp;$BU$1&amp;"")</f>
        <v>#REF!</v>
      </c>
      <c r="BV227" s="232"/>
      <c r="BW227" s="232"/>
      <c r="BX227" s="230"/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/>
      <c r="F228" s="237"/>
      <c r="G228" s="238" t="e" cm="1">
        <f t="array" aca="1" ref="G228" ca="1">INDIRECT("'"&amp;$C228&amp;"'!"&amp;"$"&amp;$D228&amp;$G$1&amp;"")</f>
        <v>#REF!</v>
      </c>
      <c r="H228" s="239" t="s">
        <v>1</v>
      </c>
      <c r="I228" s="237" t="s">
        <v>1</v>
      </c>
      <c r="J228" s="238" t="e" cm="1">
        <f t="array" aca="1" ref="J228" ca="1">INDIRECT("'"&amp;$C228&amp;"'!"&amp;"$"&amp;$D228&amp;$J$1&amp;"")</f>
        <v>#REF!</v>
      </c>
      <c r="K228" s="239"/>
      <c r="L228" s="239"/>
      <c r="M228" s="240"/>
      <c r="N228" s="236" t="e" cm="1">
        <f t="array" aca="1" ref="N228" ca="1">INDIRECT("'"&amp;$C228&amp;"'!"&amp;"$"&amp;$D228&amp;$N$1&amp;"")</f>
        <v>#REF!</v>
      </c>
      <c r="O228" s="239"/>
      <c r="P228" s="239"/>
      <c r="Q228" s="237"/>
      <c r="R228" s="354" t="e" cm="1">
        <f t="array" aca="1" ref="R228" ca="1">INDIRECT("'"&amp;$C228&amp;"'!"&amp;"$"&amp;$D228&amp;$R$1&amp;"")</f>
        <v>#REF!</v>
      </c>
      <c r="S228" s="239"/>
      <c r="T228" s="239"/>
      <c r="U228" s="240"/>
      <c r="V228" s="236"/>
      <c r="W228" s="241" t="e" cm="1">
        <f t="array" aca="1" ref="W228" ca="1">INDIRECT("'"&amp;$C228&amp;"'!"&amp;"$"&amp;$D228&amp;$W$1&amp;"")</f>
        <v>#REF!</v>
      </c>
      <c r="X228" s="239"/>
      <c r="Y228" s="237"/>
      <c r="Z228" s="238" t="e" cm="1">
        <f t="array" aca="1" ref="Z228" ca="1">INDIRECT("'"&amp;$C228&amp;"'!"&amp;"$"&amp;$D228&amp;$Z$1&amp;"")</f>
        <v>#REF!</v>
      </c>
      <c r="AA228" s="239" t="s">
        <v>1</v>
      </c>
      <c r="AB228" s="239" t="s">
        <v>1</v>
      </c>
      <c r="AC228" s="240" t="s">
        <v>1</v>
      </c>
      <c r="AD228" s="236" t="e" cm="1">
        <f t="array" aca="1" ref="AD228" ca="1">INDIRECT("'"&amp;$C228&amp;"'!"&amp;"$"&amp;$D228&amp;$AD$1&amp;"")</f>
        <v>#REF!</v>
      </c>
      <c r="AE228" s="239" t="s">
        <v>1</v>
      </c>
      <c r="AF228" s="239" t="s">
        <v>1</v>
      </c>
      <c r="AG228" s="237" t="s">
        <v>1</v>
      </c>
      <c r="AH228" s="238" t="e" cm="1">
        <f t="array" aca="1" ref="AH228" ca="1">INDIRECT("'"&amp;$C228&amp;"'!"&amp;"$"&amp;$D228&amp;$AH$1&amp;"")</f>
        <v>#REF!</v>
      </c>
      <c r="AI228" s="239" t="s">
        <v>1</v>
      </c>
      <c r="AJ228" s="239" t="s">
        <v>1</v>
      </c>
      <c r="AK228" s="240" t="s">
        <v>1</v>
      </c>
      <c r="AL228" s="236" t="e" cm="1">
        <f t="array" aca="1" ref="AL228" ca="1">INDIRECT("'"&amp;$C228&amp;"'!"&amp;"$"&amp;$D228&amp;$AL$1&amp;"")</f>
        <v>#REF!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t="e" cm="1">
        <f t="array" aca="1" ref="AR228" ca="1">INDIRECT("'"&amp;$C228&amp;"'!"&amp;"$"&amp;$D228&amp;$AR$1&amp;"")</f>
        <v>#REF!</v>
      </c>
      <c r="AS228" s="239"/>
      <c r="AT228" s="237"/>
      <c r="AU228" s="238" t="e" cm="1">
        <f t="array" aca="1" ref="AU228" ca="1">INDIRECT("'"&amp;$C228&amp;"'!"&amp;"$"&amp;$D228&amp;$AU$1&amp;"")</f>
        <v>#REF!</v>
      </c>
      <c r="AV228" s="239"/>
      <c r="AW228" s="237"/>
      <c r="AX228" s="236"/>
      <c r="AY228" s="240"/>
      <c r="AZ228" s="239" t="e" cm="1">
        <f t="array" aca="1" ref="AZ228" ca="1">INDIRECT("'"&amp;$C228&amp;"'!"&amp;"$"&amp;$D228&amp;$AZ$1&amp;"")</f>
        <v>#REF!</v>
      </c>
      <c r="BA228" s="238"/>
      <c r="BB228" s="239"/>
      <c r="BC228" s="237"/>
      <c r="BD228" s="239" t="e" cm="1">
        <f t="array" aca="1" ref="BD228" ca="1">INDIRECT("'"&amp;$C228&amp;"'!"&amp;"$"&amp;$D228&amp;$BD$1&amp;"")</f>
        <v>#REF!</v>
      </c>
      <c r="BE228" s="238"/>
      <c r="BF228" s="239"/>
      <c r="BG228" s="237"/>
      <c r="BH228" s="241"/>
      <c r="BI228" s="237"/>
      <c r="BJ228" s="241" t="e" cm="1">
        <f t="array" aca="1" ref="BJ228" ca="1">INDIRECT("'"&amp;$C228&amp;"'!"&amp;"$"&amp;$D228&amp;$BJ$1&amp;"")</f>
        <v>#REF!</v>
      </c>
      <c r="BK228" s="239"/>
      <c r="BL228" s="237"/>
      <c r="BM228" s="409"/>
      <c r="BN228" s="236" t="e" cm="1">
        <f t="array" aca="1" ref="BN228" ca="1">INDIRECT("'"&amp;$C228&amp;"'!"&amp;"$"&amp;$D228&amp;$BN$1&amp;"")</f>
        <v>#REF!</v>
      </c>
      <c r="BO228" s="238"/>
      <c r="BP228" s="237"/>
      <c r="BQ228" s="241" t="e" cm="1">
        <f t="array" aca="1" ref="BQ228" ca="1">INDIRECT("'"&amp;$C228&amp;"'!"&amp;"$"&amp;$D228&amp;$BQ$1&amp;"")</f>
        <v>#REF!</v>
      </c>
      <c r="BR228" s="239"/>
      <c r="BS228" s="239"/>
      <c r="BT228" s="237"/>
      <c r="BU228" s="242" t="e" cm="1">
        <f t="array" aca="1" ref="BU228" ca="1">INDIRECT("'"&amp;$C228&amp;"'!"&amp;"$"&amp;$D228&amp;$BU$1&amp;"")</f>
        <v>#REF!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</mergeCells>
  <conditionalFormatting sqref="BR5:BT28 BV5:BX28 BZ5:BZ28 BK6:BM28 BK5:BL5 BO5:BP28 E5:BJ28 E30:BJ53">
    <cfRule type="cellIs" dxfId="1074" priority="9081" operator="equal">
      <formula>"PMS"</formula>
    </cfRule>
    <cfRule type="cellIs" dxfId="1073" priority="9082" operator="equal">
      <formula>"CMS"</formula>
    </cfRule>
  </conditionalFormatting>
  <conditionalFormatting sqref="BM5:BN5">
    <cfRule type="cellIs" dxfId="1072" priority="9079" operator="equal">
      <formula>"PMS"</formula>
    </cfRule>
    <cfRule type="cellIs" dxfId="1071" priority="9080" operator="equal">
      <formula>"CMS"</formula>
    </cfRule>
  </conditionalFormatting>
  <conditionalFormatting sqref="CA5:CB28">
    <cfRule type="cellIs" dxfId="1070" priority="9077" operator="equal">
      <formula>"PMS"</formula>
    </cfRule>
    <cfRule type="cellIs" dxfId="1069" priority="9078" operator="equal">
      <formula>"CMS"</formula>
    </cfRule>
  </conditionalFormatting>
  <conditionalFormatting sqref="BN6:BN27">
    <cfRule type="cellIs" dxfId="1068" priority="9075" operator="equal">
      <formula>"PMS"</formula>
    </cfRule>
    <cfRule type="cellIs" dxfId="1067" priority="9076" operator="equal">
      <formula>"CMS"</formula>
    </cfRule>
  </conditionalFormatting>
  <conditionalFormatting sqref="BN28">
    <cfRule type="cellIs" dxfId="1066" priority="9073" operator="equal">
      <formula>"PMS"</formula>
    </cfRule>
    <cfRule type="cellIs" dxfId="1065" priority="9074" operator="equal">
      <formula>"CMS"</formula>
    </cfRule>
  </conditionalFormatting>
  <conditionalFormatting sqref="BQ6:BQ28">
    <cfRule type="cellIs" dxfId="1064" priority="9071" operator="equal">
      <formula>"PMS"</formula>
    </cfRule>
    <cfRule type="cellIs" dxfId="1063" priority="9072" operator="equal">
      <formula>"CMS"</formula>
    </cfRule>
  </conditionalFormatting>
  <conditionalFormatting sqref="BQ5">
    <cfRule type="cellIs" dxfId="1062" priority="9069" operator="equal">
      <formula>"PMS"</formula>
    </cfRule>
    <cfRule type="cellIs" dxfId="1061" priority="9070" operator="equal">
      <formula>"CMS"</formula>
    </cfRule>
  </conditionalFormatting>
  <conditionalFormatting sqref="BU12:BU28">
    <cfRule type="cellIs" dxfId="1060" priority="9067" operator="equal">
      <formula>"PMS"</formula>
    </cfRule>
    <cfRule type="cellIs" dxfId="1059" priority="9068" operator="equal">
      <formula>"CMS"</formula>
    </cfRule>
  </conditionalFormatting>
  <conditionalFormatting sqref="BY6:BY28">
    <cfRule type="cellIs" dxfId="1058" priority="9063" operator="equal">
      <formula>"PMS"</formula>
    </cfRule>
    <cfRule type="cellIs" dxfId="1057" priority="9064" operator="equal">
      <formula>"CMS"</formula>
    </cfRule>
  </conditionalFormatting>
  <conditionalFormatting sqref="BY5">
    <cfRule type="cellIs" dxfId="1056" priority="9061" operator="equal">
      <formula>"PMS"</formula>
    </cfRule>
    <cfRule type="cellIs" dxfId="1055" priority="9062" operator="equal">
      <formula>"CMS"</formula>
    </cfRule>
  </conditionalFormatting>
  <conditionalFormatting sqref="BU5">
    <cfRule type="cellIs" dxfId="1054" priority="6993" operator="equal">
      <formula>"PMS"</formula>
    </cfRule>
    <cfRule type="cellIs" dxfId="1053" priority="6994" operator="equal">
      <formula>"CMS"</formula>
    </cfRule>
  </conditionalFormatting>
  <conditionalFormatting sqref="BU6">
    <cfRule type="cellIs" dxfId="1052" priority="6991" operator="equal">
      <formula>"PMS"</formula>
    </cfRule>
    <cfRule type="cellIs" dxfId="1051" priority="6992" operator="equal">
      <formula>"CMS"</formula>
    </cfRule>
  </conditionalFormatting>
  <conditionalFormatting sqref="BU7">
    <cfRule type="cellIs" dxfId="1050" priority="6989" operator="equal">
      <formula>"PMS"</formula>
    </cfRule>
    <cfRule type="cellIs" dxfId="1049" priority="6990" operator="equal">
      <formula>"CMS"</formula>
    </cfRule>
  </conditionalFormatting>
  <conditionalFormatting sqref="BU8">
    <cfRule type="cellIs" dxfId="1048" priority="6985" operator="equal">
      <formula>"PMS"</formula>
    </cfRule>
    <cfRule type="cellIs" dxfId="1047" priority="6986" operator="equal">
      <formula>"CMS"</formula>
    </cfRule>
  </conditionalFormatting>
  <conditionalFormatting sqref="BU9">
    <cfRule type="cellIs" dxfId="1046" priority="6983" operator="equal">
      <formula>"PMS"</formula>
    </cfRule>
    <cfRule type="cellIs" dxfId="1045" priority="6984" operator="equal">
      <formula>"CMS"</formula>
    </cfRule>
  </conditionalFormatting>
  <conditionalFormatting sqref="BU10">
    <cfRule type="cellIs" dxfId="1044" priority="6981" operator="equal">
      <formula>"PMS"</formula>
    </cfRule>
    <cfRule type="cellIs" dxfId="1043" priority="6982" operator="equal">
      <formula>"CMS"</formula>
    </cfRule>
  </conditionalFormatting>
  <conditionalFormatting sqref="BU11">
    <cfRule type="cellIs" dxfId="1042" priority="6979" operator="equal">
      <formula>"PMS"</formula>
    </cfRule>
    <cfRule type="cellIs" dxfId="1041" priority="6980" operator="equal">
      <formula>"CMS"</formula>
    </cfRule>
  </conditionalFormatting>
  <conditionalFormatting sqref="BR30:BT53 BV30:BX53 BZ30:BZ53 BK31:BM53 BK30:BL30 BO30:BP53">
    <cfRule type="cellIs" dxfId="1040" priority="1509" operator="equal">
      <formula>"PMS"</formula>
    </cfRule>
    <cfRule type="cellIs" dxfId="1039" priority="1510" operator="equal">
      <formula>"CMS"</formula>
    </cfRule>
  </conditionalFormatting>
  <conditionalFormatting sqref="BM30:BN30">
    <cfRule type="cellIs" dxfId="1038" priority="1507" operator="equal">
      <formula>"PMS"</formula>
    </cfRule>
    <cfRule type="cellIs" dxfId="1037" priority="1508" operator="equal">
      <formula>"CMS"</formula>
    </cfRule>
  </conditionalFormatting>
  <conditionalFormatting sqref="CA30:CB53">
    <cfRule type="cellIs" dxfId="1036" priority="1505" operator="equal">
      <formula>"PMS"</formula>
    </cfRule>
    <cfRule type="cellIs" dxfId="1035" priority="1506" operator="equal">
      <formula>"CMS"</formula>
    </cfRule>
  </conditionalFormatting>
  <conditionalFormatting sqref="BN31:BN52">
    <cfRule type="cellIs" dxfId="1034" priority="1503" operator="equal">
      <formula>"PMS"</formula>
    </cfRule>
    <cfRule type="cellIs" dxfId="1033" priority="1504" operator="equal">
      <formula>"CMS"</formula>
    </cfRule>
  </conditionalFormatting>
  <conditionalFormatting sqref="BN53">
    <cfRule type="cellIs" dxfId="1032" priority="1501" operator="equal">
      <formula>"PMS"</formula>
    </cfRule>
    <cfRule type="cellIs" dxfId="1031" priority="1502" operator="equal">
      <formula>"CMS"</formula>
    </cfRule>
  </conditionalFormatting>
  <conditionalFormatting sqref="BQ31:BQ53">
    <cfRule type="cellIs" dxfId="1030" priority="1499" operator="equal">
      <formula>"PMS"</formula>
    </cfRule>
    <cfRule type="cellIs" dxfId="1029" priority="1500" operator="equal">
      <formula>"CMS"</formula>
    </cfRule>
  </conditionalFormatting>
  <conditionalFormatting sqref="BQ30">
    <cfRule type="cellIs" dxfId="1028" priority="1497" operator="equal">
      <formula>"PMS"</formula>
    </cfRule>
    <cfRule type="cellIs" dxfId="1027" priority="1498" operator="equal">
      <formula>"CMS"</formula>
    </cfRule>
  </conditionalFormatting>
  <conditionalFormatting sqref="BU37:BU53">
    <cfRule type="cellIs" dxfId="1026" priority="1495" operator="equal">
      <formula>"PMS"</formula>
    </cfRule>
    <cfRule type="cellIs" dxfId="1025" priority="1496" operator="equal">
      <formula>"CMS"</formula>
    </cfRule>
  </conditionalFormatting>
  <conditionalFormatting sqref="BY31:BY53">
    <cfRule type="cellIs" dxfId="1024" priority="1493" operator="equal">
      <formula>"PMS"</formula>
    </cfRule>
    <cfRule type="cellIs" dxfId="1023" priority="1494" operator="equal">
      <formula>"CMS"</formula>
    </cfRule>
  </conditionalFormatting>
  <conditionalFormatting sqref="BY30">
    <cfRule type="cellIs" dxfId="1022" priority="1491" operator="equal">
      <formula>"PMS"</formula>
    </cfRule>
    <cfRule type="cellIs" dxfId="1021" priority="1492" operator="equal">
      <formula>"CMS"</formula>
    </cfRule>
  </conditionalFormatting>
  <conditionalFormatting sqref="BU30">
    <cfRule type="cellIs" dxfId="1020" priority="1489" operator="equal">
      <formula>"PMS"</formula>
    </cfRule>
    <cfRule type="cellIs" dxfId="1019" priority="1490" operator="equal">
      <formula>"CMS"</formula>
    </cfRule>
  </conditionalFormatting>
  <conditionalFormatting sqref="BU31">
    <cfRule type="cellIs" dxfId="1018" priority="1487" operator="equal">
      <formula>"PMS"</formula>
    </cfRule>
    <cfRule type="cellIs" dxfId="1017" priority="1488" operator="equal">
      <formula>"CMS"</formula>
    </cfRule>
  </conditionalFormatting>
  <conditionalFormatting sqref="BU32">
    <cfRule type="cellIs" dxfId="1016" priority="1485" operator="equal">
      <formula>"PMS"</formula>
    </cfRule>
    <cfRule type="cellIs" dxfId="1015" priority="1486" operator="equal">
      <formula>"CMS"</formula>
    </cfRule>
  </conditionalFormatting>
  <conditionalFormatting sqref="BU33">
    <cfRule type="cellIs" dxfId="1014" priority="1483" operator="equal">
      <formula>"PMS"</formula>
    </cfRule>
    <cfRule type="cellIs" dxfId="1013" priority="1484" operator="equal">
      <formula>"CMS"</formula>
    </cfRule>
  </conditionalFormatting>
  <conditionalFormatting sqref="BU34">
    <cfRule type="cellIs" dxfId="1012" priority="1481" operator="equal">
      <formula>"PMS"</formula>
    </cfRule>
    <cfRule type="cellIs" dxfId="1011" priority="1482" operator="equal">
      <formula>"CMS"</formula>
    </cfRule>
  </conditionalFormatting>
  <conditionalFormatting sqref="BU35">
    <cfRule type="cellIs" dxfId="1010" priority="1479" operator="equal">
      <formula>"PMS"</formula>
    </cfRule>
    <cfRule type="cellIs" dxfId="1009" priority="1480" operator="equal">
      <formula>"CMS"</formula>
    </cfRule>
  </conditionalFormatting>
  <conditionalFormatting sqref="BU36">
    <cfRule type="cellIs" dxfId="1008" priority="1477" operator="equal">
      <formula>"PMS"</formula>
    </cfRule>
    <cfRule type="cellIs" dxfId="1007" priority="1478" operator="equal">
      <formula>"CMS"</formula>
    </cfRule>
  </conditionalFormatting>
  <conditionalFormatting sqref="E55:BJ78">
    <cfRule type="cellIs" dxfId="1006" priority="999" operator="equal">
      <formula>"PMS"</formula>
    </cfRule>
    <cfRule type="cellIs" dxfId="1005" priority="1000" operator="equal">
      <formula>"CMS"</formula>
    </cfRule>
  </conditionalFormatting>
  <conditionalFormatting sqref="BR55:BT78 BV55:BX78 BZ55:BZ78 BK56:BM78 BK55:BL55 BO55:BP78">
    <cfRule type="cellIs" dxfId="1004" priority="997" operator="equal">
      <formula>"PMS"</formula>
    </cfRule>
    <cfRule type="cellIs" dxfId="1003" priority="998" operator="equal">
      <formula>"CMS"</formula>
    </cfRule>
  </conditionalFormatting>
  <conditionalFormatting sqref="BM55:BN55">
    <cfRule type="cellIs" dxfId="1002" priority="995" operator="equal">
      <formula>"PMS"</formula>
    </cfRule>
    <cfRule type="cellIs" dxfId="1001" priority="996" operator="equal">
      <formula>"CMS"</formula>
    </cfRule>
  </conditionalFormatting>
  <conditionalFormatting sqref="CA55:CB78">
    <cfRule type="cellIs" dxfId="1000" priority="993" operator="equal">
      <formula>"PMS"</formula>
    </cfRule>
    <cfRule type="cellIs" dxfId="999" priority="994" operator="equal">
      <formula>"CMS"</formula>
    </cfRule>
  </conditionalFormatting>
  <conditionalFormatting sqref="BN56:BN77">
    <cfRule type="cellIs" dxfId="998" priority="991" operator="equal">
      <formula>"PMS"</formula>
    </cfRule>
    <cfRule type="cellIs" dxfId="997" priority="992" operator="equal">
      <formula>"CMS"</formula>
    </cfRule>
  </conditionalFormatting>
  <conditionalFormatting sqref="BN78">
    <cfRule type="cellIs" dxfId="996" priority="989" operator="equal">
      <formula>"PMS"</formula>
    </cfRule>
    <cfRule type="cellIs" dxfId="995" priority="990" operator="equal">
      <formula>"CMS"</formula>
    </cfRule>
  </conditionalFormatting>
  <conditionalFormatting sqref="BQ56:BQ78">
    <cfRule type="cellIs" dxfId="994" priority="987" operator="equal">
      <formula>"PMS"</formula>
    </cfRule>
    <cfRule type="cellIs" dxfId="993" priority="988" operator="equal">
      <formula>"CMS"</formula>
    </cfRule>
  </conditionalFormatting>
  <conditionalFormatting sqref="BQ55">
    <cfRule type="cellIs" dxfId="992" priority="985" operator="equal">
      <formula>"PMS"</formula>
    </cfRule>
    <cfRule type="cellIs" dxfId="991" priority="986" operator="equal">
      <formula>"CMS"</formula>
    </cfRule>
  </conditionalFormatting>
  <conditionalFormatting sqref="BU62:BU78">
    <cfRule type="cellIs" dxfId="990" priority="983" operator="equal">
      <formula>"PMS"</formula>
    </cfRule>
    <cfRule type="cellIs" dxfId="989" priority="984" operator="equal">
      <formula>"CMS"</formula>
    </cfRule>
  </conditionalFormatting>
  <conditionalFormatting sqref="BY56:BY78">
    <cfRule type="cellIs" dxfId="988" priority="981" operator="equal">
      <formula>"PMS"</formula>
    </cfRule>
    <cfRule type="cellIs" dxfId="987" priority="982" operator="equal">
      <formula>"CMS"</formula>
    </cfRule>
  </conditionalFormatting>
  <conditionalFormatting sqref="BY55">
    <cfRule type="cellIs" dxfId="986" priority="979" operator="equal">
      <formula>"PMS"</formula>
    </cfRule>
    <cfRule type="cellIs" dxfId="985" priority="980" operator="equal">
      <formula>"CMS"</formula>
    </cfRule>
  </conditionalFormatting>
  <conditionalFormatting sqref="BU55">
    <cfRule type="cellIs" dxfId="984" priority="977" operator="equal">
      <formula>"PMS"</formula>
    </cfRule>
    <cfRule type="cellIs" dxfId="983" priority="978" operator="equal">
      <formula>"CMS"</formula>
    </cfRule>
  </conditionalFormatting>
  <conditionalFormatting sqref="BU56">
    <cfRule type="cellIs" dxfId="982" priority="975" operator="equal">
      <formula>"PMS"</formula>
    </cfRule>
    <cfRule type="cellIs" dxfId="981" priority="976" operator="equal">
      <formula>"CMS"</formula>
    </cfRule>
  </conditionalFormatting>
  <conditionalFormatting sqref="BU57">
    <cfRule type="cellIs" dxfId="980" priority="973" operator="equal">
      <formula>"PMS"</formula>
    </cfRule>
    <cfRule type="cellIs" dxfId="979" priority="974" operator="equal">
      <formula>"CMS"</formula>
    </cfRule>
  </conditionalFormatting>
  <conditionalFormatting sqref="BU58">
    <cfRule type="cellIs" dxfId="978" priority="971" operator="equal">
      <formula>"PMS"</formula>
    </cfRule>
    <cfRule type="cellIs" dxfId="977" priority="972" operator="equal">
      <formula>"CMS"</formula>
    </cfRule>
  </conditionalFormatting>
  <conditionalFormatting sqref="BU59">
    <cfRule type="cellIs" dxfId="976" priority="969" operator="equal">
      <formula>"PMS"</formula>
    </cfRule>
    <cfRule type="cellIs" dxfId="975" priority="970" operator="equal">
      <formula>"CMS"</formula>
    </cfRule>
  </conditionalFormatting>
  <conditionalFormatting sqref="BU60">
    <cfRule type="cellIs" dxfId="974" priority="967" operator="equal">
      <formula>"PMS"</formula>
    </cfRule>
    <cfRule type="cellIs" dxfId="973" priority="968" operator="equal">
      <formula>"CMS"</formula>
    </cfRule>
  </conditionalFormatting>
  <conditionalFormatting sqref="BU61">
    <cfRule type="cellIs" dxfId="972" priority="965" operator="equal">
      <formula>"PMS"</formula>
    </cfRule>
    <cfRule type="cellIs" dxfId="971" priority="966" operator="equal">
      <formula>"CMS"</formula>
    </cfRule>
  </conditionalFormatting>
  <conditionalFormatting sqref="E80:BJ100 E101:AU103 AX101:BJ103">
    <cfRule type="cellIs" dxfId="970" priority="963" operator="equal">
      <formula>"PMS"</formula>
    </cfRule>
    <cfRule type="cellIs" dxfId="969" priority="964" operator="equal">
      <formula>"CMS"</formula>
    </cfRule>
  </conditionalFormatting>
  <conditionalFormatting sqref="BR80:BT103 BV80:BX103 BZ80:BZ103 BK81:BM103 BK80:BL80 BO80:BP103">
    <cfRule type="cellIs" dxfId="968" priority="961" operator="equal">
      <formula>"PMS"</formula>
    </cfRule>
    <cfRule type="cellIs" dxfId="967" priority="962" operator="equal">
      <formula>"CMS"</formula>
    </cfRule>
  </conditionalFormatting>
  <conditionalFormatting sqref="BM80:BN80">
    <cfRule type="cellIs" dxfId="966" priority="959" operator="equal">
      <formula>"PMS"</formula>
    </cfRule>
    <cfRule type="cellIs" dxfId="965" priority="960" operator="equal">
      <formula>"CMS"</formula>
    </cfRule>
  </conditionalFormatting>
  <conditionalFormatting sqref="CA80:CB103">
    <cfRule type="cellIs" dxfId="964" priority="957" operator="equal">
      <formula>"PMS"</formula>
    </cfRule>
    <cfRule type="cellIs" dxfId="963" priority="958" operator="equal">
      <formula>"CMS"</formula>
    </cfRule>
  </conditionalFormatting>
  <conditionalFormatting sqref="BN81:BN102">
    <cfRule type="cellIs" dxfId="962" priority="955" operator="equal">
      <formula>"PMS"</formula>
    </cfRule>
    <cfRule type="cellIs" dxfId="961" priority="956" operator="equal">
      <formula>"CMS"</formula>
    </cfRule>
  </conditionalFormatting>
  <conditionalFormatting sqref="BN103">
    <cfRule type="cellIs" dxfId="960" priority="953" operator="equal">
      <formula>"PMS"</formula>
    </cfRule>
    <cfRule type="cellIs" dxfId="959" priority="954" operator="equal">
      <formula>"CMS"</formula>
    </cfRule>
  </conditionalFormatting>
  <conditionalFormatting sqref="BQ81:BQ103">
    <cfRule type="cellIs" dxfId="958" priority="951" operator="equal">
      <formula>"PMS"</formula>
    </cfRule>
    <cfRule type="cellIs" dxfId="957" priority="952" operator="equal">
      <formula>"CMS"</formula>
    </cfRule>
  </conditionalFormatting>
  <conditionalFormatting sqref="BQ80">
    <cfRule type="cellIs" dxfId="956" priority="949" operator="equal">
      <formula>"PMS"</formula>
    </cfRule>
    <cfRule type="cellIs" dxfId="955" priority="950" operator="equal">
      <formula>"CMS"</formula>
    </cfRule>
  </conditionalFormatting>
  <conditionalFormatting sqref="BU87:BU103">
    <cfRule type="cellIs" dxfId="954" priority="947" operator="equal">
      <formula>"PMS"</formula>
    </cfRule>
    <cfRule type="cellIs" dxfId="953" priority="948" operator="equal">
      <formula>"CMS"</formula>
    </cfRule>
  </conditionalFormatting>
  <conditionalFormatting sqref="BY81:BY103">
    <cfRule type="cellIs" dxfId="952" priority="945" operator="equal">
      <formula>"PMS"</formula>
    </cfRule>
    <cfRule type="cellIs" dxfId="951" priority="946" operator="equal">
      <formula>"CMS"</formula>
    </cfRule>
  </conditionalFormatting>
  <conditionalFormatting sqref="BY80">
    <cfRule type="cellIs" dxfId="950" priority="943" operator="equal">
      <formula>"PMS"</formula>
    </cfRule>
    <cfRule type="cellIs" dxfId="949" priority="944" operator="equal">
      <formula>"CMS"</formula>
    </cfRule>
  </conditionalFormatting>
  <conditionalFormatting sqref="BU80">
    <cfRule type="cellIs" dxfId="948" priority="941" operator="equal">
      <formula>"PMS"</formula>
    </cfRule>
    <cfRule type="cellIs" dxfId="947" priority="942" operator="equal">
      <formula>"CMS"</formula>
    </cfRule>
  </conditionalFormatting>
  <conditionalFormatting sqref="BU81">
    <cfRule type="cellIs" dxfId="946" priority="939" operator="equal">
      <formula>"PMS"</formula>
    </cfRule>
    <cfRule type="cellIs" dxfId="945" priority="940" operator="equal">
      <formula>"CMS"</formula>
    </cfRule>
  </conditionalFormatting>
  <conditionalFormatting sqref="BU82">
    <cfRule type="cellIs" dxfId="944" priority="937" operator="equal">
      <formula>"PMS"</formula>
    </cfRule>
    <cfRule type="cellIs" dxfId="943" priority="938" operator="equal">
      <formula>"CMS"</formula>
    </cfRule>
  </conditionalFormatting>
  <conditionalFormatting sqref="BU83">
    <cfRule type="cellIs" dxfId="942" priority="935" operator="equal">
      <formula>"PMS"</formula>
    </cfRule>
    <cfRule type="cellIs" dxfId="941" priority="936" operator="equal">
      <formula>"CMS"</formula>
    </cfRule>
  </conditionalFormatting>
  <conditionalFormatting sqref="BU84">
    <cfRule type="cellIs" dxfId="940" priority="933" operator="equal">
      <formula>"PMS"</formula>
    </cfRule>
    <cfRule type="cellIs" dxfId="939" priority="934" operator="equal">
      <formula>"CMS"</formula>
    </cfRule>
  </conditionalFormatting>
  <conditionalFormatting sqref="BU85">
    <cfRule type="cellIs" dxfId="938" priority="931" operator="equal">
      <formula>"PMS"</formula>
    </cfRule>
    <cfRule type="cellIs" dxfId="937" priority="932" operator="equal">
      <formula>"CMS"</formula>
    </cfRule>
  </conditionalFormatting>
  <conditionalFormatting sqref="BU86">
    <cfRule type="cellIs" dxfId="936" priority="929" operator="equal">
      <formula>"PMS"</formula>
    </cfRule>
    <cfRule type="cellIs" dxfId="935" priority="930" operator="equal">
      <formula>"CMS"</formula>
    </cfRule>
  </conditionalFormatting>
  <conditionalFormatting sqref="E105:BJ128">
    <cfRule type="cellIs" dxfId="934" priority="927" operator="equal">
      <formula>"PMS"</formula>
    </cfRule>
    <cfRule type="cellIs" dxfId="933" priority="928" operator="equal">
      <formula>"CMS"</formula>
    </cfRule>
  </conditionalFormatting>
  <conditionalFormatting sqref="BR105:BT128 BV105:BX128 BZ105:BZ128 BK106:BM128 BK105:BL105 BO105:BP128">
    <cfRule type="cellIs" dxfId="932" priority="925" operator="equal">
      <formula>"PMS"</formula>
    </cfRule>
    <cfRule type="cellIs" dxfId="931" priority="926" operator="equal">
      <formula>"CMS"</formula>
    </cfRule>
  </conditionalFormatting>
  <conditionalFormatting sqref="BM105:BN105">
    <cfRule type="cellIs" dxfId="930" priority="923" operator="equal">
      <formula>"PMS"</formula>
    </cfRule>
    <cfRule type="cellIs" dxfId="929" priority="924" operator="equal">
      <formula>"CMS"</formula>
    </cfRule>
  </conditionalFormatting>
  <conditionalFormatting sqref="CA105:CB128">
    <cfRule type="cellIs" dxfId="928" priority="921" operator="equal">
      <formula>"PMS"</formula>
    </cfRule>
    <cfRule type="cellIs" dxfId="927" priority="922" operator="equal">
      <formula>"CMS"</formula>
    </cfRule>
  </conditionalFormatting>
  <conditionalFormatting sqref="BN106:BN127">
    <cfRule type="cellIs" dxfId="926" priority="919" operator="equal">
      <formula>"PMS"</formula>
    </cfRule>
    <cfRule type="cellIs" dxfId="925" priority="920" operator="equal">
      <formula>"CMS"</formula>
    </cfRule>
  </conditionalFormatting>
  <conditionalFormatting sqref="BN128">
    <cfRule type="cellIs" dxfId="924" priority="917" operator="equal">
      <formula>"PMS"</formula>
    </cfRule>
    <cfRule type="cellIs" dxfId="923" priority="918" operator="equal">
      <formula>"CMS"</formula>
    </cfRule>
  </conditionalFormatting>
  <conditionalFormatting sqref="BQ106:BQ128">
    <cfRule type="cellIs" dxfId="922" priority="915" operator="equal">
      <formula>"PMS"</formula>
    </cfRule>
    <cfRule type="cellIs" dxfId="921" priority="916" operator="equal">
      <formula>"CMS"</formula>
    </cfRule>
  </conditionalFormatting>
  <conditionalFormatting sqref="BQ105">
    <cfRule type="cellIs" dxfId="920" priority="913" operator="equal">
      <formula>"PMS"</formula>
    </cfRule>
    <cfRule type="cellIs" dxfId="919" priority="914" operator="equal">
      <formula>"CMS"</formula>
    </cfRule>
  </conditionalFormatting>
  <conditionalFormatting sqref="BU112:BU128">
    <cfRule type="cellIs" dxfId="918" priority="911" operator="equal">
      <formula>"PMS"</formula>
    </cfRule>
    <cfRule type="cellIs" dxfId="917" priority="912" operator="equal">
      <formula>"CMS"</formula>
    </cfRule>
  </conditionalFormatting>
  <conditionalFormatting sqref="BY106:BY128">
    <cfRule type="cellIs" dxfId="916" priority="909" operator="equal">
      <formula>"PMS"</formula>
    </cfRule>
    <cfRule type="cellIs" dxfId="915" priority="910" operator="equal">
      <formula>"CMS"</formula>
    </cfRule>
  </conditionalFormatting>
  <conditionalFormatting sqref="BY105">
    <cfRule type="cellIs" dxfId="914" priority="907" operator="equal">
      <formula>"PMS"</formula>
    </cfRule>
    <cfRule type="cellIs" dxfId="913" priority="908" operator="equal">
      <formula>"CMS"</formula>
    </cfRule>
  </conditionalFormatting>
  <conditionalFormatting sqref="BU105">
    <cfRule type="cellIs" dxfId="912" priority="905" operator="equal">
      <formula>"PMS"</formula>
    </cfRule>
    <cfRule type="cellIs" dxfId="911" priority="906" operator="equal">
      <formula>"CMS"</formula>
    </cfRule>
  </conditionalFormatting>
  <conditionalFormatting sqref="BU106">
    <cfRule type="cellIs" dxfId="910" priority="903" operator="equal">
      <formula>"PMS"</formula>
    </cfRule>
    <cfRule type="cellIs" dxfId="909" priority="904" operator="equal">
      <formula>"CMS"</formula>
    </cfRule>
  </conditionalFormatting>
  <conditionalFormatting sqref="BU107">
    <cfRule type="cellIs" dxfId="908" priority="901" operator="equal">
      <formula>"PMS"</formula>
    </cfRule>
    <cfRule type="cellIs" dxfId="907" priority="902" operator="equal">
      <formula>"CMS"</formula>
    </cfRule>
  </conditionalFormatting>
  <conditionalFormatting sqref="BU108">
    <cfRule type="cellIs" dxfId="906" priority="899" operator="equal">
      <formula>"PMS"</formula>
    </cfRule>
    <cfRule type="cellIs" dxfId="905" priority="900" operator="equal">
      <formula>"CMS"</formula>
    </cfRule>
  </conditionalFormatting>
  <conditionalFormatting sqref="BU109">
    <cfRule type="cellIs" dxfId="904" priority="897" operator="equal">
      <formula>"PMS"</formula>
    </cfRule>
    <cfRule type="cellIs" dxfId="903" priority="898" operator="equal">
      <formula>"CMS"</formula>
    </cfRule>
  </conditionalFormatting>
  <conditionalFormatting sqref="BU110">
    <cfRule type="cellIs" dxfId="902" priority="895" operator="equal">
      <formula>"PMS"</formula>
    </cfRule>
    <cfRule type="cellIs" dxfId="901" priority="896" operator="equal">
      <formula>"CMS"</formula>
    </cfRule>
  </conditionalFormatting>
  <conditionalFormatting sqref="BU111">
    <cfRule type="cellIs" dxfId="900" priority="893" operator="equal">
      <formula>"PMS"</formula>
    </cfRule>
    <cfRule type="cellIs" dxfId="899" priority="894" operator="equal">
      <formula>"CMS"</formula>
    </cfRule>
  </conditionalFormatting>
  <conditionalFormatting sqref="E130:K153 BD130:BJ130 N130:BA130 N131:BJ153">
    <cfRule type="cellIs" dxfId="898" priority="891" operator="equal">
      <formula>"PMS"</formula>
    </cfRule>
    <cfRule type="cellIs" dxfId="897" priority="892" operator="equal">
      <formula>"CMS"</formula>
    </cfRule>
  </conditionalFormatting>
  <conditionalFormatting sqref="BR130:BT153 BV130:BX153 BZ130:BZ153 BK131:BM153 BK130:BL130 BO130:BP153">
    <cfRule type="cellIs" dxfId="896" priority="889" operator="equal">
      <formula>"PMS"</formula>
    </cfRule>
    <cfRule type="cellIs" dxfId="895" priority="890" operator="equal">
      <formula>"CMS"</formula>
    </cfRule>
  </conditionalFormatting>
  <conditionalFormatting sqref="BM130:BN130">
    <cfRule type="cellIs" dxfId="894" priority="887" operator="equal">
      <formula>"PMS"</formula>
    </cfRule>
    <cfRule type="cellIs" dxfId="893" priority="888" operator="equal">
      <formula>"CMS"</formula>
    </cfRule>
  </conditionalFormatting>
  <conditionalFormatting sqref="CA130:CB153">
    <cfRule type="cellIs" dxfId="892" priority="885" operator="equal">
      <formula>"PMS"</formula>
    </cfRule>
    <cfRule type="cellIs" dxfId="891" priority="886" operator="equal">
      <formula>"CMS"</formula>
    </cfRule>
  </conditionalFormatting>
  <conditionalFormatting sqref="BN131:BN152">
    <cfRule type="cellIs" dxfId="890" priority="883" operator="equal">
      <formula>"PMS"</formula>
    </cfRule>
    <cfRule type="cellIs" dxfId="889" priority="884" operator="equal">
      <formula>"CMS"</formula>
    </cfRule>
  </conditionalFormatting>
  <conditionalFormatting sqref="BN153">
    <cfRule type="cellIs" dxfId="888" priority="881" operator="equal">
      <formula>"PMS"</formula>
    </cfRule>
    <cfRule type="cellIs" dxfId="887" priority="882" operator="equal">
      <formula>"CMS"</formula>
    </cfRule>
  </conditionalFormatting>
  <conditionalFormatting sqref="BQ131:BQ153">
    <cfRule type="cellIs" dxfId="886" priority="879" operator="equal">
      <formula>"PMS"</formula>
    </cfRule>
    <cfRule type="cellIs" dxfId="885" priority="880" operator="equal">
      <formula>"CMS"</formula>
    </cfRule>
  </conditionalFormatting>
  <conditionalFormatting sqref="BQ130">
    <cfRule type="cellIs" dxfId="884" priority="877" operator="equal">
      <formula>"PMS"</formula>
    </cfRule>
    <cfRule type="cellIs" dxfId="883" priority="878" operator="equal">
      <formula>"CMS"</formula>
    </cfRule>
  </conditionalFormatting>
  <conditionalFormatting sqref="BU137:BU153">
    <cfRule type="cellIs" dxfId="882" priority="875" operator="equal">
      <formula>"PMS"</formula>
    </cfRule>
    <cfRule type="cellIs" dxfId="881" priority="876" operator="equal">
      <formula>"CMS"</formula>
    </cfRule>
  </conditionalFormatting>
  <conditionalFormatting sqref="BY131:BY153">
    <cfRule type="cellIs" dxfId="880" priority="873" operator="equal">
      <formula>"PMS"</formula>
    </cfRule>
    <cfRule type="cellIs" dxfId="879" priority="874" operator="equal">
      <formula>"CMS"</formula>
    </cfRule>
  </conditionalFormatting>
  <conditionalFormatting sqref="BY130">
    <cfRule type="cellIs" dxfId="878" priority="871" operator="equal">
      <formula>"PMS"</formula>
    </cfRule>
    <cfRule type="cellIs" dxfId="877" priority="872" operator="equal">
      <formula>"CMS"</formula>
    </cfRule>
  </conditionalFormatting>
  <conditionalFormatting sqref="BU130">
    <cfRule type="cellIs" dxfId="876" priority="869" operator="equal">
      <formula>"PMS"</formula>
    </cfRule>
    <cfRule type="cellIs" dxfId="875" priority="870" operator="equal">
      <formula>"CMS"</formula>
    </cfRule>
  </conditionalFormatting>
  <conditionalFormatting sqref="BU131">
    <cfRule type="cellIs" dxfId="874" priority="867" operator="equal">
      <formula>"PMS"</formula>
    </cfRule>
    <cfRule type="cellIs" dxfId="873" priority="868" operator="equal">
      <formula>"CMS"</formula>
    </cfRule>
  </conditionalFormatting>
  <conditionalFormatting sqref="BU132">
    <cfRule type="cellIs" dxfId="872" priority="865" operator="equal">
      <formula>"PMS"</formula>
    </cfRule>
    <cfRule type="cellIs" dxfId="871" priority="866" operator="equal">
      <formula>"CMS"</formula>
    </cfRule>
  </conditionalFormatting>
  <conditionalFormatting sqref="BU133">
    <cfRule type="cellIs" dxfId="870" priority="863" operator="equal">
      <formula>"PMS"</formula>
    </cfRule>
    <cfRule type="cellIs" dxfId="869" priority="864" operator="equal">
      <formula>"CMS"</formula>
    </cfRule>
  </conditionalFormatting>
  <conditionalFormatting sqref="BU134">
    <cfRule type="cellIs" dxfId="868" priority="861" operator="equal">
      <formula>"PMS"</formula>
    </cfRule>
    <cfRule type="cellIs" dxfId="867" priority="862" operator="equal">
      <formula>"CMS"</formula>
    </cfRule>
  </conditionalFormatting>
  <conditionalFormatting sqref="BU135">
    <cfRule type="cellIs" dxfId="866" priority="859" operator="equal">
      <formula>"PMS"</formula>
    </cfRule>
    <cfRule type="cellIs" dxfId="865" priority="860" operator="equal">
      <formula>"CMS"</formula>
    </cfRule>
  </conditionalFormatting>
  <conditionalFormatting sqref="BU136">
    <cfRule type="cellIs" dxfId="864" priority="857" operator="equal">
      <formula>"PMS"</formula>
    </cfRule>
    <cfRule type="cellIs" dxfId="863" priority="858" operator="equal">
      <formula>"CMS"</formula>
    </cfRule>
  </conditionalFormatting>
  <conditionalFormatting sqref="E155:BJ178">
    <cfRule type="cellIs" dxfId="862" priority="855" operator="equal">
      <formula>"PMS"</formula>
    </cfRule>
    <cfRule type="cellIs" dxfId="861" priority="856" operator="equal">
      <formula>"CMS"</formula>
    </cfRule>
  </conditionalFormatting>
  <conditionalFormatting sqref="BR155:BT178 BV155:BX178 BZ155:BZ178 BK156:BM178 BK155:BL155 BO155:BP178">
    <cfRule type="cellIs" dxfId="860" priority="853" operator="equal">
      <formula>"PMS"</formula>
    </cfRule>
    <cfRule type="cellIs" dxfId="859" priority="854" operator="equal">
      <formula>"CMS"</formula>
    </cfRule>
  </conditionalFormatting>
  <conditionalFormatting sqref="BM155:BN155">
    <cfRule type="cellIs" dxfId="858" priority="851" operator="equal">
      <formula>"PMS"</formula>
    </cfRule>
    <cfRule type="cellIs" dxfId="857" priority="852" operator="equal">
      <formula>"CMS"</formula>
    </cfRule>
  </conditionalFormatting>
  <conditionalFormatting sqref="CA155:CB178">
    <cfRule type="cellIs" dxfId="856" priority="849" operator="equal">
      <formula>"PMS"</formula>
    </cfRule>
    <cfRule type="cellIs" dxfId="855" priority="850" operator="equal">
      <formula>"CMS"</formula>
    </cfRule>
  </conditionalFormatting>
  <conditionalFormatting sqref="BN156:BN177">
    <cfRule type="cellIs" dxfId="854" priority="847" operator="equal">
      <formula>"PMS"</formula>
    </cfRule>
    <cfRule type="cellIs" dxfId="853" priority="848" operator="equal">
      <formula>"CMS"</formula>
    </cfRule>
  </conditionalFormatting>
  <conditionalFormatting sqref="BN178">
    <cfRule type="cellIs" dxfId="852" priority="845" operator="equal">
      <formula>"PMS"</formula>
    </cfRule>
    <cfRule type="cellIs" dxfId="851" priority="846" operator="equal">
      <formula>"CMS"</formula>
    </cfRule>
  </conditionalFormatting>
  <conditionalFormatting sqref="BQ156:BQ178">
    <cfRule type="cellIs" dxfId="850" priority="843" operator="equal">
      <formula>"PMS"</formula>
    </cfRule>
    <cfRule type="cellIs" dxfId="849" priority="844" operator="equal">
      <formula>"CMS"</formula>
    </cfRule>
  </conditionalFormatting>
  <conditionalFormatting sqref="BQ155">
    <cfRule type="cellIs" dxfId="848" priority="841" operator="equal">
      <formula>"PMS"</formula>
    </cfRule>
    <cfRule type="cellIs" dxfId="847" priority="842" operator="equal">
      <formula>"CMS"</formula>
    </cfRule>
  </conditionalFormatting>
  <conditionalFormatting sqref="BU162:BU178">
    <cfRule type="cellIs" dxfId="846" priority="839" operator="equal">
      <formula>"PMS"</formula>
    </cfRule>
    <cfRule type="cellIs" dxfId="845" priority="840" operator="equal">
      <formula>"CMS"</formula>
    </cfRule>
  </conditionalFormatting>
  <conditionalFormatting sqref="BY156:BY178">
    <cfRule type="cellIs" dxfId="844" priority="837" operator="equal">
      <formula>"PMS"</formula>
    </cfRule>
    <cfRule type="cellIs" dxfId="843" priority="838" operator="equal">
      <formula>"CMS"</formula>
    </cfRule>
  </conditionalFormatting>
  <conditionalFormatting sqref="BY155">
    <cfRule type="cellIs" dxfId="842" priority="835" operator="equal">
      <formula>"PMS"</formula>
    </cfRule>
    <cfRule type="cellIs" dxfId="841" priority="836" operator="equal">
      <formula>"CMS"</formula>
    </cfRule>
  </conditionalFormatting>
  <conditionalFormatting sqref="BU155">
    <cfRule type="cellIs" dxfId="840" priority="833" operator="equal">
      <formula>"PMS"</formula>
    </cfRule>
    <cfRule type="cellIs" dxfId="839" priority="834" operator="equal">
      <formula>"CMS"</formula>
    </cfRule>
  </conditionalFormatting>
  <conditionalFormatting sqref="BU156">
    <cfRule type="cellIs" dxfId="838" priority="831" operator="equal">
      <formula>"PMS"</formula>
    </cfRule>
    <cfRule type="cellIs" dxfId="837" priority="832" operator="equal">
      <formula>"CMS"</formula>
    </cfRule>
  </conditionalFormatting>
  <conditionalFormatting sqref="BU157">
    <cfRule type="cellIs" dxfId="836" priority="829" operator="equal">
      <formula>"PMS"</formula>
    </cfRule>
    <cfRule type="cellIs" dxfId="835" priority="830" operator="equal">
      <formula>"CMS"</formula>
    </cfRule>
  </conditionalFormatting>
  <conditionalFormatting sqref="BU158">
    <cfRule type="cellIs" dxfId="834" priority="827" operator="equal">
      <formula>"PMS"</formula>
    </cfRule>
    <cfRule type="cellIs" dxfId="833" priority="828" operator="equal">
      <formula>"CMS"</formula>
    </cfRule>
  </conditionalFormatting>
  <conditionalFormatting sqref="BU159">
    <cfRule type="cellIs" dxfId="832" priority="825" operator="equal">
      <formula>"PMS"</formula>
    </cfRule>
    <cfRule type="cellIs" dxfId="831" priority="826" operator="equal">
      <formula>"CMS"</formula>
    </cfRule>
  </conditionalFormatting>
  <conditionalFormatting sqref="BU160">
    <cfRule type="cellIs" dxfId="830" priority="823" operator="equal">
      <formula>"PMS"</formula>
    </cfRule>
    <cfRule type="cellIs" dxfId="829" priority="824" operator="equal">
      <formula>"CMS"</formula>
    </cfRule>
  </conditionalFormatting>
  <conditionalFormatting sqref="BU161">
    <cfRule type="cellIs" dxfId="828" priority="821" operator="equal">
      <formula>"PMS"</formula>
    </cfRule>
    <cfRule type="cellIs" dxfId="827" priority="822" operator="equal">
      <formula>"CMS"</formula>
    </cfRule>
  </conditionalFormatting>
  <conditionalFormatting sqref="E205:BJ228 E180:BJ203">
    <cfRule type="cellIs" dxfId="826" priority="819" operator="equal">
      <formula>"PMS"</formula>
    </cfRule>
    <cfRule type="cellIs" dxfId="825" priority="820" operator="equal">
      <formula>"CMS"</formula>
    </cfRule>
  </conditionalFormatting>
  <conditionalFormatting sqref="BR180:BT203 BV180:BX203 BZ180:BZ203 BK181:BM203 BK180:BL180 BO180:BP203 BR205:BT228 BV205:BX228 BZ205:BZ228 BK206:BM228 BK205:BL205 BO205:BP228">
    <cfRule type="cellIs" dxfId="824" priority="817" operator="equal">
      <formula>"PMS"</formula>
    </cfRule>
    <cfRule type="cellIs" dxfId="823" priority="818" operator="equal">
      <formula>"CMS"</formula>
    </cfRule>
  </conditionalFormatting>
  <conditionalFormatting sqref="BM180:BN180">
    <cfRule type="cellIs" dxfId="822" priority="815" operator="equal">
      <formula>"PMS"</formula>
    </cfRule>
    <cfRule type="cellIs" dxfId="821" priority="816" operator="equal">
      <formula>"CMS"</formula>
    </cfRule>
  </conditionalFormatting>
  <conditionalFormatting sqref="CA180:CB203 CA205:CB228">
    <cfRule type="cellIs" dxfId="820" priority="813" operator="equal">
      <formula>"PMS"</formula>
    </cfRule>
    <cfRule type="cellIs" dxfId="819" priority="814" operator="equal">
      <formula>"CMS"</formula>
    </cfRule>
  </conditionalFormatting>
  <conditionalFormatting sqref="BN181:BN202">
    <cfRule type="cellIs" dxfId="818" priority="811" operator="equal">
      <formula>"PMS"</formula>
    </cfRule>
    <cfRule type="cellIs" dxfId="817" priority="812" operator="equal">
      <formula>"CMS"</formula>
    </cfRule>
  </conditionalFormatting>
  <conditionalFormatting sqref="BN203 BN228">
    <cfRule type="cellIs" dxfId="816" priority="809" operator="equal">
      <formula>"PMS"</formula>
    </cfRule>
    <cfRule type="cellIs" dxfId="815" priority="810" operator="equal">
      <formula>"CMS"</formula>
    </cfRule>
  </conditionalFormatting>
  <conditionalFormatting sqref="BQ181:BQ203 BQ206:BQ228">
    <cfRule type="cellIs" dxfId="814" priority="807" operator="equal">
      <formula>"PMS"</formula>
    </cfRule>
    <cfRule type="cellIs" dxfId="813" priority="808" operator="equal">
      <formula>"CMS"</formula>
    </cfRule>
  </conditionalFormatting>
  <conditionalFormatting sqref="BQ180">
    <cfRule type="cellIs" dxfId="812" priority="805" operator="equal">
      <formula>"PMS"</formula>
    </cfRule>
    <cfRule type="cellIs" dxfId="811" priority="806" operator="equal">
      <formula>"CMS"</formula>
    </cfRule>
  </conditionalFormatting>
  <conditionalFormatting sqref="BU187:BU203 BU212:BU228">
    <cfRule type="cellIs" dxfId="810" priority="803" operator="equal">
      <formula>"PMS"</formula>
    </cfRule>
    <cfRule type="cellIs" dxfId="809" priority="804" operator="equal">
      <formula>"CMS"</formula>
    </cfRule>
  </conditionalFormatting>
  <conditionalFormatting sqref="BY181:BY203 BY206:BY228">
    <cfRule type="cellIs" dxfId="808" priority="801" operator="equal">
      <formula>"PMS"</formula>
    </cfRule>
    <cfRule type="cellIs" dxfId="807" priority="802" operator="equal">
      <formula>"CMS"</formula>
    </cfRule>
  </conditionalFormatting>
  <conditionalFormatting sqref="BY180">
    <cfRule type="cellIs" dxfId="806" priority="799" operator="equal">
      <formula>"PMS"</formula>
    </cfRule>
    <cfRule type="cellIs" dxfId="805" priority="800" operator="equal">
      <formula>"CMS"</formula>
    </cfRule>
  </conditionalFormatting>
  <conditionalFormatting sqref="BU180">
    <cfRule type="cellIs" dxfId="804" priority="797" operator="equal">
      <formula>"PMS"</formula>
    </cfRule>
    <cfRule type="cellIs" dxfId="803" priority="798" operator="equal">
      <formula>"CMS"</formula>
    </cfRule>
  </conditionalFormatting>
  <conditionalFormatting sqref="BU181">
    <cfRule type="cellIs" dxfId="802" priority="795" operator="equal">
      <formula>"PMS"</formula>
    </cfRule>
    <cfRule type="cellIs" dxfId="801" priority="796" operator="equal">
      <formula>"CMS"</formula>
    </cfRule>
  </conditionalFormatting>
  <conditionalFormatting sqref="BU182">
    <cfRule type="cellIs" dxfId="800" priority="793" operator="equal">
      <formula>"PMS"</formula>
    </cfRule>
    <cfRule type="cellIs" dxfId="799" priority="794" operator="equal">
      <formula>"CMS"</formula>
    </cfRule>
  </conditionalFormatting>
  <conditionalFormatting sqref="BU183">
    <cfRule type="cellIs" dxfId="798" priority="791" operator="equal">
      <formula>"PMS"</formula>
    </cfRule>
    <cfRule type="cellIs" dxfId="797" priority="792" operator="equal">
      <formula>"CMS"</formula>
    </cfRule>
  </conditionalFormatting>
  <conditionalFormatting sqref="BU184">
    <cfRule type="cellIs" dxfId="796" priority="789" operator="equal">
      <formula>"PMS"</formula>
    </cfRule>
    <cfRule type="cellIs" dxfId="795" priority="790" operator="equal">
      <formula>"CMS"</formula>
    </cfRule>
  </conditionalFormatting>
  <conditionalFormatting sqref="BU185">
    <cfRule type="cellIs" dxfId="794" priority="787" operator="equal">
      <formula>"PMS"</formula>
    </cfRule>
    <cfRule type="cellIs" dxfId="793" priority="788" operator="equal">
      <formula>"CMS"</formula>
    </cfRule>
  </conditionalFormatting>
  <conditionalFormatting sqref="BU186">
    <cfRule type="cellIs" dxfId="792" priority="785" operator="equal">
      <formula>"PMS"</formula>
    </cfRule>
    <cfRule type="cellIs" dxfId="791" priority="786" operator="equal">
      <formula>"CMS"</formula>
    </cfRule>
  </conditionalFormatting>
  <conditionalFormatting sqref="BM205:BN205">
    <cfRule type="cellIs" dxfId="790" priority="783" operator="equal">
      <formula>"PMS"</formula>
    </cfRule>
    <cfRule type="cellIs" dxfId="789" priority="784" operator="equal">
      <formula>"CMS"</formula>
    </cfRule>
  </conditionalFormatting>
  <conditionalFormatting sqref="BN206:BN227">
    <cfRule type="cellIs" dxfId="788" priority="781" operator="equal">
      <formula>"PMS"</formula>
    </cfRule>
    <cfRule type="cellIs" dxfId="787" priority="782" operator="equal">
      <formula>"CMS"</formula>
    </cfRule>
  </conditionalFormatting>
  <conditionalFormatting sqref="BQ205">
    <cfRule type="cellIs" dxfId="786" priority="779" operator="equal">
      <formula>"PMS"</formula>
    </cfRule>
    <cfRule type="cellIs" dxfId="785" priority="780" operator="equal">
      <formula>"CMS"</formula>
    </cfRule>
  </conditionalFormatting>
  <conditionalFormatting sqref="BY205">
    <cfRule type="cellIs" dxfId="784" priority="777" operator="equal">
      <formula>"PMS"</formula>
    </cfRule>
    <cfRule type="cellIs" dxfId="783" priority="778" operator="equal">
      <formula>"CMS"</formula>
    </cfRule>
  </conditionalFormatting>
  <conditionalFormatting sqref="BU205">
    <cfRule type="cellIs" dxfId="782" priority="775" operator="equal">
      <formula>"PMS"</formula>
    </cfRule>
    <cfRule type="cellIs" dxfId="781" priority="776" operator="equal">
      <formula>"CMS"</formula>
    </cfRule>
  </conditionalFormatting>
  <conditionalFormatting sqref="BU206">
    <cfRule type="cellIs" dxfId="780" priority="773" operator="equal">
      <formula>"PMS"</formula>
    </cfRule>
    <cfRule type="cellIs" dxfId="779" priority="774" operator="equal">
      <formula>"CMS"</formula>
    </cfRule>
  </conditionalFormatting>
  <conditionalFormatting sqref="BU207">
    <cfRule type="cellIs" dxfId="778" priority="771" operator="equal">
      <formula>"PMS"</formula>
    </cfRule>
    <cfRule type="cellIs" dxfId="777" priority="772" operator="equal">
      <formula>"CMS"</formula>
    </cfRule>
  </conditionalFormatting>
  <conditionalFormatting sqref="BU208">
    <cfRule type="cellIs" dxfId="776" priority="769" operator="equal">
      <formula>"PMS"</formula>
    </cfRule>
    <cfRule type="cellIs" dxfId="775" priority="770" operator="equal">
      <formula>"CMS"</formula>
    </cfRule>
  </conditionalFormatting>
  <conditionalFormatting sqref="BU209">
    <cfRule type="cellIs" dxfId="774" priority="767" operator="equal">
      <formula>"PMS"</formula>
    </cfRule>
    <cfRule type="cellIs" dxfId="773" priority="768" operator="equal">
      <formula>"CMS"</formula>
    </cfRule>
  </conditionalFormatting>
  <conditionalFormatting sqref="BU210">
    <cfRule type="cellIs" dxfId="772" priority="765" operator="equal">
      <formula>"PMS"</formula>
    </cfRule>
    <cfRule type="cellIs" dxfId="771" priority="766" operator="equal">
      <formula>"CMS"</formula>
    </cfRule>
  </conditionalFormatting>
  <conditionalFormatting sqref="BU211">
    <cfRule type="cellIs" dxfId="770" priority="763" operator="equal">
      <formula>"PMS"</formula>
    </cfRule>
    <cfRule type="cellIs" dxfId="769" priority="764" operator="equal">
      <formula>"CMS"</formula>
    </cfRule>
  </conditionalFormatting>
  <conditionalFormatting sqref="E230:BJ253">
    <cfRule type="cellIs" dxfId="768" priority="761" operator="equal">
      <formula>"PMS"</formula>
    </cfRule>
    <cfRule type="cellIs" dxfId="767" priority="762" operator="equal">
      <formula>"CMS"</formula>
    </cfRule>
  </conditionalFormatting>
  <conditionalFormatting sqref="BR230:BT253 BV230:BX253 BZ230:BZ253 BK231:BM253 BK230:BL230 BO230:BP253">
    <cfRule type="cellIs" dxfId="766" priority="759" operator="equal">
      <formula>"PMS"</formula>
    </cfRule>
    <cfRule type="cellIs" dxfId="765" priority="760" operator="equal">
      <formula>"CMS"</formula>
    </cfRule>
  </conditionalFormatting>
  <conditionalFormatting sqref="CA230:CB253">
    <cfRule type="cellIs" dxfId="764" priority="757" operator="equal">
      <formula>"PMS"</formula>
    </cfRule>
    <cfRule type="cellIs" dxfId="763" priority="758" operator="equal">
      <formula>"CMS"</formula>
    </cfRule>
  </conditionalFormatting>
  <conditionalFormatting sqref="BN253">
    <cfRule type="cellIs" dxfId="762" priority="755" operator="equal">
      <formula>"PMS"</formula>
    </cfRule>
    <cfRule type="cellIs" dxfId="761" priority="756" operator="equal">
      <formula>"CMS"</formula>
    </cfRule>
  </conditionalFormatting>
  <conditionalFormatting sqref="BQ231:BQ253">
    <cfRule type="cellIs" dxfId="760" priority="753" operator="equal">
      <formula>"PMS"</formula>
    </cfRule>
    <cfRule type="cellIs" dxfId="759" priority="754" operator="equal">
      <formula>"CMS"</formula>
    </cfRule>
  </conditionalFormatting>
  <conditionalFormatting sqref="BU237:BU253">
    <cfRule type="cellIs" dxfId="758" priority="751" operator="equal">
      <formula>"PMS"</formula>
    </cfRule>
    <cfRule type="cellIs" dxfId="757" priority="752" operator="equal">
      <formula>"CMS"</formula>
    </cfRule>
  </conditionalFormatting>
  <conditionalFormatting sqref="BY231:BY253">
    <cfRule type="cellIs" dxfId="756" priority="749" operator="equal">
      <formula>"PMS"</formula>
    </cfRule>
    <cfRule type="cellIs" dxfId="755" priority="750" operator="equal">
      <formula>"CMS"</formula>
    </cfRule>
  </conditionalFormatting>
  <conditionalFormatting sqref="BM230:BN230">
    <cfRule type="cellIs" dxfId="754" priority="747" operator="equal">
      <formula>"PMS"</formula>
    </cfRule>
    <cfRule type="cellIs" dxfId="753" priority="748" operator="equal">
      <formula>"CMS"</formula>
    </cfRule>
  </conditionalFormatting>
  <conditionalFormatting sqref="BN231:BN252">
    <cfRule type="cellIs" dxfId="752" priority="745" operator="equal">
      <formula>"PMS"</formula>
    </cfRule>
    <cfRule type="cellIs" dxfId="751" priority="746" operator="equal">
      <formula>"CMS"</formula>
    </cfRule>
  </conditionalFormatting>
  <conditionalFormatting sqref="BQ230">
    <cfRule type="cellIs" dxfId="750" priority="743" operator="equal">
      <formula>"PMS"</formula>
    </cfRule>
    <cfRule type="cellIs" dxfId="749" priority="744" operator="equal">
      <formula>"CMS"</formula>
    </cfRule>
  </conditionalFormatting>
  <conditionalFormatting sqref="BY230">
    <cfRule type="cellIs" dxfId="748" priority="741" operator="equal">
      <formula>"PMS"</formula>
    </cfRule>
    <cfRule type="cellIs" dxfId="747" priority="742" operator="equal">
      <formula>"CMS"</formula>
    </cfRule>
  </conditionalFormatting>
  <conditionalFormatting sqref="BU230">
    <cfRule type="cellIs" dxfId="746" priority="739" operator="equal">
      <formula>"PMS"</formula>
    </cfRule>
    <cfRule type="cellIs" dxfId="745" priority="740" operator="equal">
      <formula>"CMS"</formula>
    </cfRule>
  </conditionalFormatting>
  <conditionalFormatting sqref="BU231">
    <cfRule type="cellIs" dxfId="744" priority="737" operator="equal">
      <formula>"PMS"</formula>
    </cfRule>
    <cfRule type="cellIs" dxfId="743" priority="738" operator="equal">
      <formula>"CMS"</formula>
    </cfRule>
  </conditionalFormatting>
  <conditionalFormatting sqref="BU232">
    <cfRule type="cellIs" dxfId="742" priority="735" operator="equal">
      <formula>"PMS"</formula>
    </cfRule>
    <cfRule type="cellIs" dxfId="741" priority="736" operator="equal">
      <formula>"CMS"</formula>
    </cfRule>
  </conditionalFormatting>
  <conditionalFormatting sqref="BU233">
    <cfRule type="cellIs" dxfId="740" priority="733" operator="equal">
      <formula>"PMS"</formula>
    </cfRule>
    <cfRule type="cellIs" dxfId="739" priority="734" operator="equal">
      <formula>"CMS"</formula>
    </cfRule>
  </conditionalFormatting>
  <conditionalFormatting sqref="BU234">
    <cfRule type="cellIs" dxfId="738" priority="731" operator="equal">
      <formula>"PMS"</formula>
    </cfRule>
    <cfRule type="cellIs" dxfId="737" priority="732" operator="equal">
      <formula>"CMS"</formula>
    </cfRule>
  </conditionalFormatting>
  <conditionalFormatting sqref="BU235">
    <cfRule type="cellIs" dxfId="736" priority="729" operator="equal">
      <formula>"PMS"</formula>
    </cfRule>
    <cfRule type="cellIs" dxfId="735" priority="730" operator="equal">
      <formula>"CMS"</formula>
    </cfRule>
  </conditionalFormatting>
  <conditionalFormatting sqref="BU236">
    <cfRule type="cellIs" dxfId="734" priority="727" operator="equal">
      <formula>"PMS"</formula>
    </cfRule>
    <cfRule type="cellIs" dxfId="733" priority="728" operator="equal">
      <formula>"CMS"</formula>
    </cfRule>
  </conditionalFormatting>
  <conditionalFormatting sqref="E255:BJ278">
    <cfRule type="cellIs" dxfId="732" priority="725" operator="equal">
      <formula>"PMS"</formula>
    </cfRule>
    <cfRule type="cellIs" dxfId="731" priority="726" operator="equal">
      <formula>"CMS"</formula>
    </cfRule>
  </conditionalFormatting>
  <conditionalFormatting sqref="BR255:BT278 BV255:BX278 BZ255:BZ278 BK256:BM278 BK255:BL255 BO255:BP278">
    <cfRule type="cellIs" dxfId="730" priority="723" operator="equal">
      <formula>"PMS"</formula>
    </cfRule>
    <cfRule type="cellIs" dxfId="729" priority="724" operator="equal">
      <formula>"CMS"</formula>
    </cfRule>
  </conditionalFormatting>
  <conditionalFormatting sqref="CA255:CB278">
    <cfRule type="cellIs" dxfId="728" priority="721" operator="equal">
      <formula>"PMS"</formula>
    </cfRule>
    <cfRule type="cellIs" dxfId="727" priority="722" operator="equal">
      <formula>"CMS"</formula>
    </cfRule>
  </conditionalFormatting>
  <conditionalFormatting sqref="BN278">
    <cfRule type="cellIs" dxfId="726" priority="719" operator="equal">
      <formula>"PMS"</formula>
    </cfRule>
    <cfRule type="cellIs" dxfId="725" priority="720" operator="equal">
      <formula>"CMS"</formula>
    </cfRule>
  </conditionalFormatting>
  <conditionalFormatting sqref="BQ256:BQ278">
    <cfRule type="cellIs" dxfId="724" priority="717" operator="equal">
      <formula>"PMS"</formula>
    </cfRule>
    <cfRule type="cellIs" dxfId="723" priority="718" operator="equal">
      <formula>"CMS"</formula>
    </cfRule>
  </conditionalFormatting>
  <conditionalFormatting sqref="BU262:BU278">
    <cfRule type="cellIs" dxfId="722" priority="715" operator="equal">
      <formula>"PMS"</formula>
    </cfRule>
    <cfRule type="cellIs" dxfId="721" priority="716" operator="equal">
      <formula>"CMS"</formula>
    </cfRule>
  </conditionalFormatting>
  <conditionalFormatting sqref="BY256:BY278">
    <cfRule type="cellIs" dxfId="720" priority="713" operator="equal">
      <formula>"PMS"</formula>
    </cfRule>
    <cfRule type="cellIs" dxfId="719" priority="714" operator="equal">
      <formula>"CMS"</formula>
    </cfRule>
  </conditionalFormatting>
  <conditionalFormatting sqref="BM255:BN255">
    <cfRule type="cellIs" dxfId="718" priority="711" operator="equal">
      <formula>"PMS"</formula>
    </cfRule>
    <cfRule type="cellIs" dxfId="717" priority="712" operator="equal">
      <formula>"CMS"</formula>
    </cfRule>
  </conditionalFormatting>
  <conditionalFormatting sqref="BN256:BN277">
    <cfRule type="cellIs" dxfId="716" priority="709" operator="equal">
      <formula>"PMS"</formula>
    </cfRule>
    <cfRule type="cellIs" dxfId="715" priority="710" operator="equal">
      <formula>"CMS"</formula>
    </cfRule>
  </conditionalFormatting>
  <conditionalFormatting sqref="BQ255">
    <cfRule type="cellIs" dxfId="714" priority="707" operator="equal">
      <formula>"PMS"</formula>
    </cfRule>
    <cfRule type="cellIs" dxfId="713" priority="708" operator="equal">
      <formula>"CMS"</formula>
    </cfRule>
  </conditionalFormatting>
  <conditionalFormatting sqref="BY255">
    <cfRule type="cellIs" dxfId="712" priority="705" operator="equal">
      <formula>"PMS"</formula>
    </cfRule>
    <cfRule type="cellIs" dxfId="711" priority="706" operator="equal">
      <formula>"CMS"</formula>
    </cfRule>
  </conditionalFormatting>
  <conditionalFormatting sqref="BU255">
    <cfRule type="cellIs" dxfId="710" priority="703" operator="equal">
      <formula>"PMS"</formula>
    </cfRule>
    <cfRule type="cellIs" dxfId="709" priority="704" operator="equal">
      <formula>"CMS"</formula>
    </cfRule>
  </conditionalFormatting>
  <conditionalFormatting sqref="BU256">
    <cfRule type="cellIs" dxfId="708" priority="701" operator="equal">
      <formula>"PMS"</formula>
    </cfRule>
    <cfRule type="cellIs" dxfId="707" priority="702" operator="equal">
      <formula>"CMS"</formula>
    </cfRule>
  </conditionalFormatting>
  <conditionalFormatting sqref="BU257">
    <cfRule type="cellIs" dxfId="706" priority="699" operator="equal">
      <formula>"PMS"</formula>
    </cfRule>
    <cfRule type="cellIs" dxfId="705" priority="700" operator="equal">
      <formula>"CMS"</formula>
    </cfRule>
  </conditionalFormatting>
  <conditionalFormatting sqref="BU258">
    <cfRule type="cellIs" dxfId="704" priority="697" operator="equal">
      <formula>"PMS"</formula>
    </cfRule>
    <cfRule type="cellIs" dxfId="703" priority="698" operator="equal">
      <formula>"CMS"</formula>
    </cfRule>
  </conditionalFormatting>
  <conditionalFormatting sqref="BU259">
    <cfRule type="cellIs" dxfId="702" priority="695" operator="equal">
      <formula>"PMS"</formula>
    </cfRule>
    <cfRule type="cellIs" dxfId="701" priority="696" operator="equal">
      <formula>"CMS"</formula>
    </cfRule>
  </conditionalFormatting>
  <conditionalFormatting sqref="BU260">
    <cfRule type="cellIs" dxfId="700" priority="693" operator="equal">
      <formula>"PMS"</formula>
    </cfRule>
    <cfRule type="cellIs" dxfId="699" priority="694" operator="equal">
      <formula>"CMS"</formula>
    </cfRule>
  </conditionalFormatting>
  <conditionalFormatting sqref="BU261">
    <cfRule type="cellIs" dxfId="698" priority="691" operator="equal">
      <formula>"PMS"</formula>
    </cfRule>
    <cfRule type="cellIs" dxfId="697" priority="692" operator="equal">
      <formula>"CMS"</formula>
    </cfRule>
  </conditionalFormatting>
  <conditionalFormatting sqref="E280:BJ303">
    <cfRule type="cellIs" dxfId="696" priority="689" operator="equal">
      <formula>"PMS"</formula>
    </cfRule>
    <cfRule type="cellIs" dxfId="695" priority="690" operator="equal">
      <formula>"CMS"</formula>
    </cfRule>
  </conditionalFormatting>
  <conditionalFormatting sqref="BR280:BT303 BV280:BX303 BZ280:BZ303 BK281:BM303 BK280:BL280 BO280:BP303">
    <cfRule type="cellIs" dxfId="694" priority="687" operator="equal">
      <formula>"PMS"</formula>
    </cfRule>
    <cfRule type="cellIs" dxfId="693" priority="688" operator="equal">
      <formula>"CMS"</formula>
    </cfRule>
  </conditionalFormatting>
  <conditionalFormatting sqref="CA280:CB303">
    <cfRule type="cellIs" dxfId="692" priority="685" operator="equal">
      <formula>"PMS"</formula>
    </cfRule>
    <cfRule type="cellIs" dxfId="691" priority="686" operator="equal">
      <formula>"CMS"</formula>
    </cfRule>
  </conditionalFormatting>
  <conditionalFormatting sqref="BN303">
    <cfRule type="cellIs" dxfId="690" priority="683" operator="equal">
      <formula>"PMS"</formula>
    </cfRule>
    <cfRule type="cellIs" dxfId="689" priority="684" operator="equal">
      <formula>"CMS"</formula>
    </cfRule>
  </conditionalFormatting>
  <conditionalFormatting sqref="BQ281:BQ303">
    <cfRule type="cellIs" dxfId="688" priority="681" operator="equal">
      <formula>"PMS"</formula>
    </cfRule>
    <cfRule type="cellIs" dxfId="687" priority="682" operator="equal">
      <formula>"CMS"</formula>
    </cfRule>
  </conditionalFormatting>
  <conditionalFormatting sqref="BU287:BU303">
    <cfRule type="cellIs" dxfId="686" priority="679" operator="equal">
      <formula>"PMS"</formula>
    </cfRule>
    <cfRule type="cellIs" dxfId="685" priority="680" operator="equal">
      <formula>"CMS"</formula>
    </cfRule>
  </conditionalFormatting>
  <conditionalFormatting sqref="BY281:BY303">
    <cfRule type="cellIs" dxfId="684" priority="677" operator="equal">
      <formula>"PMS"</formula>
    </cfRule>
    <cfRule type="cellIs" dxfId="683" priority="678" operator="equal">
      <formula>"CMS"</formula>
    </cfRule>
  </conditionalFormatting>
  <conditionalFormatting sqref="BM280:BN280">
    <cfRule type="cellIs" dxfId="682" priority="675" operator="equal">
      <formula>"PMS"</formula>
    </cfRule>
    <cfRule type="cellIs" dxfId="681" priority="676" operator="equal">
      <formula>"CMS"</formula>
    </cfRule>
  </conditionalFormatting>
  <conditionalFormatting sqref="BN281:BN302">
    <cfRule type="cellIs" dxfId="680" priority="673" operator="equal">
      <formula>"PMS"</formula>
    </cfRule>
    <cfRule type="cellIs" dxfId="679" priority="674" operator="equal">
      <formula>"CMS"</formula>
    </cfRule>
  </conditionalFormatting>
  <conditionalFormatting sqref="BQ280">
    <cfRule type="cellIs" dxfId="678" priority="671" operator="equal">
      <formula>"PMS"</formula>
    </cfRule>
    <cfRule type="cellIs" dxfId="677" priority="672" operator="equal">
      <formula>"CMS"</formula>
    </cfRule>
  </conditionalFormatting>
  <conditionalFormatting sqref="BY280">
    <cfRule type="cellIs" dxfId="676" priority="669" operator="equal">
      <formula>"PMS"</formula>
    </cfRule>
    <cfRule type="cellIs" dxfId="675" priority="670" operator="equal">
      <formula>"CMS"</formula>
    </cfRule>
  </conditionalFormatting>
  <conditionalFormatting sqref="BU280">
    <cfRule type="cellIs" dxfId="674" priority="667" operator="equal">
      <formula>"PMS"</formula>
    </cfRule>
    <cfRule type="cellIs" dxfId="673" priority="668" operator="equal">
      <formula>"CMS"</formula>
    </cfRule>
  </conditionalFormatting>
  <conditionalFormatting sqref="BU281">
    <cfRule type="cellIs" dxfId="672" priority="665" operator="equal">
      <formula>"PMS"</formula>
    </cfRule>
    <cfRule type="cellIs" dxfId="671" priority="666" operator="equal">
      <formula>"CMS"</formula>
    </cfRule>
  </conditionalFormatting>
  <conditionalFormatting sqref="BU282">
    <cfRule type="cellIs" dxfId="670" priority="663" operator="equal">
      <formula>"PMS"</formula>
    </cfRule>
    <cfRule type="cellIs" dxfId="669" priority="664" operator="equal">
      <formula>"CMS"</formula>
    </cfRule>
  </conditionalFormatting>
  <conditionalFormatting sqref="BU283">
    <cfRule type="cellIs" dxfId="668" priority="661" operator="equal">
      <formula>"PMS"</formula>
    </cfRule>
    <cfRule type="cellIs" dxfId="667" priority="662" operator="equal">
      <formula>"CMS"</formula>
    </cfRule>
  </conditionalFormatting>
  <conditionalFormatting sqref="BU284">
    <cfRule type="cellIs" dxfId="666" priority="659" operator="equal">
      <formula>"PMS"</formula>
    </cfRule>
    <cfRule type="cellIs" dxfId="665" priority="660" operator="equal">
      <formula>"CMS"</formula>
    </cfRule>
  </conditionalFormatting>
  <conditionalFormatting sqref="BU285">
    <cfRule type="cellIs" dxfId="664" priority="657" operator="equal">
      <formula>"PMS"</formula>
    </cfRule>
    <cfRule type="cellIs" dxfId="663" priority="658" operator="equal">
      <formula>"CMS"</formula>
    </cfRule>
  </conditionalFormatting>
  <conditionalFormatting sqref="BU286">
    <cfRule type="cellIs" dxfId="662" priority="655" operator="equal">
      <formula>"PMS"</formula>
    </cfRule>
    <cfRule type="cellIs" dxfId="661" priority="656" operator="equal">
      <formula>"CMS"</formula>
    </cfRule>
  </conditionalFormatting>
  <conditionalFormatting sqref="E305:BJ328">
    <cfRule type="cellIs" dxfId="660" priority="653" operator="equal">
      <formula>"PMS"</formula>
    </cfRule>
    <cfRule type="cellIs" dxfId="659" priority="654" operator="equal">
      <formula>"CMS"</formula>
    </cfRule>
  </conditionalFormatting>
  <conditionalFormatting sqref="BR305:BT328 BV305:BX328 BZ305:BZ328 BK306:BM328 BK305:BL305 BO305:BP328">
    <cfRule type="cellIs" dxfId="658" priority="651" operator="equal">
      <formula>"PMS"</formula>
    </cfRule>
    <cfRule type="cellIs" dxfId="657" priority="652" operator="equal">
      <formula>"CMS"</formula>
    </cfRule>
  </conditionalFormatting>
  <conditionalFormatting sqref="CA305:CB328">
    <cfRule type="cellIs" dxfId="656" priority="649" operator="equal">
      <formula>"PMS"</formula>
    </cfRule>
    <cfRule type="cellIs" dxfId="655" priority="650" operator="equal">
      <formula>"CMS"</formula>
    </cfRule>
  </conditionalFormatting>
  <conditionalFormatting sqref="BN328">
    <cfRule type="cellIs" dxfId="654" priority="647" operator="equal">
      <formula>"PMS"</formula>
    </cfRule>
    <cfRule type="cellIs" dxfId="653" priority="648" operator="equal">
      <formula>"CMS"</formula>
    </cfRule>
  </conditionalFormatting>
  <conditionalFormatting sqref="BQ306:BQ328">
    <cfRule type="cellIs" dxfId="652" priority="645" operator="equal">
      <formula>"PMS"</formula>
    </cfRule>
    <cfRule type="cellIs" dxfId="651" priority="646" operator="equal">
      <formula>"CMS"</formula>
    </cfRule>
  </conditionalFormatting>
  <conditionalFormatting sqref="BU312:BU328">
    <cfRule type="cellIs" dxfId="650" priority="643" operator="equal">
      <formula>"PMS"</formula>
    </cfRule>
    <cfRule type="cellIs" dxfId="649" priority="644" operator="equal">
      <formula>"CMS"</formula>
    </cfRule>
  </conditionalFormatting>
  <conditionalFormatting sqref="BY306:BY328">
    <cfRule type="cellIs" dxfId="648" priority="641" operator="equal">
      <formula>"PMS"</formula>
    </cfRule>
    <cfRule type="cellIs" dxfId="647" priority="642" operator="equal">
      <formula>"CMS"</formula>
    </cfRule>
  </conditionalFormatting>
  <conditionalFormatting sqref="BM305:BN305">
    <cfRule type="cellIs" dxfId="646" priority="639" operator="equal">
      <formula>"PMS"</formula>
    </cfRule>
    <cfRule type="cellIs" dxfId="645" priority="640" operator="equal">
      <formula>"CMS"</formula>
    </cfRule>
  </conditionalFormatting>
  <conditionalFormatting sqref="BN306:BN327">
    <cfRule type="cellIs" dxfId="644" priority="637" operator="equal">
      <formula>"PMS"</formula>
    </cfRule>
    <cfRule type="cellIs" dxfId="643" priority="638" operator="equal">
      <formula>"CMS"</formula>
    </cfRule>
  </conditionalFormatting>
  <conditionalFormatting sqref="BQ305">
    <cfRule type="cellIs" dxfId="642" priority="635" operator="equal">
      <formula>"PMS"</formula>
    </cfRule>
    <cfRule type="cellIs" dxfId="641" priority="636" operator="equal">
      <formula>"CMS"</formula>
    </cfRule>
  </conditionalFormatting>
  <conditionalFormatting sqref="BY305">
    <cfRule type="cellIs" dxfId="640" priority="633" operator="equal">
      <formula>"PMS"</formula>
    </cfRule>
    <cfRule type="cellIs" dxfId="639" priority="634" operator="equal">
      <formula>"CMS"</formula>
    </cfRule>
  </conditionalFormatting>
  <conditionalFormatting sqref="BU305">
    <cfRule type="cellIs" dxfId="638" priority="631" operator="equal">
      <formula>"PMS"</formula>
    </cfRule>
    <cfRule type="cellIs" dxfId="637" priority="632" operator="equal">
      <formula>"CMS"</formula>
    </cfRule>
  </conditionalFormatting>
  <conditionalFormatting sqref="BU306">
    <cfRule type="cellIs" dxfId="636" priority="629" operator="equal">
      <formula>"PMS"</formula>
    </cfRule>
    <cfRule type="cellIs" dxfId="635" priority="630" operator="equal">
      <formula>"CMS"</formula>
    </cfRule>
  </conditionalFormatting>
  <conditionalFormatting sqref="BU307">
    <cfRule type="cellIs" dxfId="634" priority="627" operator="equal">
      <formula>"PMS"</formula>
    </cfRule>
    <cfRule type="cellIs" dxfId="633" priority="628" operator="equal">
      <formula>"CMS"</formula>
    </cfRule>
  </conditionalFormatting>
  <conditionalFormatting sqref="BU308">
    <cfRule type="cellIs" dxfId="632" priority="625" operator="equal">
      <formula>"PMS"</formula>
    </cfRule>
    <cfRule type="cellIs" dxfId="631" priority="626" operator="equal">
      <formula>"CMS"</formula>
    </cfRule>
  </conditionalFormatting>
  <conditionalFormatting sqref="BU309">
    <cfRule type="cellIs" dxfId="630" priority="623" operator="equal">
      <formula>"PMS"</formula>
    </cfRule>
    <cfRule type="cellIs" dxfId="629" priority="624" operator="equal">
      <formula>"CMS"</formula>
    </cfRule>
  </conditionalFormatting>
  <conditionalFormatting sqref="BU310">
    <cfRule type="cellIs" dxfId="628" priority="621" operator="equal">
      <formula>"PMS"</formula>
    </cfRule>
    <cfRule type="cellIs" dxfId="627" priority="622" operator="equal">
      <formula>"CMS"</formula>
    </cfRule>
  </conditionalFormatting>
  <conditionalFormatting sqref="BU311">
    <cfRule type="cellIs" dxfId="626" priority="619" operator="equal">
      <formula>"PMS"</formula>
    </cfRule>
    <cfRule type="cellIs" dxfId="625" priority="620" operator="equal">
      <formula>"CMS"</formula>
    </cfRule>
  </conditionalFormatting>
  <conditionalFormatting sqref="E330:BJ353">
    <cfRule type="cellIs" dxfId="624" priority="617" operator="equal">
      <formula>"PMS"</formula>
    </cfRule>
    <cfRule type="cellIs" dxfId="623" priority="618" operator="equal">
      <formula>"CMS"</formula>
    </cfRule>
  </conditionalFormatting>
  <conditionalFormatting sqref="BR330:BT353 BV330:BX353 BZ330:BZ353 BK331:BM353 BK330:BL330 BO330:BP353">
    <cfRule type="cellIs" dxfId="622" priority="615" operator="equal">
      <formula>"PMS"</formula>
    </cfRule>
    <cfRule type="cellIs" dxfId="621" priority="616" operator="equal">
      <formula>"CMS"</formula>
    </cfRule>
  </conditionalFormatting>
  <conditionalFormatting sqref="CA330:CB353">
    <cfRule type="cellIs" dxfId="620" priority="613" operator="equal">
      <formula>"PMS"</formula>
    </cfRule>
    <cfRule type="cellIs" dxfId="619" priority="614" operator="equal">
      <formula>"CMS"</formula>
    </cfRule>
  </conditionalFormatting>
  <conditionalFormatting sqref="BN353">
    <cfRule type="cellIs" dxfId="618" priority="611" operator="equal">
      <formula>"PMS"</formula>
    </cfRule>
    <cfRule type="cellIs" dxfId="617" priority="612" operator="equal">
      <formula>"CMS"</formula>
    </cfRule>
  </conditionalFormatting>
  <conditionalFormatting sqref="BQ331:BQ353">
    <cfRule type="cellIs" dxfId="616" priority="609" operator="equal">
      <formula>"PMS"</formula>
    </cfRule>
    <cfRule type="cellIs" dxfId="615" priority="610" operator="equal">
      <formula>"CMS"</formula>
    </cfRule>
  </conditionalFormatting>
  <conditionalFormatting sqref="BU337:BU353">
    <cfRule type="cellIs" dxfId="614" priority="607" operator="equal">
      <formula>"PMS"</formula>
    </cfRule>
    <cfRule type="cellIs" dxfId="613" priority="608" operator="equal">
      <formula>"CMS"</formula>
    </cfRule>
  </conditionalFormatting>
  <conditionalFormatting sqref="BY331:BY353">
    <cfRule type="cellIs" dxfId="612" priority="605" operator="equal">
      <formula>"PMS"</formula>
    </cfRule>
    <cfRule type="cellIs" dxfId="611" priority="606" operator="equal">
      <formula>"CMS"</formula>
    </cfRule>
  </conditionalFormatting>
  <conditionalFormatting sqref="BM330:BN330">
    <cfRule type="cellIs" dxfId="610" priority="603" operator="equal">
      <formula>"PMS"</formula>
    </cfRule>
    <cfRule type="cellIs" dxfId="609" priority="604" operator="equal">
      <formula>"CMS"</formula>
    </cfRule>
  </conditionalFormatting>
  <conditionalFormatting sqref="BN331:BN352">
    <cfRule type="cellIs" dxfId="608" priority="601" operator="equal">
      <formula>"PMS"</formula>
    </cfRule>
    <cfRule type="cellIs" dxfId="607" priority="602" operator="equal">
      <formula>"CMS"</formula>
    </cfRule>
  </conditionalFormatting>
  <conditionalFormatting sqref="BQ330">
    <cfRule type="cellIs" dxfId="606" priority="599" operator="equal">
      <formula>"PMS"</formula>
    </cfRule>
    <cfRule type="cellIs" dxfId="605" priority="600" operator="equal">
      <formula>"CMS"</formula>
    </cfRule>
  </conditionalFormatting>
  <conditionalFormatting sqref="BY330">
    <cfRule type="cellIs" dxfId="604" priority="597" operator="equal">
      <formula>"PMS"</formula>
    </cfRule>
    <cfRule type="cellIs" dxfId="603" priority="598" operator="equal">
      <formula>"CMS"</formula>
    </cfRule>
  </conditionalFormatting>
  <conditionalFormatting sqref="BU330">
    <cfRule type="cellIs" dxfId="602" priority="595" operator="equal">
      <formula>"PMS"</formula>
    </cfRule>
    <cfRule type="cellIs" dxfId="601" priority="596" operator="equal">
      <formula>"CMS"</formula>
    </cfRule>
  </conditionalFormatting>
  <conditionalFormatting sqref="BU331">
    <cfRule type="cellIs" dxfId="600" priority="593" operator="equal">
      <formula>"PMS"</formula>
    </cfRule>
    <cfRule type="cellIs" dxfId="599" priority="594" operator="equal">
      <formula>"CMS"</formula>
    </cfRule>
  </conditionalFormatting>
  <conditionalFormatting sqref="BU332">
    <cfRule type="cellIs" dxfId="598" priority="591" operator="equal">
      <formula>"PMS"</formula>
    </cfRule>
    <cfRule type="cellIs" dxfId="597" priority="592" operator="equal">
      <formula>"CMS"</formula>
    </cfRule>
  </conditionalFormatting>
  <conditionalFormatting sqref="BU333">
    <cfRule type="cellIs" dxfId="596" priority="589" operator="equal">
      <formula>"PMS"</formula>
    </cfRule>
    <cfRule type="cellIs" dxfId="595" priority="590" operator="equal">
      <formula>"CMS"</formula>
    </cfRule>
  </conditionalFormatting>
  <conditionalFormatting sqref="BU334">
    <cfRule type="cellIs" dxfId="594" priority="587" operator="equal">
      <formula>"PMS"</formula>
    </cfRule>
    <cfRule type="cellIs" dxfId="593" priority="588" operator="equal">
      <formula>"CMS"</formula>
    </cfRule>
  </conditionalFormatting>
  <conditionalFormatting sqref="BU335">
    <cfRule type="cellIs" dxfId="592" priority="585" operator="equal">
      <formula>"PMS"</formula>
    </cfRule>
    <cfRule type="cellIs" dxfId="591" priority="586" operator="equal">
      <formula>"CMS"</formula>
    </cfRule>
  </conditionalFormatting>
  <conditionalFormatting sqref="BU336">
    <cfRule type="cellIs" dxfId="590" priority="583" operator="equal">
      <formula>"PMS"</formula>
    </cfRule>
    <cfRule type="cellIs" dxfId="589" priority="584" operator="equal">
      <formula>"CMS"</formula>
    </cfRule>
  </conditionalFormatting>
  <conditionalFormatting sqref="E355:BJ378">
    <cfRule type="cellIs" dxfId="588" priority="581" operator="equal">
      <formula>"PMS"</formula>
    </cfRule>
    <cfRule type="cellIs" dxfId="587" priority="582" operator="equal">
      <formula>"CMS"</formula>
    </cfRule>
  </conditionalFormatting>
  <conditionalFormatting sqref="BR355:BT378 BV355:BX378 BZ355:BZ378 BK356:BM378 BK355:BL355 BO355:BP378">
    <cfRule type="cellIs" dxfId="586" priority="579" operator="equal">
      <formula>"PMS"</formula>
    </cfRule>
    <cfRule type="cellIs" dxfId="585" priority="580" operator="equal">
      <formula>"CMS"</formula>
    </cfRule>
  </conditionalFormatting>
  <conditionalFormatting sqref="CA355:CB378">
    <cfRule type="cellIs" dxfId="584" priority="577" operator="equal">
      <formula>"PMS"</formula>
    </cfRule>
    <cfRule type="cellIs" dxfId="583" priority="578" operator="equal">
      <formula>"CMS"</formula>
    </cfRule>
  </conditionalFormatting>
  <conditionalFormatting sqref="BN378">
    <cfRule type="cellIs" dxfId="582" priority="575" operator="equal">
      <formula>"PMS"</formula>
    </cfRule>
    <cfRule type="cellIs" dxfId="581" priority="576" operator="equal">
      <formula>"CMS"</formula>
    </cfRule>
  </conditionalFormatting>
  <conditionalFormatting sqref="BQ356:BQ378">
    <cfRule type="cellIs" dxfId="580" priority="573" operator="equal">
      <formula>"PMS"</formula>
    </cfRule>
    <cfRule type="cellIs" dxfId="579" priority="574" operator="equal">
      <formula>"CMS"</formula>
    </cfRule>
  </conditionalFormatting>
  <conditionalFormatting sqref="BU362:BU378">
    <cfRule type="cellIs" dxfId="578" priority="571" operator="equal">
      <formula>"PMS"</formula>
    </cfRule>
    <cfRule type="cellIs" dxfId="577" priority="572" operator="equal">
      <formula>"CMS"</formula>
    </cfRule>
  </conditionalFormatting>
  <conditionalFormatting sqref="BY356:BY378">
    <cfRule type="cellIs" dxfId="576" priority="569" operator="equal">
      <formula>"PMS"</formula>
    </cfRule>
    <cfRule type="cellIs" dxfId="575" priority="570" operator="equal">
      <formula>"CMS"</formula>
    </cfRule>
  </conditionalFormatting>
  <conditionalFormatting sqref="BM355:BN355">
    <cfRule type="cellIs" dxfId="574" priority="567" operator="equal">
      <formula>"PMS"</formula>
    </cfRule>
    <cfRule type="cellIs" dxfId="573" priority="568" operator="equal">
      <formula>"CMS"</formula>
    </cfRule>
  </conditionalFormatting>
  <conditionalFormatting sqref="BN356:BN377">
    <cfRule type="cellIs" dxfId="572" priority="565" operator="equal">
      <formula>"PMS"</formula>
    </cfRule>
    <cfRule type="cellIs" dxfId="571" priority="566" operator="equal">
      <formula>"CMS"</formula>
    </cfRule>
  </conditionalFormatting>
  <conditionalFormatting sqref="BQ355">
    <cfRule type="cellIs" dxfId="570" priority="563" operator="equal">
      <formula>"PMS"</formula>
    </cfRule>
    <cfRule type="cellIs" dxfId="569" priority="564" operator="equal">
      <formula>"CMS"</formula>
    </cfRule>
  </conditionalFormatting>
  <conditionalFormatting sqref="BY355">
    <cfRule type="cellIs" dxfId="568" priority="561" operator="equal">
      <formula>"PMS"</formula>
    </cfRule>
    <cfRule type="cellIs" dxfId="567" priority="562" operator="equal">
      <formula>"CMS"</formula>
    </cfRule>
  </conditionalFormatting>
  <conditionalFormatting sqref="BU355">
    <cfRule type="cellIs" dxfId="566" priority="559" operator="equal">
      <formula>"PMS"</formula>
    </cfRule>
    <cfRule type="cellIs" dxfId="565" priority="560" operator="equal">
      <formula>"CMS"</formula>
    </cfRule>
  </conditionalFormatting>
  <conditionalFormatting sqref="BU356">
    <cfRule type="cellIs" dxfId="564" priority="557" operator="equal">
      <formula>"PMS"</formula>
    </cfRule>
    <cfRule type="cellIs" dxfId="563" priority="558" operator="equal">
      <formula>"CMS"</formula>
    </cfRule>
  </conditionalFormatting>
  <conditionalFormatting sqref="BU357">
    <cfRule type="cellIs" dxfId="562" priority="555" operator="equal">
      <formula>"PMS"</formula>
    </cfRule>
    <cfRule type="cellIs" dxfId="561" priority="556" operator="equal">
      <formula>"CMS"</formula>
    </cfRule>
  </conditionalFormatting>
  <conditionalFormatting sqref="BU358">
    <cfRule type="cellIs" dxfId="560" priority="553" operator="equal">
      <formula>"PMS"</formula>
    </cfRule>
    <cfRule type="cellIs" dxfId="559" priority="554" operator="equal">
      <formula>"CMS"</formula>
    </cfRule>
  </conditionalFormatting>
  <conditionalFormatting sqref="BU359">
    <cfRule type="cellIs" dxfId="558" priority="551" operator="equal">
      <formula>"PMS"</formula>
    </cfRule>
    <cfRule type="cellIs" dxfId="557" priority="552" operator="equal">
      <formula>"CMS"</formula>
    </cfRule>
  </conditionalFormatting>
  <conditionalFormatting sqref="BU360">
    <cfRule type="cellIs" dxfId="556" priority="549" operator="equal">
      <formula>"PMS"</formula>
    </cfRule>
    <cfRule type="cellIs" dxfId="555" priority="550" operator="equal">
      <formula>"CMS"</formula>
    </cfRule>
  </conditionalFormatting>
  <conditionalFormatting sqref="BU361">
    <cfRule type="cellIs" dxfId="554" priority="547" operator="equal">
      <formula>"PMS"</formula>
    </cfRule>
    <cfRule type="cellIs" dxfId="553" priority="548" operator="equal">
      <formula>"CMS"</formula>
    </cfRule>
  </conditionalFormatting>
  <conditionalFormatting sqref="E380:BJ403">
    <cfRule type="cellIs" dxfId="552" priority="545" operator="equal">
      <formula>"PMS"</formula>
    </cfRule>
    <cfRule type="cellIs" dxfId="551" priority="546" operator="equal">
      <formula>"CMS"</formula>
    </cfRule>
  </conditionalFormatting>
  <conditionalFormatting sqref="BR380:BT403 BV380:BX403 BZ380:BZ403 BK381:BM403 BK380:BL380 BO380:BP403">
    <cfRule type="cellIs" dxfId="550" priority="543" operator="equal">
      <formula>"PMS"</formula>
    </cfRule>
    <cfRule type="cellIs" dxfId="549" priority="544" operator="equal">
      <formula>"CMS"</formula>
    </cfRule>
  </conditionalFormatting>
  <conditionalFormatting sqref="CA380:CB403">
    <cfRule type="cellIs" dxfId="548" priority="541" operator="equal">
      <formula>"PMS"</formula>
    </cfRule>
    <cfRule type="cellIs" dxfId="547" priority="542" operator="equal">
      <formula>"CMS"</formula>
    </cfRule>
  </conditionalFormatting>
  <conditionalFormatting sqref="BN403">
    <cfRule type="cellIs" dxfId="546" priority="539" operator="equal">
      <formula>"PMS"</formula>
    </cfRule>
    <cfRule type="cellIs" dxfId="545" priority="540" operator="equal">
      <formula>"CMS"</formula>
    </cfRule>
  </conditionalFormatting>
  <conditionalFormatting sqref="BQ381:BQ403">
    <cfRule type="cellIs" dxfId="544" priority="537" operator="equal">
      <formula>"PMS"</formula>
    </cfRule>
    <cfRule type="cellIs" dxfId="543" priority="538" operator="equal">
      <formula>"CMS"</formula>
    </cfRule>
  </conditionalFormatting>
  <conditionalFormatting sqref="BU387:BU403">
    <cfRule type="cellIs" dxfId="542" priority="535" operator="equal">
      <formula>"PMS"</formula>
    </cfRule>
    <cfRule type="cellIs" dxfId="541" priority="536" operator="equal">
      <formula>"CMS"</formula>
    </cfRule>
  </conditionalFormatting>
  <conditionalFormatting sqref="BY381:BY403">
    <cfRule type="cellIs" dxfId="540" priority="533" operator="equal">
      <formula>"PMS"</formula>
    </cfRule>
    <cfRule type="cellIs" dxfId="539" priority="534" operator="equal">
      <formula>"CMS"</formula>
    </cfRule>
  </conditionalFormatting>
  <conditionalFormatting sqref="BM380:BN380">
    <cfRule type="cellIs" dxfId="538" priority="531" operator="equal">
      <formula>"PMS"</formula>
    </cfRule>
    <cfRule type="cellIs" dxfId="537" priority="532" operator="equal">
      <formula>"CMS"</formula>
    </cfRule>
  </conditionalFormatting>
  <conditionalFormatting sqref="BN381:BN402">
    <cfRule type="cellIs" dxfId="536" priority="529" operator="equal">
      <formula>"PMS"</formula>
    </cfRule>
    <cfRule type="cellIs" dxfId="535" priority="530" operator="equal">
      <formula>"CMS"</formula>
    </cfRule>
  </conditionalFormatting>
  <conditionalFormatting sqref="BQ380">
    <cfRule type="cellIs" dxfId="534" priority="527" operator="equal">
      <formula>"PMS"</formula>
    </cfRule>
    <cfRule type="cellIs" dxfId="533" priority="528" operator="equal">
      <formula>"CMS"</formula>
    </cfRule>
  </conditionalFormatting>
  <conditionalFormatting sqref="BY380">
    <cfRule type="cellIs" dxfId="532" priority="525" operator="equal">
      <formula>"PMS"</formula>
    </cfRule>
    <cfRule type="cellIs" dxfId="531" priority="526" operator="equal">
      <formula>"CMS"</formula>
    </cfRule>
  </conditionalFormatting>
  <conditionalFormatting sqref="BU380">
    <cfRule type="cellIs" dxfId="530" priority="523" operator="equal">
      <formula>"PMS"</formula>
    </cfRule>
    <cfRule type="cellIs" dxfId="529" priority="524" operator="equal">
      <formula>"CMS"</formula>
    </cfRule>
  </conditionalFormatting>
  <conditionalFormatting sqref="BU381">
    <cfRule type="cellIs" dxfId="528" priority="521" operator="equal">
      <formula>"PMS"</formula>
    </cfRule>
    <cfRule type="cellIs" dxfId="527" priority="522" operator="equal">
      <formula>"CMS"</formula>
    </cfRule>
  </conditionalFormatting>
  <conditionalFormatting sqref="BU382">
    <cfRule type="cellIs" dxfId="526" priority="519" operator="equal">
      <formula>"PMS"</formula>
    </cfRule>
    <cfRule type="cellIs" dxfId="525" priority="520" operator="equal">
      <formula>"CMS"</formula>
    </cfRule>
  </conditionalFormatting>
  <conditionalFormatting sqref="BU383">
    <cfRule type="cellIs" dxfId="524" priority="517" operator="equal">
      <formula>"PMS"</formula>
    </cfRule>
    <cfRule type="cellIs" dxfId="523" priority="518" operator="equal">
      <formula>"CMS"</formula>
    </cfRule>
  </conditionalFormatting>
  <conditionalFormatting sqref="BU384">
    <cfRule type="cellIs" dxfId="522" priority="515" operator="equal">
      <formula>"PMS"</formula>
    </cfRule>
    <cfRule type="cellIs" dxfId="521" priority="516" operator="equal">
      <formula>"CMS"</formula>
    </cfRule>
  </conditionalFormatting>
  <conditionalFormatting sqref="BU385">
    <cfRule type="cellIs" dxfId="520" priority="513" operator="equal">
      <formula>"PMS"</formula>
    </cfRule>
    <cfRule type="cellIs" dxfId="519" priority="514" operator="equal">
      <formula>"CMS"</formula>
    </cfRule>
  </conditionalFormatting>
  <conditionalFormatting sqref="BU386">
    <cfRule type="cellIs" dxfId="518" priority="511" operator="equal">
      <formula>"PMS"</formula>
    </cfRule>
    <cfRule type="cellIs" dxfId="517" priority="512" operator="equal">
      <formula>"CMS"</formula>
    </cfRule>
  </conditionalFormatting>
  <conditionalFormatting sqref="E405:BJ428">
    <cfRule type="cellIs" dxfId="516" priority="509" operator="equal">
      <formula>"PMS"</formula>
    </cfRule>
    <cfRule type="cellIs" dxfId="515" priority="510" operator="equal">
      <formula>"CMS"</formula>
    </cfRule>
  </conditionalFormatting>
  <conditionalFormatting sqref="BR405:BT428 BV405:BX428 BZ405:BZ428 BK406:BM428 BK405:BL405 BO405:BP428">
    <cfRule type="cellIs" dxfId="514" priority="507" operator="equal">
      <formula>"PMS"</formula>
    </cfRule>
    <cfRule type="cellIs" dxfId="513" priority="508" operator="equal">
      <formula>"CMS"</formula>
    </cfRule>
  </conditionalFormatting>
  <conditionalFormatting sqref="CA405:CB428">
    <cfRule type="cellIs" dxfId="512" priority="505" operator="equal">
      <formula>"PMS"</formula>
    </cfRule>
    <cfRule type="cellIs" dxfId="511" priority="506" operator="equal">
      <formula>"CMS"</formula>
    </cfRule>
  </conditionalFormatting>
  <conditionalFormatting sqref="BN428">
    <cfRule type="cellIs" dxfId="510" priority="503" operator="equal">
      <formula>"PMS"</formula>
    </cfRule>
    <cfRule type="cellIs" dxfId="509" priority="504" operator="equal">
      <formula>"CMS"</formula>
    </cfRule>
  </conditionalFormatting>
  <conditionalFormatting sqref="BQ406:BQ428">
    <cfRule type="cellIs" dxfId="508" priority="501" operator="equal">
      <formula>"PMS"</formula>
    </cfRule>
    <cfRule type="cellIs" dxfId="507" priority="502" operator="equal">
      <formula>"CMS"</formula>
    </cfRule>
  </conditionalFormatting>
  <conditionalFormatting sqref="BU412:BU428">
    <cfRule type="cellIs" dxfId="506" priority="499" operator="equal">
      <formula>"PMS"</formula>
    </cfRule>
    <cfRule type="cellIs" dxfId="505" priority="500" operator="equal">
      <formula>"CMS"</formula>
    </cfRule>
  </conditionalFormatting>
  <conditionalFormatting sqref="BY406:BY428">
    <cfRule type="cellIs" dxfId="504" priority="497" operator="equal">
      <formula>"PMS"</formula>
    </cfRule>
    <cfRule type="cellIs" dxfId="503" priority="498" operator="equal">
      <formula>"CMS"</formula>
    </cfRule>
  </conditionalFormatting>
  <conditionalFormatting sqref="BM405:BN405">
    <cfRule type="cellIs" dxfId="502" priority="495" operator="equal">
      <formula>"PMS"</formula>
    </cfRule>
    <cfRule type="cellIs" dxfId="501" priority="496" operator="equal">
      <formula>"CMS"</formula>
    </cfRule>
  </conditionalFormatting>
  <conditionalFormatting sqref="BN406:BN427">
    <cfRule type="cellIs" dxfId="500" priority="493" operator="equal">
      <formula>"PMS"</formula>
    </cfRule>
    <cfRule type="cellIs" dxfId="499" priority="494" operator="equal">
      <formula>"CMS"</formula>
    </cfRule>
  </conditionalFormatting>
  <conditionalFormatting sqref="BQ405">
    <cfRule type="cellIs" dxfId="498" priority="491" operator="equal">
      <formula>"PMS"</formula>
    </cfRule>
    <cfRule type="cellIs" dxfId="497" priority="492" operator="equal">
      <formula>"CMS"</formula>
    </cfRule>
  </conditionalFormatting>
  <conditionalFormatting sqref="BY405">
    <cfRule type="cellIs" dxfId="496" priority="489" operator="equal">
      <formula>"PMS"</formula>
    </cfRule>
    <cfRule type="cellIs" dxfId="495" priority="490" operator="equal">
      <formula>"CMS"</formula>
    </cfRule>
  </conditionalFormatting>
  <conditionalFormatting sqref="BU405">
    <cfRule type="cellIs" dxfId="494" priority="487" operator="equal">
      <formula>"PMS"</formula>
    </cfRule>
    <cfRule type="cellIs" dxfId="493" priority="488" operator="equal">
      <formula>"CMS"</formula>
    </cfRule>
  </conditionalFormatting>
  <conditionalFormatting sqref="BU406">
    <cfRule type="cellIs" dxfId="492" priority="485" operator="equal">
      <formula>"PMS"</formula>
    </cfRule>
    <cfRule type="cellIs" dxfId="491" priority="486" operator="equal">
      <formula>"CMS"</formula>
    </cfRule>
  </conditionalFormatting>
  <conditionalFormatting sqref="BU407">
    <cfRule type="cellIs" dxfId="490" priority="483" operator="equal">
      <formula>"PMS"</formula>
    </cfRule>
    <cfRule type="cellIs" dxfId="489" priority="484" operator="equal">
      <formula>"CMS"</formula>
    </cfRule>
  </conditionalFormatting>
  <conditionalFormatting sqref="BU408">
    <cfRule type="cellIs" dxfId="488" priority="481" operator="equal">
      <formula>"PMS"</formula>
    </cfRule>
    <cfRule type="cellIs" dxfId="487" priority="482" operator="equal">
      <formula>"CMS"</formula>
    </cfRule>
  </conditionalFormatting>
  <conditionalFormatting sqref="BU409">
    <cfRule type="cellIs" dxfId="486" priority="479" operator="equal">
      <formula>"PMS"</formula>
    </cfRule>
    <cfRule type="cellIs" dxfId="485" priority="480" operator="equal">
      <formula>"CMS"</formula>
    </cfRule>
  </conditionalFormatting>
  <conditionalFormatting sqref="BU410">
    <cfRule type="cellIs" dxfId="484" priority="477" operator="equal">
      <formula>"PMS"</formula>
    </cfRule>
    <cfRule type="cellIs" dxfId="483" priority="478" operator="equal">
      <formula>"CMS"</formula>
    </cfRule>
  </conditionalFormatting>
  <conditionalFormatting sqref="BU411">
    <cfRule type="cellIs" dxfId="482" priority="475" operator="equal">
      <formula>"PMS"</formula>
    </cfRule>
    <cfRule type="cellIs" dxfId="481" priority="476" operator="equal">
      <formula>"CMS"</formula>
    </cfRule>
  </conditionalFormatting>
  <conditionalFormatting sqref="E430:BJ453">
    <cfRule type="cellIs" dxfId="480" priority="473" operator="equal">
      <formula>"PMS"</formula>
    </cfRule>
    <cfRule type="cellIs" dxfId="479" priority="474" operator="equal">
      <formula>"CMS"</formula>
    </cfRule>
  </conditionalFormatting>
  <conditionalFormatting sqref="BR430:BT453 BV430:BX453 BZ430:BZ453 BK431:BM453 BK430:BL430 BO430:BP453">
    <cfRule type="cellIs" dxfId="478" priority="471" operator="equal">
      <formula>"PMS"</formula>
    </cfRule>
    <cfRule type="cellIs" dxfId="477" priority="472" operator="equal">
      <formula>"CMS"</formula>
    </cfRule>
  </conditionalFormatting>
  <conditionalFormatting sqref="CA430:CB453">
    <cfRule type="cellIs" dxfId="476" priority="469" operator="equal">
      <formula>"PMS"</formula>
    </cfRule>
    <cfRule type="cellIs" dxfId="475" priority="470" operator="equal">
      <formula>"CMS"</formula>
    </cfRule>
  </conditionalFormatting>
  <conditionalFormatting sqref="BN453">
    <cfRule type="cellIs" dxfId="474" priority="467" operator="equal">
      <formula>"PMS"</formula>
    </cfRule>
    <cfRule type="cellIs" dxfId="473" priority="468" operator="equal">
      <formula>"CMS"</formula>
    </cfRule>
  </conditionalFormatting>
  <conditionalFormatting sqref="BQ431:BQ453">
    <cfRule type="cellIs" dxfId="472" priority="465" operator="equal">
      <formula>"PMS"</formula>
    </cfRule>
    <cfRule type="cellIs" dxfId="471" priority="466" operator="equal">
      <formula>"CMS"</formula>
    </cfRule>
  </conditionalFormatting>
  <conditionalFormatting sqref="BU437:BU453">
    <cfRule type="cellIs" dxfId="470" priority="463" operator="equal">
      <formula>"PMS"</formula>
    </cfRule>
    <cfRule type="cellIs" dxfId="469" priority="464" operator="equal">
      <formula>"CMS"</formula>
    </cfRule>
  </conditionalFormatting>
  <conditionalFormatting sqref="BY431:BY453">
    <cfRule type="cellIs" dxfId="468" priority="461" operator="equal">
      <formula>"PMS"</formula>
    </cfRule>
    <cfRule type="cellIs" dxfId="467" priority="462" operator="equal">
      <formula>"CMS"</formula>
    </cfRule>
  </conditionalFormatting>
  <conditionalFormatting sqref="BM430:BN430">
    <cfRule type="cellIs" dxfId="466" priority="459" operator="equal">
      <formula>"PMS"</formula>
    </cfRule>
    <cfRule type="cellIs" dxfId="465" priority="460" operator="equal">
      <formula>"CMS"</formula>
    </cfRule>
  </conditionalFormatting>
  <conditionalFormatting sqref="BN431:BN452">
    <cfRule type="cellIs" dxfId="464" priority="457" operator="equal">
      <formula>"PMS"</formula>
    </cfRule>
    <cfRule type="cellIs" dxfId="463" priority="458" operator="equal">
      <formula>"CMS"</formula>
    </cfRule>
  </conditionalFormatting>
  <conditionalFormatting sqref="BQ430">
    <cfRule type="cellIs" dxfId="462" priority="455" operator="equal">
      <formula>"PMS"</formula>
    </cfRule>
    <cfRule type="cellIs" dxfId="461" priority="456" operator="equal">
      <formula>"CMS"</formula>
    </cfRule>
  </conditionalFormatting>
  <conditionalFormatting sqref="BY430">
    <cfRule type="cellIs" dxfId="460" priority="453" operator="equal">
      <formula>"PMS"</formula>
    </cfRule>
    <cfRule type="cellIs" dxfId="459" priority="454" operator="equal">
      <formula>"CMS"</formula>
    </cfRule>
  </conditionalFormatting>
  <conditionalFormatting sqref="BU430">
    <cfRule type="cellIs" dxfId="458" priority="451" operator="equal">
      <formula>"PMS"</formula>
    </cfRule>
    <cfRule type="cellIs" dxfId="457" priority="452" operator="equal">
      <formula>"CMS"</formula>
    </cfRule>
  </conditionalFormatting>
  <conditionalFormatting sqref="BU431">
    <cfRule type="cellIs" dxfId="456" priority="449" operator="equal">
      <formula>"PMS"</formula>
    </cfRule>
    <cfRule type="cellIs" dxfId="455" priority="450" operator="equal">
      <formula>"CMS"</formula>
    </cfRule>
  </conditionalFormatting>
  <conditionalFormatting sqref="BU432">
    <cfRule type="cellIs" dxfId="454" priority="447" operator="equal">
      <formula>"PMS"</formula>
    </cfRule>
    <cfRule type="cellIs" dxfId="453" priority="448" operator="equal">
      <formula>"CMS"</formula>
    </cfRule>
  </conditionalFormatting>
  <conditionalFormatting sqref="BU433">
    <cfRule type="cellIs" dxfId="452" priority="445" operator="equal">
      <formula>"PMS"</formula>
    </cfRule>
    <cfRule type="cellIs" dxfId="451" priority="446" operator="equal">
      <formula>"CMS"</formula>
    </cfRule>
  </conditionalFormatting>
  <conditionalFormatting sqref="BU434">
    <cfRule type="cellIs" dxfId="450" priority="443" operator="equal">
      <formula>"PMS"</formula>
    </cfRule>
    <cfRule type="cellIs" dxfId="449" priority="444" operator="equal">
      <formula>"CMS"</formula>
    </cfRule>
  </conditionalFormatting>
  <conditionalFormatting sqref="BU435">
    <cfRule type="cellIs" dxfId="448" priority="441" operator="equal">
      <formula>"PMS"</formula>
    </cfRule>
    <cfRule type="cellIs" dxfId="447" priority="442" operator="equal">
      <formula>"CMS"</formula>
    </cfRule>
  </conditionalFormatting>
  <conditionalFormatting sqref="BU436">
    <cfRule type="cellIs" dxfId="446" priority="439" operator="equal">
      <formula>"PMS"</formula>
    </cfRule>
    <cfRule type="cellIs" dxfId="445" priority="440" operator="equal">
      <formula>"CMS"</formula>
    </cfRule>
  </conditionalFormatting>
  <conditionalFormatting sqref="E455:BJ478">
    <cfRule type="cellIs" dxfId="444" priority="437" operator="equal">
      <formula>"PMS"</formula>
    </cfRule>
    <cfRule type="cellIs" dxfId="443" priority="438" operator="equal">
      <formula>"CMS"</formula>
    </cfRule>
  </conditionalFormatting>
  <conditionalFormatting sqref="BR455:BT478 BV455:BX478 BZ455:BZ478 BK456:BM478 BK455:BL455 BO455:BP478">
    <cfRule type="cellIs" dxfId="442" priority="435" operator="equal">
      <formula>"PMS"</formula>
    </cfRule>
    <cfRule type="cellIs" dxfId="441" priority="436" operator="equal">
      <formula>"CMS"</formula>
    </cfRule>
  </conditionalFormatting>
  <conditionalFormatting sqref="CA455:CB478">
    <cfRule type="cellIs" dxfId="440" priority="433" operator="equal">
      <formula>"PMS"</formula>
    </cfRule>
    <cfRule type="cellIs" dxfId="439" priority="434" operator="equal">
      <formula>"CMS"</formula>
    </cfRule>
  </conditionalFormatting>
  <conditionalFormatting sqref="BN478">
    <cfRule type="cellIs" dxfId="438" priority="431" operator="equal">
      <formula>"PMS"</formula>
    </cfRule>
    <cfRule type="cellIs" dxfId="437" priority="432" operator="equal">
      <formula>"CMS"</formula>
    </cfRule>
  </conditionalFormatting>
  <conditionalFormatting sqref="BQ456:BQ478">
    <cfRule type="cellIs" dxfId="436" priority="429" operator="equal">
      <formula>"PMS"</formula>
    </cfRule>
    <cfRule type="cellIs" dxfId="435" priority="430" operator="equal">
      <formula>"CMS"</formula>
    </cfRule>
  </conditionalFormatting>
  <conditionalFormatting sqref="BU462:BU478">
    <cfRule type="cellIs" dxfId="434" priority="427" operator="equal">
      <formula>"PMS"</formula>
    </cfRule>
    <cfRule type="cellIs" dxfId="433" priority="428" operator="equal">
      <formula>"CMS"</formula>
    </cfRule>
  </conditionalFormatting>
  <conditionalFormatting sqref="BY456:BY478">
    <cfRule type="cellIs" dxfId="432" priority="425" operator="equal">
      <formula>"PMS"</formula>
    </cfRule>
    <cfRule type="cellIs" dxfId="431" priority="426" operator="equal">
      <formula>"CMS"</formula>
    </cfRule>
  </conditionalFormatting>
  <conditionalFormatting sqref="BM455:BN455">
    <cfRule type="cellIs" dxfId="430" priority="423" operator="equal">
      <formula>"PMS"</formula>
    </cfRule>
    <cfRule type="cellIs" dxfId="429" priority="424" operator="equal">
      <formula>"CMS"</formula>
    </cfRule>
  </conditionalFormatting>
  <conditionalFormatting sqref="BN456:BN477">
    <cfRule type="cellIs" dxfId="428" priority="421" operator="equal">
      <formula>"PMS"</formula>
    </cfRule>
    <cfRule type="cellIs" dxfId="427" priority="422" operator="equal">
      <formula>"CMS"</formula>
    </cfRule>
  </conditionalFormatting>
  <conditionalFormatting sqref="BQ455">
    <cfRule type="cellIs" dxfId="426" priority="419" operator="equal">
      <formula>"PMS"</formula>
    </cfRule>
    <cfRule type="cellIs" dxfId="425" priority="420" operator="equal">
      <formula>"CMS"</formula>
    </cfRule>
  </conditionalFormatting>
  <conditionalFormatting sqref="BY455">
    <cfRule type="cellIs" dxfId="424" priority="417" operator="equal">
      <formula>"PMS"</formula>
    </cfRule>
    <cfRule type="cellIs" dxfId="423" priority="418" operator="equal">
      <formula>"CMS"</formula>
    </cfRule>
  </conditionalFormatting>
  <conditionalFormatting sqref="BU455">
    <cfRule type="cellIs" dxfId="422" priority="415" operator="equal">
      <formula>"PMS"</formula>
    </cfRule>
    <cfRule type="cellIs" dxfId="421" priority="416" operator="equal">
      <formula>"CMS"</formula>
    </cfRule>
  </conditionalFormatting>
  <conditionalFormatting sqref="BU456">
    <cfRule type="cellIs" dxfId="420" priority="413" operator="equal">
      <formula>"PMS"</formula>
    </cfRule>
    <cfRule type="cellIs" dxfId="419" priority="414" operator="equal">
      <formula>"CMS"</formula>
    </cfRule>
  </conditionalFormatting>
  <conditionalFormatting sqref="BU457">
    <cfRule type="cellIs" dxfId="418" priority="411" operator="equal">
      <formula>"PMS"</formula>
    </cfRule>
    <cfRule type="cellIs" dxfId="417" priority="412" operator="equal">
      <formula>"CMS"</formula>
    </cfRule>
  </conditionalFormatting>
  <conditionalFormatting sqref="BU458">
    <cfRule type="cellIs" dxfId="416" priority="409" operator="equal">
      <formula>"PMS"</formula>
    </cfRule>
    <cfRule type="cellIs" dxfId="415" priority="410" operator="equal">
      <formula>"CMS"</formula>
    </cfRule>
  </conditionalFormatting>
  <conditionalFormatting sqref="BU459">
    <cfRule type="cellIs" dxfId="414" priority="407" operator="equal">
      <formula>"PMS"</formula>
    </cfRule>
    <cfRule type="cellIs" dxfId="413" priority="408" operator="equal">
      <formula>"CMS"</formula>
    </cfRule>
  </conditionalFormatting>
  <conditionalFormatting sqref="BU460">
    <cfRule type="cellIs" dxfId="412" priority="405" operator="equal">
      <formula>"PMS"</formula>
    </cfRule>
    <cfRule type="cellIs" dxfId="411" priority="406" operator="equal">
      <formula>"CMS"</formula>
    </cfRule>
  </conditionalFormatting>
  <conditionalFormatting sqref="BU461">
    <cfRule type="cellIs" dxfId="410" priority="403" operator="equal">
      <formula>"PMS"</formula>
    </cfRule>
    <cfRule type="cellIs" dxfId="409" priority="404" operator="equal">
      <formula>"CMS"</formula>
    </cfRule>
  </conditionalFormatting>
  <conditionalFormatting sqref="E480:BJ503">
    <cfRule type="cellIs" dxfId="408" priority="401" operator="equal">
      <formula>"PMS"</formula>
    </cfRule>
    <cfRule type="cellIs" dxfId="407" priority="402" operator="equal">
      <formula>"CMS"</formula>
    </cfRule>
  </conditionalFormatting>
  <conditionalFormatting sqref="BR480:BT503 BV480:BX503 BZ480:BZ503 BK481:BM503 BK480:BL480 BO480:BP503">
    <cfRule type="cellIs" dxfId="406" priority="399" operator="equal">
      <formula>"PMS"</formula>
    </cfRule>
    <cfRule type="cellIs" dxfId="405" priority="400" operator="equal">
      <formula>"CMS"</formula>
    </cfRule>
  </conditionalFormatting>
  <conditionalFormatting sqref="CA480:CB503">
    <cfRule type="cellIs" dxfId="404" priority="397" operator="equal">
      <formula>"PMS"</formula>
    </cfRule>
    <cfRule type="cellIs" dxfId="403" priority="398" operator="equal">
      <formula>"CMS"</formula>
    </cfRule>
  </conditionalFormatting>
  <conditionalFormatting sqref="BN503">
    <cfRule type="cellIs" dxfId="402" priority="395" operator="equal">
      <formula>"PMS"</formula>
    </cfRule>
    <cfRule type="cellIs" dxfId="401" priority="396" operator="equal">
      <formula>"CMS"</formula>
    </cfRule>
  </conditionalFormatting>
  <conditionalFormatting sqref="BQ481:BQ503">
    <cfRule type="cellIs" dxfId="400" priority="393" operator="equal">
      <formula>"PMS"</formula>
    </cfRule>
    <cfRule type="cellIs" dxfId="399" priority="394" operator="equal">
      <formula>"CMS"</formula>
    </cfRule>
  </conditionalFormatting>
  <conditionalFormatting sqref="BU487:BU503">
    <cfRule type="cellIs" dxfId="398" priority="391" operator="equal">
      <formula>"PMS"</formula>
    </cfRule>
    <cfRule type="cellIs" dxfId="397" priority="392" operator="equal">
      <formula>"CMS"</formula>
    </cfRule>
  </conditionalFormatting>
  <conditionalFormatting sqref="BY481:BY503">
    <cfRule type="cellIs" dxfId="396" priority="389" operator="equal">
      <formula>"PMS"</formula>
    </cfRule>
    <cfRule type="cellIs" dxfId="395" priority="390" operator="equal">
      <formula>"CMS"</formula>
    </cfRule>
  </conditionalFormatting>
  <conditionalFormatting sqref="BM480:BN480">
    <cfRule type="cellIs" dxfId="394" priority="387" operator="equal">
      <formula>"PMS"</formula>
    </cfRule>
    <cfRule type="cellIs" dxfId="393" priority="388" operator="equal">
      <formula>"CMS"</formula>
    </cfRule>
  </conditionalFormatting>
  <conditionalFormatting sqref="BN481:BN502">
    <cfRule type="cellIs" dxfId="392" priority="385" operator="equal">
      <formula>"PMS"</formula>
    </cfRule>
    <cfRule type="cellIs" dxfId="391" priority="386" operator="equal">
      <formula>"CMS"</formula>
    </cfRule>
  </conditionalFormatting>
  <conditionalFormatting sqref="BQ480">
    <cfRule type="cellIs" dxfId="390" priority="383" operator="equal">
      <formula>"PMS"</formula>
    </cfRule>
    <cfRule type="cellIs" dxfId="389" priority="384" operator="equal">
      <formula>"CMS"</formula>
    </cfRule>
  </conditionalFormatting>
  <conditionalFormatting sqref="BY480">
    <cfRule type="cellIs" dxfId="388" priority="381" operator="equal">
      <formula>"PMS"</formula>
    </cfRule>
    <cfRule type="cellIs" dxfId="387" priority="382" operator="equal">
      <formula>"CMS"</formula>
    </cfRule>
  </conditionalFormatting>
  <conditionalFormatting sqref="BU480">
    <cfRule type="cellIs" dxfId="386" priority="379" operator="equal">
      <formula>"PMS"</formula>
    </cfRule>
    <cfRule type="cellIs" dxfId="385" priority="380" operator="equal">
      <formula>"CMS"</formula>
    </cfRule>
  </conditionalFormatting>
  <conditionalFormatting sqref="BU481">
    <cfRule type="cellIs" dxfId="384" priority="377" operator="equal">
      <formula>"PMS"</formula>
    </cfRule>
    <cfRule type="cellIs" dxfId="383" priority="378" operator="equal">
      <formula>"CMS"</formula>
    </cfRule>
  </conditionalFormatting>
  <conditionalFormatting sqref="BU482">
    <cfRule type="cellIs" dxfId="382" priority="375" operator="equal">
      <formula>"PMS"</formula>
    </cfRule>
    <cfRule type="cellIs" dxfId="381" priority="376" operator="equal">
      <formula>"CMS"</formula>
    </cfRule>
  </conditionalFormatting>
  <conditionalFormatting sqref="BU483">
    <cfRule type="cellIs" dxfId="380" priority="373" operator="equal">
      <formula>"PMS"</formula>
    </cfRule>
    <cfRule type="cellIs" dxfId="379" priority="374" operator="equal">
      <formula>"CMS"</formula>
    </cfRule>
  </conditionalFormatting>
  <conditionalFormatting sqref="BU484">
    <cfRule type="cellIs" dxfId="378" priority="371" operator="equal">
      <formula>"PMS"</formula>
    </cfRule>
    <cfRule type="cellIs" dxfId="377" priority="372" operator="equal">
      <formula>"CMS"</formula>
    </cfRule>
  </conditionalFormatting>
  <conditionalFormatting sqref="BU485">
    <cfRule type="cellIs" dxfId="376" priority="369" operator="equal">
      <formula>"PMS"</formula>
    </cfRule>
    <cfRule type="cellIs" dxfId="375" priority="370" operator="equal">
      <formula>"CMS"</formula>
    </cfRule>
  </conditionalFormatting>
  <conditionalFormatting sqref="BU486">
    <cfRule type="cellIs" dxfId="374" priority="367" operator="equal">
      <formula>"PMS"</formula>
    </cfRule>
    <cfRule type="cellIs" dxfId="373" priority="368" operator="equal">
      <formula>"CMS"</formula>
    </cfRule>
  </conditionalFormatting>
  <conditionalFormatting sqref="E505:BJ528">
    <cfRule type="cellIs" dxfId="372" priority="365" operator="equal">
      <formula>"PMS"</formula>
    </cfRule>
    <cfRule type="cellIs" dxfId="371" priority="366" operator="equal">
      <formula>"CMS"</formula>
    </cfRule>
  </conditionalFormatting>
  <conditionalFormatting sqref="BR505:BT528 BV505:BX528 BZ505:BZ528 BK506:BM528 BK505:BL505 BO505:BP528">
    <cfRule type="cellIs" dxfId="370" priority="363" operator="equal">
      <formula>"PMS"</formula>
    </cfRule>
    <cfRule type="cellIs" dxfId="369" priority="364" operator="equal">
      <formula>"CMS"</formula>
    </cfRule>
  </conditionalFormatting>
  <conditionalFormatting sqref="CA505:CB528">
    <cfRule type="cellIs" dxfId="368" priority="361" operator="equal">
      <formula>"PMS"</formula>
    </cfRule>
    <cfRule type="cellIs" dxfId="367" priority="362" operator="equal">
      <formula>"CMS"</formula>
    </cfRule>
  </conditionalFormatting>
  <conditionalFormatting sqref="BN528">
    <cfRule type="cellIs" dxfId="366" priority="359" operator="equal">
      <formula>"PMS"</formula>
    </cfRule>
    <cfRule type="cellIs" dxfId="365" priority="360" operator="equal">
      <formula>"CMS"</formula>
    </cfRule>
  </conditionalFormatting>
  <conditionalFormatting sqref="BQ506:BQ528">
    <cfRule type="cellIs" dxfId="364" priority="357" operator="equal">
      <formula>"PMS"</formula>
    </cfRule>
    <cfRule type="cellIs" dxfId="363" priority="358" operator="equal">
      <formula>"CMS"</formula>
    </cfRule>
  </conditionalFormatting>
  <conditionalFormatting sqref="BU512:BU528">
    <cfRule type="cellIs" dxfId="362" priority="355" operator="equal">
      <formula>"PMS"</formula>
    </cfRule>
    <cfRule type="cellIs" dxfId="361" priority="356" operator="equal">
      <formula>"CMS"</formula>
    </cfRule>
  </conditionalFormatting>
  <conditionalFormatting sqref="BY506:BY528">
    <cfRule type="cellIs" dxfId="360" priority="353" operator="equal">
      <formula>"PMS"</formula>
    </cfRule>
    <cfRule type="cellIs" dxfId="359" priority="354" operator="equal">
      <formula>"CMS"</formula>
    </cfRule>
  </conditionalFormatting>
  <conditionalFormatting sqref="BM505:BN505">
    <cfRule type="cellIs" dxfId="358" priority="351" operator="equal">
      <formula>"PMS"</formula>
    </cfRule>
    <cfRule type="cellIs" dxfId="357" priority="352" operator="equal">
      <formula>"CMS"</formula>
    </cfRule>
  </conditionalFormatting>
  <conditionalFormatting sqref="BN506:BN527">
    <cfRule type="cellIs" dxfId="356" priority="349" operator="equal">
      <formula>"PMS"</formula>
    </cfRule>
    <cfRule type="cellIs" dxfId="355" priority="350" operator="equal">
      <formula>"CMS"</formula>
    </cfRule>
  </conditionalFormatting>
  <conditionalFormatting sqref="BQ505">
    <cfRule type="cellIs" dxfId="354" priority="347" operator="equal">
      <formula>"PMS"</formula>
    </cfRule>
    <cfRule type="cellIs" dxfId="353" priority="348" operator="equal">
      <formula>"CMS"</formula>
    </cfRule>
  </conditionalFormatting>
  <conditionalFormatting sqref="BY505">
    <cfRule type="cellIs" dxfId="352" priority="345" operator="equal">
      <formula>"PMS"</formula>
    </cfRule>
    <cfRule type="cellIs" dxfId="351" priority="346" operator="equal">
      <formula>"CMS"</formula>
    </cfRule>
  </conditionalFormatting>
  <conditionalFormatting sqref="BU505">
    <cfRule type="cellIs" dxfId="350" priority="343" operator="equal">
      <formula>"PMS"</formula>
    </cfRule>
    <cfRule type="cellIs" dxfId="349" priority="344" operator="equal">
      <formula>"CMS"</formula>
    </cfRule>
  </conditionalFormatting>
  <conditionalFormatting sqref="BU506">
    <cfRule type="cellIs" dxfId="348" priority="341" operator="equal">
      <formula>"PMS"</formula>
    </cfRule>
    <cfRule type="cellIs" dxfId="347" priority="342" operator="equal">
      <formula>"CMS"</formula>
    </cfRule>
  </conditionalFormatting>
  <conditionalFormatting sqref="BU507">
    <cfRule type="cellIs" dxfId="346" priority="339" operator="equal">
      <formula>"PMS"</formula>
    </cfRule>
    <cfRule type="cellIs" dxfId="345" priority="340" operator="equal">
      <formula>"CMS"</formula>
    </cfRule>
  </conditionalFormatting>
  <conditionalFormatting sqref="BU508">
    <cfRule type="cellIs" dxfId="344" priority="337" operator="equal">
      <formula>"PMS"</formula>
    </cfRule>
    <cfRule type="cellIs" dxfId="343" priority="338" operator="equal">
      <formula>"CMS"</formula>
    </cfRule>
  </conditionalFormatting>
  <conditionalFormatting sqref="BU509">
    <cfRule type="cellIs" dxfId="342" priority="335" operator="equal">
      <formula>"PMS"</formula>
    </cfRule>
    <cfRule type="cellIs" dxfId="341" priority="336" operator="equal">
      <formula>"CMS"</formula>
    </cfRule>
  </conditionalFormatting>
  <conditionalFormatting sqref="BU510">
    <cfRule type="cellIs" dxfId="340" priority="333" operator="equal">
      <formula>"PMS"</formula>
    </cfRule>
    <cfRule type="cellIs" dxfId="339" priority="334" operator="equal">
      <formula>"CMS"</formula>
    </cfRule>
  </conditionalFormatting>
  <conditionalFormatting sqref="BU511">
    <cfRule type="cellIs" dxfId="338" priority="331" operator="equal">
      <formula>"PMS"</formula>
    </cfRule>
    <cfRule type="cellIs" dxfId="337" priority="332" operator="equal">
      <formula>"CMS"</formula>
    </cfRule>
  </conditionalFormatting>
  <conditionalFormatting sqref="E530:BJ553">
    <cfRule type="cellIs" dxfId="336" priority="329" operator="equal">
      <formula>"PMS"</formula>
    </cfRule>
    <cfRule type="cellIs" dxfId="335" priority="330" operator="equal">
      <formula>"CMS"</formula>
    </cfRule>
  </conditionalFormatting>
  <conditionalFormatting sqref="BR530:BT553 BV530:BX553 BZ530:BZ553 BK531:BM553 BK530:BL530 BO530:BP553">
    <cfRule type="cellIs" dxfId="334" priority="327" operator="equal">
      <formula>"PMS"</formula>
    </cfRule>
    <cfRule type="cellIs" dxfId="333" priority="328" operator="equal">
      <formula>"CMS"</formula>
    </cfRule>
  </conditionalFormatting>
  <conditionalFormatting sqref="CA530:CB553">
    <cfRule type="cellIs" dxfId="332" priority="325" operator="equal">
      <formula>"PMS"</formula>
    </cfRule>
    <cfRule type="cellIs" dxfId="331" priority="326" operator="equal">
      <formula>"CMS"</formula>
    </cfRule>
  </conditionalFormatting>
  <conditionalFormatting sqref="BN553">
    <cfRule type="cellIs" dxfId="330" priority="323" operator="equal">
      <formula>"PMS"</formula>
    </cfRule>
    <cfRule type="cellIs" dxfId="329" priority="324" operator="equal">
      <formula>"CMS"</formula>
    </cfRule>
  </conditionalFormatting>
  <conditionalFormatting sqref="BQ531:BQ553">
    <cfRule type="cellIs" dxfId="328" priority="321" operator="equal">
      <formula>"PMS"</formula>
    </cfRule>
    <cfRule type="cellIs" dxfId="327" priority="322" operator="equal">
      <formula>"CMS"</formula>
    </cfRule>
  </conditionalFormatting>
  <conditionalFormatting sqref="BU537:BU553">
    <cfRule type="cellIs" dxfId="326" priority="319" operator="equal">
      <formula>"PMS"</formula>
    </cfRule>
    <cfRule type="cellIs" dxfId="325" priority="320" operator="equal">
      <formula>"CMS"</formula>
    </cfRule>
  </conditionalFormatting>
  <conditionalFormatting sqref="BY531:BY553">
    <cfRule type="cellIs" dxfId="324" priority="317" operator="equal">
      <formula>"PMS"</formula>
    </cfRule>
    <cfRule type="cellIs" dxfId="323" priority="318" operator="equal">
      <formula>"CMS"</formula>
    </cfRule>
  </conditionalFormatting>
  <conditionalFormatting sqref="BM530:BN530">
    <cfRule type="cellIs" dxfId="322" priority="315" operator="equal">
      <formula>"PMS"</formula>
    </cfRule>
    <cfRule type="cellIs" dxfId="321" priority="316" operator="equal">
      <formula>"CMS"</formula>
    </cfRule>
  </conditionalFormatting>
  <conditionalFormatting sqref="BN531:BN552">
    <cfRule type="cellIs" dxfId="320" priority="313" operator="equal">
      <formula>"PMS"</formula>
    </cfRule>
    <cfRule type="cellIs" dxfId="319" priority="314" operator="equal">
      <formula>"CMS"</formula>
    </cfRule>
  </conditionalFormatting>
  <conditionalFormatting sqref="BQ530">
    <cfRule type="cellIs" dxfId="318" priority="311" operator="equal">
      <formula>"PMS"</formula>
    </cfRule>
    <cfRule type="cellIs" dxfId="317" priority="312" operator="equal">
      <formula>"CMS"</formula>
    </cfRule>
  </conditionalFormatting>
  <conditionalFormatting sqref="BY530">
    <cfRule type="cellIs" dxfId="316" priority="309" operator="equal">
      <formula>"PMS"</formula>
    </cfRule>
    <cfRule type="cellIs" dxfId="315" priority="310" operator="equal">
      <formula>"CMS"</formula>
    </cfRule>
  </conditionalFormatting>
  <conditionalFormatting sqref="BU530">
    <cfRule type="cellIs" dxfId="314" priority="307" operator="equal">
      <formula>"PMS"</formula>
    </cfRule>
    <cfRule type="cellIs" dxfId="313" priority="308" operator="equal">
      <formula>"CMS"</formula>
    </cfRule>
  </conditionalFormatting>
  <conditionalFormatting sqref="BU531">
    <cfRule type="cellIs" dxfId="312" priority="305" operator="equal">
      <formula>"PMS"</formula>
    </cfRule>
    <cfRule type="cellIs" dxfId="311" priority="306" operator="equal">
      <formula>"CMS"</formula>
    </cfRule>
  </conditionalFormatting>
  <conditionalFormatting sqref="BU532">
    <cfRule type="cellIs" dxfId="310" priority="303" operator="equal">
      <formula>"PMS"</formula>
    </cfRule>
    <cfRule type="cellIs" dxfId="309" priority="304" operator="equal">
      <formula>"CMS"</formula>
    </cfRule>
  </conditionalFormatting>
  <conditionalFormatting sqref="BU533">
    <cfRule type="cellIs" dxfId="308" priority="301" operator="equal">
      <formula>"PMS"</formula>
    </cfRule>
    <cfRule type="cellIs" dxfId="307" priority="302" operator="equal">
      <formula>"CMS"</formula>
    </cfRule>
  </conditionalFormatting>
  <conditionalFormatting sqref="BU534">
    <cfRule type="cellIs" dxfId="306" priority="299" operator="equal">
      <formula>"PMS"</formula>
    </cfRule>
    <cfRule type="cellIs" dxfId="305" priority="300" operator="equal">
      <formula>"CMS"</formula>
    </cfRule>
  </conditionalFormatting>
  <conditionalFormatting sqref="BU535">
    <cfRule type="cellIs" dxfId="304" priority="297" operator="equal">
      <formula>"PMS"</formula>
    </cfRule>
    <cfRule type="cellIs" dxfId="303" priority="298" operator="equal">
      <formula>"CMS"</formula>
    </cfRule>
  </conditionalFormatting>
  <conditionalFormatting sqref="BU536">
    <cfRule type="cellIs" dxfId="302" priority="295" operator="equal">
      <formula>"PMS"</formula>
    </cfRule>
    <cfRule type="cellIs" dxfId="301" priority="296" operator="equal">
      <formula>"CMS"</formula>
    </cfRule>
  </conditionalFormatting>
  <conditionalFormatting sqref="E555:BJ578">
    <cfRule type="cellIs" dxfId="300" priority="293" operator="equal">
      <formula>"PMS"</formula>
    </cfRule>
    <cfRule type="cellIs" dxfId="299" priority="294" operator="equal">
      <formula>"CMS"</formula>
    </cfRule>
  </conditionalFormatting>
  <conditionalFormatting sqref="BR555:BT578 BV555:BX578 BZ555:BZ578 BK556:BM578 BK555:BL555 BO555:BP578">
    <cfRule type="cellIs" dxfId="298" priority="291" operator="equal">
      <formula>"PMS"</formula>
    </cfRule>
    <cfRule type="cellIs" dxfId="297" priority="292" operator="equal">
      <formula>"CMS"</formula>
    </cfRule>
  </conditionalFormatting>
  <conditionalFormatting sqref="CA555:CB578">
    <cfRule type="cellIs" dxfId="296" priority="289" operator="equal">
      <formula>"PMS"</formula>
    </cfRule>
    <cfRule type="cellIs" dxfId="295" priority="290" operator="equal">
      <formula>"CMS"</formula>
    </cfRule>
  </conditionalFormatting>
  <conditionalFormatting sqref="BN578">
    <cfRule type="cellIs" dxfId="294" priority="287" operator="equal">
      <formula>"PMS"</formula>
    </cfRule>
    <cfRule type="cellIs" dxfId="293" priority="288" operator="equal">
      <formula>"CMS"</formula>
    </cfRule>
  </conditionalFormatting>
  <conditionalFormatting sqref="BQ556:BQ578">
    <cfRule type="cellIs" dxfId="292" priority="285" operator="equal">
      <formula>"PMS"</formula>
    </cfRule>
    <cfRule type="cellIs" dxfId="291" priority="286" operator="equal">
      <formula>"CMS"</formula>
    </cfRule>
  </conditionalFormatting>
  <conditionalFormatting sqref="BU562:BU578">
    <cfRule type="cellIs" dxfId="290" priority="283" operator="equal">
      <formula>"PMS"</formula>
    </cfRule>
    <cfRule type="cellIs" dxfId="289" priority="284" operator="equal">
      <formula>"CMS"</formula>
    </cfRule>
  </conditionalFormatting>
  <conditionalFormatting sqref="BY556:BY578">
    <cfRule type="cellIs" dxfId="288" priority="281" operator="equal">
      <formula>"PMS"</formula>
    </cfRule>
    <cfRule type="cellIs" dxfId="287" priority="282" operator="equal">
      <formula>"CMS"</formula>
    </cfRule>
  </conditionalFormatting>
  <conditionalFormatting sqref="BM555:BN555">
    <cfRule type="cellIs" dxfId="286" priority="279" operator="equal">
      <formula>"PMS"</formula>
    </cfRule>
    <cfRule type="cellIs" dxfId="285" priority="280" operator="equal">
      <formula>"CMS"</formula>
    </cfRule>
  </conditionalFormatting>
  <conditionalFormatting sqref="BN556:BN577">
    <cfRule type="cellIs" dxfId="284" priority="277" operator="equal">
      <formula>"PMS"</formula>
    </cfRule>
    <cfRule type="cellIs" dxfId="283" priority="278" operator="equal">
      <formula>"CMS"</formula>
    </cfRule>
  </conditionalFormatting>
  <conditionalFormatting sqref="BQ555">
    <cfRule type="cellIs" dxfId="282" priority="275" operator="equal">
      <formula>"PMS"</formula>
    </cfRule>
    <cfRule type="cellIs" dxfId="281" priority="276" operator="equal">
      <formula>"CMS"</formula>
    </cfRule>
  </conditionalFormatting>
  <conditionalFormatting sqref="BY555">
    <cfRule type="cellIs" dxfId="280" priority="273" operator="equal">
      <formula>"PMS"</formula>
    </cfRule>
    <cfRule type="cellIs" dxfId="279" priority="274" operator="equal">
      <formula>"CMS"</formula>
    </cfRule>
  </conditionalFormatting>
  <conditionalFormatting sqref="BU555">
    <cfRule type="cellIs" dxfId="278" priority="271" operator="equal">
      <formula>"PMS"</formula>
    </cfRule>
    <cfRule type="cellIs" dxfId="277" priority="272" operator="equal">
      <formula>"CMS"</formula>
    </cfRule>
  </conditionalFormatting>
  <conditionalFormatting sqref="BU556">
    <cfRule type="cellIs" dxfId="276" priority="269" operator="equal">
      <formula>"PMS"</formula>
    </cfRule>
    <cfRule type="cellIs" dxfId="275" priority="270" operator="equal">
      <formula>"CMS"</formula>
    </cfRule>
  </conditionalFormatting>
  <conditionalFormatting sqref="BU557">
    <cfRule type="cellIs" dxfId="274" priority="267" operator="equal">
      <formula>"PMS"</formula>
    </cfRule>
    <cfRule type="cellIs" dxfId="273" priority="268" operator="equal">
      <formula>"CMS"</formula>
    </cfRule>
  </conditionalFormatting>
  <conditionalFormatting sqref="BU558">
    <cfRule type="cellIs" dxfId="272" priority="265" operator="equal">
      <formula>"PMS"</formula>
    </cfRule>
    <cfRule type="cellIs" dxfId="271" priority="266" operator="equal">
      <formula>"CMS"</formula>
    </cfRule>
  </conditionalFormatting>
  <conditionalFormatting sqref="BU559">
    <cfRule type="cellIs" dxfId="270" priority="263" operator="equal">
      <formula>"PMS"</formula>
    </cfRule>
    <cfRule type="cellIs" dxfId="269" priority="264" operator="equal">
      <formula>"CMS"</formula>
    </cfRule>
  </conditionalFormatting>
  <conditionalFormatting sqref="BU560">
    <cfRule type="cellIs" dxfId="268" priority="261" operator="equal">
      <formula>"PMS"</formula>
    </cfRule>
    <cfRule type="cellIs" dxfId="267" priority="262" operator="equal">
      <formula>"CMS"</formula>
    </cfRule>
  </conditionalFormatting>
  <conditionalFormatting sqref="BU561">
    <cfRule type="cellIs" dxfId="266" priority="259" operator="equal">
      <formula>"PMS"</formula>
    </cfRule>
    <cfRule type="cellIs" dxfId="265" priority="260" operator="equal">
      <formula>"CMS"</formula>
    </cfRule>
  </conditionalFormatting>
  <conditionalFormatting sqref="E580:BJ603">
    <cfRule type="cellIs" dxfId="264" priority="257" operator="equal">
      <formula>"PMS"</formula>
    </cfRule>
    <cfRule type="cellIs" dxfId="263" priority="258" operator="equal">
      <formula>"CMS"</formula>
    </cfRule>
  </conditionalFormatting>
  <conditionalFormatting sqref="BR580:BT603 BV580:BX603 BZ580:BZ603 BK581:BM603 BK580:BL580 BO580:BP603">
    <cfRule type="cellIs" dxfId="262" priority="255" operator="equal">
      <formula>"PMS"</formula>
    </cfRule>
    <cfRule type="cellIs" dxfId="261" priority="256" operator="equal">
      <formula>"CMS"</formula>
    </cfRule>
  </conditionalFormatting>
  <conditionalFormatting sqref="CA580:CB603">
    <cfRule type="cellIs" dxfId="260" priority="253" operator="equal">
      <formula>"PMS"</formula>
    </cfRule>
    <cfRule type="cellIs" dxfId="259" priority="254" operator="equal">
      <formula>"CMS"</formula>
    </cfRule>
  </conditionalFormatting>
  <conditionalFormatting sqref="BN603">
    <cfRule type="cellIs" dxfId="258" priority="251" operator="equal">
      <formula>"PMS"</formula>
    </cfRule>
    <cfRule type="cellIs" dxfId="257" priority="252" operator="equal">
      <formula>"CMS"</formula>
    </cfRule>
  </conditionalFormatting>
  <conditionalFormatting sqref="BQ581:BQ603">
    <cfRule type="cellIs" dxfId="256" priority="249" operator="equal">
      <formula>"PMS"</formula>
    </cfRule>
    <cfRule type="cellIs" dxfId="255" priority="250" operator="equal">
      <formula>"CMS"</formula>
    </cfRule>
  </conditionalFormatting>
  <conditionalFormatting sqref="BU587:BU603">
    <cfRule type="cellIs" dxfId="254" priority="247" operator="equal">
      <formula>"PMS"</formula>
    </cfRule>
    <cfRule type="cellIs" dxfId="253" priority="248" operator="equal">
      <formula>"CMS"</formula>
    </cfRule>
  </conditionalFormatting>
  <conditionalFormatting sqref="BY581:BY603">
    <cfRule type="cellIs" dxfId="252" priority="245" operator="equal">
      <formula>"PMS"</formula>
    </cfRule>
    <cfRule type="cellIs" dxfId="251" priority="246" operator="equal">
      <formula>"CMS"</formula>
    </cfRule>
  </conditionalFormatting>
  <conditionalFormatting sqref="BM580:BN580">
    <cfRule type="cellIs" dxfId="250" priority="243" operator="equal">
      <formula>"PMS"</formula>
    </cfRule>
    <cfRule type="cellIs" dxfId="249" priority="244" operator="equal">
      <formula>"CMS"</formula>
    </cfRule>
  </conditionalFormatting>
  <conditionalFormatting sqref="BN581:BN602">
    <cfRule type="cellIs" dxfId="248" priority="241" operator="equal">
      <formula>"PMS"</formula>
    </cfRule>
    <cfRule type="cellIs" dxfId="247" priority="242" operator="equal">
      <formula>"CMS"</formula>
    </cfRule>
  </conditionalFormatting>
  <conditionalFormatting sqref="BQ580">
    <cfRule type="cellIs" dxfId="246" priority="239" operator="equal">
      <formula>"PMS"</formula>
    </cfRule>
    <cfRule type="cellIs" dxfId="245" priority="240" operator="equal">
      <formula>"CMS"</formula>
    </cfRule>
  </conditionalFormatting>
  <conditionalFormatting sqref="BY580">
    <cfRule type="cellIs" dxfId="244" priority="237" operator="equal">
      <formula>"PMS"</formula>
    </cfRule>
    <cfRule type="cellIs" dxfId="243" priority="238" operator="equal">
      <formula>"CMS"</formula>
    </cfRule>
  </conditionalFormatting>
  <conditionalFormatting sqref="BU580">
    <cfRule type="cellIs" dxfId="242" priority="235" operator="equal">
      <formula>"PMS"</formula>
    </cfRule>
    <cfRule type="cellIs" dxfId="241" priority="236" operator="equal">
      <formula>"CMS"</formula>
    </cfRule>
  </conditionalFormatting>
  <conditionalFormatting sqref="BU581">
    <cfRule type="cellIs" dxfId="240" priority="233" operator="equal">
      <formula>"PMS"</formula>
    </cfRule>
    <cfRule type="cellIs" dxfId="239" priority="234" operator="equal">
      <formula>"CMS"</formula>
    </cfRule>
  </conditionalFormatting>
  <conditionalFormatting sqref="BU582">
    <cfRule type="cellIs" dxfId="238" priority="231" operator="equal">
      <formula>"PMS"</formula>
    </cfRule>
    <cfRule type="cellIs" dxfId="237" priority="232" operator="equal">
      <formula>"CMS"</formula>
    </cfRule>
  </conditionalFormatting>
  <conditionalFormatting sqref="BU583">
    <cfRule type="cellIs" dxfId="236" priority="229" operator="equal">
      <formula>"PMS"</formula>
    </cfRule>
    <cfRule type="cellIs" dxfId="235" priority="230" operator="equal">
      <formula>"CMS"</formula>
    </cfRule>
  </conditionalFormatting>
  <conditionalFormatting sqref="BU584">
    <cfRule type="cellIs" dxfId="234" priority="227" operator="equal">
      <formula>"PMS"</formula>
    </cfRule>
    <cfRule type="cellIs" dxfId="233" priority="228" operator="equal">
      <formula>"CMS"</formula>
    </cfRule>
  </conditionalFormatting>
  <conditionalFormatting sqref="BU585">
    <cfRule type="cellIs" dxfId="232" priority="225" operator="equal">
      <formula>"PMS"</formula>
    </cfRule>
    <cfRule type="cellIs" dxfId="231" priority="226" operator="equal">
      <formula>"CMS"</formula>
    </cfRule>
  </conditionalFormatting>
  <conditionalFormatting sqref="BU586">
    <cfRule type="cellIs" dxfId="230" priority="223" operator="equal">
      <formula>"PMS"</formula>
    </cfRule>
    <cfRule type="cellIs" dxfId="229" priority="224" operator="equal">
      <formula>"CMS"</formula>
    </cfRule>
  </conditionalFormatting>
  <conditionalFormatting sqref="E605:BJ628">
    <cfRule type="cellIs" dxfId="228" priority="221" operator="equal">
      <formula>"PMS"</formula>
    </cfRule>
    <cfRule type="cellIs" dxfId="227" priority="222" operator="equal">
      <formula>"CMS"</formula>
    </cfRule>
  </conditionalFormatting>
  <conditionalFormatting sqref="BR605:BT628 BV605:BX628 BZ605:BZ628 BK606:BM628 BK605:BL605 BO605:BP628">
    <cfRule type="cellIs" dxfId="226" priority="219" operator="equal">
      <formula>"PMS"</formula>
    </cfRule>
    <cfRule type="cellIs" dxfId="225" priority="220" operator="equal">
      <formula>"CMS"</formula>
    </cfRule>
  </conditionalFormatting>
  <conditionalFormatting sqref="CA605:CB628">
    <cfRule type="cellIs" dxfId="224" priority="217" operator="equal">
      <formula>"PMS"</formula>
    </cfRule>
    <cfRule type="cellIs" dxfId="223" priority="218" operator="equal">
      <formula>"CMS"</formula>
    </cfRule>
  </conditionalFormatting>
  <conditionalFormatting sqref="BN628">
    <cfRule type="cellIs" dxfId="222" priority="215" operator="equal">
      <formula>"PMS"</formula>
    </cfRule>
    <cfRule type="cellIs" dxfId="221" priority="216" operator="equal">
      <formula>"CMS"</formula>
    </cfRule>
  </conditionalFormatting>
  <conditionalFormatting sqref="BQ606:BQ628">
    <cfRule type="cellIs" dxfId="220" priority="213" operator="equal">
      <formula>"PMS"</formula>
    </cfRule>
    <cfRule type="cellIs" dxfId="219" priority="214" operator="equal">
      <formula>"CMS"</formula>
    </cfRule>
  </conditionalFormatting>
  <conditionalFormatting sqref="BU612:BU628">
    <cfRule type="cellIs" dxfId="218" priority="211" operator="equal">
      <formula>"PMS"</formula>
    </cfRule>
    <cfRule type="cellIs" dxfId="217" priority="212" operator="equal">
      <formula>"CMS"</formula>
    </cfRule>
  </conditionalFormatting>
  <conditionalFormatting sqref="BY606:BY628">
    <cfRule type="cellIs" dxfId="216" priority="209" operator="equal">
      <formula>"PMS"</formula>
    </cfRule>
    <cfRule type="cellIs" dxfId="215" priority="210" operator="equal">
      <formula>"CMS"</formula>
    </cfRule>
  </conditionalFormatting>
  <conditionalFormatting sqref="BM605:BN605">
    <cfRule type="cellIs" dxfId="214" priority="207" operator="equal">
      <formula>"PMS"</formula>
    </cfRule>
    <cfRule type="cellIs" dxfId="213" priority="208" operator="equal">
      <formula>"CMS"</formula>
    </cfRule>
  </conditionalFormatting>
  <conditionalFormatting sqref="BN606:BN627">
    <cfRule type="cellIs" dxfId="212" priority="205" operator="equal">
      <formula>"PMS"</formula>
    </cfRule>
    <cfRule type="cellIs" dxfId="211" priority="206" operator="equal">
      <formula>"CMS"</formula>
    </cfRule>
  </conditionalFormatting>
  <conditionalFormatting sqref="BQ605">
    <cfRule type="cellIs" dxfId="210" priority="203" operator="equal">
      <formula>"PMS"</formula>
    </cfRule>
    <cfRule type="cellIs" dxfId="209" priority="204" operator="equal">
      <formula>"CMS"</formula>
    </cfRule>
  </conditionalFormatting>
  <conditionalFormatting sqref="BY605">
    <cfRule type="cellIs" dxfId="208" priority="201" operator="equal">
      <formula>"PMS"</formula>
    </cfRule>
    <cfRule type="cellIs" dxfId="207" priority="202" operator="equal">
      <formula>"CMS"</formula>
    </cfRule>
  </conditionalFormatting>
  <conditionalFormatting sqref="BU605">
    <cfRule type="cellIs" dxfId="206" priority="199" operator="equal">
      <formula>"PMS"</formula>
    </cfRule>
    <cfRule type="cellIs" dxfId="205" priority="200" operator="equal">
      <formula>"CMS"</formula>
    </cfRule>
  </conditionalFormatting>
  <conditionalFormatting sqref="BU606">
    <cfRule type="cellIs" dxfId="204" priority="197" operator="equal">
      <formula>"PMS"</formula>
    </cfRule>
    <cfRule type="cellIs" dxfId="203" priority="198" operator="equal">
      <formula>"CMS"</formula>
    </cfRule>
  </conditionalFormatting>
  <conditionalFormatting sqref="BU607">
    <cfRule type="cellIs" dxfId="202" priority="195" operator="equal">
      <formula>"PMS"</formula>
    </cfRule>
    <cfRule type="cellIs" dxfId="201" priority="196" operator="equal">
      <formula>"CMS"</formula>
    </cfRule>
  </conditionalFormatting>
  <conditionalFormatting sqref="BU608">
    <cfRule type="cellIs" dxfId="200" priority="193" operator="equal">
      <formula>"PMS"</formula>
    </cfRule>
    <cfRule type="cellIs" dxfId="199" priority="194" operator="equal">
      <formula>"CMS"</formula>
    </cfRule>
  </conditionalFormatting>
  <conditionalFormatting sqref="BU609">
    <cfRule type="cellIs" dxfId="198" priority="191" operator="equal">
      <formula>"PMS"</formula>
    </cfRule>
    <cfRule type="cellIs" dxfId="197" priority="192" operator="equal">
      <formula>"CMS"</formula>
    </cfRule>
  </conditionalFormatting>
  <conditionalFormatting sqref="BU610">
    <cfRule type="cellIs" dxfId="196" priority="189" operator="equal">
      <formula>"PMS"</formula>
    </cfRule>
    <cfRule type="cellIs" dxfId="195" priority="190" operator="equal">
      <formula>"CMS"</formula>
    </cfRule>
  </conditionalFormatting>
  <conditionalFormatting sqref="BU611">
    <cfRule type="cellIs" dxfId="194" priority="187" operator="equal">
      <formula>"PMS"</formula>
    </cfRule>
    <cfRule type="cellIs" dxfId="193" priority="188" operator="equal">
      <formula>"CMS"</formula>
    </cfRule>
  </conditionalFormatting>
  <conditionalFormatting sqref="E630:BJ653">
    <cfRule type="cellIs" dxfId="192" priority="185" operator="equal">
      <formula>"PMS"</formula>
    </cfRule>
    <cfRule type="cellIs" dxfId="191" priority="186" operator="equal">
      <formula>"CMS"</formula>
    </cfRule>
  </conditionalFormatting>
  <conditionalFormatting sqref="BR630:BT653 BV630:BX653 BZ630:BZ653 BK631:BM653 BK630:BL630 BO630:BP653">
    <cfRule type="cellIs" dxfId="190" priority="183" operator="equal">
      <formula>"PMS"</formula>
    </cfRule>
    <cfRule type="cellIs" dxfId="189" priority="184" operator="equal">
      <formula>"CMS"</formula>
    </cfRule>
  </conditionalFormatting>
  <conditionalFormatting sqref="CA630:CB653">
    <cfRule type="cellIs" dxfId="188" priority="181" operator="equal">
      <formula>"PMS"</formula>
    </cfRule>
    <cfRule type="cellIs" dxfId="187" priority="182" operator="equal">
      <formula>"CMS"</formula>
    </cfRule>
  </conditionalFormatting>
  <conditionalFormatting sqref="BN653">
    <cfRule type="cellIs" dxfId="186" priority="179" operator="equal">
      <formula>"PMS"</formula>
    </cfRule>
    <cfRule type="cellIs" dxfId="185" priority="180" operator="equal">
      <formula>"CMS"</formula>
    </cfRule>
  </conditionalFormatting>
  <conditionalFormatting sqref="BQ631:BQ653">
    <cfRule type="cellIs" dxfId="184" priority="177" operator="equal">
      <formula>"PMS"</formula>
    </cfRule>
    <cfRule type="cellIs" dxfId="183" priority="178" operator="equal">
      <formula>"CMS"</formula>
    </cfRule>
  </conditionalFormatting>
  <conditionalFormatting sqref="BU637:BU653">
    <cfRule type="cellIs" dxfId="182" priority="175" operator="equal">
      <formula>"PMS"</formula>
    </cfRule>
    <cfRule type="cellIs" dxfId="181" priority="176" operator="equal">
      <formula>"CMS"</formula>
    </cfRule>
  </conditionalFormatting>
  <conditionalFormatting sqref="BY631:BY653">
    <cfRule type="cellIs" dxfId="180" priority="173" operator="equal">
      <formula>"PMS"</formula>
    </cfRule>
    <cfRule type="cellIs" dxfId="179" priority="174" operator="equal">
      <formula>"CMS"</formula>
    </cfRule>
  </conditionalFormatting>
  <conditionalFormatting sqref="BM630:BN630">
    <cfRule type="cellIs" dxfId="178" priority="171" operator="equal">
      <formula>"PMS"</formula>
    </cfRule>
    <cfRule type="cellIs" dxfId="177" priority="172" operator="equal">
      <formula>"CMS"</formula>
    </cfRule>
  </conditionalFormatting>
  <conditionalFormatting sqref="BN631:BN652">
    <cfRule type="cellIs" dxfId="176" priority="169" operator="equal">
      <formula>"PMS"</formula>
    </cfRule>
    <cfRule type="cellIs" dxfId="175" priority="170" operator="equal">
      <formula>"CMS"</formula>
    </cfRule>
  </conditionalFormatting>
  <conditionalFormatting sqref="BQ630">
    <cfRule type="cellIs" dxfId="174" priority="167" operator="equal">
      <formula>"PMS"</formula>
    </cfRule>
    <cfRule type="cellIs" dxfId="173" priority="168" operator="equal">
      <formula>"CMS"</formula>
    </cfRule>
  </conditionalFormatting>
  <conditionalFormatting sqref="BY630">
    <cfRule type="cellIs" dxfId="172" priority="165" operator="equal">
      <formula>"PMS"</formula>
    </cfRule>
    <cfRule type="cellIs" dxfId="171" priority="166" operator="equal">
      <formula>"CMS"</formula>
    </cfRule>
  </conditionalFormatting>
  <conditionalFormatting sqref="BU630">
    <cfRule type="cellIs" dxfId="170" priority="163" operator="equal">
      <formula>"PMS"</formula>
    </cfRule>
    <cfRule type="cellIs" dxfId="169" priority="164" operator="equal">
      <formula>"CMS"</formula>
    </cfRule>
  </conditionalFormatting>
  <conditionalFormatting sqref="BU631">
    <cfRule type="cellIs" dxfId="168" priority="161" operator="equal">
      <formula>"PMS"</formula>
    </cfRule>
    <cfRule type="cellIs" dxfId="167" priority="162" operator="equal">
      <formula>"CMS"</formula>
    </cfRule>
  </conditionalFormatting>
  <conditionalFormatting sqref="BU632">
    <cfRule type="cellIs" dxfId="166" priority="159" operator="equal">
      <formula>"PMS"</formula>
    </cfRule>
    <cfRule type="cellIs" dxfId="165" priority="160" operator="equal">
      <formula>"CMS"</formula>
    </cfRule>
  </conditionalFormatting>
  <conditionalFormatting sqref="BU633">
    <cfRule type="cellIs" dxfId="164" priority="157" operator="equal">
      <formula>"PMS"</formula>
    </cfRule>
    <cfRule type="cellIs" dxfId="163" priority="158" operator="equal">
      <formula>"CMS"</formula>
    </cfRule>
  </conditionalFormatting>
  <conditionalFormatting sqref="BU634">
    <cfRule type="cellIs" dxfId="162" priority="155" operator="equal">
      <formula>"PMS"</formula>
    </cfRule>
    <cfRule type="cellIs" dxfId="161" priority="156" operator="equal">
      <formula>"CMS"</formula>
    </cfRule>
  </conditionalFormatting>
  <conditionalFormatting sqref="BU635">
    <cfRule type="cellIs" dxfId="160" priority="153" operator="equal">
      <formula>"PMS"</formula>
    </cfRule>
    <cfRule type="cellIs" dxfId="159" priority="154" operator="equal">
      <formula>"CMS"</formula>
    </cfRule>
  </conditionalFormatting>
  <conditionalFormatting sqref="BU636">
    <cfRule type="cellIs" dxfId="158" priority="151" operator="equal">
      <formula>"PMS"</formula>
    </cfRule>
    <cfRule type="cellIs" dxfId="157" priority="152" operator="equal">
      <formula>"CMS"</formula>
    </cfRule>
  </conditionalFormatting>
  <conditionalFormatting sqref="E655:BJ678">
    <cfRule type="cellIs" dxfId="156" priority="149" operator="equal">
      <formula>"PMS"</formula>
    </cfRule>
    <cfRule type="cellIs" dxfId="155" priority="150" operator="equal">
      <formula>"CMS"</formula>
    </cfRule>
  </conditionalFormatting>
  <conditionalFormatting sqref="BR655:BT678 BV655:BX678 BZ655:BZ678 BK656:BM678 BK655:BL655 BO655:BP678">
    <cfRule type="cellIs" dxfId="154" priority="147" operator="equal">
      <formula>"PMS"</formula>
    </cfRule>
    <cfRule type="cellIs" dxfId="153" priority="148" operator="equal">
      <formula>"CMS"</formula>
    </cfRule>
  </conditionalFormatting>
  <conditionalFormatting sqref="CA655:CB678">
    <cfRule type="cellIs" dxfId="152" priority="145" operator="equal">
      <formula>"PMS"</formula>
    </cfRule>
    <cfRule type="cellIs" dxfId="151" priority="146" operator="equal">
      <formula>"CMS"</formula>
    </cfRule>
  </conditionalFormatting>
  <conditionalFormatting sqref="BN678">
    <cfRule type="cellIs" dxfId="150" priority="143" operator="equal">
      <formula>"PMS"</formula>
    </cfRule>
    <cfRule type="cellIs" dxfId="149" priority="144" operator="equal">
      <formula>"CMS"</formula>
    </cfRule>
  </conditionalFormatting>
  <conditionalFormatting sqref="BQ656:BQ678">
    <cfRule type="cellIs" dxfId="148" priority="141" operator="equal">
      <formula>"PMS"</formula>
    </cfRule>
    <cfRule type="cellIs" dxfId="147" priority="142" operator="equal">
      <formula>"CMS"</formula>
    </cfRule>
  </conditionalFormatting>
  <conditionalFormatting sqref="BU662:BU678">
    <cfRule type="cellIs" dxfId="146" priority="139" operator="equal">
      <formula>"PMS"</formula>
    </cfRule>
    <cfRule type="cellIs" dxfId="145" priority="140" operator="equal">
      <formula>"CMS"</formula>
    </cfRule>
  </conditionalFormatting>
  <conditionalFormatting sqref="BY656:BY678">
    <cfRule type="cellIs" dxfId="144" priority="137" operator="equal">
      <formula>"PMS"</formula>
    </cfRule>
    <cfRule type="cellIs" dxfId="143" priority="138" operator="equal">
      <formula>"CMS"</formula>
    </cfRule>
  </conditionalFormatting>
  <conditionalFormatting sqref="BM655:BN655">
    <cfRule type="cellIs" dxfId="142" priority="135" operator="equal">
      <formula>"PMS"</formula>
    </cfRule>
    <cfRule type="cellIs" dxfId="141" priority="136" operator="equal">
      <formula>"CMS"</formula>
    </cfRule>
  </conditionalFormatting>
  <conditionalFormatting sqref="BN656:BN677">
    <cfRule type="cellIs" dxfId="140" priority="133" operator="equal">
      <formula>"PMS"</formula>
    </cfRule>
    <cfRule type="cellIs" dxfId="139" priority="134" operator="equal">
      <formula>"CMS"</formula>
    </cfRule>
  </conditionalFormatting>
  <conditionalFormatting sqref="BQ655">
    <cfRule type="cellIs" dxfId="138" priority="131" operator="equal">
      <formula>"PMS"</formula>
    </cfRule>
    <cfRule type="cellIs" dxfId="137" priority="132" operator="equal">
      <formula>"CMS"</formula>
    </cfRule>
  </conditionalFormatting>
  <conditionalFormatting sqref="BY655">
    <cfRule type="cellIs" dxfId="136" priority="129" operator="equal">
      <formula>"PMS"</formula>
    </cfRule>
    <cfRule type="cellIs" dxfId="135" priority="130" operator="equal">
      <formula>"CMS"</formula>
    </cfRule>
  </conditionalFormatting>
  <conditionalFormatting sqref="BU655">
    <cfRule type="cellIs" dxfId="134" priority="127" operator="equal">
      <formula>"PMS"</formula>
    </cfRule>
    <cfRule type="cellIs" dxfId="133" priority="128" operator="equal">
      <formula>"CMS"</formula>
    </cfRule>
  </conditionalFormatting>
  <conditionalFormatting sqref="BU656">
    <cfRule type="cellIs" dxfId="132" priority="125" operator="equal">
      <formula>"PMS"</formula>
    </cfRule>
    <cfRule type="cellIs" dxfId="131" priority="126" operator="equal">
      <formula>"CMS"</formula>
    </cfRule>
  </conditionalFormatting>
  <conditionalFormatting sqref="BU657">
    <cfRule type="cellIs" dxfId="130" priority="123" operator="equal">
      <formula>"PMS"</formula>
    </cfRule>
    <cfRule type="cellIs" dxfId="129" priority="124" operator="equal">
      <formula>"CMS"</formula>
    </cfRule>
  </conditionalFormatting>
  <conditionalFormatting sqref="BU658">
    <cfRule type="cellIs" dxfId="128" priority="121" operator="equal">
      <formula>"PMS"</formula>
    </cfRule>
    <cfRule type="cellIs" dxfId="127" priority="122" operator="equal">
      <formula>"CMS"</formula>
    </cfRule>
  </conditionalFormatting>
  <conditionalFormatting sqref="BU659">
    <cfRule type="cellIs" dxfId="126" priority="119" operator="equal">
      <formula>"PMS"</formula>
    </cfRule>
    <cfRule type="cellIs" dxfId="125" priority="120" operator="equal">
      <formula>"CMS"</formula>
    </cfRule>
  </conditionalFormatting>
  <conditionalFormatting sqref="BU660">
    <cfRule type="cellIs" dxfId="124" priority="117" operator="equal">
      <formula>"PMS"</formula>
    </cfRule>
    <cfRule type="cellIs" dxfId="123" priority="118" operator="equal">
      <formula>"CMS"</formula>
    </cfRule>
  </conditionalFormatting>
  <conditionalFormatting sqref="BU661">
    <cfRule type="cellIs" dxfId="122" priority="115" operator="equal">
      <formula>"PMS"</formula>
    </cfRule>
    <cfRule type="cellIs" dxfId="121" priority="116" operator="equal">
      <formula>"CMS"</formula>
    </cfRule>
  </conditionalFormatting>
  <conditionalFormatting sqref="E680:BJ703">
    <cfRule type="cellIs" dxfId="120" priority="113" operator="equal">
      <formula>"PMS"</formula>
    </cfRule>
    <cfRule type="cellIs" dxfId="119" priority="114" operator="equal">
      <formula>"CMS"</formula>
    </cfRule>
  </conditionalFormatting>
  <conditionalFormatting sqref="BR680:BT703 BV680:BX703 BZ680:BZ703 BK681:BM703 BK680:BL680 BO680:BP703">
    <cfRule type="cellIs" dxfId="118" priority="111" operator="equal">
      <formula>"PMS"</formula>
    </cfRule>
    <cfRule type="cellIs" dxfId="117" priority="112" operator="equal">
      <formula>"CMS"</formula>
    </cfRule>
  </conditionalFormatting>
  <conditionalFormatting sqref="CA680:CB703">
    <cfRule type="cellIs" dxfId="116" priority="109" operator="equal">
      <formula>"PMS"</formula>
    </cfRule>
    <cfRule type="cellIs" dxfId="115" priority="110" operator="equal">
      <formula>"CMS"</formula>
    </cfRule>
  </conditionalFormatting>
  <conditionalFormatting sqref="BN703">
    <cfRule type="cellIs" dxfId="114" priority="107" operator="equal">
      <formula>"PMS"</formula>
    </cfRule>
    <cfRule type="cellIs" dxfId="113" priority="108" operator="equal">
      <formula>"CMS"</formula>
    </cfRule>
  </conditionalFormatting>
  <conditionalFormatting sqref="BQ681:BQ703">
    <cfRule type="cellIs" dxfId="112" priority="105" operator="equal">
      <formula>"PMS"</formula>
    </cfRule>
    <cfRule type="cellIs" dxfId="111" priority="106" operator="equal">
      <formula>"CMS"</formula>
    </cfRule>
  </conditionalFormatting>
  <conditionalFormatting sqref="BU687:BU703">
    <cfRule type="cellIs" dxfId="110" priority="103" operator="equal">
      <formula>"PMS"</formula>
    </cfRule>
    <cfRule type="cellIs" dxfId="109" priority="104" operator="equal">
      <formula>"CMS"</formula>
    </cfRule>
  </conditionalFormatting>
  <conditionalFormatting sqref="BY681:BY703">
    <cfRule type="cellIs" dxfId="108" priority="101" operator="equal">
      <formula>"PMS"</formula>
    </cfRule>
    <cfRule type="cellIs" dxfId="107" priority="102" operator="equal">
      <formula>"CMS"</formula>
    </cfRule>
  </conditionalFormatting>
  <conditionalFormatting sqref="BM680:BN680">
    <cfRule type="cellIs" dxfId="106" priority="99" operator="equal">
      <formula>"PMS"</formula>
    </cfRule>
    <cfRule type="cellIs" dxfId="105" priority="100" operator="equal">
      <formula>"CMS"</formula>
    </cfRule>
  </conditionalFormatting>
  <conditionalFormatting sqref="BN681:BN702">
    <cfRule type="cellIs" dxfId="104" priority="97" operator="equal">
      <formula>"PMS"</formula>
    </cfRule>
    <cfRule type="cellIs" dxfId="103" priority="98" operator="equal">
      <formula>"CMS"</formula>
    </cfRule>
  </conditionalFormatting>
  <conditionalFormatting sqref="BQ680">
    <cfRule type="cellIs" dxfId="102" priority="95" operator="equal">
      <formula>"PMS"</formula>
    </cfRule>
    <cfRule type="cellIs" dxfId="101" priority="96" operator="equal">
      <formula>"CMS"</formula>
    </cfRule>
  </conditionalFormatting>
  <conditionalFormatting sqref="BY680">
    <cfRule type="cellIs" dxfId="100" priority="93" operator="equal">
      <formula>"PMS"</formula>
    </cfRule>
    <cfRule type="cellIs" dxfId="99" priority="94" operator="equal">
      <formula>"CMS"</formula>
    </cfRule>
  </conditionalFormatting>
  <conditionalFormatting sqref="BU680">
    <cfRule type="cellIs" dxfId="98" priority="91" operator="equal">
      <formula>"PMS"</formula>
    </cfRule>
    <cfRule type="cellIs" dxfId="97" priority="92" operator="equal">
      <formula>"CMS"</formula>
    </cfRule>
  </conditionalFormatting>
  <conditionalFormatting sqref="BU681">
    <cfRule type="cellIs" dxfId="96" priority="89" operator="equal">
      <formula>"PMS"</formula>
    </cfRule>
    <cfRule type="cellIs" dxfId="95" priority="90" operator="equal">
      <formula>"CMS"</formula>
    </cfRule>
  </conditionalFormatting>
  <conditionalFormatting sqref="BU682">
    <cfRule type="cellIs" dxfId="94" priority="87" operator="equal">
      <formula>"PMS"</formula>
    </cfRule>
    <cfRule type="cellIs" dxfId="93" priority="88" operator="equal">
      <formula>"CMS"</formula>
    </cfRule>
  </conditionalFormatting>
  <conditionalFormatting sqref="BU683">
    <cfRule type="cellIs" dxfId="92" priority="85" operator="equal">
      <formula>"PMS"</formula>
    </cfRule>
    <cfRule type="cellIs" dxfId="91" priority="86" operator="equal">
      <formula>"CMS"</formula>
    </cfRule>
  </conditionalFormatting>
  <conditionalFormatting sqref="BU684">
    <cfRule type="cellIs" dxfId="90" priority="83" operator="equal">
      <formula>"PMS"</formula>
    </cfRule>
    <cfRule type="cellIs" dxfId="89" priority="84" operator="equal">
      <formula>"CMS"</formula>
    </cfRule>
  </conditionalFormatting>
  <conditionalFormatting sqref="BU685">
    <cfRule type="cellIs" dxfId="88" priority="81" operator="equal">
      <formula>"PMS"</formula>
    </cfRule>
    <cfRule type="cellIs" dxfId="87" priority="82" operator="equal">
      <formula>"CMS"</formula>
    </cfRule>
  </conditionalFormatting>
  <conditionalFormatting sqref="BU686">
    <cfRule type="cellIs" dxfId="86" priority="79" operator="equal">
      <formula>"PMS"</formula>
    </cfRule>
    <cfRule type="cellIs" dxfId="85" priority="80" operator="equal">
      <formula>"CMS"</formula>
    </cfRule>
  </conditionalFormatting>
  <conditionalFormatting sqref="E705:BJ728">
    <cfRule type="cellIs" dxfId="84" priority="77" operator="equal">
      <formula>"PMS"</formula>
    </cfRule>
    <cfRule type="cellIs" dxfId="83" priority="78" operator="equal">
      <formula>"CMS"</formula>
    </cfRule>
  </conditionalFormatting>
  <conditionalFormatting sqref="BR705:BT728 BV705:BX728 BZ705:BZ728 BK706:BM728 BK705:BL705 BO705:BP728">
    <cfRule type="cellIs" dxfId="82" priority="75" operator="equal">
      <formula>"PMS"</formula>
    </cfRule>
    <cfRule type="cellIs" dxfId="81" priority="76" operator="equal">
      <formula>"CMS"</formula>
    </cfRule>
  </conditionalFormatting>
  <conditionalFormatting sqref="CA705:CB728">
    <cfRule type="cellIs" dxfId="80" priority="73" operator="equal">
      <formula>"PMS"</formula>
    </cfRule>
    <cfRule type="cellIs" dxfId="79" priority="74" operator="equal">
      <formula>"CMS"</formula>
    </cfRule>
  </conditionalFormatting>
  <conditionalFormatting sqref="BN728">
    <cfRule type="cellIs" dxfId="78" priority="71" operator="equal">
      <formula>"PMS"</formula>
    </cfRule>
    <cfRule type="cellIs" dxfId="77" priority="72" operator="equal">
      <formula>"CMS"</formula>
    </cfRule>
  </conditionalFormatting>
  <conditionalFormatting sqref="BQ706:BQ728">
    <cfRule type="cellIs" dxfId="76" priority="69" operator="equal">
      <formula>"PMS"</formula>
    </cfRule>
    <cfRule type="cellIs" dxfId="75" priority="70" operator="equal">
      <formula>"CMS"</formula>
    </cfRule>
  </conditionalFormatting>
  <conditionalFormatting sqref="BU712:BU728">
    <cfRule type="cellIs" dxfId="74" priority="67" operator="equal">
      <formula>"PMS"</formula>
    </cfRule>
    <cfRule type="cellIs" dxfId="73" priority="68" operator="equal">
      <formula>"CMS"</formula>
    </cfRule>
  </conditionalFormatting>
  <conditionalFormatting sqref="BY706:BY728">
    <cfRule type="cellIs" dxfId="72" priority="65" operator="equal">
      <formula>"PMS"</formula>
    </cfRule>
    <cfRule type="cellIs" dxfId="71" priority="66" operator="equal">
      <formula>"CMS"</formula>
    </cfRule>
  </conditionalFormatting>
  <conditionalFormatting sqref="BM705:BN705">
    <cfRule type="cellIs" dxfId="70" priority="63" operator="equal">
      <formula>"PMS"</formula>
    </cfRule>
    <cfRule type="cellIs" dxfId="69" priority="64" operator="equal">
      <formula>"CMS"</formula>
    </cfRule>
  </conditionalFormatting>
  <conditionalFormatting sqref="BN706:BN727">
    <cfRule type="cellIs" dxfId="68" priority="61" operator="equal">
      <formula>"PMS"</formula>
    </cfRule>
    <cfRule type="cellIs" dxfId="67" priority="62" operator="equal">
      <formula>"CMS"</formula>
    </cfRule>
  </conditionalFormatting>
  <conditionalFormatting sqref="BQ705">
    <cfRule type="cellIs" dxfId="66" priority="59" operator="equal">
      <formula>"PMS"</formula>
    </cfRule>
    <cfRule type="cellIs" dxfId="65" priority="60" operator="equal">
      <formula>"CMS"</formula>
    </cfRule>
  </conditionalFormatting>
  <conditionalFormatting sqref="BY705">
    <cfRule type="cellIs" dxfId="64" priority="57" operator="equal">
      <formula>"PMS"</formula>
    </cfRule>
    <cfRule type="cellIs" dxfId="63" priority="58" operator="equal">
      <formula>"CMS"</formula>
    </cfRule>
  </conditionalFormatting>
  <conditionalFormatting sqref="BU705">
    <cfRule type="cellIs" dxfId="62" priority="55" operator="equal">
      <formula>"PMS"</formula>
    </cfRule>
    <cfRule type="cellIs" dxfId="61" priority="56" operator="equal">
      <formula>"CMS"</formula>
    </cfRule>
  </conditionalFormatting>
  <conditionalFormatting sqref="BU706">
    <cfRule type="cellIs" dxfId="60" priority="53" operator="equal">
      <formula>"PMS"</formula>
    </cfRule>
    <cfRule type="cellIs" dxfId="59" priority="54" operator="equal">
      <formula>"CMS"</formula>
    </cfRule>
  </conditionalFormatting>
  <conditionalFormatting sqref="BU707">
    <cfRule type="cellIs" dxfId="58" priority="51" operator="equal">
      <formula>"PMS"</formula>
    </cfRule>
    <cfRule type="cellIs" dxfId="57" priority="52" operator="equal">
      <formula>"CMS"</formula>
    </cfRule>
  </conditionalFormatting>
  <conditionalFormatting sqref="BU708">
    <cfRule type="cellIs" dxfId="56" priority="49" operator="equal">
      <formula>"PMS"</formula>
    </cfRule>
    <cfRule type="cellIs" dxfId="55" priority="50" operator="equal">
      <formula>"CMS"</formula>
    </cfRule>
  </conditionalFormatting>
  <conditionalFormatting sqref="BU709">
    <cfRule type="cellIs" dxfId="54" priority="47" operator="equal">
      <formula>"PMS"</formula>
    </cfRule>
    <cfRule type="cellIs" dxfId="53" priority="48" operator="equal">
      <formula>"CMS"</formula>
    </cfRule>
  </conditionalFormatting>
  <conditionalFormatting sqref="BU710">
    <cfRule type="cellIs" dxfId="52" priority="45" operator="equal">
      <formula>"PMS"</formula>
    </cfRule>
    <cfRule type="cellIs" dxfId="51" priority="46" operator="equal">
      <formula>"CMS"</formula>
    </cfRule>
  </conditionalFormatting>
  <conditionalFormatting sqref="BU711">
    <cfRule type="cellIs" dxfId="50" priority="43" operator="equal">
      <formula>"PMS"</formula>
    </cfRule>
    <cfRule type="cellIs" dxfId="49" priority="44" operator="equal">
      <formula>"CMS"</formula>
    </cfRule>
  </conditionalFormatting>
  <conditionalFormatting sqref="E730:BJ753">
    <cfRule type="cellIs" dxfId="48" priority="41" operator="equal">
      <formula>"PMS"</formula>
    </cfRule>
    <cfRule type="cellIs" dxfId="47" priority="42" operator="equal">
      <formula>"CMS"</formula>
    </cfRule>
  </conditionalFormatting>
  <conditionalFormatting sqref="BR730:BT753 BV730:BX753 BZ730:BZ753 BK731:BM753 BK730:BL730 BO730:BP753">
    <cfRule type="cellIs" dxfId="46" priority="39" operator="equal">
      <formula>"PMS"</formula>
    </cfRule>
    <cfRule type="cellIs" dxfId="45" priority="40" operator="equal">
      <formula>"CMS"</formula>
    </cfRule>
  </conditionalFormatting>
  <conditionalFormatting sqref="CA730:CB753">
    <cfRule type="cellIs" dxfId="44" priority="37" operator="equal">
      <formula>"PMS"</formula>
    </cfRule>
    <cfRule type="cellIs" dxfId="43" priority="38" operator="equal">
      <formula>"CMS"</formula>
    </cfRule>
  </conditionalFormatting>
  <conditionalFormatting sqref="BN753">
    <cfRule type="cellIs" dxfId="42" priority="35" operator="equal">
      <formula>"PMS"</formula>
    </cfRule>
    <cfRule type="cellIs" dxfId="41" priority="36" operator="equal">
      <formula>"CMS"</formula>
    </cfRule>
  </conditionalFormatting>
  <conditionalFormatting sqref="BQ731:BQ753">
    <cfRule type="cellIs" dxfId="40" priority="33" operator="equal">
      <formula>"PMS"</formula>
    </cfRule>
    <cfRule type="cellIs" dxfId="39" priority="34" operator="equal">
      <formula>"CMS"</formula>
    </cfRule>
  </conditionalFormatting>
  <conditionalFormatting sqref="BU737:BU753">
    <cfRule type="cellIs" dxfId="38" priority="31" operator="equal">
      <formula>"PMS"</formula>
    </cfRule>
    <cfRule type="cellIs" dxfId="37" priority="32" operator="equal">
      <formula>"CMS"</formula>
    </cfRule>
  </conditionalFormatting>
  <conditionalFormatting sqref="BY731:BY753">
    <cfRule type="cellIs" dxfId="36" priority="29" operator="equal">
      <formula>"PMS"</formula>
    </cfRule>
    <cfRule type="cellIs" dxfId="35" priority="30" operator="equal">
      <formula>"CMS"</formula>
    </cfRule>
  </conditionalFormatting>
  <conditionalFormatting sqref="BM730:BN730">
    <cfRule type="cellIs" dxfId="34" priority="27" operator="equal">
      <formula>"PMS"</formula>
    </cfRule>
    <cfRule type="cellIs" dxfId="33" priority="28" operator="equal">
      <formula>"CMS"</formula>
    </cfRule>
  </conditionalFormatting>
  <conditionalFormatting sqref="BN731:BN752">
    <cfRule type="cellIs" dxfId="32" priority="25" operator="equal">
      <formula>"PMS"</formula>
    </cfRule>
    <cfRule type="cellIs" dxfId="31" priority="26" operator="equal">
      <formula>"CMS"</formula>
    </cfRule>
  </conditionalFormatting>
  <conditionalFormatting sqref="BQ730">
    <cfRule type="cellIs" dxfId="30" priority="23" operator="equal">
      <formula>"PMS"</formula>
    </cfRule>
    <cfRule type="cellIs" dxfId="29" priority="24" operator="equal">
      <formula>"CMS"</formula>
    </cfRule>
  </conditionalFormatting>
  <conditionalFormatting sqref="BY730">
    <cfRule type="cellIs" dxfId="28" priority="21" operator="equal">
      <formula>"PMS"</formula>
    </cfRule>
    <cfRule type="cellIs" dxfId="27" priority="22" operator="equal">
      <formula>"CMS"</formula>
    </cfRule>
  </conditionalFormatting>
  <conditionalFormatting sqref="BU730">
    <cfRule type="cellIs" dxfId="26" priority="19" operator="equal">
      <formula>"PMS"</formula>
    </cfRule>
    <cfRule type="cellIs" dxfId="25" priority="20" operator="equal">
      <formula>"CMS"</formula>
    </cfRule>
  </conditionalFormatting>
  <conditionalFormatting sqref="BU731">
    <cfRule type="cellIs" dxfId="24" priority="17" operator="equal">
      <formula>"PMS"</formula>
    </cfRule>
    <cfRule type="cellIs" dxfId="23" priority="18" operator="equal">
      <formula>"CMS"</formula>
    </cfRule>
  </conditionalFormatting>
  <conditionalFormatting sqref="BU732">
    <cfRule type="cellIs" dxfId="22" priority="15" operator="equal">
      <formula>"PMS"</formula>
    </cfRule>
    <cfRule type="cellIs" dxfId="21" priority="16" operator="equal">
      <formula>"CMS"</formula>
    </cfRule>
  </conditionalFormatting>
  <conditionalFormatting sqref="BU733">
    <cfRule type="cellIs" dxfId="20" priority="13" operator="equal">
      <formula>"PMS"</formula>
    </cfRule>
    <cfRule type="cellIs" dxfId="19" priority="14" operator="equal">
      <formula>"CMS"</formula>
    </cfRule>
  </conditionalFormatting>
  <conditionalFormatting sqref="BU734">
    <cfRule type="cellIs" dxfId="18" priority="11" operator="equal">
      <formula>"PMS"</formula>
    </cfRule>
    <cfRule type="cellIs" dxfId="17" priority="12" operator="equal">
      <formula>"CMS"</formula>
    </cfRule>
  </conditionalFormatting>
  <conditionalFormatting sqref="BU735">
    <cfRule type="cellIs" dxfId="16" priority="9" operator="equal">
      <formula>"PMS"</formula>
    </cfRule>
    <cfRule type="cellIs" dxfId="15" priority="10" operator="equal">
      <formula>"CMS"</formula>
    </cfRule>
  </conditionalFormatting>
  <conditionalFormatting sqref="BU736">
    <cfRule type="cellIs" dxfId="14" priority="7" operator="equal">
      <formula>"PMS"</formula>
    </cfRule>
    <cfRule type="cellIs" dxfId="13" priority="8" operator="equal">
      <formula>"CMS"</formula>
    </cfRule>
  </conditionalFormatting>
  <conditionalFormatting sqref="AV101:AW103">
    <cfRule type="cellIs" dxfId="12" priority="5" operator="equal">
      <formula>"PMS"</formula>
    </cfRule>
    <cfRule type="cellIs" dxfId="11" priority="6" operator="equal">
      <formula>"CMS"</formula>
    </cfRule>
  </conditionalFormatting>
  <conditionalFormatting sqref="BB130:BC130">
    <cfRule type="cellIs" dxfId="10" priority="3" operator="equal">
      <formula>"PMS"</formula>
    </cfRule>
    <cfRule type="cellIs" dxfId="9" priority="4" operator="equal">
      <formula>"CMS"</formula>
    </cfRule>
  </conditionalFormatting>
  <conditionalFormatting sqref="L130:M153">
    <cfRule type="cellIs" dxfId="8" priority="1" operator="equal">
      <formula>"PMS"</formula>
    </cfRule>
    <cfRule type="cellIs" dxfId="7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366" activePane="bottomLeft" state="frozen"/>
      <selection pane="bottomLeft" activeCell="H389" sqref="H389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  <c r="D62" s="79">
        <v>45999</v>
      </c>
      <c r="E62" s="32" t="s">
        <v>537</v>
      </c>
      <c r="F62" s="84">
        <f>(D62 + TIME(LEFT(E62, 2), MID(E62, 3, 2), 0)) - (B62 + TIME(LEFT(C62, 2), MID(C62, 3, 2), 0))</f>
        <v>6.6118055555562023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  <c r="D296" s="79">
        <v>45999</v>
      </c>
      <c r="E296" s="32" t="s">
        <v>1432</v>
      </c>
      <c r="F296" s="84">
        <f>(D296 + TIME(LEFT(E296, 2), MID(E296, 3, 2), 0)) - (B296 + TIME(LEFT(C296, 2), MID(C296, 3, 2), 0))</f>
        <v>1.6256944444394321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  <c r="D328" s="79">
        <v>45999</v>
      </c>
      <c r="E328" s="32" t="s">
        <v>327</v>
      </c>
      <c r="F328" s="84">
        <f>(D328 + TIME(LEFT(E328, 2), MID(E328, 3, 2), 0)) - (B328 + TIME(LEFT(C328, 2), MID(C328, 3, 2), 0))</f>
        <v>0.96666666666715173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>(D329 + TIME(LEFT(E329, 2), MID(E329, 3, 2), 0)) - (B329 + TIME(LEFT(C329, 2), MID(C329, 3, 2), 0))</f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>(D330 + TIME(LEFT(E330, 2), MID(E330, 3, 2), 0)) - (B330 + TIME(LEFT(C330, 2), MID(C330, 3, 2), 0))</f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>(D331 + TIME(LEFT(E331, 2), MID(E331, 3, 2), 0)) - (B331 + TIME(LEFT(C331, 2), MID(C331, 3, 2), 0))</f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>(D332 + TIME(LEFT(E332, 2), MID(E332, 3, 2), 0)) - (B332 + TIME(LEFT(C332, 2), MID(C332, 3, 2), 0))</f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>(D333 + TIME(LEFT(E333, 2), MID(E333, 3, 2), 0)) - (B333 + TIME(LEFT(C333, 2), MID(C333, 3, 2), 0))</f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>(D334 + TIME(LEFT(E334, 2), MID(E334, 3, 2), 0)) - (B334 + TIME(LEFT(C334, 2), MID(C334, 3, 2), 0))</f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>(D335 + TIME(LEFT(E335, 2), MID(E335, 3, 2), 0)) - (B335 + TIME(LEFT(C335, 2), MID(C335, 3, 2), 0))</f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>(D336 + TIME(LEFT(E336, 2), MID(E336, 3, 2), 0)) - (B336 + TIME(LEFT(C336, 2), MID(C336, 3, 2), 0))</f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>(D337 + TIME(LEFT(E337, 2), MID(E337, 3, 2), 0)) - (B337 + TIME(LEFT(C337, 2), MID(C337, 3, 2), 0))</f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>(D338 + TIME(LEFT(E338, 2), MID(E338, 3, 2), 0)) - (B338 + TIME(LEFT(C338, 2), MID(C338, 3, 2), 0))</f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>(D339 + TIME(LEFT(E339, 2), MID(E339, 3, 2), 0)) - (B339 + TIME(LEFT(C339, 2), MID(C339, 3, 2), 0))</f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>(D340 + TIME(LEFT(E340, 2), MID(E340, 3, 2), 0)) - (B340 + TIME(LEFT(C340, 2), MID(C340, 3, 2), 0))</f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>(D341 + TIME(LEFT(E341, 2), MID(E341, 3, 2), 0)) - (B341 + TIME(LEFT(C341, 2), MID(C341, 3, 2), 0))</f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>(D342 + TIME(LEFT(E342, 2), MID(E342, 3, 2), 0)) - (B342 + TIME(LEFT(C342, 2), MID(C342, 3, 2), 0))</f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>(D343 + TIME(LEFT(E343, 2), MID(E343, 3, 2), 0)) - (B343 + TIME(LEFT(C343, 2), MID(C343, 3, 2), 0))</f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>(D344 + TIME(LEFT(E344, 2), MID(E344, 3, 2), 0)) - (B344 + TIME(LEFT(C344, 2), MID(C344, 3, 2), 0))</f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>(D345 + TIME(LEFT(E345, 2), MID(E345, 3, 2), 0)) - (B345 + TIME(LEFT(C345, 2), MID(C345, 3, 2), 0))</f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>(D346 + TIME(LEFT(E346, 2), MID(E346, 3, 2), 0)) - (B346 + TIME(LEFT(C346, 2), MID(C346, 3, 2), 0))</f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>(D347 + TIME(LEFT(E347, 2), MID(E347, 3, 2), 0)) - (B347 + TIME(LEFT(C347, 2), MID(C347, 3, 2), 0))</f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</row>
    <row r="349" spans="1:6" x14ac:dyDescent="0.25">
      <c r="A349" s="32" t="s">
        <v>202</v>
      </c>
      <c r="B349" s="79">
        <v>45998</v>
      </c>
      <c r="C349" s="32" t="s">
        <v>258</v>
      </c>
      <c r="D349" s="79">
        <v>45999</v>
      </c>
      <c r="E349" s="32" t="s">
        <v>1425</v>
      </c>
      <c r="F349" s="84">
        <f>(D349 + TIME(LEFT(E349, 2), MID(E349, 3, 2), 0)) - (B349 + TIME(LEFT(C349, 2), MID(C349, 3, 2), 0))</f>
        <v>0.45972222222189885</v>
      </c>
    </row>
    <row r="350" spans="1:6" x14ac:dyDescent="0.25">
      <c r="A350" s="32" t="s">
        <v>193</v>
      </c>
      <c r="B350" s="79">
        <v>45999</v>
      </c>
      <c r="C350" s="32" t="s">
        <v>581</v>
      </c>
      <c r="D350" s="79">
        <v>45999</v>
      </c>
      <c r="E350" s="32" t="s">
        <v>1458</v>
      </c>
      <c r="F350" s="84">
        <f>(D350 + TIME(LEFT(E350, 2), MID(E350, 3, 2), 0)) - (B350 + TIME(LEFT(C350, 2), MID(C350, 3, 2), 0))</f>
        <v>0.39166666667006211</v>
      </c>
    </row>
    <row r="351" spans="1:6" x14ac:dyDescent="0.25">
      <c r="A351" s="32" t="s">
        <v>205</v>
      </c>
      <c r="B351" s="79">
        <v>45999</v>
      </c>
      <c r="C351" s="32" t="s">
        <v>194</v>
      </c>
      <c r="D351" s="79">
        <v>45999</v>
      </c>
      <c r="E351" s="32" t="s">
        <v>1458</v>
      </c>
      <c r="F351" s="84">
        <f>(D351 + TIME(LEFT(E351, 2), MID(E351, 3, 2), 0)) - (B351 + TIME(LEFT(C351, 2), MID(C351, 3, 2), 0))</f>
        <v>0.18958333333284827</v>
      </c>
    </row>
    <row r="352" spans="1:6" x14ac:dyDescent="0.25">
      <c r="A352" s="32" t="s">
        <v>316</v>
      </c>
      <c r="B352" s="79">
        <v>45999</v>
      </c>
      <c r="C352" s="32" t="s">
        <v>1427</v>
      </c>
      <c r="D352" s="79">
        <v>45999</v>
      </c>
      <c r="E352" s="32" t="s">
        <v>212</v>
      </c>
      <c r="F352" s="84">
        <f>(D352 + TIME(LEFT(E352, 2), MID(E352, 3, 2), 0)) - (B352 + TIME(LEFT(C352, 2), MID(C352, 3, 2), 0))</f>
        <v>1.5277777776645962E-2</v>
      </c>
    </row>
    <row r="353" spans="1:8" x14ac:dyDescent="0.25">
      <c r="A353" s="32" t="s">
        <v>282</v>
      </c>
      <c r="B353" s="79">
        <v>45999</v>
      </c>
      <c r="C353" s="32" t="s">
        <v>524</v>
      </c>
    </row>
    <row r="354" spans="1:8" x14ac:dyDescent="0.25">
      <c r="A354" s="32" t="s">
        <v>316</v>
      </c>
      <c r="B354" s="79">
        <v>45999</v>
      </c>
      <c r="C354" s="32" t="s">
        <v>1434</v>
      </c>
      <c r="D354" s="79">
        <v>45999</v>
      </c>
      <c r="E354" s="32" t="s">
        <v>1530</v>
      </c>
      <c r="F354" s="84">
        <f>(D354 + TIME(LEFT(E354, 2), MID(E354, 3, 2), 0)) - (B354 + TIME(LEFT(C354, 2), MID(C354, 3, 2), 0))</f>
        <v>0.60069444444525288</v>
      </c>
    </row>
    <row r="355" spans="1:8" x14ac:dyDescent="0.25">
      <c r="A355" s="32" t="s">
        <v>373</v>
      </c>
      <c r="B355" s="79">
        <v>45999</v>
      </c>
      <c r="C355" s="32" t="s">
        <v>220</v>
      </c>
      <c r="D355" s="79">
        <v>45999</v>
      </c>
      <c r="E355" s="32" t="s">
        <v>1532</v>
      </c>
      <c r="F355" s="84">
        <f>(D355 + TIME(LEFT(E355, 2), MID(E355, 3, 2), 0)) - (B355 + TIME(LEFT(C355, 2), MID(C355, 3, 2), 0))</f>
        <v>0.59166666666715173</v>
      </c>
    </row>
    <row r="356" spans="1:8" x14ac:dyDescent="0.25">
      <c r="A356" s="32" t="s">
        <v>306</v>
      </c>
      <c r="B356" s="79">
        <v>45999</v>
      </c>
      <c r="C356" s="32" t="s">
        <v>474</v>
      </c>
    </row>
    <row r="357" spans="1:8" x14ac:dyDescent="0.25">
      <c r="A357" s="32" t="s">
        <v>308</v>
      </c>
      <c r="B357" s="79">
        <v>45999</v>
      </c>
      <c r="C357" s="32" t="s">
        <v>545</v>
      </c>
    </row>
    <row r="358" spans="1:8" x14ac:dyDescent="0.25">
      <c r="A358" s="32" t="s">
        <v>303</v>
      </c>
      <c r="B358" s="79">
        <v>45999</v>
      </c>
      <c r="C358" s="32" t="s">
        <v>1439</v>
      </c>
      <c r="D358" s="79">
        <v>45999</v>
      </c>
      <c r="E358" s="32" t="s">
        <v>1534</v>
      </c>
      <c r="F358" s="84">
        <f>(D358 + TIME(LEFT(E358, 2), MID(E358, 3, 2), 0)) - (B358 + TIME(LEFT(C358, 2), MID(C358, 3, 2), 0))</f>
        <v>0.58819444444816327</v>
      </c>
    </row>
    <row r="359" spans="1:8" x14ac:dyDescent="0.25">
      <c r="A359" s="32" t="s">
        <v>245</v>
      </c>
      <c r="B359" s="79">
        <v>45999</v>
      </c>
      <c r="C359" s="32" t="s">
        <v>477</v>
      </c>
    </row>
    <row r="360" spans="1:8" x14ac:dyDescent="0.25">
      <c r="A360" s="32" t="s">
        <v>248</v>
      </c>
      <c r="B360" s="79">
        <v>45999</v>
      </c>
      <c r="C360" s="32" t="s">
        <v>1442</v>
      </c>
    </row>
    <row r="361" spans="1:8" x14ac:dyDescent="0.25">
      <c r="A361" s="32" t="s">
        <v>251</v>
      </c>
      <c r="B361" s="79">
        <v>45999</v>
      </c>
      <c r="C361" s="32" t="s">
        <v>240</v>
      </c>
    </row>
    <row r="362" spans="1:8" x14ac:dyDescent="0.25">
      <c r="A362" s="32" t="s">
        <v>267</v>
      </c>
      <c r="B362" s="79">
        <v>45999</v>
      </c>
      <c r="C362" s="32" t="s">
        <v>1446</v>
      </c>
    </row>
    <row r="363" spans="1:8" x14ac:dyDescent="0.2">
      <c r="A363" s="32" t="s">
        <v>264</v>
      </c>
      <c r="B363" s="79">
        <v>45999</v>
      </c>
      <c r="C363" s="32" t="s">
        <v>1448</v>
      </c>
      <c r="H363" s="20"/>
    </row>
    <row r="364" spans="1:8" x14ac:dyDescent="0.25">
      <c r="A364" s="32" t="s">
        <v>270</v>
      </c>
      <c r="B364" s="79">
        <v>45999</v>
      </c>
      <c r="C364" s="32" t="s">
        <v>1450</v>
      </c>
    </row>
    <row r="365" spans="1:8" x14ac:dyDescent="0.25">
      <c r="A365" s="32" t="s">
        <v>326</v>
      </c>
      <c r="B365" s="79">
        <v>45999</v>
      </c>
      <c r="C365" s="32" t="s">
        <v>495</v>
      </c>
    </row>
    <row r="366" spans="1:8" x14ac:dyDescent="0.25">
      <c r="A366" s="32" t="s">
        <v>217</v>
      </c>
      <c r="B366" s="79">
        <v>45999</v>
      </c>
      <c r="C366" s="32" t="s">
        <v>424</v>
      </c>
      <c r="D366" s="79">
        <v>45999</v>
      </c>
      <c r="E366" s="32" t="s">
        <v>1467</v>
      </c>
      <c r="F366" s="84">
        <f>(D366 + TIME(LEFT(E366, 2), MID(E366, 3, 2), 0)) - (B366 + TIME(LEFT(C366, 2), MID(C366, 3, 2), 0))</f>
        <v>7.9861111109494232E-2</v>
      </c>
    </row>
    <row r="367" spans="1:8" x14ac:dyDescent="0.25">
      <c r="A367" s="32" t="s">
        <v>227</v>
      </c>
      <c r="B367" s="79">
        <v>45999</v>
      </c>
      <c r="C367" s="32" t="s">
        <v>1454</v>
      </c>
      <c r="D367" s="79">
        <v>45999</v>
      </c>
      <c r="E367" s="32" t="s">
        <v>257</v>
      </c>
      <c r="F367" s="84">
        <f>(D367 + TIME(LEFT(E367, 2), MID(E367, 3, 2), 0)) - (B367 + TIME(LEFT(C367, 2), MID(C367, 3, 2), 0))</f>
        <v>7.2916666671517305E-2</v>
      </c>
    </row>
    <row r="368" spans="1:8" x14ac:dyDescent="0.25">
      <c r="A368" s="32" t="s">
        <v>208</v>
      </c>
      <c r="B368" s="79">
        <v>45999</v>
      </c>
      <c r="C368" s="32" t="s">
        <v>1456</v>
      </c>
      <c r="D368" s="79">
        <v>45999</v>
      </c>
      <c r="E368" s="32" t="s">
        <v>1470</v>
      </c>
      <c r="F368" s="84">
        <f>(D368 + TIME(LEFT(E368, 2), MID(E368, 3, 2), 0)) - (B368 + TIME(LEFT(C368, 2), MID(C368, 3, 2), 0))</f>
        <v>6.5972222218988463E-2</v>
      </c>
    </row>
    <row r="369" spans="1:6" x14ac:dyDescent="0.25">
      <c r="A369" s="32" t="s">
        <v>205</v>
      </c>
      <c r="B369" s="79">
        <v>45999</v>
      </c>
      <c r="C369" s="32" t="s">
        <v>252</v>
      </c>
      <c r="D369" s="79">
        <v>45999</v>
      </c>
      <c r="E369" s="32" t="s">
        <v>1519</v>
      </c>
      <c r="F369" s="84">
        <f>(D369 + TIME(LEFT(E369, 2), MID(E369, 3, 2), 0)) - (B369 + TIME(LEFT(C369, 2), MID(C369, 3, 2), 0))</f>
        <v>0.33958333333430346</v>
      </c>
    </row>
    <row r="370" spans="1:6" x14ac:dyDescent="0.25">
      <c r="A370" s="32" t="s">
        <v>193</v>
      </c>
      <c r="B370" s="79">
        <v>45999</v>
      </c>
      <c r="C370" s="32" t="s">
        <v>252</v>
      </c>
      <c r="D370" s="79">
        <v>45999</v>
      </c>
      <c r="E370" s="32" t="s">
        <v>1481</v>
      </c>
      <c r="F370" s="84">
        <f>(D370 + TIME(LEFT(E370, 2), MID(E370, 3, 2), 0)) - (B370 + TIME(LEFT(C370, 2), MID(C370, 3, 2), 0))</f>
        <v>8.5416666668606922E-2</v>
      </c>
    </row>
    <row r="371" spans="1:6" x14ac:dyDescent="0.25">
      <c r="A371" s="32" t="s">
        <v>210</v>
      </c>
      <c r="B371" s="79">
        <v>45999</v>
      </c>
      <c r="C371" s="32" t="s">
        <v>1463</v>
      </c>
      <c r="D371" s="79">
        <v>45999</v>
      </c>
      <c r="E371" s="32" t="s">
        <v>268</v>
      </c>
      <c r="F371" s="84">
        <f>(D371 + TIME(LEFT(E371, 2), MID(E371, 3, 2), 0)) - (B371 + TIME(LEFT(C371, 2), MID(C371, 3, 2), 0))</f>
        <v>0.15694444444670808</v>
      </c>
    </row>
    <row r="372" spans="1:6" x14ac:dyDescent="0.25">
      <c r="A372" s="32" t="s">
        <v>222</v>
      </c>
      <c r="B372" s="79">
        <v>45999</v>
      </c>
      <c r="C372" s="32" t="s">
        <v>1465</v>
      </c>
      <c r="D372" s="79">
        <v>45999</v>
      </c>
      <c r="E372" s="32" t="s">
        <v>1474</v>
      </c>
      <c r="F372" s="84">
        <f>(D372 + TIME(LEFT(E372, 2), MID(E372, 3, 2), 0)) - (B372 + TIME(LEFT(C372, 2), MID(C372, 3, 2), 0))</f>
        <v>2.6388888887595385E-2</v>
      </c>
    </row>
    <row r="373" spans="1:6" x14ac:dyDescent="0.25">
      <c r="A373" s="32" t="s">
        <v>217</v>
      </c>
      <c r="B373" s="79">
        <v>45999</v>
      </c>
      <c r="C373" s="32" t="s">
        <v>1472</v>
      </c>
      <c r="D373" s="79">
        <v>45999</v>
      </c>
      <c r="E373" s="32" t="s">
        <v>486</v>
      </c>
      <c r="F373" s="84">
        <f>(D373 + TIME(LEFT(E373, 2), MID(E373, 3, 2), 0)) - (B373 + TIME(LEFT(C373, 2), MID(C373, 3, 2), 0))</f>
        <v>0.17638888888905058</v>
      </c>
    </row>
    <row r="374" spans="1:6" x14ac:dyDescent="0.25">
      <c r="A374" s="32" t="s">
        <v>227</v>
      </c>
      <c r="B374" s="79">
        <v>45999</v>
      </c>
      <c r="C374" s="32" t="s">
        <v>1476</v>
      </c>
      <c r="D374" s="79">
        <v>45999</v>
      </c>
      <c r="E374" s="32" t="s">
        <v>1511</v>
      </c>
      <c r="F374" s="84">
        <f>(D374 + TIME(LEFT(E374, 2), MID(E374, 3, 2), 0)) - (B374 + TIME(LEFT(C374, 2), MID(C374, 3, 2), 0))</f>
        <v>0.22361111111240461</v>
      </c>
    </row>
    <row r="375" spans="1:6" x14ac:dyDescent="0.25">
      <c r="A375" s="32" t="s">
        <v>208</v>
      </c>
      <c r="B375" s="79">
        <v>45999</v>
      </c>
      <c r="C375" s="32" t="s">
        <v>1478</v>
      </c>
      <c r="D375" s="79">
        <v>45999</v>
      </c>
      <c r="E375" s="32" t="s">
        <v>1514</v>
      </c>
      <c r="F375" s="84">
        <f>(D375 + TIME(LEFT(E375, 2), MID(E375, 3, 2), 0)) - (B375 + TIME(LEFT(C375, 2), MID(C375, 3, 2), 0))</f>
        <v>0.22361111110512866</v>
      </c>
    </row>
    <row r="376" spans="1:6" x14ac:dyDescent="0.25">
      <c r="A376" s="32" t="s">
        <v>202</v>
      </c>
      <c r="B376" s="79">
        <v>45999</v>
      </c>
      <c r="C376" s="32" t="s">
        <v>643</v>
      </c>
    </row>
    <row r="377" spans="1:6" x14ac:dyDescent="0.25">
      <c r="A377" s="32" t="s">
        <v>222</v>
      </c>
      <c r="B377" s="79">
        <v>45999</v>
      </c>
      <c r="C377" s="32" t="s">
        <v>1483</v>
      </c>
      <c r="D377" s="79">
        <v>45999</v>
      </c>
      <c r="E377" s="32" t="s">
        <v>492</v>
      </c>
      <c r="F377" s="84">
        <f>(D377 + TIME(LEFT(E377, 2), MID(E377, 3, 2), 0)) - (B377 + TIME(LEFT(C377, 2), MID(C377, 3, 2), 0))</f>
        <v>0.20555555554892635</v>
      </c>
    </row>
    <row r="378" spans="1:6" x14ac:dyDescent="0.25">
      <c r="A378" s="32" t="s">
        <v>239</v>
      </c>
      <c r="B378" s="79">
        <v>45999</v>
      </c>
      <c r="C378" s="32" t="s">
        <v>1485</v>
      </c>
      <c r="D378" s="79">
        <v>45999</v>
      </c>
      <c r="E378" s="32" t="s">
        <v>350</v>
      </c>
      <c r="F378" s="84">
        <f>(D378 + TIME(LEFT(E378, 2), MID(E378, 3, 2), 0)) - (B378 + TIME(LEFT(C378, 2), MID(C378, 3, 2), 0))</f>
        <v>7.9166666662786156E-2</v>
      </c>
    </row>
    <row r="379" spans="1:6" x14ac:dyDescent="0.25">
      <c r="A379" s="32" t="s">
        <v>210</v>
      </c>
      <c r="B379" s="79">
        <v>45999</v>
      </c>
      <c r="C379" s="32" t="s">
        <v>1488</v>
      </c>
      <c r="D379" s="79">
        <v>45999</v>
      </c>
      <c r="E379" s="32" t="s">
        <v>1517</v>
      </c>
      <c r="F379" s="84">
        <f>(D379 + TIME(LEFT(E379, 2), MID(E379, 3, 2), 0)) - (B379 + TIME(LEFT(C379, 2), MID(C379, 3, 2), 0))</f>
        <v>0.14374999999563443</v>
      </c>
    </row>
    <row r="380" spans="1:6" x14ac:dyDescent="0.25">
      <c r="A380" s="32" t="s">
        <v>230</v>
      </c>
      <c r="B380" s="79">
        <v>45999</v>
      </c>
      <c r="C380" s="32" t="s">
        <v>1490</v>
      </c>
      <c r="D380" s="79">
        <v>45999</v>
      </c>
      <c r="E380" s="32" t="s">
        <v>312</v>
      </c>
      <c r="F380" s="84">
        <f>(D380 + TIME(LEFT(E380, 2), MID(E380, 3, 2), 0)) - (B380 + TIME(LEFT(C380, 2), MID(C380, 3, 2), 0))</f>
        <v>9.7222222248092294E-3</v>
      </c>
    </row>
    <row r="381" spans="1:6" x14ac:dyDescent="0.25">
      <c r="A381" s="32" t="s">
        <v>217</v>
      </c>
      <c r="B381" s="79">
        <v>45999</v>
      </c>
      <c r="C381" s="32" t="s">
        <v>1495</v>
      </c>
      <c r="D381" s="79">
        <v>45999</v>
      </c>
      <c r="E381" s="32" t="s">
        <v>1511</v>
      </c>
      <c r="F381" s="84">
        <f>(D381 + TIME(LEFT(E381, 2), MID(E381, 3, 2), 0)) - (B381 + TIME(LEFT(C381, 2), MID(C381, 3, 2), 0))</f>
        <v>4.3749999997089617E-2</v>
      </c>
    </row>
    <row r="382" spans="1:6" x14ac:dyDescent="0.25">
      <c r="A382" s="32" t="s">
        <v>239</v>
      </c>
      <c r="B382" s="79">
        <v>45999</v>
      </c>
      <c r="C382" s="32" t="s">
        <v>661</v>
      </c>
      <c r="D382" s="79">
        <v>45999</v>
      </c>
      <c r="E382" s="32" t="s">
        <v>1505</v>
      </c>
      <c r="F382" s="84">
        <f>(D382 + TIME(LEFT(E382, 2), MID(E382, 3, 2), 0)) - (B382 + TIME(LEFT(C382, 2), MID(C382, 3, 2), 0))</f>
        <v>3.125E-2</v>
      </c>
    </row>
    <row r="383" spans="1:6" x14ac:dyDescent="0.25">
      <c r="A383" s="32" t="s">
        <v>230</v>
      </c>
      <c r="B383" s="79">
        <v>45999</v>
      </c>
      <c r="C383" s="32" t="s">
        <v>1497</v>
      </c>
      <c r="D383" s="79">
        <v>45999</v>
      </c>
      <c r="E383" s="32" t="s">
        <v>1508</v>
      </c>
      <c r="F383" s="84">
        <f>(D383 + TIME(LEFT(E383, 2), MID(E383, 3, 2), 0)) - (B383 + TIME(LEFT(C383, 2), MID(C383, 3, 2), 0))</f>
        <v>2.8472222220443655E-2</v>
      </c>
    </row>
    <row r="384" spans="1:6" x14ac:dyDescent="0.25">
      <c r="A384" s="32" t="s">
        <v>236</v>
      </c>
      <c r="B384" s="79">
        <v>45999</v>
      </c>
      <c r="C384" s="32" t="s">
        <v>1499</v>
      </c>
      <c r="D384" s="79">
        <v>45999</v>
      </c>
      <c r="E384" s="32" t="s">
        <v>1505</v>
      </c>
      <c r="F384" s="84">
        <f>(D384 + TIME(LEFT(E384, 2), MID(E384, 3, 2), 0)) - (B384 + TIME(LEFT(C384, 2), MID(C384, 3, 2), 0))</f>
        <v>2.361111110803904E-2</v>
      </c>
    </row>
    <row r="385" spans="1:8" x14ac:dyDescent="0.25">
      <c r="A385" s="32" t="s">
        <v>557</v>
      </c>
      <c r="B385" s="79">
        <v>45999</v>
      </c>
      <c r="C385" s="32" t="s">
        <v>255</v>
      </c>
      <c r="D385" s="79">
        <v>45999</v>
      </c>
      <c r="E385" s="32" t="s">
        <v>1508</v>
      </c>
      <c r="F385" s="84">
        <f>(D385 + TIME(LEFT(E385, 2), MID(E385, 3, 2), 0)) - (B385 + TIME(LEFT(C385, 2), MID(C385, 3, 2), 0))</f>
        <v>1.8750000002910383E-2</v>
      </c>
    </row>
    <row r="386" spans="1:8" x14ac:dyDescent="0.25">
      <c r="A386" s="32" t="s">
        <v>193</v>
      </c>
      <c r="B386" s="79">
        <v>45999</v>
      </c>
      <c r="C386" s="32" t="s">
        <v>200</v>
      </c>
    </row>
    <row r="387" spans="1:8" x14ac:dyDescent="0.25">
      <c r="A387" s="32" t="s">
        <v>233</v>
      </c>
      <c r="B387" s="79">
        <v>45999</v>
      </c>
      <c r="C387" s="32" t="s">
        <v>1503</v>
      </c>
      <c r="D387" s="79">
        <v>45999</v>
      </c>
      <c r="E387" s="32" t="s">
        <v>468</v>
      </c>
      <c r="F387" s="84">
        <f>(D387 + TIME(LEFT(E387, 2), MID(E387, 3, 2), 0)) - (B387 + TIME(LEFT(C387, 2), MID(C387, 3, 2), 0))</f>
        <v>0.15347222222771961</v>
      </c>
    </row>
    <row r="388" spans="1:8" x14ac:dyDescent="0.25">
      <c r="A388" s="32" t="s">
        <v>196</v>
      </c>
      <c r="B388" s="79">
        <v>45999</v>
      </c>
      <c r="C388" s="32" t="s">
        <v>1521</v>
      </c>
    </row>
    <row r="389" spans="1:8" x14ac:dyDescent="0.2">
      <c r="A389" s="32" t="s">
        <v>174</v>
      </c>
      <c r="B389" s="79">
        <v>45999</v>
      </c>
      <c r="C389" s="32" t="s">
        <v>537</v>
      </c>
      <c r="G389" s="32" t="s">
        <v>4</v>
      </c>
      <c r="H389" s="20" t="s">
        <v>1524</v>
      </c>
    </row>
    <row r="390" spans="1:8" x14ac:dyDescent="0.25">
      <c r="A390" s="32" t="s">
        <v>217</v>
      </c>
      <c r="B390" s="79">
        <v>45999</v>
      </c>
      <c r="C390" s="32" t="s">
        <v>1525</v>
      </c>
      <c r="D390" s="79">
        <v>45999</v>
      </c>
      <c r="E390" s="32" t="s">
        <v>589</v>
      </c>
      <c r="F390" s="84">
        <f>(D390 + TIME(LEFT(E390, 2), MID(E390, 3, 2), 0)) - (B390 + TIME(LEFT(C390, 2), MID(C390, 3, 2), 0))</f>
        <v>4.166666665696539E-3</v>
      </c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749"/>
  <sheetViews>
    <sheetView zoomScaleNormal="100" workbookViewId="0">
      <pane ySplit="1" topLeftCell="A719" activePane="bottomLeft" state="frozen"/>
      <selection pane="bottomLeft" activeCell="H743" sqref="H743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  <row r="679" spans="1:9" x14ac:dyDescent="0.25">
      <c r="A679" s="20">
        <v>679</v>
      </c>
      <c r="B679" s="75">
        <v>45999</v>
      </c>
      <c r="C679" s="20" t="s">
        <v>194</v>
      </c>
      <c r="D679" s="20" t="s">
        <v>205</v>
      </c>
      <c r="G679" s="20">
        <v>0.43</v>
      </c>
      <c r="I679" s="191" t="s">
        <v>1424</v>
      </c>
    </row>
    <row r="680" spans="1:9" x14ac:dyDescent="0.25">
      <c r="A680" s="20">
        <v>680</v>
      </c>
      <c r="B680" s="75">
        <v>45999</v>
      </c>
      <c r="C680" s="20" t="s">
        <v>1425</v>
      </c>
      <c r="D680" s="20" t="s">
        <v>202</v>
      </c>
      <c r="G680" s="20">
        <v>0</v>
      </c>
      <c r="I680" s="191" t="s">
        <v>1426</v>
      </c>
    </row>
    <row r="681" spans="1:9" x14ac:dyDescent="0.25">
      <c r="A681" s="20">
        <v>681</v>
      </c>
      <c r="B681" s="75">
        <v>45999</v>
      </c>
      <c r="C681" s="20" t="s">
        <v>1427</v>
      </c>
      <c r="D681" s="20" t="s">
        <v>316</v>
      </c>
      <c r="G681" s="20">
        <v>1</v>
      </c>
      <c r="I681" s="191" t="s">
        <v>1428</v>
      </c>
    </row>
    <row r="682" spans="1:9" x14ac:dyDescent="0.25">
      <c r="A682" s="20">
        <v>682</v>
      </c>
      <c r="B682" s="75">
        <v>45999</v>
      </c>
      <c r="C682" s="20" t="s">
        <v>212</v>
      </c>
      <c r="D682" s="20" t="s">
        <v>316</v>
      </c>
      <c r="G682" s="20">
        <v>0</v>
      </c>
      <c r="I682" s="191" t="s">
        <v>1428</v>
      </c>
    </row>
    <row r="683" spans="1:9" x14ac:dyDescent="0.25">
      <c r="A683" s="20">
        <v>683</v>
      </c>
      <c r="B683" s="75">
        <v>45999</v>
      </c>
      <c r="C683" s="20" t="s">
        <v>524</v>
      </c>
      <c r="D683" s="20" t="s">
        <v>282</v>
      </c>
      <c r="G683" s="20">
        <v>3.5</v>
      </c>
      <c r="I683" s="191" t="s">
        <v>1431</v>
      </c>
    </row>
    <row r="684" spans="1:9" x14ac:dyDescent="0.25">
      <c r="A684" s="20">
        <v>684</v>
      </c>
      <c r="B684" s="75">
        <v>45999</v>
      </c>
      <c r="C684" s="20" t="s">
        <v>1432</v>
      </c>
      <c r="D684" s="20" t="s">
        <v>196</v>
      </c>
      <c r="G684" s="20">
        <v>0</v>
      </c>
      <c r="I684" s="191" t="s">
        <v>1433</v>
      </c>
    </row>
    <row r="685" spans="1:9" x14ac:dyDescent="0.25">
      <c r="A685" s="20">
        <v>685</v>
      </c>
      <c r="B685" s="75">
        <v>45999</v>
      </c>
      <c r="C685" s="20" t="s">
        <v>1434</v>
      </c>
      <c r="D685" s="20" t="s">
        <v>316</v>
      </c>
      <c r="G685" s="20">
        <v>1</v>
      </c>
      <c r="I685" s="191" t="s">
        <v>1435</v>
      </c>
    </row>
    <row r="686" spans="1:9" x14ac:dyDescent="0.25">
      <c r="A686" s="20">
        <v>686</v>
      </c>
      <c r="B686" s="75">
        <v>45999</v>
      </c>
      <c r="C686" s="20" t="s">
        <v>220</v>
      </c>
      <c r="D686" s="20" t="s">
        <v>373</v>
      </c>
      <c r="G686" s="20">
        <v>1</v>
      </c>
      <c r="I686" s="191" t="s">
        <v>1436</v>
      </c>
    </row>
    <row r="687" spans="1:9" x14ac:dyDescent="0.25">
      <c r="A687" s="20">
        <v>687</v>
      </c>
      <c r="B687" s="75">
        <v>45999</v>
      </c>
      <c r="C687" s="20" t="s">
        <v>474</v>
      </c>
      <c r="D687" s="20" t="s">
        <v>306</v>
      </c>
      <c r="G687" s="20">
        <v>0.96299999999999997</v>
      </c>
      <c r="I687" s="191" t="s">
        <v>1437</v>
      </c>
    </row>
    <row r="688" spans="1:9" x14ac:dyDescent="0.25">
      <c r="A688" s="20">
        <v>688</v>
      </c>
      <c r="B688" s="75">
        <v>45999</v>
      </c>
      <c r="C688" s="20" t="s">
        <v>545</v>
      </c>
      <c r="D688" s="20" t="s">
        <v>308</v>
      </c>
      <c r="G688" s="20">
        <v>1</v>
      </c>
      <c r="I688" s="191" t="s">
        <v>1438</v>
      </c>
    </row>
    <row r="689" spans="1:9" x14ac:dyDescent="0.25">
      <c r="A689" s="20">
        <v>689</v>
      </c>
      <c r="B689" s="75">
        <v>45999</v>
      </c>
      <c r="C689" s="20" t="s">
        <v>1439</v>
      </c>
      <c r="D689" s="20" t="s">
        <v>303</v>
      </c>
      <c r="G689" s="20">
        <v>1</v>
      </c>
      <c r="I689" s="191" t="s">
        <v>1440</v>
      </c>
    </row>
    <row r="690" spans="1:9" x14ac:dyDescent="0.25">
      <c r="A690" s="20">
        <v>690</v>
      </c>
      <c r="B690" s="75">
        <v>45999</v>
      </c>
      <c r="C690" s="20" t="s">
        <v>477</v>
      </c>
      <c r="D690" s="20" t="s">
        <v>245</v>
      </c>
      <c r="G690" s="20">
        <v>1</v>
      </c>
      <c r="I690" s="191" t="s">
        <v>1441</v>
      </c>
    </row>
    <row r="691" spans="1:9" x14ac:dyDescent="0.25">
      <c r="A691" s="20">
        <v>691</v>
      </c>
      <c r="B691" s="75">
        <v>45999</v>
      </c>
      <c r="C691" s="20" t="s">
        <v>1442</v>
      </c>
      <c r="D691" s="20" t="s">
        <v>248</v>
      </c>
      <c r="G691" s="20">
        <v>1</v>
      </c>
      <c r="I691" s="191" t="s">
        <v>1443</v>
      </c>
    </row>
    <row r="692" spans="1:9" x14ac:dyDescent="0.25">
      <c r="A692" s="20">
        <v>692</v>
      </c>
      <c r="B692" s="75">
        <v>45999</v>
      </c>
      <c r="C692" s="20" t="s">
        <v>240</v>
      </c>
      <c r="D692" s="20" t="s">
        <v>251</v>
      </c>
      <c r="G692" s="20">
        <v>1</v>
      </c>
      <c r="I692" s="191" t="s">
        <v>1444</v>
      </c>
    </row>
    <row r="693" spans="1:9" x14ac:dyDescent="0.25">
      <c r="A693" s="20">
        <v>693</v>
      </c>
      <c r="B693" s="75">
        <v>45999</v>
      </c>
      <c r="C693" s="20" t="s">
        <v>327</v>
      </c>
      <c r="D693" s="20" t="s">
        <v>259</v>
      </c>
      <c r="G693" s="20">
        <v>1</v>
      </c>
      <c r="I693" s="191" t="s">
        <v>1445</v>
      </c>
    </row>
    <row r="694" spans="1:9" x14ac:dyDescent="0.25">
      <c r="A694" s="20">
        <v>694</v>
      </c>
      <c r="B694" s="75">
        <v>45999</v>
      </c>
      <c r="C694" s="20" t="s">
        <v>1446</v>
      </c>
      <c r="D694" s="20" t="s">
        <v>267</v>
      </c>
      <c r="G694" s="20">
        <v>0.98555555555555552</v>
      </c>
      <c r="I694" s="191" t="s">
        <v>1447</v>
      </c>
    </row>
    <row r="695" spans="1:9" x14ac:dyDescent="0.25">
      <c r="A695" s="20">
        <v>695</v>
      </c>
      <c r="B695" s="75">
        <v>45999</v>
      </c>
      <c r="C695" s="20" t="s">
        <v>1448</v>
      </c>
      <c r="D695" s="20" t="s">
        <v>264</v>
      </c>
      <c r="G695" s="20">
        <v>0.98555555555555552</v>
      </c>
      <c r="I695" s="191" t="s">
        <v>1449</v>
      </c>
    </row>
    <row r="696" spans="1:9" x14ac:dyDescent="0.25">
      <c r="A696" s="20">
        <v>696</v>
      </c>
      <c r="B696" s="75">
        <v>45999</v>
      </c>
      <c r="C696" s="20" t="s">
        <v>1450</v>
      </c>
      <c r="D696" s="20" t="s">
        <v>270</v>
      </c>
      <c r="G696" s="20">
        <v>1</v>
      </c>
      <c r="I696" s="191" t="s">
        <v>1451</v>
      </c>
    </row>
    <row r="697" spans="1:9" x14ac:dyDescent="0.25">
      <c r="A697" s="20">
        <v>697</v>
      </c>
      <c r="B697" s="75">
        <v>45999</v>
      </c>
      <c r="C697" s="20" t="s">
        <v>495</v>
      </c>
      <c r="D697" s="20" t="s">
        <v>326</v>
      </c>
      <c r="G697" s="20">
        <v>1</v>
      </c>
      <c r="I697" s="191" t="s">
        <v>1452</v>
      </c>
    </row>
    <row r="698" spans="1:9" x14ac:dyDescent="0.25">
      <c r="A698" s="20">
        <v>698</v>
      </c>
      <c r="B698" s="75">
        <v>45999</v>
      </c>
      <c r="C698" s="20" t="s">
        <v>424</v>
      </c>
      <c r="D698" s="20" t="s">
        <v>217</v>
      </c>
      <c r="G698" s="20">
        <v>0.7</v>
      </c>
      <c r="I698" s="191" t="s">
        <v>1453</v>
      </c>
    </row>
    <row r="699" spans="1:9" x14ac:dyDescent="0.25">
      <c r="A699" s="20">
        <v>699</v>
      </c>
      <c r="B699" s="75">
        <v>45999</v>
      </c>
      <c r="C699" s="20" t="s">
        <v>1454</v>
      </c>
      <c r="D699" s="20" t="s">
        <v>227</v>
      </c>
      <c r="G699" s="20">
        <v>0.7</v>
      </c>
      <c r="I699" s="191" t="s">
        <v>1455</v>
      </c>
    </row>
    <row r="700" spans="1:9" x14ac:dyDescent="0.25">
      <c r="A700" s="20">
        <v>700</v>
      </c>
      <c r="B700" s="75">
        <v>45999</v>
      </c>
      <c r="C700" s="20" t="s">
        <v>1456</v>
      </c>
      <c r="D700" s="20" t="s">
        <v>208</v>
      </c>
      <c r="G700" s="20">
        <v>0.7</v>
      </c>
      <c r="I700" s="191" t="s">
        <v>1457</v>
      </c>
    </row>
    <row r="701" spans="1:9" x14ac:dyDescent="0.25">
      <c r="A701" s="20">
        <v>701</v>
      </c>
      <c r="B701" s="75">
        <v>45999</v>
      </c>
      <c r="C701" s="20" t="s">
        <v>1458</v>
      </c>
      <c r="D701" s="20" t="s">
        <v>205</v>
      </c>
      <c r="G701" s="20">
        <v>0</v>
      </c>
      <c r="I701" s="191" t="s">
        <v>1459</v>
      </c>
    </row>
    <row r="702" spans="1:9" x14ac:dyDescent="0.25">
      <c r="A702" s="20">
        <v>702</v>
      </c>
      <c r="B702" s="75">
        <v>45999</v>
      </c>
      <c r="C702" s="20" t="s">
        <v>1458</v>
      </c>
      <c r="D702" s="20" t="s">
        <v>193</v>
      </c>
      <c r="G702" s="20">
        <v>0</v>
      </c>
      <c r="I702" s="191" t="s">
        <v>1460</v>
      </c>
    </row>
    <row r="703" spans="1:9" x14ac:dyDescent="0.25">
      <c r="A703" s="20">
        <v>703</v>
      </c>
      <c r="B703" s="75">
        <v>45999</v>
      </c>
      <c r="C703" s="20" t="s">
        <v>252</v>
      </c>
      <c r="D703" s="20" t="s">
        <v>205</v>
      </c>
      <c r="G703" s="20">
        <v>0.63</v>
      </c>
      <c r="I703" s="191" t="s">
        <v>1461</v>
      </c>
    </row>
    <row r="704" spans="1:9" x14ac:dyDescent="0.25">
      <c r="A704" s="20">
        <v>704</v>
      </c>
      <c r="B704" s="75">
        <v>45999</v>
      </c>
      <c r="C704" s="20" t="s">
        <v>252</v>
      </c>
      <c r="D704" s="20" t="s">
        <v>193</v>
      </c>
      <c r="G704" s="20">
        <v>0.63</v>
      </c>
      <c r="I704" s="191" t="s">
        <v>1462</v>
      </c>
    </row>
    <row r="705" spans="1:9" x14ac:dyDescent="0.25">
      <c r="A705" s="20">
        <v>705</v>
      </c>
      <c r="B705" s="75">
        <v>45999</v>
      </c>
      <c r="C705" s="20" t="s">
        <v>1463</v>
      </c>
      <c r="D705" s="20" t="s">
        <v>210</v>
      </c>
      <c r="G705" s="20">
        <v>0.7</v>
      </c>
      <c r="I705" s="191" t="s">
        <v>1464</v>
      </c>
    </row>
    <row r="706" spans="1:9" x14ac:dyDescent="0.25">
      <c r="A706" s="20">
        <v>706</v>
      </c>
      <c r="B706" s="75">
        <v>45999</v>
      </c>
      <c r="C706" s="20" t="s">
        <v>1465</v>
      </c>
      <c r="D706" s="20" t="s">
        <v>222</v>
      </c>
      <c r="G706" s="20">
        <v>0.7</v>
      </c>
      <c r="I706" s="191" t="s">
        <v>1466</v>
      </c>
    </row>
    <row r="707" spans="1:9" x14ac:dyDescent="0.25">
      <c r="A707" s="20">
        <v>707</v>
      </c>
      <c r="B707" s="75">
        <v>45999</v>
      </c>
      <c r="C707" s="20" t="s">
        <v>1467</v>
      </c>
      <c r="D707" s="20" t="s">
        <v>217</v>
      </c>
      <c r="G707" s="20">
        <v>0</v>
      </c>
      <c r="I707" s="191" t="s">
        <v>1468</v>
      </c>
    </row>
    <row r="708" spans="1:9" x14ac:dyDescent="0.25">
      <c r="A708" s="20">
        <v>708</v>
      </c>
      <c r="B708" s="75">
        <v>45999</v>
      </c>
      <c r="C708" s="20" t="s">
        <v>257</v>
      </c>
      <c r="D708" s="20" t="s">
        <v>227</v>
      </c>
      <c r="G708" s="20">
        <v>0</v>
      </c>
      <c r="I708" s="191" t="s">
        <v>1469</v>
      </c>
    </row>
    <row r="709" spans="1:9" x14ac:dyDescent="0.25">
      <c r="A709" s="20">
        <v>709</v>
      </c>
      <c r="B709" s="75">
        <v>45999</v>
      </c>
      <c r="C709" s="20" t="s">
        <v>1470</v>
      </c>
      <c r="D709" s="20" t="s">
        <v>208</v>
      </c>
      <c r="G709" s="20">
        <v>0</v>
      </c>
      <c r="I709" s="191" t="s">
        <v>1471</v>
      </c>
    </row>
    <row r="710" spans="1:9" x14ac:dyDescent="0.25">
      <c r="A710" s="20">
        <v>710</v>
      </c>
      <c r="B710" s="75">
        <v>45999</v>
      </c>
      <c r="C710" s="20" t="s">
        <v>1472</v>
      </c>
      <c r="D710" s="20" t="s">
        <v>217</v>
      </c>
      <c r="G710" s="20">
        <v>0.7</v>
      </c>
      <c r="I710" s="191" t="s">
        <v>1473</v>
      </c>
    </row>
    <row r="711" spans="1:9" x14ac:dyDescent="0.25">
      <c r="A711" s="20">
        <v>712</v>
      </c>
      <c r="B711" s="75">
        <v>45999</v>
      </c>
      <c r="C711" s="20" t="s">
        <v>1474</v>
      </c>
      <c r="D711" s="20" t="s">
        <v>222</v>
      </c>
      <c r="G711" s="20">
        <v>0</v>
      </c>
      <c r="I711" s="191" t="s">
        <v>1475</v>
      </c>
    </row>
    <row r="712" spans="1:9" x14ac:dyDescent="0.25">
      <c r="A712" s="20">
        <v>712</v>
      </c>
      <c r="B712" s="75">
        <v>45999</v>
      </c>
      <c r="C712" s="20" t="s">
        <v>1476</v>
      </c>
      <c r="D712" s="20" t="s">
        <v>227</v>
      </c>
      <c r="G712" s="20">
        <v>0.7</v>
      </c>
      <c r="I712" s="191" t="s">
        <v>1477</v>
      </c>
    </row>
    <row r="713" spans="1:9" x14ac:dyDescent="0.25">
      <c r="A713" s="20">
        <v>713</v>
      </c>
      <c r="B713" s="75">
        <v>45999</v>
      </c>
      <c r="C713" s="20" t="s">
        <v>1478</v>
      </c>
      <c r="D713" s="20" t="s">
        <v>208</v>
      </c>
      <c r="G713" s="20">
        <v>0.7</v>
      </c>
      <c r="I713" s="191" t="s">
        <v>1479</v>
      </c>
    </row>
    <row r="714" spans="1:9" x14ac:dyDescent="0.25">
      <c r="A714" s="20">
        <v>714</v>
      </c>
      <c r="B714" s="75">
        <v>45999</v>
      </c>
      <c r="C714" s="20" t="s">
        <v>643</v>
      </c>
      <c r="D714" s="20" t="s">
        <v>202</v>
      </c>
      <c r="G714" s="20">
        <v>0.63</v>
      </c>
      <c r="I714" s="191" t="s">
        <v>1480</v>
      </c>
    </row>
    <row r="715" spans="1:9" x14ac:dyDescent="0.25">
      <c r="A715" s="20">
        <v>715</v>
      </c>
      <c r="B715" s="75">
        <v>45999</v>
      </c>
      <c r="C715" s="20" t="s">
        <v>1481</v>
      </c>
      <c r="D715" s="20" t="s">
        <v>193</v>
      </c>
      <c r="G715" s="20">
        <v>0</v>
      </c>
      <c r="I715" s="191" t="s">
        <v>1482</v>
      </c>
    </row>
    <row r="716" spans="1:9" x14ac:dyDescent="0.25">
      <c r="A716" s="20">
        <v>716</v>
      </c>
      <c r="B716" s="75">
        <v>45999</v>
      </c>
      <c r="C716" s="20" t="s">
        <v>1483</v>
      </c>
      <c r="D716" s="20" t="s">
        <v>222</v>
      </c>
      <c r="G716" s="20">
        <v>0.7</v>
      </c>
      <c r="I716" s="191" t="s">
        <v>1484</v>
      </c>
    </row>
    <row r="717" spans="1:9" x14ac:dyDescent="0.25">
      <c r="A717" s="20">
        <v>717</v>
      </c>
      <c r="B717" s="75">
        <v>45999</v>
      </c>
      <c r="C717" s="20" t="s">
        <v>1485</v>
      </c>
      <c r="D717" s="20" t="s">
        <v>239</v>
      </c>
      <c r="G717" s="20">
        <v>0.7</v>
      </c>
      <c r="I717" s="191" t="s">
        <v>1486</v>
      </c>
    </row>
    <row r="718" spans="1:9" x14ac:dyDescent="0.25">
      <c r="A718" s="20">
        <v>718</v>
      </c>
      <c r="B718" s="75">
        <v>45999</v>
      </c>
      <c r="C718" s="20" t="s">
        <v>268</v>
      </c>
      <c r="D718" s="20" t="s">
        <v>210</v>
      </c>
      <c r="G718" s="20">
        <v>0</v>
      </c>
      <c r="I718" s="191" t="s">
        <v>1487</v>
      </c>
    </row>
    <row r="719" spans="1:9" x14ac:dyDescent="0.25">
      <c r="A719" s="20">
        <v>719</v>
      </c>
      <c r="B719" s="75">
        <v>45999</v>
      </c>
      <c r="C719" s="20" t="s">
        <v>1488</v>
      </c>
      <c r="D719" s="20" t="s">
        <v>210</v>
      </c>
      <c r="G719" s="20">
        <v>0.7</v>
      </c>
      <c r="I719" s="191" t="s">
        <v>1489</v>
      </c>
    </row>
    <row r="720" spans="1:9" x14ac:dyDescent="0.25">
      <c r="A720" s="20">
        <v>720</v>
      </c>
      <c r="B720" s="75">
        <v>45999</v>
      </c>
      <c r="C720" s="20" t="s">
        <v>1490</v>
      </c>
      <c r="D720" s="20" t="s">
        <v>230</v>
      </c>
      <c r="G720" s="20">
        <v>0.8</v>
      </c>
      <c r="I720" s="191" t="s">
        <v>1491</v>
      </c>
    </row>
    <row r="721" spans="1:9" x14ac:dyDescent="0.25">
      <c r="A721" s="20">
        <v>721</v>
      </c>
      <c r="B721" s="75">
        <v>45999</v>
      </c>
      <c r="C721" s="20" t="s">
        <v>312</v>
      </c>
      <c r="D721" s="20" t="s">
        <v>230</v>
      </c>
      <c r="G721" s="20">
        <v>0</v>
      </c>
      <c r="I721" s="191" t="s">
        <v>1492</v>
      </c>
    </row>
    <row r="722" spans="1:9" x14ac:dyDescent="0.25">
      <c r="A722" s="20">
        <v>722</v>
      </c>
      <c r="B722" s="75">
        <v>45999</v>
      </c>
      <c r="C722" s="20" t="s">
        <v>350</v>
      </c>
      <c r="D722" s="20" t="s">
        <v>239</v>
      </c>
      <c r="G722" s="20">
        <v>0</v>
      </c>
      <c r="I722" s="191" t="s">
        <v>1493</v>
      </c>
    </row>
    <row r="723" spans="1:9" x14ac:dyDescent="0.25">
      <c r="A723" s="20">
        <v>723</v>
      </c>
      <c r="B723" s="75">
        <v>45999</v>
      </c>
      <c r="C723" s="20" t="s">
        <v>486</v>
      </c>
      <c r="D723" s="20" t="s">
        <v>217</v>
      </c>
      <c r="G723" s="20">
        <v>0</v>
      </c>
      <c r="I723" s="191" t="s">
        <v>1494</v>
      </c>
    </row>
    <row r="724" spans="1:9" x14ac:dyDescent="0.25">
      <c r="A724" s="20">
        <v>724</v>
      </c>
      <c r="B724" s="75">
        <v>45999</v>
      </c>
      <c r="C724" s="20" t="s">
        <v>1495</v>
      </c>
      <c r="D724" s="20" t="s">
        <v>217</v>
      </c>
      <c r="G724" s="20">
        <v>0.7</v>
      </c>
      <c r="I724" s="191" t="s">
        <v>742</v>
      </c>
    </row>
    <row r="725" spans="1:9" x14ac:dyDescent="0.25">
      <c r="A725" s="20">
        <v>725</v>
      </c>
      <c r="B725" s="75">
        <v>45999</v>
      </c>
      <c r="C725" s="20" t="s">
        <v>661</v>
      </c>
      <c r="D725" s="20" t="s">
        <v>239</v>
      </c>
      <c r="G725" s="20">
        <v>0.8</v>
      </c>
      <c r="I725" s="191" t="s">
        <v>1496</v>
      </c>
    </row>
    <row r="726" spans="1:9" x14ac:dyDescent="0.25">
      <c r="A726" s="20">
        <v>726</v>
      </c>
      <c r="B726" s="75">
        <v>45999</v>
      </c>
      <c r="C726" s="20" t="s">
        <v>1497</v>
      </c>
      <c r="D726" s="20" t="s">
        <v>230</v>
      </c>
      <c r="G726" s="20">
        <v>0.8</v>
      </c>
      <c r="I726" s="191" t="s">
        <v>1498</v>
      </c>
    </row>
    <row r="727" spans="1:9" x14ac:dyDescent="0.25">
      <c r="A727" s="20">
        <v>727</v>
      </c>
      <c r="B727" s="75">
        <v>45999</v>
      </c>
      <c r="C727" s="20" t="s">
        <v>1499</v>
      </c>
      <c r="D727" s="20" t="s">
        <v>236</v>
      </c>
      <c r="G727" s="20">
        <v>0.8</v>
      </c>
      <c r="I727" s="191" t="s">
        <v>1500</v>
      </c>
    </row>
    <row r="728" spans="1:9" x14ac:dyDescent="0.25">
      <c r="A728" s="20">
        <v>728</v>
      </c>
      <c r="B728" s="75">
        <v>45999</v>
      </c>
      <c r="C728" s="20" t="s">
        <v>255</v>
      </c>
      <c r="D728" s="20" t="s">
        <v>557</v>
      </c>
      <c r="G728" s="20">
        <v>0.8</v>
      </c>
      <c r="I728" s="191" t="s">
        <v>1501</v>
      </c>
    </row>
    <row r="729" spans="1:9" x14ac:dyDescent="0.25">
      <c r="A729" s="20">
        <v>729</v>
      </c>
      <c r="B729" s="75">
        <v>45999</v>
      </c>
      <c r="C729" s="20" t="s">
        <v>200</v>
      </c>
      <c r="D729" s="20" t="s">
        <v>193</v>
      </c>
      <c r="G729" s="20">
        <v>0.46</v>
      </c>
      <c r="I729" s="191" t="s">
        <v>1502</v>
      </c>
    </row>
    <row r="730" spans="1:9" x14ac:dyDescent="0.25">
      <c r="A730" s="20">
        <v>730</v>
      </c>
      <c r="B730" s="75">
        <v>45999</v>
      </c>
      <c r="C730" s="20" t="s">
        <v>1503</v>
      </c>
      <c r="D730" s="20" t="s">
        <v>233</v>
      </c>
      <c r="G730" s="20">
        <v>7</v>
      </c>
      <c r="I730" s="191" t="s">
        <v>1504</v>
      </c>
    </row>
    <row r="731" spans="1:9" x14ac:dyDescent="0.25">
      <c r="A731" s="20">
        <v>731</v>
      </c>
      <c r="B731" s="75">
        <v>45999</v>
      </c>
      <c r="C731" s="20" t="s">
        <v>1505</v>
      </c>
      <c r="D731" s="20" t="s">
        <v>239</v>
      </c>
      <c r="G731" s="20">
        <v>0</v>
      </c>
      <c r="I731" s="191" t="s">
        <v>1506</v>
      </c>
    </row>
    <row r="732" spans="1:9" x14ac:dyDescent="0.25">
      <c r="A732" s="20">
        <v>732</v>
      </c>
      <c r="B732" s="75">
        <v>45999</v>
      </c>
      <c r="C732" s="20" t="s">
        <v>1505</v>
      </c>
      <c r="D732" s="20" t="s">
        <v>236</v>
      </c>
      <c r="G732" s="20">
        <v>0</v>
      </c>
      <c r="I732" s="191" t="s">
        <v>1507</v>
      </c>
    </row>
    <row r="733" spans="1:9" x14ac:dyDescent="0.25">
      <c r="A733" s="20">
        <v>733</v>
      </c>
      <c r="B733" s="75">
        <v>45999</v>
      </c>
      <c r="C733" s="20" t="s">
        <v>1508</v>
      </c>
      <c r="D733" s="20" t="s">
        <v>557</v>
      </c>
      <c r="G733" s="20">
        <v>0</v>
      </c>
      <c r="I733" s="191" t="s">
        <v>1509</v>
      </c>
    </row>
    <row r="734" spans="1:9" x14ac:dyDescent="0.25">
      <c r="A734" s="20">
        <v>734</v>
      </c>
      <c r="B734" s="75">
        <v>45999</v>
      </c>
      <c r="C734" s="20" t="s">
        <v>1508</v>
      </c>
      <c r="D734" s="20" t="s">
        <v>230</v>
      </c>
      <c r="G734" s="20">
        <v>0</v>
      </c>
      <c r="I734" s="191" t="s">
        <v>1510</v>
      </c>
    </row>
    <row r="735" spans="1:9" x14ac:dyDescent="0.25">
      <c r="A735" s="20">
        <v>735</v>
      </c>
      <c r="B735" s="75">
        <v>45999</v>
      </c>
      <c r="C735" s="20" t="s">
        <v>1511</v>
      </c>
      <c r="D735" s="20" t="s">
        <v>217</v>
      </c>
      <c r="G735" s="20">
        <v>0</v>
      </c>
      <c r="I735" s="191" t="s">
        <v>1512</v>
      </c>
    </row>
    <row r="736" spans="1:9" x14ac:dyDescent="0.25">
      <c r="A736" s="20">
        <v>736</v>
      </c>
      <c r="B736" s="75">
        <v>45999</v>
      </c>
      <c r="C736" s="20" t="s">
        <v>1511</v>
      </c>
      <c r="D736" s="20" t="s">
        <v>227</v>
      </c>
      <c r="G736" s="20">
        <v>0</v>
      </c>
      <c r="I736" s="191" t="s">
        <v>1513</v>
      </c>
    </row>
    <row r="737" spans="1:9" x14ac:dyDescent="0.25">
      <c r="A737" s="20">
        <v>737</v>
      </c>
      <c r="B737" s="75">
        <v>45999</v>
      </c>
      <c r="C737" s="20" t="s">
        <v>1514</v>
      </c>
      <c r="D737" s="20" t="s">
        <v>208</v>
      </c>
      <c r="G737" s="20">
        <v>0</v>
      </c>
      <c r="I737" s="191" t="s">
        <v>1515</v>
      </c>
    </row>
    <row r="738" spans="1:9" x14ac:dyDescent="0.25">
      <c r="A738" s="20">
        <v>738</v>
      </c>
      <c r="B738" s="75">
        <v>45999</v>
      </c>
      <c r="C738" s="20" t="s">
        <v>492</v>
      </c>
      <c r="D738" s="20" t="s">
        <v>222</v>
      </c>
      <c r="G738" s="20">
        <v>0</v>
      </c>
      <c r="I738" s="191" t="s">
        <v>1516</v>
      </c>
    </row>
    <row r="739" spans="1:9" x14ac:dyDescent="0.25">
      <c r="A739" s="20">
        <v>739</v>
      </c>
      <c r="B739" s="75">
        <v>45999</v>
      </c>
      <c r="C739" s="20" t="s">
        <v>1517</v>
      </c>
      <c r="D739" s="20" t="s">
        <v>210</v>
      </c>
      <c r="G739" s="20">
        <v>0</v>
      </c>
      <c r="I739" s="191" t="s">
        <v>1518</v>
      </c>
    </row>
    <row r="740" spans="1:9" x14ac:dyDescent="0.25">
      <c r="A740" s="20">
        <v>740</v>
      </c>
      <c r="B740" s="75">
        <v>45999</v>
      </c>
      <c r="C740" s="20" t="s">
        <v>1519</v>
      </c>
      <c r="D740" s="20" t="s">
        <v>205</v>
      </c>
      <c r="G740" s="20">
        <v>0</v>
      </c>
      <c r="I740" s="191" t="s">
        <v>1520</v>
      </c>
    </row>
    <row r="741" spans="1:9" x14ac:dyDescent="0.25">
      <c r="A741" s="20">
        <v>741</v>
      </c>
      <c r="B741" s="75">
        <v>45999</v>
      </c>
      <c r="C741" s="20" t="s">
        <v>1521</v>
      </c>
      <c r="D741" s="20" t="s">
        <v>196</v>
      </c>
      <c r="G741" s="20">
        <v>4</v>
      </c>
      <c r="I741" s="191" t="s">
        <v>1522</v>
      </c>
    </row>
    <row r="742" spans="1:9" x14ac:dyDescent="0.25">
      <c r="A742" s="20">
        <v>742</v>
      </c>
      <c r="B742" s="75">
        <v>45999</v>
      </c>
      <c r="C742" s="20" t="s">
        <v>537</v>
      </c>
      <c r="D742" s="20" t="s">
        <v>174</v>
      </c>
      <c r="G742" s="20">
        <v>0</v>
      </c>
      <c r="I742" s="191" t="s">
        <v>1523</v>
      </c>
    </row>
    <row r="743" spans="1:9" x14ac:dyDescent="0.25">
      <c r="A743" s="20">
        <v>743</v>
      </c>
      <c r="B743" s="75">
        <v>45999</v>
      </c>
      <c r="C743" s="20" t="s">
        <v>537</v>
      </c>
      <c r="D743" s="20" t="s">
        <v>174</v>
      </c>
      <c r="G743" s="20" t="s">
        <v>4</v>
      </c>
      <c r="H743" s="20" t="s">
        <v>1524</v>
      </c>
      <c r="I743" s="191" t="s">
        <v>742</v>
      </c>
    </row>
    <row r="744" spans="1:9" x14ac:dyDescent="0.25">
      <c r="A744" s="20">
        <v>744</v>
      </c>
      <c r="B744" s="75">
        <v>45999</v>
      </c>
      <c r="C744" s="20" t="s">
        <v>1525</v>
      </c>
      <c r="D744" s="20" t="s">
        <v>217</v>
      </c>
      <c r="G744" s="20">
        <v>0.75</v>
      </c>
      <c r="I744" s="191" t="s">
        <v>1526</v>
      </c>
    </row>
    <row r="745" spans="1:9" x14ac:dyDescent="0.25">
      <c r="A745" s="20">
        <v>745</v>
      </c>
      <c r="B745" s="75">
        <v>45999</v>
      </c>
      <c r="C745" s="20" t="s">
        <v>468</v>
      </c>
      <c r="D745" s="20" t="s">
        <v>233</v>
      </c>
      <c r="G745" s="20">
        <v>0</v>
      </c>
      <c r="I745" s="191" t="s">
        <v>1527</v>
      </c>
    </row>
    <row r="746" spans="1:9" x14ac:dyDescent="0.25">
      <c r="A746" s="20">
        <v>746</v>
      </c>
      <c r="B746" s="75">
        <v>45999</v>
      </c>
      <c r="C746" s="20" t="s">
        <v>589</v>
      </c>
      <c r="D746" s="20" t="s">
        <v>217</v>
      </c>
      <c r="G746" s="20">
        <v>0</v>
      </c>
      <c r="I746" s="191" t="s">
        <v>1529</v>
      </c>
    </row>
    <row r="747" spans="1:9" x14ac:dyDescent="0.25">
      <c r="A747" s="20">
        <v>747</v>
      </c>
      <c r="B747" s="75">
        <v>45999</v>
      </c>
      <c r="C747" s="20" t="s">
        <v>1530</v>
      </c>
      <c r="D747" s="20" t="s">
        <v>316</v>
      </c>
      <c r="G747" s="20">
        <v>0</v>
      </c>
      <c r="I747" s="191" t="s">
        <v>1531</v>
      </c>
    </row>
    <row r="748" spans="1:9" x14ac:dyDescent="0.25">
      <c r="A748" s="20">
        <v>748</v>
      </c>
      <c r="B748" s="75">
        <v>45999</v>
      </c>
      <c r="C748" s="20" t="s">
        <v>1532</v>
      </c>
      <c r="D748" s="20" t="s">
        <v>373</v>
      </c>
      <c r="G748" s="20">
        <v>0</v>
      </c>
      <c r="I748" s="191" t="s">
        <v>1533</v>
      </c>
    </row>
    <row r="749" spans="1:9" x14ac:dyDescent="0.25">
      <c r="A749" s="20">
        <v>749</v>
      </c>
      <c r="B749" s="75">
        <v>45999</v>
      </c>
      <c r="C749" s="20" t="s">
        <v>1534</v>
      </c>
      <c r="D749" s="20" t="s">
        <v>303</v>
      </c>
      <c r="G749" s="20">
        <v>0</v>
      </c>
      <c r="I749" s="191" t="s">
        <v>1535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904"/>
  <sheetViews>
    <sheetView zoomScale="85" zoomScaleNormal="85" workbookViewId="0">
      <pane xSplit="3" ySplit="2" topLeftCell="D892" activePane="bottomRight" state="frozen"/>
      <selection pane="topRight" activeCell="D1" sqref="D1"/>
      <selection pane="bottomLeft" activeCell="A3" sqref="A3"/>
      <selection pane="bottomRight" activeCell="S912" sqref="S912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0" t="s">
        <v>112</v>
      </c>
      <c r="B1" s="610" t="s">
        <v>73</v>
      </c>
      <c r="C1" s="92"/>
      <c r="D1" s="634" t="s">
        <v>1259</v>
      </c>
      <c r="E1" s="635"/>
      <c r="F1" s="634" t="s">
        <v>1260</v>
      </c>
      <c r="G1" s="635"/>
      <c r="H1" s="634" t="s">
        <v>1261</v>
      </c>
      <c r="I1" s="635"/>
      <c r="J1" s="634" t="s">
        <v>1262</v>
      </c>
      <c r="K1" s="635"/>
      <c r="L1" s="634" t="s">
        <v>37</v>
      </c>
      <c r="M1" s="634"/>
      <c r="N1" s="634"/>
      <c r="O1" s="640"/>
      <c r="P1" s="636" t="s">
        <v>1263</v>
      </c>
      <c r="Q1" s="639"/>
      <c r="R1" s="639"/>
      <c r="S1" s="639"/>
      <c r="T1" s="639"/>
      <c r="U1" s="639"/>
      <c r="V1" s="639"/>
      <c r="W1" s="639"/>
      <c r="X1" s="639"/>
      <c r="Y1" s="639"/>
      <c r="Z1" s="639"/>
      <c r="AA1" s="639"/>
      <c r="AB1" s="639"/>
      <c r="AC1" s="639"/>
      <c r="AD1" s="639"/>
      <c r="AE1" s="639"/>
      <c r="AF1" s="639"/>
      <c r="AG1" s="639"/>
      <c r="AH1" s="639"/>
      <c r="AI1" s="639"/>
      <c r="AJ1" s="639"/>
      <c r="AK1" s="639"/>
      <c r="AL1" s="639"/>
      <c r="AM1" s="639"/>
      <c r="AN1" s="639"/>
      <c r="AO1" s="639"/>
      <c r="AP1" s="639"/>
      <c r="AQ1" s="639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0"/>
      <c r="B2" s="610"/>
      <c r="C2" s="93" t="s">
        <v>1266</v>
      </c>
      <c r="D2" s="636"/>
      <c r="E2" s="637"/>
      <c r="F2" s="636"/>
      <c r="G2" s="637"/>
      <c r="H2" s="636"/>
      <c r="I2" s="637"/>
      <c r="J2" s="636"/>
      <c r="K2" s="637"/>
      <c r="L2" s="636" t="s">
        <v>1267</v>
      </c>
      <c r="M2" s="636"/>
      <c r="N2" s="636" t="s">
        <v>118</v>
      </c>
      <c r="O2" s="638"/>
      <c r="P2" s="636" t="s">
        <v>1268</v>
      </c>
      <c r="Q2" s="636"/>
      <c r="R2" s="636" t="s">
        <v>1269</v>
      </c>
      <c r="S2" s="636"/>
      <c r="T2" s="636" t="s">
        <v>1270</v>
      </c>
      <c r="U2" s="636"/>
      <c r="V2" s="636" t="s">
        <v>1271</v>
      </c>
      <c r="W2" s="636"/>
      <c r="X2" s="636" t="s">
        <v>1272</v>
      </c>
      <c r="Y2" s="636"/>
      <c r="Z2" s="636" t="s">
        <v>120</v>
      </c>
      <c r="AA2" s="636"/>
      <c r="AB2" s="636" t="s">
        <v>1273</v>
      </c>
      <c r="AC2" s="636"/>
      <c r="AD2" s="636" t="s">
        <v>121</v>
      </c>
      <c r="AE2" s="636"/>
      <c r="AF2" s="636" t="s">
        <v>1274</v>
      </c>
      <c r="AG2" s="638"/>
      <c r="AH2" s="636" t="s">
        <v>1275</v>
      </c>
      <c r="AI2" s="636"/>
      <c r="AJ2" s="636" t="s">
        <v>1276</v>
      </c>
      <c r="AK2" s="638"/>
      <c r="AL2" s="636" t="s">
        <v>1277</v>
      </c>
      <c r="AM2" s="637"/>
      <c r="AN2" s="636" t="s">
        <v>1278</v>
      </c>
      <c r="AO2" s="637"/>
      <c r="AP2" s="636" t="s">
        <v>1279</v>
      </c>
      <c r="AQ2" s="637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0"/>
      <c r="B3" s="610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 t="shared" si="45"/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/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/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6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6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6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6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6"/>
        <v>45991</v>
      </c>
      <c r="B875" s="86" t="s">
        <v>1286</v>
      </c>
      <c r="C875" s="94" t="str">
        <f t="shared" ref="C875:C890" si="47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6"/>
        <v>45991</v>
      </c>
      <c r="B876" s="86" t="s">
        <v>1287</v>
      </c>
      <c r="C876" s="94" t="str">
        <f t="shared" si="47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6"/>
        <v>45992</v>
      </c>
      <c r="B877" s="86" t="s">
        <v>1286</v>
      </c>
      <c r="C877" s="94" t="str">
        <f t="shared" si="47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6"/>
        <v>45992</v>
      </c>
      <c r="B878" s="86" t="s">
        <v>1287</v>
      </c>
      <c r="C878" s="94" t="str">
        <f t="shared" si="47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6"/>
        <v>45993</v>
      </c>
      <c r="B879" s="86" t="s">
        <v>1286</v>
      </c>
      <c r="C879" s="94" t="str">
        <f t="shared" si="47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6"/>
        <v>45993</v>
      </c>
      <c r="B880" s="86" t="s">
        <v>1287</v>
      </c>
      <c r="C880" s="94" t="str">
        <f t="shared" si="47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6"/>
        <v>45994</v>
      </c>
      <c r="B881" s="86" t="s">
        <v>1286</v>
      </c>
      <c r="C881" s="94" t="str">
        <f t="shared" si="47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6"/>
        <v>45994</v>
      </c>
      <c r="B882" s="86" t="s">
        <v>1287</v>
      </c>
      <c r="C882" s="94" t="str">
        <f t="shared" si="47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6"/>
        <v>45995</v>
      </c>
      <c r="B883" s="86" t="s">
        <v>1286</v>
      </c>
      <c r="C883" s="94" t="str">
        <f t="shared" si="47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6"/>
        <v>45995</v>
      </c>
      <c r="B884" s="86" t="s">
        <v>1287</v>
      </c>
      <c r="C884" s="94" t="str">
        <f t="shared" si="47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6"/>
        <v>45996</v>
      </c>
      <c r="B885" s="86" t="s">
        <v>1286</v>
      </c>
      <c r="C885" s="94" t="str">
        <f t="shared" si="47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6"/>
        <v>45996</v>
      </c>
      <c r="B886" s="86" t="s">
        <v>1287</v>
      </c>
      <c r="C886" s="94" t="str">
        <f t="shared" si="47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6"/>
        <v>45997</v>
      </c>
      <c r="B887" s="86" t="s">
        <v>1286</v>
      </c>
      <c r="C887" s="94" t="str">
        <f t="shared" si="47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6"/>
        <v>45997</v>
      </c>
      <c r="B888" s="86" t="s">
        <v>1287</v>
      </c>
      <c r="C888" s="94" t="str">
        <f t="shared" si="47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6"/>
        <v>45998</v>
      </c>
      <c r="B889" s="86" t="s">
        <v>1286</v>
      </c>
      <c r="C889" s="94" t="str">
        <f t="shared" si="47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6"/>
        <v>45998</v>
      </c>
      <c r="B890" s="86" t="s">
        <v>1287</v>
      </c>
      <c r="C890" s="94" t="str">
        <f t="shared" si="47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6"/>
        <v>45999</v>
      </c>
      <c r="B891" s="86" t="s">
        <v>1286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48.000999999999998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6"/>
        <v>45999</v>
      </c>
      <c r="B892" s="86" t="s">
        <v>1287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 x14ac:dyDescent="0.2">
      <c r="A893" s="527">
        <f t="shared" si="46"/>
        <v>46000</v>
      </c>
      <c r="B893" s="86" t="s">
        <v>1286</v>
      </c>
      <c r="D893" s="254"/>
      <c r="E893" s="255"/>
      <c r="F893" s="254"/>
      <c r="G893" s="255"/>
      <c r="H893" s="254"/>
      <c r="I893" s="360"/>
      <c r="J893" s="254"/>
      <c r="K893" s="360"/>
      <c r="L893" s="453"/>
      <c r="M893" s="451"/>
      <c r="N893" s="451"/>
      <c r="O893" s="452"/>
      <c r="P893" s="453"/>
      <c r="Q893" s="451"/>
      <c r="R893" s="451"/>
      <c r="S893" s="451"/>
      <c r="T893" s="451"/>
      <c r="U893" s="451"/>
      <c r="V893" s="451"/>
      <c r="W893" s="451"/>
      <c r="X893" s="451"/>
      <c r="Y893" s="451"/>
      <c r="Z893" s="451"/>
      <c r="AA893" s="451"/>
      <c r="AB893" s="451"/>
      <c r="AC893" s="451"/>
      <c r="AD893" s="451"/>
      <c r="AE893" s="451"/>
      <c r="AF893" s="451"/>
      <c r="AG893" s="454"/>
      <c r="AH893" s="451"/>
      <c r="AI893" s="452"/>
      <c r="AJ893" s="451"/>
      <c r="AK893" s="454"/>
      <c r="AL893" s="455"/>
      <c r="AM893" s="452"/>
      <c r="AN893" s="455"/>
      <c r="AO893" s="452"/>
      <c r="AP893" s="455"/>
      <c r="AQ893" s="452"/>
    </row>
    <row r="894" spans="1:43" ht="15" x14ac:dyDescent="0.2">
      <c r="A894" s="527">
        <f t="shared" si="46"/>
        <v>46000</v>
      </c>
      <c r="B894" s="86" t="s">
        <v>1287</v>
      </c>
      <c r="D894" s="355"/>
      <c r="E894" s="356"/>
      <c r="F894" s="355"/>
      <c r="G894" s="356"/>
      <c r="H894" s="355"/>
      <c r="I894" s="358"/>
      <c r="J894" s="355"/>
      <c r="K894" s="358"/>
      <c r="L894" s="449"/>
      <c r="M894" s="447"/>
      <c r="N894" s="447"/>
      <c r="O894" s="448"/>
      <c r="P894" s="449"/>
      <c r="Q894" s="447"/>
      <c r="R894" s="447"/>
      <c r="S894" s="447"/>
      <c r="T894" s="447"/>
      <c r="U894" s="447"/>
      <c r="V894" s="447"/>
      <c r="W894" s="447"/>
      <c r="X894" s="447"/>
      <c r="Y894" s="447"/>
      <c r="Z894" s="447"/>
      <c r="AA894" s="447"/>
      <c r="AB894" s="447"/>
      <c r="AC894" s="447"/>
      <c r="AD894" s="447"/>
      <c r="AE894" s="447"/>
      <c r="AF894" s="447"/>
      <c r="AG894" s="421"/>
      <c r="AH894" s="447"/>
      <c r="AI894" s="448"/>
      <c r="AJ894" s="447"/>
      <c r="AK894" s="421"/>
      <c r="AL894" s="450"/>
      <c r="AM894" s="448"/>
      <c r="AN894" s="450"/>
      <c r="AO894" s="448"/>
      <c r="AP894" s="450"/>
      <c r="AQ894" s="448"/>
    </row>
    <row r="895" spans="1:43" ht="15" x14ac:dyDescent="0.2">
      <c r="A895" s="527">
        <f t="shared" si="46"/>
        <v>46001</v>
      </c>
      <c r="B895" s="86" t="s">
        <v>1286</v>
      </c>
      <c r="D895" s="254"/>
      <c r="E895" s="255"/>
      <c r="F895" s="254"/>
      <c r="G895" s="255"/>
      <c r="H895" s="254"/>
      <c r="I895" s="360"/>
      <c r="J895" s="254"/>
      <c r="K895" s="360"/>
      <c r="L895" s="453"/>
      <c r="M895" s="451"/>
      <c r="N895" s="451"/>
      <c r="O895" s="452"/>
      <c r="P895" s="453"/>
      <c r="Q895" s="451"/>
      <c r="R895" s="451"/>
      <c r="S895" s="451"/>
      <c r="T895" s="451"/>
      <c r="U895" s="451"/>
      <c r="V895" s="451"/>
      <c r="W895" s="451"/>
      <c r="X895" s="451"/>
      <c r="Y895" s="451"/>
      <c r="Z895" s="451"/>
      <c r="AA895" s="451"/>
      <c r="AB895" s="451"/>
      <c r="AC895" s="451"/>
      <c r="AD895" s="451"/>
      <c r="AE895" s="451"/>
      <c r="AF895" s="451"/>
      <c r="AG895" s="454"/>
      <c r="AH895" s="451"/>
      <c r="AI895" s="452"/>
      <c r="AJ895" s="451"/>
      <c r="AK895" s="454"/>
      <c r="AL895" s="455"/>
      <c r="AM895" s="452"/>
      <c r="AN895" s="455"/>
      <c r="AO895" s="452"/>
      <c r="AP895" s="455"/>
      <c r="AQ895" s="452"/>
    </row>
    <row r="896" spans="1:43" ht="15" x14ac:dyDescent="0.2">
      <c r="A896" s="527">
        <f t="shared" si="46"/>
        <v>46001</v>
      </c>
      <c r="B896" s="86" t="s">
        <v>1287</v>
      </c>
      <c r="D896" s="355"/>
      <c r="E896" s="356"/>
      <c r="F896" s="355"/>
      <c r="G896" s="356"/>
      <c r="H896" s="355"/>
      <c r="I896" s="358"/>
      <c r="J896" s="355"/>
      <c r="K896" s="358"/>
      <c r="L896" s="449"/>
      <c r="M896" s="447"/>
      <c r="N896" s="447"/>
      <c r="O896" s="448"/>
      <c r="P896" s="449"/>
      <c r="Q896" s="447"/>
      <c r="R896" s="447"/>
      <c r="S896" s="447"/>
      <c r="T896" s="447"/>
      <c r="U896" s="447"/>
      <c r="V896" s="447"/>
      <c r="W896" s="447"/>
      <c r="X896" s="447"/>
      <c r="Y896" s="447"/>
      <c r="Z896" s="447"/>
      <c r="AA896" s="447"/>
      <c r="AB896" s="447"/>
      <c r="AC896" s="447"/>
      <c r="AD896" s="447"/>
      <c r="AE896" s="447"/>
      <c r="AF896" s="447"/>
      <c r="AG896" s="421"/>
      <c r="AH896" s="447"/>
      <c r="AI896" s="448"/>
      <c r="AJ896" s="447"/>
      <c r="AK896" s="421"/>
      <c r="AL896" s="450"/>
      <c r="AM896" s="448"/>
      <c r="AN896" s="450"/>
      <c r="AO896" s="448"/>
      <c r="AP896" s="450"/>
      <c r="AQ896" s="448"/>
    </row>
    <row r="897" spans="1:43" ht="15" x14ac:dyDescent="0.2">
      <c r="A897" s="527">
        <f t="shared" si="46"/>
        <v>46002</v>
      </c>
      <c r="B897" s="86" t="s">
        <v>1286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6"/>
        <v>46002</v>
      </c>
      <c r="B898" s="86" t="s">
        <v>1287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6"/>
        <v>46003</v>
      </c>
      <c r="B899" s="86" t="s">
        <v>1286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6"/>
        <v>46003</v>
      </c>
      <c r="B900" s="86" t="s">
        <v>1287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6"/>
        <v>46004</v>
      </c>
      <c r="B901" s="86" t="s">
        <v>1286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6"/>
        <v>46004</v>
      </c>
      <c r="B902" s="86" t="s">
        <v>1287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6"/>
        <v>46005</v>
      </c>
      <c r="B903" s="86" t="s">
        <v>1286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6"/>
        <v>46005</v>
      </c>
      <c r="B904" s="86" t="s">
        <v>1287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</sheetData>
  <mergeCells count="24"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  <mergeCell ref="H1:I2"/>
    <mergeCell ref="AJ2:AK2"/>
    <mergeCell ref="AB2:AC2"/>
    <mergeCell ref="AD2:AE2"/>
    <mergeCell ref="X2:Y2"/>
    <mergeCell ref="AH2:AI2"/>
    <mergeCell ref="T2:U2"/>
    <mergeCell ref="J1:K2"/>
  </mergeCell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topLeftCell="A28" zoomScale="85" zoomScaleNormal="85" workbookViewId="0">
      <selection activeCell="Y9" sqref="Y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4" t="s">
        <v>1293</v>
      </c>
      <c r="D3" s="644" t="s">
        <v>1294</v>
      </c>
      <c r="E3" s="645" t="s">
        <v>1295</v>
      </c>
      <c r="F3" s="641" t="s">
        <v>1296</v>
      </c>
      <c r="G3" s="641" t="s">
        <v>1297</v>
      </c>
      <c r="H3" s="641" t="s">
        <v>1298</v>
      </c>
      <c r="I3" s="646" t="s">
        <v>1299</v>
      </c>
      <c r="J3" s="646" t="s">
        <v>1300</v>
      </c>
      <c r="K3" s="649"/>
      <c r="L3" s="646" t="s">
        <v>1301</v>
      </c>
      <c r="M3" s="649"/>
      <c r="N3" s="644" t="s">
        <v>1302</v>
      </c>
      <c r="O3" s="644"/>
      <c r="P3" s="644" t="s">
        <v>1303</v>
      </c>
      <c r="Q3" s="644"/>
      <c r="R3" s="652" t="s">
        <v>1304</v>
      </c>
      <c r="S3" s="653"/>
      <c r="T3" s="658" t="s">
        <v>1305</v>
      </c>
      <c r="U3" s="653"/>
      <c r="V3" s="661" t="s">
        <v>1306</v>
      </c>
      <c r="W3" s="662" t="s">
        <v>1307</v>
      </c>
      <c r="X3" s="665" t="s">
        <v>1308</v>
      </c>
      <c r="Y3" s="662" t="s">
        <v>1309</v>
      </c>
      <c r="Z3" s="661" t="s">
        <v>1310</v>
      </c>
      <c r="AA3" s="645" t="s">
        <v>1311</v>
      </c>
      <c r="AB3" s="645" t="s">
        <v>1312</v>
      </c>
      <c r="AC3" s="645" t="s">
        <v>1313</v>
      </c>
      <c r="AD3" s="114"/>
      <c r="AE3" s="114"/>
      <c r="AF3" s="114"/>
      <c r="AG3" s="139"/>
      <c r="AH3" s="667" t="s">
        <v>112</v>
      </c>
      <c r="AI3" s="669">
        <f ca="1">TODAY()</f>
        <v>45999</v>
      </c>
      <c r="AJ3" s="670"/>
      <c r="AK3" s="114"/>
    </row>
    <row r="4" spans="1:39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44"/>
      <c r="Q4" s="644"/>
      <c r="R4" s="654"/>
      <c r="S4" s="655"/>
      <c r="T4" s="659"/>
      <c r="U4" s="655"/>
      <c r="V4" s="642"/>
      <c r="W4" s="663"/>
      <c r="X4" s="666"/>
      <c r="Y4" s="663"/>
      <c r="Z4" s="642"/>
      <c r="AA4" s="644"/>
      <c r="AB4" s="644"/>
      <c r="AC4" s="644"/>
      <c r="AD4" s="114"/>
      <c r="AE4" s="114"/>
      <c r="AF4" s="114"/>
      <c r="AG4" s="148" t="s">
        <v>1314</v>
      </c>
      <c r="AH4" s="668"/>
      <c r="AI4" s="671"/>
      <c r="AJ4" s="672"/>
      <c r="AK4" s="114"/>
    </row>
    <row r="5" spans="1:39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44"/>
      <c r="Q5" s="644"/>
      <c r="R5" s="656"/>
      <c r="S5" s="657"/>
      <c r="T5" s="660"/>
      <c r="U5" s="657"/>
      <c r="V5" s="642"/>
      <c r="W5" s="663"/>
      <c r="X5" s="666"/>
      <c r="Y5" s="663"/>
      <c r="Z5" s="642"/>
      <c r="AA5" s="644"/>
      <c r="AB5" s="644"/>
      <c r="AC5" s="644"/>
      <c r="AD5" s="114"/>
      <c r="AE5" s="114"/>
      <c r="AF5" s="114"/>
      <c r="AG5" s="139"/>
      <c r="AH5" s="667" t="s">
        <v>1315</v>
      </c>
      <c r="AI5" s="673" t="str">
        <f ca="1">IF(_xlfn.NUMBERVALUE(TEXT(NOW(), "H")) &lt; 12,"0000h","1200h")</f>
        <v>1200h</v>
      </c>
      <c r="AJ5" s="674"/>
      <c r="AK5" s="114"/>
      <c r="AL5" s="68"/>
    </row>
    <row r="6" spans="1:39" x14ac:dyDescent="0.25">
      <c r="B6" s="114"/>
      <c r="C6" s="644"/>
      <c r="D6" s="644"/>
      <c r="E6" s="644"/>
      <c r="F6" s="643"/>
      <c r="G6" s="643"/>
      <c r="H6" s="643"/>
      <c r="I6" s="648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43"/>
      <c r="W6" s="664"/>
      <c r="X6" s="666"/>
      <c r="Y6" s="664"/>
      <c r="Z6" s="643"/>
      <c r="AA6" s="644"/>
      <c r="AB6" s="644"/>
      <c r="AC6" s="644"/>
      <c r="AD6" s="114"/>
      <c r="AE6" s="114"/>
      <c r="AF6" s="114"/>
      <c r="AG6" s="114"/>
      <c r="AH6" s="668"/>
      <c r="AI6" s="675"/>
      <c r="AJ6" s="676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1318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13.446279398151091</v>
      </c>
      <c r="I9" s="169">
        <f ca="1">((DATE(YEAR(F9),MONTH(F9)+1,25)) + TIME(LEFT("1200H", 2), MID("1200H", 3, 2), 0)) - ($AI$3 + TIME(LEFT(NOW(), 2), MID(NOW(), 3, 2), 0))</f>
        <v>16.556250000001455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 t="e">
        <f ca="1">AC9+W9</f>
        <v>#N/A</v>
      </c>
      <c r="Y9" s="172" t="e">
        <f ca="1">X9/H9/24</f>
        <v>#N/A</v>
      </c>
      <c r="Z9" s="173" t="e">
        <f ca="1">AC9/H9/24</f>
        <v>#N/A</v>
      </c>
      <c r="AA9" s="175"/>
      <c r="AB9" s="277" t="e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#N/A</v>
      </c>
      <c r="AC9" s="308" t="e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#N/A</v>
      </c>
      <c r="AD9" s="114"/>
      <c r="AE9" s="113" t="s">
        <v>1319</v>
      </c>
      <c r="AF9" s="677" t="e">
        <f ca="1">$AB$9/$E$9</f>
        <v>#N/A</v>
      </c>
      <c r="AG9" s="678"/>
      <c r="AH9" s="678"/>
      <c r="AI9" s="679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80"/>
      <c r="AG10" s="681"/>
      <c r="AH10" s="681"/>
      <c r="AI10" s="682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77" t="e">
        <f ca="1">$AC$9/$D$9</f>
        <v>#N/A</v>
      </c>
      <c r="AG12" s="678"/>
      <c r="AH12" s="678"/>
      <c r="AI12" s="679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80"/>
      <c r="AG13" s="681"/>
      <c r="AH13" s="681"/>
      <c r="AI13" s="682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44.446279282405158</v>
      </c>
      <c r="I17" s="169">
        <f ca="1">((DATE(YEAR(F17),MONTH(F17)+1,25)) + TIME(LEFT("1200H", 2), MID("1200H", 3, 2), 0)) - ($AI$3 + TIME(LEFT(NOW(), 2), MID(NOW(), 3, 2), 0))</f>
        <v>-13.443749999998545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 t="e">
        <f ca="1">AC17+W17</f>
        <v>#N/A</v>
      </c>
      <c r="Y17" s="172" t="e">
        <f ca="1">X17/H17/24</f>
        <v>#N/A</v>
      </c>
      <c r="Z17" s="173" t="e">
        <f ca="1">AC17/H17/24</f>
        <v>#N/A</v>
      </c>
      <c r="AA17" s="182"/>
      <c r="AB17" s="291" t="e">
        <f ca="1">AB20+AB21</f>
        <v>#N/A</v>
      </c>
      <c r="AC17" s="308" t="e">
        <f ca="1">AC20+AC21</f>
        <v>#N/A</v>
      </c>
      <c r="AD17" s="114"/>
      <c r="AE17" s="113" t="s">
        <v>1319</v>
      </c>
      <c r="AF17" s="677" t="e">
        <f ca="1">$AB$17/$E$17</f>
        <v>#N/A</v>
      </c>
      <c r="AG17" s="678"/>
      <c r="AH17" s="678"/>
      <c r="AI17" s="679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80"/>
      <c r="AG18" s="681"/>
      <c r="AH18" s="681"/>
      <c r="AI18" s="682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 t="e">
        <f ca="1">(((((INDEX(BILLING!$L:$L,MATCH($AI$3&amp;" "&amp;$AI$5,BILLING!$C:$C,0))-P20)*$D$61)-
((INDEX(BILLING!$M:$M,MATCH($AI$3&amp;" "&amp;$AI$5,BILLING!$C:$C,0))-Q20)*$D$61))))/1000</f>
        <v>#N/A</v>
      </c>
      <c r="AC20" s="281" t="e">
        <f ca="1">(((((INDEX(BILLING!$L:$L,MATCH($AI$3&amp;" "&amp;$AI$5,BILLING!$C:$C,0))-T20)*$D$61)-
((INDEX(BILLING!$M:$M,MATCH($AI$3&amp;" "&amp;$AI$5,BILLING!$C:$C,0))-U20)*$D$61))))/1000</f>
        <v>#N/A</v>
      </c>
      <c r="AD20" s="114"/>
      <c r="AE20" s="113" t="s">
        <v>1320</v>
      </c>
      <c r="AF20" s="677" t="e">
        <f ca="1">$AC$17/$D$17</f>
        <v>#N/A</v>
      </c>
      <c r="AG20" s="678"/>
      <c r="AH20" s="678"/>
      <c r="AI20" s="679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 t="e">
        <f ca="1">(((((INDEX(BILLING!$N:$N,MATCH($AI$3&amp;" "&amp;$AI$5,BILLING!$C:$C,0))-P21)*$D$62)-
((INDEX(BILLING!$O:$O,MATCH($AI$3&amp;" "&amp;$AI$5,BILLING!$C:$C,0))-Q21)*$D$62))))/1000</f>
        <v>#N/A</v>
      </c>
      <c r="AC21" s="281" t="e">
        <f ca="1">(((((INDEX(BILLING!$N:$N,MATCH($AI$3&amp;" "&amp;$AI$5,BILLING!$C:$C,0))-T21)*$D$62)-
((INDEX(BILLING!$O:$O,MATCH($AI$3&amp;" "&amp;$AI$5,BILLING!$C:$C,0))-U21)*$D$62))))/1000</f>
        <v>#N/A</v>
      </c>
      <c r="AD21" s="114"/>
      <c r="AE21" s="113"/>
      <c r="AF21" s="680"/>
      <c r="AG21" s="681"/>
      <c r="AH21" s="681"/>
      <c r="AI21" s="682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13.446279282405158</v>
      </c>
      <c r="I25" s="169">
        <f ca="1">((DATE(YEAR(F25),MONTH(F25)+1,25)) + TIME(LEFT("1200H", 2), MID("1200H", 3, 2), 0)) - ($AI$3 + TIME(LEFT(NOW(), 2), MID(NOW(), 3, 2), 0))</f>
        <v>16.556250000001455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 t="e">
        <f ca="1">AC25+W25</f>
        <v>#N/A</v>
      </c>
      <c r="Y25" s="172" t="e">
        <f ca="1">X25/H25/24</f>
        <v>#N/A</v>
      </c>
      <c r="Z25" s="173" t="e">
        <f ca="1">AC25/H25/24</f>
        <v>#N/A</v>
      </c>
      <c r="AA25" s="182" t="e">
        <f ca="1">SUM(AA28:AA29)</f>
        <v>#N/A</v>
      </c>
      <c r="AB25" s="291" t="e">
        <f ca="1">SUM(AB28:AB32)</f>
        <v>#N/A</v>
      </c>
      <c r="AC25" s="308" t="e">
        <f ca="1">SUM(AC28:AC32)</f>
        <v>#N/A</v>
      </c>
      <c r="AD25" s="114"/>
      <c r="AE25" s="113" t="s">
        <v>1319</v>
      </c>
      <c r="AF25" s="677" t="e">
        <f ca="1">AB25/$E$25</f>
        <v>#N/A</v>
      </c>
      <c r="AG25" s="678"/>
      <c r="AH25" s="678"/>
      <c r="AI25" s="679"/>
      <c r="AJ25" s="106"/>
      <c r="AK25" s="114"/>
      <c r="AM25" s="187" t="e">
        <f ca="1">(E25-AB25)/67/24</f>
        <v>#N/A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80"/>
      <c r="AG26" s="681"/>
      <c r="AH26" s="681"/>
      <c r="AI26" s="682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 t="e">
        <f ca="1">(((((INDEX(BILLING!$R:$R,MATCH($AI$3&amp;" "&amp;$AI$5,BILLING!$C:$C,0))-P28)*$D$60)-
((INDEX(BILLING!$S:$S,MATCH($AI$3&amp;" "&amp;$AI$5,BILLING!$C:$C,0))-Q28)*$D$60))))/1000</f>
        <v>#N/A</v>
      </c>
      <c r="AB28" s="293" t="e">
        <f ca="1">(((((INDEX(BILLING!$R:$R,MATCH($AI$3&amp;" "&amp;$AI$5,BILLING!$C:$C,0))-J28)*$D$60)-
((INDEX(BILLING!$S:$S,MATCH($AI$3&amp;" "&amp;$AI$5,BILLING!$C:$C,0))-K28)*$D$60))))/1000</f>
        <v>#N/A</v>
      </c>
      <c r="AC28" s="281" t="e">
        <f ca="1">(((((INDEX(BILLING!$R:$R,MATCH($AI$3&amp;" "&amp;$AI$5,BILLING!$C:$C,0))-R28)*$D$60)-
((INDEX(BILLING!$S:$S,MATCH($AI$3&amp;" "&amp;$AI$5,BILLING!$C:$C,0))-S28)*$D$60))))/1000</f>
        <v>#N/A</v>
      </c>
      <c r="AD28" s="114"/>
      <c r="AE28" s="113" t="s">
        <v>1320</v>
      </c>
      <c r="AF28" s="677" t="e">
        <f ca="1">$AC$25/$D$25</f>
        <v>#N/A</v>
      </c>
      <c r="AG28" s="678"/>
      <c r="AH28" s="678"/>
      <c r="AI28" s="679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 t="e">
        <f ca="1">(((((INDEX(BILLING!$P:$P,MATCH($AI$3&amp;" "&amp;$AI$5,BILLING!$C:$C,0))-P29)*$D$59)-
((INDEX(BILLING!$Q:$Q,MATCH($AI$3&amp;" "&amp;$AI$5,BILLING!$C:$C,0))-Q29)*$D$59))))/1000</f>
        <v>#N/A</v>
      </c>
      <c r="AB29" s="293" t="e">
        <f ca="1">(((((INDEX(BILLING!$P:$P,MATCH($AI$3&amp;" "&amp;$AI$5,BILLING!$C:$C,0))-J29)*$D$59)-
((INDEX(BILLING!$Q:$Q,MATCH($AI$3&amp;" "&amp;$AI$5,BILLING!$C:$C,0))-K29)*$D$59))))/1000</f>
        <v>#N/A</v>
      </c>
      <c r="AC29" s="281" t="e">
        <f ca="1">(((((INDEX(BILLING!$P:$P,MATCH($AI$3&amp;" "&amp;$AI$5,BILLING!$C:$C,0))-R29)*$D$59)-
((INDEX(BILLING!$Q:$Q,MATCH($AI$3&amp;" "&amp;$AI$5,BILLING!$C:$C,0))-S29)*$D$59))))/1000</f>
        <v>#N/A</v>
      </c>
      <c r="AD29" s="114"/>
      <c r="AE29" s="113"/>
      <c r="AF29" s="680"/>
      <c r="AG29" s="681"/>
      <c r="AH29" s="681"/>
      <c r="AI29" s="682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 t="e">
        <f ca="1">(((((INDEX(BILLING!$AP:$AP,MATCH($AI$3&amp;" "&amp;$AI$5,BILLING!$C:$C,0))-BILLING!AP497)*$D$67)-
((INDEX(BILLING!$AQ:$AQ,MATCH($AI$3&amp;" "&amp;$AI$5,BILLING!$C:$C,0))-BILLING!AQ497)*$D$67))))/1000</f>
        <v>#N/A</v>
      </c>
      <c r="AC32" s="281" t="e">
        <f ca="1">(((((INDEX(BILLING!$AP:$AP,MATCH($AI$3&amp;" "&amp;$AI$5,BILLING!$C:$C,0))-R32)*$D$66)-
((INDEX(BILLING!$AM:$AM,MATCH($AI$3&amp;" "&amp;$AI$5,BILLING!$C:$C,0))-S32)*$D$66))))/1000</f>
        <v>#N/A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13.446282407407125</v>
      </c>
      <c r="I36" s="169">
        <f ca="1">((DATE(YEAR(F36),MONTH(F36)+1,25)) + TIME(LEFT("1200H", 2), MID("1200H", 3, 2), 0)) - ($AI$3 + TIME(LEFT(NOW(), 2), MID(NOW(), 3, 2), 0))</f>
        <v>16.556250000001455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 t="e">
        <f ca="1">AC36+W36</f>
        <v>#N/A</v>
      </c>
      <c r="Y36" s="172" t="e">
        <f ca="1">X36/H36/24</f>
        <v>#N/A</v>
      </c>
      <c r="Z36" s="173" t="e">
        <f ca="1">AC36/H36/24</f>
        <v>#N/A</v>
      </c>
      <c r="AA36" s="182"/>
      <c r="AB36" s="291" t="e">
        <f ca="1">SUM(AB39:AB41)</f>
        <v>#N/A</v>
      </c>
      <c r="AC36" s="308" t="e">
        <f ca="1">SUM(AC39:AC41)</f>
        <v>#N/A</v>
      </c>
      <c r="AD36" s="114"/>
      <c r="AE36" s="113" t="s">
        <v>1319</v>
      </c>
      <c r="AF36" s="677" t="e">
        <f ca="1">AB36/$E$36</f>
        <v>#N/A</v>
      </c>
      <c r="AG36" s="678"/>
      <c r="AH36" s="678"/>
      <c r="AI36" s="679"/>
      <c r="AJ36" s="106"/>
      <c r="AK36" s="114"/>
      <c r="AM36" s="187" t="e">
        <f ca="1">(E36-AB36)/67/24</f>
        <v>#N/A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80"/>
      <c r="AG37" s="681"/>
      <c r="AH37" s="681"/>
      <c r="AI37" s="682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 t="e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#N/A</v>
      </c>
      <c r="AC39" s="281" t="e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#N/A</v>
      </c>
      <c r="AD39" s="114"/>
      <c r="AE39" s="113" t="s">
        <v>1320</v>
      </c>
      <c r="AF39" s="677" t="e">
        <f ca="1">$AC$36/$D$36</f>
        <v>#N/A</v>
      </c>
      <c r="AG39" s="678"/>
      <c r="AH39" s="678"/>
      <c r="AI39" s="679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 t="e">
        <f ca="1">(((((INDEX(BILLING!$AD:$AD,MATCH($AI$3&amp;" "&amp;$AI$5,BILLING!$C:$C,0))-P40)*$D$58)-
((INDEX(BILLING!$AE:$AE,MATCH($AI$3&amp;" "&amp;$AI$5,BILLING!$C:$C,0))-Q40)*$D$58))))/1000</f>
        <v>#N/A</v>
      </c>
      <c r="AC40" s="281" t="e">
        <f ca="1">(((((INDEX(BILLING!$AD:$AD,MATCH($AI$3&amp;" "&amp;$AI$5,BILLING!$C:$C,0))-T40)*$D$58)-
((INDEX(BILLING!$AE:$AE,MATCH($AI$3&amp;" "&amp;$AI$5,BILLING!$C:$C,0))-U40)*$D$58))))/1000</f>
        <v>#N/A</v>
      </c>
      <c r="AD40" s="114"/>
      <c r="AE40" s="113"/>
      <c r="AF40" s="680"/>
      <c r="AG40" s="681"/>
      <c r="AH40" s="681"/>
      <c r="AI40" s="682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 t="e">
        <f ca="1">(((((INDEX(BILLING!$Z:$Z,MATCH($AI$3&amp;" "&amp;$AI$5,BILLING!$C:$C,0))-P41)*$D$57)-
((INDEX(BILLING!$AA:$AA,MATCH($AI$3&amp;" "&amp;$AI$5,BILLING!$C:$C,0))-Q41)*$D$57))))/1000</f>
        <v>#N/A</v>
      </c>
      <c r="AB41" s="335" t="e">
        <f ca="1">(((((INDEX(BILLING!$Z:$Z,MATCH($AI$3&amp;" "&amp;$AI$5,BILLING!$C:$C,0))-P41)*$D$57)-
((INDEX(BILLING!$AA:$AA,MATCH($AI$3&amp;" "&amp;$AI$5,BILLING!$C:$C,0))-Q41)*$D$57))))/1000</f>
        <v>#N/A</v>
      </c>
      <c r="AC41" s="336" t="e">
        <f ca="1">(((((INDEX(BILLING!$Z:$Z,MATCH($AI$3&amp;" "&amp;$AI$5,BILLING!$C:$C,0))-T41)*$D$57)-
((INDEX(BILLING!$AA:$AA,MATCH($AI$3&amp;" "&amp;$AI$5,BILLING!$C:$C,0))-U41)*$D$57))))/1000</f>
        <v>#N/A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 t="e">
        <f ca="1">(((((INDEX(BILLING!$AL:$AL,MATCH($AI$3&amp;" "&amp;$AI$5,BILLING!$C:$C,0))-N42)*$D$66)-
((INDEX(BILLING!$AM:$AM,MATCH($AI$3&amp;" "&amp;$AI$5,BILLING!$C:$C,0))-O42)*$D$66))))/1000</f>
        <v>#N/A</v>
      </c>
      <c r="AC42" s="281" t="e">
        <f ca="1">(((((INDEX(BILLING!$AN:$AN,MATCH($AI$3&amp;" "&amp;$AI$5,BILLING!$C:$C,0))-R42)*$D$67)-
((INDEX(BILLING!$AO:$AO,MATCH($AI$3&amp;" "&amp;$AI$5,BILLING!$C:$C,0))-S42)*$D$67))))/1000</f>
        <v>#N/A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C68" t="s">
        <v>1429</v>
      </c>
      <c r="D68" s="300">
        <v>19200</v>
      </c>
      <c r="F68"/>
    </row>
    <row r="69" spans="3:21" x14ac:dyDescent="0.25">
      <c r="C69" t="s">
        <v>1430</v>
      </c>
      <c r="D69" s="300">
        <v>11200</v>
      </c>
    </row>
  </sheetData>
  <mergeCells count="33">
    <mergeCell ref="AF36:AI37"/>
    <mergeCell ref="AF39:AI40"/>
    <mergeCell ref="AF9:AI10"/>
    <mergeCell ref="AF12:AI13"/>
    <mergeCell ref="AF17:AI18"/>
    <mergeCell ref="AF20:AI21"/>
    <mergeCell ref="AF25:AI26"/>
    <mergeCell ref="AF28:AI29"/>
    <mergeCell ref="AB3:AB6"/>
    <mergeCell ref="AC3:AC6"/>
    <mergeCell ref="AH3:AH4"/>
    <mergeCell ref="AI3:AJ4"/>
    <mergeCell ref="AH5:AH6"/>
    <mergeCell ref="AI5:AJ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H3:H6"/>
    <mergeCell ref="N3:O5"/>
    <mergeCell ref="C3:C6"/>
    <mergeCell ref="D3:D6"/>
    <mergeCell ref="E3:E6"/>
    <mergeCell ref="F3:F6"/>
    <mergeCell ref="G3:G6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1293</v>
      </c>
      <c r="D3" s="644" t="s">
        <v>1294</v>
      </c>
      <c r="E3" s="645" t="s">
        <v>1295</v>
      </c>
      <c r="F3" s="641" t="s">
        <v>1296</v>
      </c>
      <c r="G3" s="641" t="s">
        <v>1297</v>
      </c>
      <c r="H3" s="641" t="s">
        <v>1298</v>
      </c>
      <c r="I3" s="646" t="s">
        <v>1299</v>
      </c>
      <c r="J3" s="646" t="s">
        <v>1347</v>
      </c>
      <c r="K3" s="649"/>
      <c r="L3" s="646" t="s">
        <v>1348</v>
      </c>
      <c r="M3" s="649"/>
      <c r="N3" s="644" t="s">
        <v>1349</v>
      </c>
      <c r="O3" s="644"/>
      <c r="P3" s="652" t="s">
        <v>1304</v>
      </c>
      <c r="Q3" s="653"/>
      <c r="R3" s="658" t="s">
        <v>1305</v>
      </c>
      <c r="S3" s="653"/>
      <c r="T3" s="661" t="s">
        <v>1306</v>
      </c>
      <c r="U3" s="662" t="s">
        <v>1307</v>
      </c>
      <c r="V3" s="665" t="s">
        <v>1308</v>
      </c>
      <c r="W3" s="662" t="s">
        <v>1309</v>
      </c>
      <c r="X3" s="661" t="s">
        <v>1310</v>
      </c>
      <c r="Y3" s="645" t="s">
        <v>1311</v>
      </c>
      <c r="Z3" s="645" t="s">
        <v>1312</v>
      </c>
      <c r="AA3" s="645" t="s">
        <v>1313</v>
      </c>
      <c r="AB3" s="114"/>
      <c r="AC3" s="114"/>
      <c r="AD3" s="114"/>
      <c r="AE3" s="139"/>
      <c r="AF3" s="667" t="s">
        <v>112</v>
      </c>
      <c r="AG3" s="669">
        <f ca="1">TODAY()</f>
        <v>45999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1314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1315</v>
      </c>
      <c r="AG5" s="673" t="str">
        <f ca="1">IF(_xlfn.NUMBERVALUE(TEXT(NOW(), "H")) &lt; 12,"0000h","1200h")</f>
        <v>1200h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348.44627939815109</v>
      </c>
      <c r="I9" s="169">
        <f ca="1">((DATE(YEAR(F9),MONTH(F9)+1,25)) + TIME(LEFT("1200H", 2), MID("1200H", 3, 2), 0)) - ($AG$3 + TIME(LEFT(NOW(), 2), MID(NOW(), 3, 2), 0))</f>
        <v>-317.44374999999854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 t="e">
        <f ca="1">AA9+U9</f>
        <v>#N/A</v>
      </c>
      <c r="W9" s="172" t="e">
        <f ca="1">V9/H9/24</f>
        <v>#N/A</v>
      </c>
      <c r="X9" s="173" t="e">
        <f ca="1">AA9/H9/24</f>
        <v>#N/A</v>
      </c>
      <c r="Y9" s="175"/>
      <c r="Z9" s="175"/>
      <c r="AA9" s="132" t="e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#N/A</v>
      </c>
      <c r="AB9" s="114"/>
      <c r="AC9" s="113" t="s">
        <v>1319</v>
      </c>
      <c r="AD9" s="677" t="e">
        <f ca="1">$AA$9/$E$9</f>
        <v>#N/A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77" t="e">
        <f ca="1">$AA$9/$D$9</f>
        <v>#N/A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348.44627928240516</v>
      </c>
      <c r="I17" s="169">
        <f ca="1">((DATE(YEAR(F17),MONTH(F17)+1,25)) + TIME(LEFT("1200H", 2), MID("1200H", 3, 2), 0)) - ($AG$3 + TIME(LEFT(NOW(), 2), MID(NOW(), 3, 2), 0))</f>
        <v>-317.44374999999854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 t="e">
        <f ca="1">AA17+U17</f>
        <v>#N/A</v>
      </c>
      <c r="W17" s="172" t="e">
        <f ca="1">V17/H17/24</f>
        <v>#N/A</v>
      </c>
      <c r="X17" s="173" t="e">
        <f ca="1">AA17/H17/24</f>
        <v>#N/A</v>
      </c>
      <c r="Y17" s="182"/>
      <c r="Z17" s="182" t="e">
        <f ca="1">Z20+Z21</f>
        <v>#N/A</v>
      </c>
      <c r="AA17" s="132" t="e">
        <f ca="1">AA20+AA21</f>
        <v>#N/A</v>
      </c>
      <c r="AB17" s="114"/>
      <c r="AC17" s="113" t="s">
        <v>1319</v>
      </c>
      <c r="AD17" s="677" t="e">
        <f ca="1">$Z$17/$E$17</f>
        <v>#N/A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 t="e">
        <f ca="1">(((((INDEX(BILLING!$L:$L,MATCH($AG$3&amp;" "&amp;$AG$5,BILLING!$C:$C,0))-L20)*$D$58)-
((INDEX(BILLING!$M:$M,MATCH($AG$3&amp;" "&amp;$AG$5,BILLING!$C:$C,0))-M20)*$D$58))))/1000</f>
        <v>#N/A</v>
      </c>
      <c r="AA20" s="132" t="e">
        <f ca="1">(((((INDEX(BILLING!$L:$L,MATCH($AG$3&amp;" "&amp;$AG$5,BILLING!$C:$C,0))-R20)*$D$58)-
((INDEX(BILLING!$M:$M,MATCH($AG$3&amp;" "&amp;$AG$5,BILLING!$C:$C,0))-S20)*$D$58))))/1000</f>
        <v>#N/A</v>
      </c>
      <c r="AB20" s="114"/>
      <c r="AC20" s="113" t="s">
        <v>1320</v>
      </c>
      <c r="AD20" s="677" t="e">
        <f ca="1">$AA$17/$D$17</f>
        <v>#N/A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 t="e">
        <f ca="1">(((((INDEX(BILLING!$N:$N,MATCH($AG$3&amp;" "&amp;$AG$5,BILLING!$C:$C,0))-L21)*$D$59)-
((INDEX(BILLING!$O:$O,MATCH($AG$3&amp;" "&amp;$AG$5,BILLING!$C:$C,0))-M21)*$D$59))))/1000</f>
        <v>#N/A</v>
      </c>
      <c r="AA21" s="132" t="e">
        <f ca="1">(((((INDEX(BILLING!$N:$N,MATCH($AG$3&amp;" "&amp;$AG$5,BILLING!$C:$C,0))-R21)*$D$59)-
((INDEX(BILLING!$O:$O,MATCH($AG$3&amp;" "&amp;$AG$5,BILLING!$C:$C,0))-S21)*$D$59))))/1000</f>
        <v>#N/A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348.44627928240516</v>
      </c>
      <c r="I25" s="169">
        <f ca="1">((DATE(YEAR(F25),MONTH(F25)+1,25)) + TIME(LEFT("1200H", 2), MID("1200H", 3, 2), 0)) - ($AG$3 + TIME(LEFT(NOW(), 2), MID(NOW(), 3, 2), 0))</f>
        <v>-317.44374999999854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 t="e">
        <f ca="1">AA25+U25</f>
        <v>#N/A</v>
      </c>
      <c r="W25" s="172" t="e">
        <f ca="1">V25/H25/24</f>
        <v>#N/A</v>
      </c>
      <c r="X25" s="173" t="e">
        <f ca="1">AA25/H25/24</f>
        <v>#N/A</v>
      </c>
      <c r="Y25" s="182" t="e">
        <f ca="1">SUM(Y28:Y31)</f>
        <v>#N/A</v>
      </c>
      <c r="Z25" s="182" t="e">
        <f ca="1">SUM(Z28:Z31)</f>
        <v>#N/A</v>
      </c>
      <c r="AA25" s="132" t="e">
        <f ca="1">SUM(AA28:AA31)</f>
        <v>#N/A</v>
      </c>
      <c r="AB25" s="114"/>
      <c r="AC25" s="113" t="s">
        <v>1319</v>
      </c>
      <c r="AD25" s="677" t="e">
        <f ca="1">Z25/$E$25</f>
        <v>#N/A</v>
      </c>
      <c r="AE25" s="678"/>
      <c r="AF25" s="678"/>
      <c r="AG25" s="679"/>
      <c r="AH25" s="106"/>
      <c r="AI25" s="114"/>
      <c r="AK25" s="187" t="e">
        <f ca="1">(E25-Z25)/67/24</f>
        <v>#N/A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 t="e">
        <f ca="1">(((((INDEX(BILLING!$R:$R,MATCH($AG$3&amp;" "&amp;$AG$5,BILLING!$C:$C,0))-N28)*$D$57)-
((INDEX(BILLING!$S:$S,MATCH($AG$3&amp;" "&amp;$AG$5,BILLING!$C:$C,0))-O28)*$D$57))))/1000</f>
        <v>#N/A</v>
      </c>
      <c r="Z28" s="165" t="e">
        <f ca="1">(((((INDEX(BILLING!$R:$R,MATCH($AG$3&amp;" "&amp;$AG$5,BILLING!$C:$C,0))-J28)*$D$57)-
((INDEX(BILLING!$S:$S,MATCH($AG$3&amp;" "&amp;$AG$5,BILLING!$C:$C,0))-K28)*$D$57))))/1000</f>
        <v>#N/A</v>
      </c>
      <c r="AA28" s="132" t="e">
        <f ca="1">(((((INDEX(BILLING!$R:$R,MATCH($AG$3&amp;" "&amp;$AG$5,BILLING!$C:$C,0))-P28)*$D$57)-
((INDEX(BILLING!$S:$S,MATCH($AG$3&amp;" "&amp;$AG$5,BILLING!$C:$C,0))-Q28)*$D$57))))/1000</f>
        <v>#N/A</v>
      </c>
      <c r="AB28" s="114"/>
      <c r="AC28" s="113" t="s">
        <v>1320</v>
      </c>
      <c r="AD28" s="677" t="e">
        <f ca="1">$AA$25/$D$25</f>
        <v>#N/A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 t="e">
        <f ca="1">(((((INDEX(BILLING!$P:$P,MATCH($AG$3&amp;" "&amp;$AG$5,BILLING!$C:$C,0))-N29)*$D$56)-
((INDEX(BILLING!$Q:$Q,MATCH($AG$3&amp;" "&amp;$AG$5,BILLING!$C:$C,0))-O29)*$D$56))))/1000</f>
        <v>#N/A</v>
      </c>
      <c r="Z29" s="165" t="e">
        <f ca="1">(((((INDEX(BILLING!$P:$P,MATCH($AG$3&amp;" "&amp;$AG$5,BILLING!$C:$C,0))-J29)*$D$56)-
((INDEX(BILLING!$Q:$Q,MATCH($AG$3&amp;" "&amp;$AG$5,BILLING!$C:$C,0))-K29)*$D$56))))/1000</f>
        <v>#N/A</v>
      </c>
      <c r="AA29" s="132" t="e">
        <f ca="1">(((((INDEX(BILLING!$P:$P,MATCH($AG$3&amp;" "&amp;$AG$5,BILLING!$C:$C,0))-P29)*$D$56)-
((INDEX(BILLING!$Q:$Q,MATCH($AG$3&amp;" "&amp;$AG$5,BILLING!$C:$C,0))-Q29)*$D$56))))/1000</f>
        <v>#N/A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 t="e">
        <f ca="1">(((((INDEX(BILLING!$AB:$AB,MATCH($AG$3&amp;" "&amp;$AG$5,BILLING!$C:$C,0))-N30)*$D$60)-
((INDEX(BILLING!$AC:$AC,MATCH($AG$3&amp;" "&amp;$AG$5,BILLING!$C:$C,0))-O30)*$D$60))))/1000</f>
        <v>#N/A</v>
      </c>
      <c r="Z30" s="165" t="e">
        <f ca="1">(((((INDEX(BILLING!$AB:$AB,MATCH($AG$3&amp;" "&amp;$AG$5,BILLING!$C:$C,0))-N30)*$D$60)-
((INDEX(BILLING!$AC:$AC,MATCH($AG$3&amp;" "&amp;$AG$5,BILLING!$C:$C,0))-O30)*$D$60))))/1000</f>
        <v>#N/A</v>
      </c>
      <c r="AA30" s="132" t="e">
        <f ca="1">(((((INDEX(BILLING!$AB:$AB,MATCH($AG$3&amp;" "&amp;$AG$5,BILLING!$C:$C,0))-R30)*$D$60)-
((INDEX(BILLING!$AC:$AC,MATCH($AG$3&amp;" "&amp;$AG$5,BILLING!$C:$C,0))-S30)*$D$60))))/1000</f>
        <v>#N/A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 t="e">
        <f ca="1">(((((INDEX(BILLING!$Z:$Z,MATCH($AG$3&amp;" "&amp;$AG$5,BILLING!$C:$C,0))-N31)*$D$54)-
((INDEX(BILLING!$AA:$AA,MATCH($AG$3&amp;" "&amp;$AG$5,BILLING!$C:$C,0))-O31)*$D$54))))/1000</f>
        <v>#N/A</v>
      </c>
      <c r="Z31" s="165" t="e">
        <f ca="1">(((((INDEX(BILLING!$Z:$Z,MATCH($AG$3&amp;" "&amp;$AG$5,BILLING!$C:$C,0))-L31)*$D$54)-
((INDEX(BILLING!$AA:$AA,MATCH($AG$3&amp;" "&amp;$AG$5,BILLING!$C:$C,0))-M31)*$D$54))))/1000</f>
        <v>#N/A</v>
      </c>
      <c r="AA31" s="132" t="e">
        <f ca="1">(((((INDEX(BILLING!$Z:$Z,MATCH($AG$3&amp;" "&amp;$AG$5,BILLING!$C:$C,0))-R31)*$D$54)-
((INDEX(BILLING!$AA:$AA,MATCH($AG$3&amp;" "&amp;$AG$5,BILLING!$C:$C,0))-S31)*$D$54))))/1000</f>
        <v>#N/A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 t="e">
        <f ca="1">(((((INDEX(BILLING!$Z:$Z,MATCH($AG$3&amp;" "&amp;$AG$5,BILLING!$C:$C,0))-L32)*$D$54)-
((INDEX(BILLING!$AA:$AA,MATCH($AG$3&amp;" "&amp;$AG$5,BILLING!$C:$C,0))-M32)*$D$54))))/1000</f>
        <v>#N/A</v>
      </c>
      <c r="AA32" s="132" t="e">
        <f ca="1">(((((INDEX(BILLING!$AF:$AF,MATCH($AG$3&amp;" "&amp;$AG$5,BILLING!$C:$C,0))-R32)*$D$52)-
((INDEX(BILLING!$AG:$AG,MATCH($AG$3&amp;" "&amp;$AG$5,BILLING!$C:$C,0))-S32)*$D$52))))/1000</f>
        <v>#N/A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348.44627928240516</v>
      </c>
      <c r="I36" s="169">
        <f ca="1">((DATE(YEAR(F36),MONTH(F36)+1,25)) + TIME(LEFT("1200H", 2), MID("1200H", 3, 2), 0)) - ($AG$3 + TIME(LEFT(NOW(), 2), MID(NOW(), 3, 2), 0))</f>
        <v>-317.44374999999854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 t="e">
        <f ca="1">AA36+U36</f>
        <v>#N/A</v>
      </c>
      <c r="W36" s="172" t="e">
        <f ca="1">V36/H36/24</f>
        <v>#N/A</v>
      </c>
      <c r="X36" s="173" t="e">
        <f ca="1">AA36/H36/24</f>
        <v>#N/A</v>
      </c>
      <c r="Y36" s="182"/>
      <c r="Z36" s="182" t="e">
        <f ca="1">SUM(Z39:Z40)</f>
        <v>#N/A</v>
      </c>
      <c r="AA36" s="132" t="e">
        <f ca="1">SUM(AA39:AA40)</f>
        <v>#N/A</v>
      </c>
      <c r="AB36" s="114"/>
      <c r="AC36" s="113" t="s">
        <v>1319</v>
      </c>
      <c r="AD36" s="677" t="e">
        <f ca="1">Z36/$E$36</f>
        <v>#N/A</v>
      </c>
      <c r="AE36" s="678"/>
      <c r="AF36" s="678"/>
      <c r="AG36" s="679"/>
      <c r="AH36" s="106"/>
      <c r="AI36" s="114"/>
      <c r="AK36" s="187" t="e">
        <f ca="1">(E36-Z36)/67/24</f>
        <v>#N/A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80"/>
      <c r="AE37" s="681"/>
      <c r="AF37" s="681"/>
      <c r="AG37" s="682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 t="e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#N/A</v>
      </c>
      <c r="AA39" s="132" t="e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#N/A</v>
      </c>
      <c r="AB39" s="114"/>
      <c r="AC39" s="113" t="s">
        <v>1320</v>
      </c>
      <c r="AD39" s="677" t="e">
        <f ca="1">$AA$36/$D$36</f>
        <v>#N/A</v>
      </c>
      <c r="AE39" s="678"/>
      <c r="AF39" s="678"/>
      <c r="AG39" s="679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 t="e">
        <f ca="1">(((((INDEX(BILLING!$AD:$AD,MATCH($AG$3&amp;" "&amp;$AG$5,BILLING!$C:$C,0))-L40)*$D$55)-
((INDEX(BILLING!$AE:$AE,MATCH($AG$3&amp;" "&amp;$AG$5,BILLING!$C:$C,0))-M40)*$D$55))))/1000</f>
        <v>#N/A</v>
      </c>
      <c r="AA40" s="156" t="e">
        <f ca="1">(((((INDEX(BILLING!$AD:$AD,MATCH($AG$3&amp;" "&amp;$AG$5,BILLING!$C:$C,0))-R40)*$D$55)-
((INDEX(BILLING!$AE:$AE,MATCH($AG$3&amp;" "&amp;$AG$5,BILLING!$C:$C,0))-S40)*$D$55))))/1000</f>
        <v>#N/A</v>
      </c>
      <c r="AB40" s="114"/>
      <c r="AC40" s="113"/>
      <c r="AD40" s="680"/>
      <c r="AE40" s="681"/>
      <c r="AF40" s="681"/>
      <c r="AG40" s="682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C3:C6"/>
    <mergeCell ref="D3:D6"/>
    <mergeCell ref="F3:F6"/>
    <mergeCell ref="G3:G6"/>
    <mergeCell ref="H3:H6"/>
    <mergeCell ref="E3:E6"/>
    <mergeCell ref="AA3:AA6"/>
    <mergeCell ref="AF3:AF4"/>
    <mergeCell ref="AG3:AH4"/>
    <mergeCell ref="AF5:AF6"/>
    <mergeCell ref="AG5:AH6"/>
    <mergeCell ref="R3:S5"/>
    <mergeCell ref="U3:U6"/>
    <mergeCell ref="V3:V6"/>
    <mergeCell ref="W3:W6"/>
    <mergeCell ref="T3:T6"/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1293</v>
      </c>
      <c r="D3" s="644" t="s">
        <v>1294</v>
      </c>
      <c r="E3" s="645" t="s">
        <v>1295</v>
      </c>
      <c r="F3" s="641" t="s">
        <v>1296</v>
      </c>
      <c r="G3" s="641" t="s">
        <v>1297</v>
      </c>
      <c r="H3" s="641" t="s">
        <v>1298</v>
      </c>
      <c r="I3" s="646" t="s">
        <v>1299</v>
      </c>
      <c r="J3" s="646" t="s">
        <v>1300</v>
      </c>
      <c r="K3" s="649"/>
      <c r="L3" s="646" t="s">
        <v>1301</v>
      </c>
      <c r="M3" s="649"/>
      <c r="N3" s="644" t="s">
        <v>1349</v>
      </c>
      <c r="O3" s="644"/>
      <c r="P3" s="652" t="s">
        <v>1304</v>
      </c>
      <c r="Q3" s="653"/>
      <c r="R3" s="658" t="s">
        <v>1305</v>
      </c>
      <c r="S3" s="653"/>
      <c r="T3" s="661" t="s">
        <v>1306</v>
      </c>
      <c r="U3" s="662" t="s">
        <v>1307</v>
      </c>
      <c r="V3" s="665" t="s">
        <v>1308</v>
      </c>
      <c r="W3" s="662" t="s">
        <v>1309</v>
      </c>
      <c r="X3" s="661" t="s">
        <v>1310</v>
      </c>
      <c r="Y3" s="645" t="s">
        <v>1311</v>
      </c>
      <c r="Z3" s="645" t="s">
        <v>1312</v>
      </c>
      <c r="AA3" s="645" t="s">
        <v>1313</v>
      </c>
      <c r="AB3" s="114"/>
      <c r="AC3" s="114"/>
      <c r="AD3" s="114"/>
      <c r="AE3" s="139"/>
      <c r="AF3" s="667" t="s">
        <v>112</v>
      </c>
      <c r="AG3" s="669">
        <f ca="1">TODAY()</f>
        <v>45999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1314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1315</v>
      </c>
      <c r="AG5" s="673" t="str">
        <f ca="1">IF(_xlfn.NUMBERVALUE(TEXT(NOW(), "H")) &lt; 12,"0000h","1200h")</f>
        <v>1200h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286.44628240740712</v>
      </c>
      <c r="I9" s="169">
        <f ca="1">((DATE(YEAR(F9),MONTH(F9)+1,25)) + TIME(LEFT("1200H", 2), MID("1200H", 3, 2), 0)) - ($AG$3 + TIME(LEFT(NOW(), 2), MID(NOW(), 3, 2), 0))</f>
        <v>-258.44374999999854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 t="e">
        <f ca="1">AA9+U9</f>
        <v>#N/A</v>
      </c>
      <c r="W9" s="172" t="e">
        <f ca="1">V9/H9/24</f>
        <v>#N/A</v>
      </c>
      <c r="X9" s="173" t="e">
        <f ca="1">AA9/H9/24</f>
        <v>#N/A</v>
      </c>
      <c r="Y9" s="175"/>
      <c r="Z9" s="277" t="e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#N/A</v>
      </c>
      <c r="AA9" s="308" t="e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#N/A</v>
      </c>
      <c r="AB9" s="114"/>
      <c r="AC9" s="113" t="s">
        <v>1319</v>
      </c>
      <c r="AD9" s="677" t="e">
        <f ca="1">$Z$9/$E$9</f>
        <v>#N/A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77" t="e">
        <f ca="1">$AA$9/$D$9</f>
        <v>#N/A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286.44628240740712</v>
      </c>
      <c r="I17" s="169">
        <f ca="1">((DATE(YEAR(F17),MONTH(F17)+1,25)) + TIME(LEFT("1200H", 2), MID("1200H", 3, 2), 0)) - ($AG$3 + TIME(LEFT(NOW(), 2), MID(NOW(), 3, 2), 0))</f>
        <v>-258.44374999999854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 t="e">
        <f ca="1">AA17+U17</f>
        <v>#N/A</v>
      </c>
      <c r="W17" s="172" t="e">
        <f ca="1">V17/H17/24</f>
        <v>#N/A</v>
      </c>
      <c r="X17" s="173" t="e">
        <f ca="1">AA17/H17/24</f>
        <v>#N/A</v>
      </c>
      <c r="Y17" s="182"/>
      <c r="Z17" s="291" t="e">
        <f ca="1">Z20+Z21</f>
        <v>#N/A</v>
      </c>
      <c r="AA17" s="308" t="e">
        <f ca="1">AA20+AA21</f>
        <v>#N/A</v>
      </c>
      <c r="AB17" s="114"/>
      <c r="AC17" s="113" t="s">
        <v>1319</v>
      </c>
      <c r="AD17" s="677" t="e">
        <f ca="1">$Z$17/$E$17</f>
        <v>#N/A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 t="e">
        <f ca="1">(((((INDEX(BILLING!$L:$L,MATCH($AG$3&amp;" "&amp;$AG$5,BILLING!$C:$C,0))-L20)*$D$60)-
((INDEX(BILLING!$M:$M,MATCH($AG$3&amp;" "&amp;$AG$5,BILLING!$C:$C,0))-M20)*$D$60))))/1000</f>
        <v>#N/A</v>
      </c>
      <c r="AA20" s="281" t="e">
        <f ca="1">(((((INDEX(BILLING!$L:$L,MATCH($AG$3&amp;" "&amp;$AG$5,BILLING!$C:$C,0))-R20)*$D$60)-
((INDEX(BILLING!$M:$M,MATCH($AG$3&amp;" "&amp;$AG$5,BILLING!$C:$C,0))-S20)*$D$60))))/1000</f>
        <v>#N/A</v>
      </c>
      <c r="AB20" s="114"/>
      <c r="AC20" s="113" t="s">
        <v>1320</v>
      </c>
      <c r="AD20" s="677" t="e">
        <f ca="1">$AA$17/$D$17</f>
        <v>#N/A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 t="e">
        <f ca="1">(((((INDEX(BILLING!$N:$N,MATCH($AG$3&amp;" "&amp;$AG$5,BILLING!$C:$C,0))-L21)*$D$61)-
((INDEX(BILLING!$O:$O,MATCH($AG$3&amp;" "&amp;$AG$5,BILLING!$C:$C,0))-M21)*$D$61))))/1000</f>
        <v>#N/A</v>
      </c>
      <c r="AA21" s="281" t="e">
        <f ca="1">(((((INDEX(BILLING!$N:$N,MATCH($AG$3&amp;" "&amp;$AG$5,BILLING!$C:$C,0))-R21)*$D$61)-
((INDEX(BILLING!$O:$O,MATCH($AG$3&amp;" "&amp;$AG$5,BILLING!$C:$C,0))-S21)*$D$61))))/1000</f>
        <v>#N/A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286.44627928240516</v>
      </c>
      <c r="I25" s="169">
        <f ca="1">((DATE(YEAR(F25),MONTH(F25)+1,25)) + TIME(LEFT("1200H", 2), MID("1200H", 3, 2), 0)) - ($AG$3 + TIME(LEFT(NOW(), 2), MID(NOW(), 3, 2), 0))</f>
        <v>-258.44374999999854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 t="e">
        <f ca="1">AA25+U25</f>
        <v>#N/A</v>
      </c>
      <c r="W25" s="172" t="e">
        <f ca="1">V25/H25/24</f>
        <v>#N/A</v>
      </c>
      <c r="X25" s="173" t="e">
        <f ca="1">AA25/H25/24</f>
        <v>#N/A</v>
      </c>
      <c r="Y25" s="182" t="e">
        <f ca="1">SUM(Y28:Y31)</f>
        <v>#N/A</v>
      </c>
      <c r="Z25" s="291" t="e">
        <f ca="1">SUM(Z28:Z33)</f>
        <v>#N/A</v>
      </c>
      <c r="AA25" s="308" t="e">
        <f ca="1">SUM(AA28:AA33)</f>
        <v>#N/A</v>
      </c>
      <c r="AB25" s="114"/>
      <c r="AC25" s="113" t="s">
        <v>1319</v>
      </c>
      <c r="AD25" s="677" t="e">
        <f ca="1">Z25/$E$25</f>
        <v>#N/A</v>
      </c>
      <c r="AE25" s="678"/>
      <c r="AF25" s="678"/>
      <c r="AG25" s="679"/>
      <c r="AH25" s="106"/>
      <c r="AI25" s="114"/>
      <c r="AK25" s="187" t="e">
        <f ca="1">(E25-Z25)/67/24</f>
        <v>#N/A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 t="e">
        <f ca="1">(((((INDEX(BILLING!$R:$R,MATCH($AG$3&amp;" "&amp;$AG$5,BILLING!$C:$C,0))-N28)*$D$59)-
((INDEX(BILLING!$S:$S,MATCH($AG$3&amp;" "&amp;$AG$5,BILLING!$C:$C,0))-O28)*$D$59))))/1000</f>
        <v>#N/A</v>
      </c>
      <c r="Z28" s="293" t="e">
        <f ca="1">(((((INDEX(BILLING!$R:$R,MATCH($AG$3&amp;" "&amp;$AG$5,BILLING!$C:$C,0))-J28)*$D$59)-
((INDEX(BILLING!$S:$S,MATCH($AG$3&amp;" "&amp;$AG$5,BILLING!$C:$C,0))-K28)*$D$59))))/1000</f>
        <v>#N/A</v>
      </c>
      <c r="AA28" s="281" t="e">
        <f ca="1">(((((INDEX(BILLING!$R:$R,MATCH($AG$3&amp;" "&amp;$AG$5,BILLING!$C:$C,0))-P28)*$D$59)-
((INDEX(BILLING!$S:$S,MATCH($AG$3&amp;" "&amp;$AG$5,BILLING!$C:$C,0))-Q28)*$D$59))))/1000</f>
        <v>#N/A</v>
      </c>
      <c r="AB28" s="114"/>
      <c r="AC28" s="113" t="s">
        <v>1320</v>
      </c>
      <c r="AD28" s="677" t="e">
        <f ca="1">$AA$25/$D$25</f>
        <v>#N/A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 t="e">
        <f ca="1">(((((INDEX(BILLING!$P:$P,MATCH($AG$3&amp;" "&amp;$AG$5,BILLING!$C:$C,0))-N29)*$D$58)-
((INDEX(BILLING!$Q:$Q,MATCH($AG$3&amp;" "&amp;$AG$5,BILLING!$C:$C,0))-O29)*$D$58))))/1000</f>
        <v>#N/A</v>
      </c>
      <c r="Z29" s="293" t="e">
        <f ca="1">(((((INDEX(BILLING!$P:$P,MATCH($AG$3&amp;" "&amp;$AG$5,BILLING!$C:$C,0))-J29)*$D$58)-
((INDEX(BILLING!$Q:$Q,MATCH($AG$3&amp;" "&amp;$AG$5,BILLING!$C:$C,0))-K29)*$D$58))))/1000</f>
        <v>#N/A</v>
      </c>
      <c r="AA29" s="281" t="e">
        <f ca="1">(((((INDEX(BILLING!$P:$P,MATCH($AG$3&amp;" "&amp;$AG$5,BILLING!$C:$C,0))-P29)*$D$58)-
((INDEX(BILLING!$Q:$Q,MATCH($AG$3&amp;" "&amp;$AG$5,BILLING!$C:$C,0))-Q29)*$D$58))))/1000</f>
        <v>#N/A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 t="e">
        <f ca="1">(((((INDEX(BILLING!$AB:$AB,MATCH($AG$3&amp;" "&amp;$AG$5,BILLING!$C:$C,0))-N30)*$D$62)-
((INDEX(BILLING!$AC:$AC,MATCH($AG$3&amp;" "&amp;$AG$5,BILLING!$C:$C,0))-O30)*$D$62))))/1000</f>
        <v>#N/A</v>
      </c>
      <c r="Z30" s="166" t="e">
        <f ca="1">(((((INDEX(BILLING!$AB:$AB,MATCH($AG$3&amp;" "&amp;$AG$5,BILLING!$C:$C,0))-L30)*$D$62)-
((INDEX(BILLING!$AC:$AC,MATCH($AG$3&amp;" "&amp;$AG$5,BILLING!$C:$C,0))-M30)*$D$62))))/1000</f>
        <v>#N/A</v>
      </c>
      <c r="AA30" s="156" t="e">
        <f ca="1">(((((INDEX(BILLING!$AB:$AB,MATCH($AG$3&amp;" "&amp;$AG$5,BILLING!$C:$C,0))-R30)*$D$62)-
((INDEX(BILLING!$AC:$AC,MATCH($AG$3&amp;" "&amp;$AG$5,BILLING!$C:$C,0))-S30)*$D$62))))/1000</f>
        <v>#N/A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 t="e">
        <f ca="1">(((((INDEX(BILLING!$Z:$Z,MATCH($AG$3&amp;" "&amp;$AG$5,BILLING!$C:$C,0))-N31)*$D$56)-
((INDEX(BILLING!$AA:$AA,MATCH($AG$3&amp;" "&amp;$AG$5,BILLING!$C:$C,0))-O31)*$D$56))))/1000</f>
        <v>#N/A</v>
      </c>
      <c r="Z31" s="293" t="e">
        <f ca="1">(((((INDEX(BILLING!$Z:$Z,MATCH($AG$3&amp;" "&amp;$AG$5,BILLING!$C:$C,0))-L31)*$D$56)-
((INDEX(BILLING!$AA:$AA,MATCH($AG$3&amp;" "&amp;$AG$5,BILLING!$C:$C,0))-M31)*$D$56))))/1000</f>
        <v>#N/A</v>
      </c>
      <c r="AA31" s="281" t="e">
        <f ca="1">(((((INDEX(BILLING!$Z:$Z,MATCH($AG$3&amp;" "&amp;$AG$5,BILLING!$C:$C,0))-R31)*$D$56)-
((INDEX(BILLING!$AA:$AA,MATCH($AG$3&amp;" "&amp;$AG$5,BILLING!$C:$C,0))-S31)*$D$56))))/1000</f>
        <v>#N/A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 t="e">
        <f ca="1">(((((INDEX(BILLING!$AF:$AF,MATCH($AG$3&amp;" "&amp;$AG$5,BILLING!$C:$C,0))-L32)*$D$64)-
((INDEX(BILLING!$AG:$AG,MATCH($AG$3&amp;" "&amp;$AG$5,BILLING!$C:$C,0))-M32)*$D$64))))/1000</f>
        <v>#N/A</v>
      </c>
      <c r="AA32" s="281" t="e">
        <f ca="1">(((((INDEX(BILLING!$AF:$AF,MATCH($AG$3&amp;" "&amp;$AG$5,BILLING!$C:$C,0))-R32)*$D$64)-
((INDEX(BILLING!$AG:$AG,MATCH($AG$3&amp;" "&amp;$AG$5,BILLING!$C:$C,0))-S32)*$D$64))))/1000</f>
        <v>#N/A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 t="e">
        <f ca="1">(((((INDEX(BILLING!$AH:$AH,MATCH($AG$3&amp;" "&amp;$AG$5,BILLING!$C:$C,0))-L33)*$D$63)-
((INDEX(BILLING!$AI:$AI,MATCH($AG$3&amp;" "&amp;$AG$5,BILLING!$C:$C,0))-M33)*$D$63))))/1000</f>
        <v>#N/A</v>
      </c>
      <c r="AA33" s="281" t="e">
        <f ca="1">(((((INDEX(BILLING!$AH:$AH,MATCH($AG$3&amp;" "&amp;$AG$5,BILLING!$C:$C,0))-R33)*$D$63)-
((INDEX(BILLING!$AI:$AI,MATCH($AG$3&amp;" "&amp;$AG$5,BILLING!$C:$C,0))-S33)*$D$63))))/1000</f>
        <v>#N/A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286.44627928240516</v>
      </c>
      <c r="I37" s="169">
        <f ca="1">((DATE(YEAR(F37),MONTH(F37)+1,25)) + TIME(LEFT("1200H", 2), MID("1200H", 3, 2), 0)) - ($AG$3 + TIME(LEFT(NOW(), 2), MID(NOW(), 3, 2), 0))</f>
        <v>-258.44374999999854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 t="e">
        <f ca="1">AA37+U37</f>
        <v>#N/A</v>
      </c>
      <c r="W37" s="172" t="e">
        <f ca="1">V37/H37/24</f>
        <v>#N/A</v>
      </c>
      <c r="X37" s="173" t="e">
        <f ca="1">AA37/H37/24</f>
        <v>#N/A</v>
      </c>
      <c r="Y37" s="182"/>
      <c r="Z37" s="291" t="e">
        <f ca="1">SUM(Z40:Z42)</f>
        <v>#N/A</v>
      </c>
      <c r="AA37" s="308" t="e">
        <f ca="1">SUM(AA40:AA42)</f>
        <v>#N/A</v>
      </c>
      <c r="AB37" s="114"/>
      <c r="AC37" s="113" t="s">
        <v>1319</v>
      </c>
      <c r="AD37" s="677" t="e">
        <f ca="1">Z37/$E$37</f>
        <v>#N/A</v>
      </c>
      <c r="AE37" s="678"/>
      <c r="AF37" s="678"/>
      <c r="AG37" s="679"/>
      <c r="AH37" s="106"/>
      <c r="AI37" s="114"/>
      <c r="AK37" s="187" t="e">
        <f ca="1">(E37-Z37)/67/24</f>
        <v>#N/A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80"/>
      <c r="AE38" s="681"/>
      <c r="AF38" s="681"/>
      <c r="AG38" s="682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 t="e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#N/A</v>
      </c>
      <c r="AA40" s="281" t="e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#N/A</v>
      </c>
      <c r="AB40" s="114"/>
      <c r="AC40" s="113" t="s">
        <v>1320</v>
      </c>
      <c r="AD40" s="677" t="e">
        <f ca="1">$AA$37/$D$37</f>
        <v>#N/A</v>
      </c>
      <c r="AE40" s="678"/>
      <c r="AF40" s="678"/>
      <c r="AG40" s="679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 t="e">
        <f ca="1">(((((INDEX(BILLING!$AD:$AD,MATCH($AG$3&amp;" "&amp;$AG$5,BILLING!$C:$C,0))-L41)*$D$57)-
((INDEX(BILLING!$AE:$AE,MATCH($AG$3&amp;" "&amp;$AG$5,BILLING!$C:$C,0))-M41)*$D$57))))/1000</f>
        <v>#N/A</v>
      </c>
      <c r="AA41" s="281" t="e">
        <f ca="1">(((((INDEX(BILLING!$AD:$AD,MATCH($AG$3&amp;" "&amp;$AG$5,BILLING!$C:$C,0))-R41)*$D$57)-
((INDEX(BILLING!$AE:$AE,MATCH($AG$3&amp;" "&amp;$AG$5,BILLING!$C:$C,0))-S41)*$D$57))))/1000</f>
        <v>#N/A</v>
      </c>
      <c r="AB41" s="114"/>
      <c r="AC41" s="113"/>
      <c r="AD41" s="680"/>
      <c r="AE41" s="681"/>
      <c r="AF41" s="681"/>
      <c r="AG41" s="682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AD37:AG38"/>
    <mergeCell ref="AD40:AG41"/>
    <mergeCell ref="AD9:AG10"/>
    <mergeCell ref="AD12:AG13"/>
    <mergeCell ref="AD17:AG18"/>
    <mergeCell ref="AD20:AG21"/>
    <mergeCell ref="AD25:AG26"/>
    <mergeCell ref="AD28:AG29"/>
    <mergeCell ref="Z3:Z6"/>
    <mergeCell ref="AA3:AA6"/>
    <mergeCell ref="AF3:AF4"/>
    <mergeCell ref="AG3:AH4"/>
    <mergeCell ref="AF5:AF6"/>
    <mergeCell ref="AG5:AH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H3:H6"/>
    <mergeCell ref="C3:C6"/>
    <mergeCell ref="D3:D6"/>
    <mergeCell ref="E3:E6"/>
    <mergeCell ref="F3:F6"/>
    <mergeCell ref="G3:G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37.553226851850923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6.6847222222277196</v>
      </c>
      <c r="C5" s="84">
        <f>SUMIFS('GEN SWITCHING LOGS'!$F:$F,'GEN SWITCHING LOGS'!$A:$A,$A5,'GEN SWITCHING LOGS'!$G:$G,"CMS")+SUMIFS('GEN SWITCHING LOGS'!$F:$F,'GEN SWITCHING LOGS'!$A:$A,$A5,'GEN SWITCHING LOGS'!$G:$G,"PMS")</f>
        <v>0.30972222222044365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4.3062499999941792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3.8486111111196806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4.6944444444525288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3.9527777777911979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4.1118055555489263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3.9243055555707542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3.9673611111211358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3.9402777777795563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4.3097222222349956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3.8395833333343035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3.8034722222218988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3.5750000000116415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3.429166666661331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2.3062499999941792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5.8944444444423425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1.6972222222393611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1.5562499999941792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0.73750000000291038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1.1125000000029104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2.6430555555343744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2.6444444444496185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2.5027777777577285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2.6638888888992369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2.7020833333444898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4.9374999999708962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6.2923611110891216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3.3986111110716593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8</vt:i4>
      </vt:variant>
    </vt:vector>
  </HeadingPairs>
  <TitlesOfParts>
    <vt:vector size="26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2025-12-08T14:42:47Z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