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362" documentId="8_{78C34441-216D-4C2D-AAA3-718125ADDEA7}" xr6:coauthVersionLast="47" xr6:coauthVersionMax="47" xr10:uidLastSave="{C03B7FAE-C432-49DA-A6A2-ED71524E61A3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18" i="88" l="1"/>
  <c r="F435" i="88"/>
  <c r="F440" i="88"/>
  <c r="F416" i="88" l="1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AC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<sst xmlns="http://schemas.openxmlformats.org/spreadsheetml/2006/main" count="18988" uniqueCount="1696">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</sst>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48.784500000000001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48.784500000000001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S12" activePane="bottomRight" state="frozen"/>
      <selection pane="topRight" activeCell="F1" sqref="F1"/>
      <selection pane="bottomLeft" activeCell="A12" sqref="A12"/>
      <selection pane="bottomRight" activeCell="AB22" sqref="AB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1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7.9545000000000003</v>
      </c>
      <c r="AC33" s="16">
        <f t="shared" si="1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14.3</v>
      </c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14.3</v>
      </c>
      <c r="AC50" s="16">
        <f t="shared" si="21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/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/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/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/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v>0.7</v>
      </c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19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v>0.7</v>
      </c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1.4</v>
      </c>
      <c r="AC71" s="16">
        <f t="shared" si="27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0.93</v>
      </c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0.93</v>
      </c>
      <c r="AC86" s="16">
        <f t="shared" si="31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48.784500000000001</v>
      </c>
      <c r="AC89" s="23">
        <f t="shared" si="33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7.9545000000000003</v>
      </c>
      <c r="AC99" s="58">
        <f t="shared" si="3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14.3</v>
      </c>
      <c r="AC104" s="59">
        <f t="shared" si="37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1.4</v>
      </c>
      <c r="AC107" s="58">
        <f t="shared" si="39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0.93</v>
      </c>
      <c r="AC109" s="58">
        <f t="shared" si="40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48.784500000000001</v>
      </c>
      <c r="AC111" s="55">
        <f t="shared" si="41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48.784500000000001</v>
      </c>
      <c r="AC117" s="56">
        <f t="shared" si="43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" si="50">(7.2*(4-COUNTIF(AA13:AA16,"=CMS")-COUNTIF(AA13:AA16,"=PMS")))</f>
        <v>14.4</v>
      </c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" si="58">13-COUNTIF(AA19:AA32,"=CMS")-COUNTIF(AA19:AA32,"=PMS")+IF(COUNTIF(AA14:AA16,"=CMS")&gt;0,1,0)</f>
        <v>13</v>
      </c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" si="66">4.5*(2-COUNTIF(AA43:AA44,"=CMS")-COUNTIF(AA43:AA44,"=PMS"))</f>
        <v>9</v>
      </c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" si="74">8.8*(1-COUNTIF(AA45,"=CMS")-COUNTIF(AA45,"=PMS"))</f>
        <v>8.8000000000000007</v>
      </c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" si="81">8.8*(1-COUNTIF(AA46,"=CMS")-COUNTIF(AA46,"=PMS"))</f>
        <v>8.8000000000000007</v>
      </c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" si="89">0.85*(3-COUNTIF(AA68:AA70,"=CMS"))</f>
        <v>2.5499999999999998</v>
      </c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" si="97">1*(2-COUNTIF(AA84:AA85,"=CMS"))</f>
        <v>2</v>
      </c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33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G68:AC70 I19:AC19 O20:AC32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G68:AC70 I19:AC19 O20:AC32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2" activePane="bottomRight" state="frozen"/>
      <selection pane="topRight" activeCell="BY777" sqref="BY777"/>
      <selection pane="bottomLeft" activeCell="BY777" sqref="BY777"/>
      <selection pane="bottomRight" activeCell="E227" sqref="E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/>
      <c r="Q227" s="230"/>
      <c r="R227" s="229" cm="1">
        <f t="array" aca="1" ref="R227" ca="1">INDIRECT("'"&amp;$C227&amp;"'!"&amp;"$"&amp;$D227&amp;$R$1&amp;"")</f>
        <v>6.6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7.9545000000000003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4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7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14.3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1.4</v>
      </c>
      <c r="BR227" s="232"/>
      <c r="BS227" s="232"/>
      <c r="BT227" s="230"/>
      <c r="BU227" s="235" cm="1">
        <f t="array" aca="1" ref="BU227" ca="1">INDIRECT("'"&amp;$C227&amp;"'!"&amp;"$"&amp;$D227&amp;$BU$1&amp;"")</f>
        <v>0.93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444" spans="1:6" x14ac:dyDescent="0.25">
      <c r="A444" s="32" t="s">
        <v>259</v>
      </c>
      <c r="B444" s="79">
        <v>46000</v>
      </c>
      <c r="C444" s="32" t="s">
        <v>305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5"/>
  <sheetViews>
    <sheetView zoomScaleNormal="100" workbookViewId="0">
      <pane ySplit="1" topLeftCell="A830" activePane="bottomLeft" state="frozen"/>
      <selection pane="bottomLeft" activeCell="D845" sqref="D84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14.41514421296597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11.272866757297935</v>
      </c>
      <c r="Z9" s="173">
        <f ca="1">AC9/H9/24</f>
        <v>11.272866757297935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45.41514421296597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-649.45129195279685</v>
      </c>
      <c r="Z17" s="173">
        <f ca="1">AC17/H17/24</f>
        <v>-649.45129195279685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14.41514421296597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17.833848638764682</v>
      </c>
      <c r="Z25" s="173">
        <f ca="1">AC25/H25/24</f>
        <v>17.833848638764682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14.415147337960661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4.4595509033782772</v>
      </c>
      <c r="Z36" s="173">
        <f ca="1">AC36/H36/24</f>
        <v>4.4595509033782772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349.41514421296597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16.896291124696258</v>
      </c>
      <c r="X9" s="173">
        <f ca="1">AA9/H9/24</f>
        <v>16.896291124696258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349.41514421296597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-80.580124052968472</v>
      </c>
      <c r="X17" s="173">
        <f ca="1">AA17/H17/24</f>
        <v>-80.580124052968472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349.41514421296597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18.758119532654895</v>
      </c>
      <c r="X25" s="173">
        <f ca="1">AA25/H25/24</f>
        <v>18.758119532654895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349.41514421296597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2.2211031667829317</v>
      </c>
      <c r="X36" s="173">
        <f ca="1">AA36/H36/24</f>
        <v>2.2211031667829317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287.41514733796066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16.762460310885938</v>
      </c>
      <c r="X9" s="173">
        <f ca="1">AA9/H9/24</f>
        <v>16.762460310885938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287.41514733796066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-98.997265268960064</v>
      </c>
      <c r="X17" s="173">
        <f ca="1">AA17/H17/24</f>
        <v>-98.997265268960064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287.41514421296597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-14.301818581119022</v>
      </c>
      <c r="X25" s="173">
        <f ca="1">AA25/H25/24</f>
        <v>-14.301818581119022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287.41514421296597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1.9582466732614494</v>
      </c>
      <c r="X37" s="173">
        <f ca="1">AA37/H37/24</f>
        <v>1.9582466732614494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38.522091666665801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5.3888888888977817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2025-12-09T13:57:49Z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