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mup123/Bot_Building/"/>
    </mc:Choice>
  </mc:AlternateContent>
  <xr:revisionPtr revIDLastSave="0" documentId="8_{C3F41E1A-8932-594F-BD18-592A0FACD951}" xr6:coauthVersionLast="47" xr6:coauthVersionMax="47" xr10:uidLastSave="{00000000-0000-0000-0000-000000000000}"/>
  <bookViews>
    <workbookView xWindow="0" yWindow="460" windowWidth="28800" windowHeight="16100" xr2:uid="{C7236973-C3C9-A647-9688-E37F1AEDF142}"/>
  </bookViews>
  <sheets>
    <sheet name="Bot3 Log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20" i="1"/>
  <c r="F20" i="1"/>
  <c r="G19" i="1"/>
  <c r="H19" i="1" s="1"/>
  <c r="I17" i="1" l="1"/>
  <c r="H18" i="1"/>
  <c r="F18" i="1"/>
  <c r="H17" i="1"/>
  <c r="G17" i="1"/>
  <c r="I15" i="1"/>
  <c r="H16" i="1"/>
  <c r="F16" i="1"/>
  <c r="H15" i="1"/>
  <c r="G15" i="1"/>
  <c r="I13" i="1"/>
  <c r="H14" i="1"/>
  <c r="F14" i="1"/>
  <c r="H13" i="1"/>
  <c r="G13" i="1"/>
  <c r="H12" i="1" l="1"/>
  <c r="I11" i="1" s="1"/>
  <c r="H11" i="1"/>
  <c r="H10" i="1"/>
  <c r="H7" i="1"/>
  <c r="H8" i="1"/>
  <c r="H4" i="1"/>
  <c r="H3" i="1"/>
  <c r="G9" i="1"/>
  <c r="F9" i="1"/>
  <c r="E9" i="1"/>
  <c r="D9" i="1"/>
  <c r="H9" i="1" s="1"/>
  <c r="C9" i="1"/>
  <c r="E6" i="1"/>
  <c r="H6" i="1" s="1"/>
  <c r="G5" i="1"/>
  <c r="E5" i="1"/>
  <c r="H5" i="1" s="1"/>
  <c r="I5" i="1" l="1"/>
  <c r="I3" i="1"/>
  <c r="I7" i="1"/>
</calcChain>
</file>

<file path=xl/sharedStrings.xml><?xml version="1.0" encoding="utf-8"?>
<sst xmlns="http://schemas.openxmlformats.org/spreadsheetml/2006/main" count="32" uniqueCount="17">
  <si>
    <t>Date</t>
  </si>
  <si>
    <t>Order Side</t>
  </si>
  <si>
    <t xml:space="preserve">USDT </t>
  </si>
  <si>
    <t>BTC</t>
  </si>
  <si>
    <t>Fee</t>
  </si>
  <si>
    <t>USDT</t>
  </si>
  <si>
    <t>EXCHANGE</t>
  </si>
  <si>
    <t>BUY</t>
  </si>
  <si>
    <t>Trading Price</t>
  </si>
  <si>
    <t>USDT/BTC</t>
  </si>
  <si>
    <t>Effecitve Price</t>
  </si>
  <si>
    <t xml:space="preserve">SELL </t>
  </si>
  <si>
    <t>P/L</t>
  </si>
  <si>
    <t>Avg. BUY</t>
  </si>
  <si>
    <t>Buy</t>
  </si>
  <si>
    <t>1/2/22/ 17:00</t>
  </si>
  <si>
    <t xml:space="preserve">BUY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</si>
</sst>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E2329"/>
      <name val="Calibri"/>
      <family val="2"/>
    </font>
    <font>
      <b/>
      <sz val="12"/>
      <color theme="1"/>
      <name val="Calibri"/>
      <family val="2"/>
    </font>
    <font>
      <sz val="12"/>
      <color rgb="FF1E2329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2" borderId="1" xfId="0" applyFill="1" applyBorder="1"/>
    <xf numFmtId="0" fontId="7" fillId="2" borderId="9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2" fontId="0" fillId="2" borderId="1" xfId="0" applyNumberForma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1" xfId="0" applyNumberFormat="1" applyFont="1" applyFill="1" applyBorder="1"/>
    <xf numFmtId="22" fontId="0" fillId="2" borderId="4" xfId="0" applyNumberFormat="1" applyFill="1" applyBorder="1"/>
    <xf numFmtId="0" fontId="0" fillId="2" borderId="10" xfId="0" applyNumberFormat="1" applyFill="1" applyBorder="1"/>
    <xf numFmtId="2" fontId="0" fillId="2" borderId="4" xfId="0" applyNumberFormat="1" applyFill="1" applyBorder="1"/>
    <xf numFmtId="0" fontId="0" fillId="2" borderId="6" xfId="0" applyNumberFormat="1" applyFill="1" applyBorder="1"/>
    <xf numFmtId="0" fontId="0" fillId="2" borderId="4" xfId="0" applyNumberFormat="1" applyFill="1" applyBorder="1"/>
    <xf numFmtId="2" fontId="0" fillId="2" borderId="10" xfId="0" applyNumberFormat="1" applyFill="1" applyBorder="1"/>
    <xf numFmtId="0" fontId="2" fillId="2" borderId="9" xfId="0" applyNumberFormat="1" applyFont="1" applyFill="1" applyBorder="1"/>
    <xf numFmtId="22" fontId="4" fillId="2" borderId="1" xfId="0" applyNumberFormat="1" applyFont="1" applyFill="1" applyBorder="1"/>
    <xf numFmtId="2" fontId="4" fillId="2" borderId="9" xfId="0" applyNumberFormat="1" applyFont="1" applyFill="1" applyBorder="1"/>
    <xf numFmtId="2" fontId="3" fillId="2" borderId="1" xfId="0" applyNumberFormat="1" applyFont="1" applyFill="1" applyBorder="1"/>
    <xf numFmtId="0" fontId="3" fillId="2" borderId="3" xfId="0" applyNumberFormat="1" applyFont="1" applyFill="1" applyBorder="1"/>
    <xf numFmtId="0" fontId="3" fillId="2" borderId="1" xfId="0" applyNumberFormat="1" applyFont="1" applyFill="1" applyBorder="1"/>
    <xf numFmtId="0" fontId="4" fillId="2" borderId="3" xfId="0" applyNumberFormat="1" applyFont="1" applyFill="1" applyBorder="1"/>
    <xf numFmtId="0" fontId="0" fillId="2" borderId="7" xfId="0" applyFill="1" applyBorder="1"/>
    <xf numFmtId="2" fontId="0" fillId="2" borderId="11" xfId="0" applyNumberFormat="1" applyFill="1" applyBorder="1"/>
    <xf numFmtId="2" fontId="3" fillId="2" borderId="7" xfId="0" applyNumberFormat="1" applyFont="1" applyFill="1" applyBorder="1"/>
    <xf numFmtId="0" fontId="3" fillId="2" borderId="8" xfId="0" applyNumberFormat="1" applyFont="1" applyFill="1" applyBorder="1"/>
    <xf numFmtId="0" fontId="3" fillId="2" borderId="7" xfId="0" applyNumberFormat="1" applyFont="1" applyFill="1" applyBorder="1"/>
    <xf numFmtId="0" fontId="0" fillId="2" borderId="8" xfId="0" applyNumberFormat="1" applyFill="1" applyBorder="1"/>
    <xf numFmtId="2" fontId="2" fillId="2" borderId="11" xfId="0" applyNumberFormat="1" applyFont="1" applyFill="1" applyBorder="1"/>
    <xf numFmtId="2" fontId="2" fillId="2" borderId="7" xfId="0" applyNumberFormat="1" applyFont="1" applyFill="1" applyBorder="1"/>
    <xf numFmtId="0" fontId="2" fillId="2" borderId="8" xfId="0" applyNumberFormat="1" applyFont="1" applyFill="1" applyBorder="1"/>
    <xf numFmtId="0" fontId="2" fillId="2" borderId="7" xfId="0" applyNumberFormat="1" applyFont="1" applyFill="1" applyBorder="1"/>
    <xf numFmtId="0" fontId="3" fillId="2" borderId="6" xfId="0" applyNumberFormat="1" applyFont="1" applyFill="1" applyBorder="1"/>
    <xf numFmtId="0" fontId="3" fillId="2" borderId="4" xfId="0" applyNumberFormat="1" applyFont="1" applyFill="1" applyBorder="1"/>
    <xf numFmtId="0" fontId="5" fillId="2" borderId="3" xfId="0" applyNumberFormat="1" applyFont="1" applyFill="1" applyBorder="1"/>
    <xf numFmtId="0" fontId="5" fillId="2" borderId="1" xfId="0" applyNumberFormat="1" applyFont="1" applyFill="1" applyBorder="1"/>
    <xf numFmtId="22" fontId="6" fillId="2" borderId="4" xfId="0" applyNumberFormat="1" applyFont="1" applyFill="1" applyBorder="1"/>
    <xf numFmtId="14" fontId="0" fillId="2" borderId="1" xfId="0" applyNumberForma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6" xfId="0" applyFill="1" applyBorder="1"/>
    <xf numFmtId="14" fontId="0" fillId="2" borderId="7" xfId="0" applyNumberFormat="1" applyFill="1" applyBorder="1"/>
    <xf numFmtId="2" fontId="0" fillId="2" borderId="5" xfId="0" applyNumberFormat="1" applyFont="1" applyFill="1" applyBorder="1"/>
    <xf numFmtId="2" fontId="0" fillId="2" borderId="2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2" fontId="0" fillId="2" borderId="7" xfId="0" applyNumberFormat="1" applyFill="1" applyBorder="1"/>
    <xf numFmtId="0" fontId="0" fillId="2" borderId="8" xfId="0" applyFill="1" applyBorder="1"/>
    <xf numFmtId="2" fontId="0" fillId="2" borderId="3" xfId="0" applyNumberFormat="1" applyFill="1" applyBorder="1"/>
    <xf numFmtId="2" fontId="0" fillId="2" borderId="6" xfId="0" applyNumberFormat="1" applyFill="1" applyBorder="1"/>
    <xf numFmtId="0" fontId="7" fillId="2" borderId="3" xfId="0" applyFont="1" applyFill="1" applyBorder="1" applyAlignment="1">
      <alignment horizontal="center"/>
    </xf>
    <xf numFmtId="2" fontId="2" fillId="2" borderId="3" xfId="0" applyNumberFormat="1" applyFont="1" applyFill="1" applyBorder="1"/>
    <xf numFmtId="2" fontId="0" fillId="2" borderId="8" xfId="0" applyNumberFormat="1" applyFill="1" applyBorder="1"/>
    <xf numFmtId="2" fontId="2" fillId="2" borderId="8" xfId="0" applyNumberFormat="1" applyFont="1" applyFill="1" applyBorder="1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2" fillId="2" borderId="6" xfId="0" applyNumberFormat="1" applyFont="1" applyFill="1" applyBorder="1"/>
    <xf numFmtId="2" fontId="0" fillId="2" borderId="6" xfId="0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10" fontId="2" fillId="2" borderId="6" xfId="1" applyNumberFormat="1" applyFont="1" applyFill="1" applyBorder="1" applyAlignment="1">
      <alignment horizontal="center" vertical="center"/>
    </xf>
    <xf numFmtId="10" fontId="2" fillId="2" borderId="9" xfId="1" applyNumberFormat="1" applyFont="1" applyFill="1" applyBorder="1" applyAlignment="1">
      <alignment horizontal="center" vertical="center"/>
    </xf>
    <xf numFmtId="10" fontId="2" fillId="2" borderId="10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0" fontId="2" fillId="2" borderId="8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E8B2-48E5-3648-8EC6-F9501EA91D97}">
  <dimension ref="A1:K20"/>
  <sheetViews>
    <sheetView tabSelected="1" zoomScale="143" workbookViewId="0">
      <selection activeCell="I5" sqref="I5:I6"/>
    </sheetView>
  </sheetViews>
  <sheetFormatPr baseColWidth="10" defaultRowHeight="16" x14ac:dyDescent="0.2"/>
  <cols>
    <col min="1" max="1" width="21.33203125" customWidth="1"/>
    <col min="3" max="3" width="15.1640625" customWidth="1"/>
    <col min="4" max="4" width="11" bestFit="1" customWidth="1"/>
    <col min="5" max="5" width="11" customWidth="1"/>
    <col min="6" max="6" width="11.33203125" bestFit="1" customWidth="1"/>
    <col min="7" max="7" width="12.83203125" bestFit="1" customWidth="1"/>
    <col min="8" max="8" width="13.6640625" customWidth="1"/>
  </cols>
  <sheetData>
    <row r="1" spans="1:11" x14ac:dyDescent="0.2">
      <c r="A1" s="2"/>
      <c r="B1" s="59"/>
      <c r="C1" s="4" t="s">
        <v>8</v>
      </c>
      <c r="D1" s="74" t="s">
        <v>6</v>
      </c>
      <c r="E1" s="75"/>
      <c r="F1" s="74" t="s">
        <v>4</v>
      </c>
      <c r="G1" s="75"/>
      <c r="H1" s="55" t="s">
        <v>10</v>
      </c>
      <c r="I1" s="5"/>
      <c r="J1" s="2"/>
    </row>
    <row r="2" spans="1:11" ht="17" thickBot="1" x14ac:dyDescent="0.25">
      <c r="A2" s="2" t="s">
        <v>0</v>
      </c>
      <c r="B2" s="7" t="s">
        <v>1</v>
      </c>
      <c r="C2" s="7" t="s">
        <v>9</v>
      </c>
      <c r="D2" s="6" t="s">
        <v>2</v>
      </c>
      <c r="E2" s="8" t="s">
        <v>3</v>
      </c>
      <c r="F2" s="6" t="s">
        <v>5</v>
      </c>
      <c r="G2" s="8" t="s">
        <v>3</v>
      </c>
      <c r="H2" s="8" t="s">
        <v>9</v>
      </c>
      <c r="I2" s="8" t="s">
        <v>12</v>
      </c>
      <c r="J2" s="2"/>
    </row>
    <row r="3" spans="1:11" x14ac:dyDescent="0.2">
      <c r="A3" s="9">
        <v>44582.958379629628</v>
      </c>
      <c r="B3" s="60" t="s">
        <v>7</v>
      </c>
      <c r="C3" s="10">
        <v>36107.199999999997</v>
      </c>
      <c r="D3" s="11">
        <v>-2921.7946240000001</v>
      </c>
      <c r="E3" s="12">
        <v>8.0920000000000006E-2</v>
      </c>
      <c r="F3" s="13">
        <v>0</v>
      </c>
      <c r="G3" s="12">
        <v>8.0920000000000005E-5</v>
      </c>
      <c r="H3" s="56">
        <f t="shared" ref="H3:H20" si="0">-(D3-F3)/(E3-G3)</f>
        <v>36143.343343343338</v>
      </c>
      <c r="I3" s="70">
        <f>(H4/H3)-1</f>
        <v>-1.5914882871714608E-2</v>
      </c>
      <c r="J3" s="2"/>
    </row>
    <row r="4" spans="1:11" ht="17" thickBot="1" x14ac:dyDescent="0.25">
      <c r="A4" s="14">
        <v>44583.375023148146</v>
      </c>
      <c r="B4" s="61" t="s">
        <v>11</v>
      </c>
      <c r="C4" s="15">
        <v>35603.730000000003</v>
      </c>
      <c r="D4" s="16">
        <v>2878.2055329999998</v>
      </c>
      <c r="E4" s="17">
        <v>-8.0839999999999995E-2</v>
      </c>
      <c r="F4" s="18">
        <v>2.8782055400000002</v>
      </c>
      <c r="G4" s="17">
        <v>0</v>
      </c>
      <c r="H4" s="54">
        <f t="shared" si="0"/>
        <v>35568.126267441861</v>
      </c>
      <c r="I4" s="71"/>
      <c r="J4" s="2"/>
    </row>
    <row r="5" spans="1:11" x14ac:dyDescent="0.2">
      <c r="A5" s="9">
        <v>44583.401134259257</v>
      </c>
      <c r="B5" s="60" t="s">
        <v>7</v>
      </c>
      <c r="C5" s="20">
        <v>35258.839999999997</v>
      </c>
      <c r="D5" s="11">
        <v>-2879.2368740000002</v>
      </c>
      <c r="E5" s="12">
        <f>0.01105+0.07062</f>
        <v>8.1670000000000006E-2</v>
      </c>
      <c r="F5" s="13">
        <v>0</v>
      </c>
      <c r="G5" s="12">
        <f>0.00001105+0.00007061</f>
        <v>8.1660000000000001E-5</v>
      </c>
      <c r="H5" s="56">
        <f t="shared" si="0"/>
        <v>35289.808249561145</v>
      </c>
      <c r="I5" s="70">
        <f>(H6/H5)-1</f>
        <v>-2.6274306642637524E-2</v>
      </c>
      <c r="J5" s="2"/>
      <c r="K5" s="1"/>
    </row>
    <row r="6" spans="1:11" ht="17" thickBot="1" x14ac:dyDescent="0.25">
      <c r="A6" s="14">
        <v>44583.791689814818</v>
      </c>
      <c r="B6" s="61" t="s">
        <v>11</v>
      </c>
      <c r="C6" s="15">
        <v>34396.99</v>
      </c>
      <c r="D6" s="16">
        <v>2805.7624740000001</v>
      </c>
      <c r="E6" s="17">
        <f>-0.08157</f>
        <v>-8.1570000000000004E-2</v>
      </c>
      <c r="F6" s="18">
        <v>2.8057624799999998</v>
      </c>
      <c r="G6" s="17">
        <v>0</v>
      </c>
      <c r="H6" s="54">
        <f t="shared" si="0"/>
        <v>34362.593006252297</v>
      </c>
      <c r="I6" s="71"/>
      <c r="J6" s="2"/>
    </row>
    <row r="7" spans="1:11" x14ac:dyDescent="0.2">
      <c r="A7" s="21">
        <v>44584.125</v>
      </c>
      <c r="B7" s="62" t="s">
        <v>7</v>
      </c>
      <c r="C7" s="22">
        <v>36062.9</v>
      </c>
      <c r="D7" s="23">
        <v>-1106.409772</v>
      </c>
      <c r="E7" s="24">
        <v>3.0679999999999999E-2</v>
      </c>
      <c r="F7" s="25">
        <v>0</v>
      </c>
      <c r="G7" s="26">
        <v>3.0679999999999998E-5</v>
      </c>
      <c r="H7" s="53">
        <f t="shared" si="0"/>
        <v>36098.998998998999</v>
      </c>
      <c r="I7" s="70">
        <f>(H10/H9)-1</f>
        <v>-1.8898067280460618E-3</v>
      </c>
      <c r="J7" s="2"/>
    </row>
    <row r="8" spans="1:11" x14ac:dyDescent="0.2">
      <c r="A8" s="27"/>
      <c r="B8" s="63" t="s">
        <v>7</v>
      </c>
      <c r="C8" s="28">
        <v>36061.089999999997</v>
      </c>
      <c r="D8" s="29">
        <v>-1696.6742845000001</v>
      </c>
      <c r="E8" s="30">
        <v>4.7050000000000002E-2</v>
      </c>
      <c r="F8" s="31">
        <v>0</v>
      </c>
      <c r="G8" s="32">
        <v>4.7049999999999998E-5</v>
      </c>
      <c r="H8" s="57">
        <f t="shared" si="0"/>
        <v>36097.187187187192</v>
      </c>
      <c r="I8" s="76"/>
      <c r="J8" s="2"/>
    </row>
    <row r="9" spans="1:11" x14ac:dyDescent="0.2">
      <c r="A9" s="27"/>
      <c r="B9" s="64" t="s">
        <v>13</v>
      </c>
      <c r="C9" s="33">
        <f>(C7*E7+C8*E8)/(E7+E8)</f>
        <v>36061.804406278141</v>
      </c>
      <c r="D9" s="34">
        <f>D8+D7</f>
        <v>-2803.0840564999999</v>
      </c>
      <c r="E9" s="35">
        <f>E8+E7</f>
        <v>7.7729999999999994E-2</v>
      </c>
      <c r="F9" s="36">
        <f>F8+F7</f>
        <v>0</v>
      </c>
      <c r="G9" s="35">
        <f>G8+G7</f>
        <v>7.7730000000000003E-5</v>
      </c>
      <c r="H9" s="58">
        <f t="shared" si="0"/>
        <v>36097.90230858673</v>
      </c>
      <c r="I9" s="76"/>
      <c r="J9" s="2"/>
    </row>
    <row r="10" spans="1:11" ht="17" thickBot="1" x14ac:dyDescent="0.25">
      <c r="A10" s="14">
        <v>44586.541689814818</v>
      </c>
      <c r="B10" s="65" t="s">
        <v>11</v>
      </c>
      <c r="C10" s="19">
        <v>36065.75</v>
      </c>
      <c r="D10" s="16">
        <v>2800.866145</v>
      </c>
      <c r="E10" s="37">
        <v>-7.7660000000000007E-2</v>
      </c>
      <c r="F10" s="38">
        <v>2.8008661500000001</v>
      </c>
      <c r="G10" s="37">
        <v>0</v>
      </c>
      <c r="H10" s="54">
        <f t="shared" si="0"/>
        <v>36029.684249935613</v>
      </c>
      <c r="I10" s="71"/>
      <c r="J10" s="2"/>
    </row>
    <row r="11" spans="1:11" x14ac:dyDescent="0.2">
      <c r="A11" s="9">
        <v>44587.318171296298</v>
      </c>
      <c r="B11" s="66" t="s">
        <v>14</v>
      </c>
      <c r="C11" s="10">
        <v>36877.4</v>
      </c>
      <c r="D11" s="11">
        <v>-2798.6258859999998</v>
      </c>
      <c r="E11" s="39">
        <v>7.5889999999999999E-2</v>
      </c>
      <c r="F11" s="40">
        <v>0</v>
      </c>
      <c r="G11" s="39">
        <v>7.5889999999999993E-5</v>
      </c>
      <c r="H11" s="56">
        <f t="shared" si="0"/>
        <v>36914.31431431431</v>
      </c>
      <c r="I11" s="70">
        <f>(H12/H11)-1</f>
        <v>1.8909891423608105E-2</v>
      </c>
      <c r="J11" s="2"/>
    </row>
    <row r="12" spans="1:11" ht="17" thickBot="1" x14ac:dyDescent="0.25">
      <c r="A12" s="41">
        <v>44587.70857638889</v>
      </c>
      <c r="B12" s="61" t="s">
        <v>11</v>
      </c>
      <c r="C12" s="19">
        <v>37650.01</v>
      </c>
      <c r="D12" s="16">
        <v>2854.2472581000002</v>
      </c>
      <c r="E12" s="37">
        <v>-7.5810000000000002E-2</v>
      </c>
      <c r="F12" s="38">
        <v>2.8542472600000002</v>
      </c>
      <c r="G12" s="37">
        <v>0</v>
      </c>
      <c r="H12" s="67">
        <f t="shared" si="0"/>
        <v>37612.359989974939</v>
      </c>
      <c r="I12" s="71"/>
      <c r="J12" s="2"/>
    </row>
    <row r="13" spans="1:11" x14ac:dyDescent="0.2">
      <c r="A13" s="42">
        <v>44563.308333333334</v>
      </c>
      <c r="B13" s="66" t="s">
        <v>14</v>
      </c>
      <c r="C13" s="10">
        <v>38429.82</v>
      </c>
      <c r="D13" s="11">
        <v>-2850.7240476000002</v>
      </c>
      <c r="E13" s="43">
        <v>7.4179999999999996E-2</v>
      </c>
      <c r="F13" s="40">
        <v>0</v>
      </c>
      <c r="G13" s="43">
        <f>E13*(0.1/100)</f>
        <v>7.4179999999999998E-5</v>
      </c>
      <c r="H13" s="56">
        <f t="shared" si="0"/>
        <v>38468.288288288291</v>
      </c>
      <c r="I13" s="70">
        <f>(H14/H13)-1</f>
        <v>-6.5755948482194571E-3</v>
      </c>
      <c r="J13" s="2"/>
    </row>
    <row r="14" spans="1:11" ht="17" thickBot="1" x14ac:dyDescent="0.25">
      <c r="A14" s="44" t="s">
        <v>15</v>
      </c>
      <c r="B14" s="61" t="s">
        <v>11</v>
      </c>
      <c r="C14" s="19">
        <v>38253.589999999997</v>
      </c>
      <c r="D14" s="16">
        <v>2834.9735549000002</v>
      </c>
      <c r="E14" s="45">
        <v>-7.4109999999999995E-2</v>
      </c>
      <c r="F14" s="44">
        <f>D14*(0.1/100)</f>
        <v>2.8349735549000004</v>
      </c>
      <c r="G14" s="37">
        <v>0</v>
      </c>
      <c r="H14" s="68">
        <f t="shared" si="0"/>
        <v>38215.336410000004</v>
      </c>
      <c r="I14" s="71"/>
      <c r="J14" s="2"/>
    </row>
    <row r="15" spans="1:11" x14ac:dyDescent="0.2">
      <c r="A15" s="9">
        <v>44683.042847222219</v>
      </c>
      <c r="B15" s="60" t="s">
        <v>7</v>
      </c>
      <c r="C15" s="20">
        <v>40542.35</v>
      </c>
      <c r="D15" s="11">
        <v>-2832.288571</v>
      </c>
      <c r="E15" s="43">
        <v>6.9860000000000005E-2</v>
      </c>
      <c r="F15" s="40">
        <v>0</v>
      </c>
      <c r="G15" s="43">
        <f>E15*0.1/100</f>
        <v>6.9860000000000012E-5</v>
      </c>
      <c r="H15" s="56">
        <f t="shared" si="0"/>
        <v>40582.932932932934</v>
      </c>
      <c r="I15" s="70">
        <f>(H16/H15)-1</f>
        <v>1.9379975034500951E-2</v>
      </c>
      <c r="J15" s="2"/>
    </row>
    <row r="16" spans="1:11" ht="17" thickBot="1" x14ac:dyDescent="0.25">
      <c r="A16" s="14">
        <v>44683.587835648148</v>
      </c>
      <c r="B16" s="61" t="s">
        <v>11</v>
      </c>
      <c r="C16" s="15">
        <v>41410.839999999997</v>
      </c>
      <c r="D16" s="51">
        <v>2890.0625236000001</v>
      </c>
      <c r="E16" s="52">
        <v>-6.9790000000000005E-2</v>
      </c>
      <c r="F16" s="27">
        <f>D16*(0.1/100)</f>
        <v>2.8900625236000002</v>
      </c>
      <c r="G16" s="30">
        <v>0</v>
      </c>
      <c r="H16" s="68">
        <f t="shared" si="0"/>
        <v>41369.42916</v>
      </c>
      <c r="I16" s="71"/>
      <c r="J16" s="2"/>
    </row>
    <row r="17" spans="1:10" x14ac:dyDescent="0.2">
      <c r="A17" s="46">
        <v>44775.129166666666</v>
      </c>
      <c r="B17" s="60" t="s">
        <v>7</v>
      </c>
      <c r="C17" s="49">
        <v>44406.53</v>
      </c>
      <c r="D17" s="11">
        <v>-2913.0683680000002</v>
      </c>
      <c r="E17" s="43">
        <v>6.5530000000000005E-2</v>
      </c>
      <c r="F17" s="3">
        <v>0</v>
      </c>
      <c r="G17" s="43">
        <f>E17*(0.1/100)</f>
        <v>6.5530000000000004E-5</v>
      </c>
      <c r="H17" s="48">
        <f t="shared" si="0"/>
        <v>44498.464098158889</v>
      </c>
      <c r="I17" s="72">
        <f>(H18/H17)-1</f>
        <v>7.4093088047673117E-3</v>
      </c>
      <c r="J17" s="2"/>
    </row>
    <row r="18" spans="1:10" ht="17" thickBot="1" x14ac:dyDescent="0.25">
      <c r="A18" s="14">
        <v>44775.541666666664</v>
      </c>
      <c r="B18" s="61" t="s">
        <v>11</v>
      </c>
      <c r="C18" s="50">
        <v>44873.04</v>
      </c>
      <c r="D18" s="16">
        <v>2940.5303112000001</v>
      </c>
      <c r="E18" s="45">
        <v>-6.5530000000000005E-2</v>
      </c>
      <c r="F18" s="44">
        <f>(0.1/100)*D18</f>
        <v>2.9405303112000003</v>
      </c>
      <c r="G18" s="45">
        <v>0</v>
      </c>
      <c r="H18" s="47">
        <f t="shared" si="0"/>
        <v>44828.166960000002</v>
      </c>
      <c r="I18" s="73"/>
      <c r="J18" s="2"/>
    </row>
    <row r="19" spans="1:10" x14ac:dyDescent="0.2">
      <c r="A19" s="42">
        <v>44867.041666666664</v>
      </c>
      <c r="B19" s="69" t="s">
        <v>16</v>
      </c>
      <c r="C19" s="59">
        <v>45314.12</v>
      </c>
      <c r="D19" s="3">
        <v>-2937.7143996</v>
      </c>
      <c r="E19" s="5">
        <v>6.4829999999999999E-2</v>
      </c>
      <c r="F19" s="3">
        <v>0</v>
      </c>
      <c r="G19" s="5">
        <f>E19*0.1/199</f>
        <v>3.2577889447236183E-5</v>
      </c>
      <c r="H19" s="53">
        <f t="shared" si="0"/>
        <v>45336.902362996479</v>
      </c>
      <c r="I19" s="72">
        <f>(H20/H19)-1</f>
        <v>-4.5212017499225543E-2</v>
      </c>
      <c r="J19" s="2"/>
    </row>
    <row r="20" spans="1:10" ht="17" thickBot="1" x14ac:dyDescent="0.25">
      <c r="A20" s="14">
        <v>44867.458333333336</v>
      </c>
      <c r="B20" s="7" t="s">
        <v>11</v>
      </c>
      <c r="C20" s="50">
        <v>43330.46</v>
      </c>
      <c r="D20" s="44">
        <v>2806.5138941999999</v>
      </c>
      <c r="E20" s="45">
        <v>-6.4769999999999994E-2</v>
      </c>
      <c r="F20" s="44">
        <f>D20*0.1/100</f>
        <v>2.8065138942000001</v>
      </c>
      <c r="G20" s="45">
        <v>0</v>
      </c>
      <c r="H20" s="54">
        <f t="shared" si="0"/>
        <v>43287.129540000002</v>
      </c>
      <c r="I20" s="73"/>
      <c r="J20" s="2"/>
    </row>
  </sheetData>
  <mergeCells count="10">
    <mergeCell ref="F1:G1"/>
    <mergeCell ref="D1:E1"/>
    <mergeCell ref="I3:I4"/>
    <mergeCell ref="I5:I6"/>
    <mergeCell ref="I7:I10"/>
    <mergeCell ref="I15:I16"/>
    <mergeCell ref="I17:I18"/>
    <mergeCell ref="I19:I20"/>
    <mergeCell ref="I13:I14"/>
    <mergeCell ref="I11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Bot3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2022-01-24T13:36:09Z</dcterms:created>
  <dcterms:modified xsi:type="dcterms:W3CDTF">2022-02-15T04:24:38Z</dcterms:modified>
</cp:coreProperties>
</file>