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jung/work/unity/Lemmings/Assets/Script/AI/config_gen/"/>
    </mc:Choice>
  </mc:AlternateContent>
  <xr:revisionPtr revIDLastSave="0" documentId="13_ncr:1_{2C919DA6-203F-7549-A3EF-F1373AF36D4D}" xr6:coauthVersionLast="47" xr6:coauthVersionMax="47" xr10:uidLastSave="{00000000-0000-0000-0000-000000000000}"/>
  <bookViews>
    <workbookView xWindow="0" yWindow="760" windowWidth="34560" windowHeight="20340" xr2:uid="{00000000-000D-0000-FFFF-FFFF00000000}"/>
  </bookViews>
  <sheets>
    <sheet name="task" sheetId="1" r:id="rId1"/>
    <sheet name="actors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3" l="1"/>
  <c r="P4" i="3" s="1"/>
  <c r="O3" i="3"/>
  <c r="P3" i="3" s="1"/>
  <c r="O2" i="3"/>
  <c r="P2" i="3" s="1"/>
  <c r="O5" i="3" l="1"/>
  <c r="Q2" i="3" s="1"/>
  <c r="Q3" i="3" l="1"/>
  <c r="Q4" i="3"/>
  <c r="Q5" i="3" l="1"/>
  <c r="O7" i="3" s="1"/>
</calcChain>
</file>

<file path=xl/sharedStrings.xml><?xml version="1.0" encoding="utf-8"?>
<sst xmlns="http://schemas.openxmlformats.org/spreadsheetml/2006/main" count="261" uniqueCount="184">
  <si>
    <t>ID</t>
  </si>
  <si>
    <t>CHAIN ID</t>
  </si>
  <si>
    <t>TYPE
(norm=0, reaction=1, chain=2)</t>
  </si>
  <si>
    <t>LEVEL</t>
  </si>
  <si>
    <t>Title</t>
  </si>
  <si>
    <t>Desc</t>
  </si>
  <si>
    <t>Animation</t>
  </si>
  <si>
    <t>Animation-
Repeat-
Time</t>
  </si>
  <si>
    <t>Target.Type
NON_TARGET=0
OBJECT=1
ACTOR=2
ACTOR_CONDITION=3
ACTOR_FROM=4
POSITION=5
FLY=6</t>
  </si>
  <si>
    <t>Target
Value</t>
  </si>
  <si>
    <t>Target.Interaction
Type
NO_INTERACTION = 0
ASK=1
INNTERRUPT=2</t>
  </si>
  <si>
    <t>Target
Interaction
Task ID</t>
  </si>
  <si>
    <t>satisfactions</t>
  </si>
  <si>
    <t>ActorType</t>
  </si>
  <si>
    <t>LD1-A1</t>
  </si>
  <si>
    <t>1,10</t>
  </si>
  <si>
    <t>HP</t>
  </si>
  <si>
    <t>Strong</t>
  </si>
  <si>
    <t>LD1-B1</t>
  </si>
  <si>
    <t>MP</t>
  </si>
  <si>
    <t>LD1-C1</t>
  </si>
  <si>
    <t>Gold</t>
  </si>
  <si>
    <t>LD2-A1</t>
  </si>
  <si>
    <t>Ability1</t>
  </si>
  <si>
    <t>LD2-B1</t>
  </si>
  <si>
    <t>Ability2</t>
  </si>
  <si>
    <t>LD2-C1</t>
  </si>
  <si>
    <t>Ability3</t>
  </si>
  <si>
    <t>LD3-A1</t>
  </si>
  <si>
    <t>Resource1</t>
  </si>
  <si>
    <t>LD3-B1</t>
  </si>
  <si>
    <t>Resource2</t>
  </si>
  <si>
    <t>LD3-C1</t>
  </si>
  <si>
    <t>Resource3</t>
  </si>
  <si>
    <t>LD0-1</t>
  </si>
  <si>
    <t>LD0-1-C</t>
  </si>
  <si>
    <t>Sight1</t>
  </si>
  <si>
    <t>Sight:2</t>
  </si>
  <si>
    <t>Sight1 Chain</t>
  </si>
  <si>
    <t>LD4-1</t>
  </si>
  <si>
    <t>Leadership1</t>
  </si>
  <si>
    <t>Greeting</t>
  </si>
  <si>
    <t>LD4-1-I</t>
  </si>
  <si>
    <t>Leadership:2</t>
  </si>
  <si>
    <t>Leadership1 Interaction</t>
  </si>
  <si>
    <t>Friendship:1</t>
  </si>
  <si>
    <t>Enable</t>
  </si>
  <si>
    <t>village</t>
  </si>
  <si>
    <t>follower</t>
  </si>
  <si>
    <t>type</t>
  </si>
  <si>
    <t>nickname</t>
  </si>
  <si>
    <t>pets</t>
  </si>
  <si>
    <t>level</t>
  </si>
  <si>
    <t>prefab</t>
  </si>
  <si>
    <t>position</t>
  </si>
  <si>
    <t>rotation</t>
  </si>
  <si>
    <t>trigger.type</t>
  </si>
  <si>
    <t>trigger.value</t>
  </si>
  <si>
    <t>inventory</t>
  </si>
  <si>
    <t>NPC2-1</t>
  </si>
  <si>
    <t>핫도그아저씨</t>
  </si>
  <si>
    <t>Actors/actor7</t>
  </si>
  <si>
    <t>85, 0, 9.5</t>
  </si>
  <si>
    <t>0, 0, 0</t>
  </si>
  <si>
    <t>HP,15,90,85
Gold,99999,100000,0</t>
  </si>
  <si>
    <t>NPC3-1</t>
  </si>
  <si>
    <t>무료 피자 시식 알바</t>
  </si>
  <si>
    <t>Actors/actor5</t>
  </si>
  <si>
    <t>44, 0, 17.5</t>
  </si>
  <si>
    <t>HP,15,90,85
MP,0,100,10</t>
  </si>
  <si>
    <t>NPC4-1</t>
  </si>
  <si>
    <t>맥주파는 인싸</t>
  </si>
  <si>
    <t>Actors/actor8</t>
  </si>
  <si>
    <t>51, 0, 45</t>
  </si>
  <si>
    <t>NPC5-1</t>
  </si>
  <si>
    <t>아이돌경비원</t>
  </si>
  <si>
    <t>Actors/npc1</t>
  </si>
  <si>
    <t>82.5, 0, -14</t>
  </si>
  <si>
    <t>0, 45, 0</t>
  </si>
  <si>
    <t>NPC6-1</t>
  </si>
  <si>
    <t>배달음식 기다리는 주민</t>
  </si>
  <si>
    <t>Actors/npc2</t>
  </si>
  <si>
    <t>-20, 0, -13</t>
  </si>
  <si>
    <t>0, 90, 0</t>
  </si>
  <si>
    <t>장흥고씨 27대손 양이</t>
  </si>
  <si>
    <t>Actors/cat</t>
  </si>
  <si>
    <t>31.5, 0, 51.5</t>
  </si>
  <si>
    <t>village1</t>
  </si>
  <si>
    <t>추앙이</t>
  </si>
  <si>
    <t>25, 0, 45</t>
  </si>
  <si>
    <t>용수니</t>
  </si>
  <si>
    <t>Actors/Dragon</t>
  </si>
  <si>
    <t>115.4, 9, -125</t>
  </si>
  <si>
    <t>0, -111, 0</t>
  </si>
  <si>
    <t>NPC1-1</t>
  </si>
  <si>
    <t>NPC7-1</t>
  </si>
  <si>
    <t>PET1-1</t>
  </si>
  <si>
    <t>무당한테 점보기</t>
  </si>
  <si>
    <t>1.Satisfaction.gold:max</t>
  </si>
  <si>
    <t>NPC-102</t>
  </si>
  <si>
    <t>핫도그 팔기</t>
  </si>
  <si>
    <t>Dancing</t>
  </si>
  <si>
    <t>Gold:1</t>
  </si>
  <si>
    <t>ACTOR1-1</t>
  </si>
  <si>
    <t>꼼이</t>
  </si>
  <si>
    <t>Actors/actor1</t>
  </si>
  <si>
    <t>0,0,0</t>
  </si>
  <si>
    <t>ACTOR1-2</t>
  </si>
  <si>
    <t>대꼬</t>
  </si>
  <si>
    <t>Actors/actor2</t>
  </si>
  <si>
    <t>SM_Env_Road_ParkingLines_01
SM_Env_Road_ParkingLines_02
SM_Env_Road_ParkingLines_03</t>
  </si>
  <si>
    <t>SM_Env_Sidewalk_34</t>
  </si>
  <si>
    <t>SM_Env_Grass_01</t>
  </si>
  <si>
    <t>SM_Env_Grass_03 (2)</t>
  </si>
  <si>
    <t>SM_Env_Grass_03 (4)</t>
  </si>
  <si>
    <t>SM_Env_Grass_03 (6)</t>
  </si>
  <si>
    <t>SM_Env_GrassPath_Straight_05</t>
  </si>
  <si>
    <t>SM_Env_Grass_02 (1)</t>
  </si>
  <si>
    <t>SM_Env_Grass_02</t>
  </si>
  <si>
    <t>SM_Env_Grass_03</t>
  </si>
  <si>
    <t>SM_Env_GrassPath_Corner_03</t>
  </si>
  <si>
    <t>isFly</t>
  </si>
  <si>
    <t>Script</t>
  </si>
  <si>
    <t>Script Refusal</t>
  </si>
  <si>
    <t>핫도그 사세요~
핫도그 맛있어요~
웰빙 핫도그 드셔보세요~
핫도그는 살안쪄요~</t>
  </si>
  <si>
    <t>Ability1 Script</t>
  </si>
  <si>
    <t>Ability2 Script</t>
  </si>
  <si>
    <t>Ability3 Script</t>
  </si>
  <si>
    <t>Resource1 Script</t>
  </si>
  <si>
    <t>Resource2 Script</t>
  </si>
  <si>
    <t>Resource3 Script</t>
  </si>
  <si>
    <t>Sight start</t>
  </si>
  <si>
    <t>Sight chain</t>
  </si>
  <si>
    <t>Leadership1 script</t>
  </si>
  <si>
    <t>Leadership1 reaction script</t>
  </si>
  <si>
    <t>Leadership1 reaction refusal script</t>
  </si>
  <si>
    <t>Village
Level</t>
  </si>
  <si>
    <t>Max
Ref</t>
  </si>
  <si>
    <t>satisfactions
Refusal</t>
  </si>
  <si>
    <t>ACTOR1-3</t>
  </si>
  <si>
    <t>ACTOR1-4</t>
  </si>
  <si>
    <t>ACTOR1-5</t>
  </si>
  <si>
    <t>ACTOR1-6</t>
  </si>
  <si>
    <t>ACTOR1-7</t>
  </si>
  <si>
    <t>ACTOR1-8</t>
  </si>
  <si>
    <t>ACTOR1-9</t>
  </si>
  <si>
    <t>Actors/actor3</t>
  </si>
  <si>
    <t>Actors/actor4</t>
  </si>
  <si>
    <t>Actors/actor6</t>
  </si>
  <si>
    <t>Actors/actor9</t>
  </si>
  <si>
    <t>포그니</t>
  </si>
  <si>
    <t>김밥이</t>
  </si>
  <si>
    <t>인절미</t>
  </si>
  <si>
    <t>성실이</t>
  </si>
  <si>
    <t>쭈녕이</t>
  </si>
  <si>
    <t>고기봉</t>
  </si>
  <si>
    <t>캬옹이</t>
  </si>
  <si>
    <t>HP,27,50,30
MP,20,50,21
Gold,20,50,10
Ability1,20,50,10
Ability2,20,50,10
Ability3,20,50,10
Resource1,20,50,10
Resource2,20,50,10
Resource3,20,50,10
Sight,20,50,10
Leadership,0,50,10
Friendship,0,50,10</t>
  </si>
  <si>
    <t>avg</t>
  </si>
  <si>
    <t>norm</t>
  </si>
  <si>
    <t>min</t>
  </si>
  <si>
    <t>v</t>
  </si>
  <si>
    <t>max</t>
  </si>
  <si>
    <t>variance</t>
  </si>
  <si>
    <t>r</t>
  </si>
  <si>
    <t>HP:4</t>
  </si>
  <si>
    <t>MP:4</t>
  </si>
  <si>
    <t>Gold:4</t>
  </si>
  <si>
    <t>Ability1:4,HP:-2</t>
  </si>
  <si>
    <t>Ability2:4,MP:-2</t>
  </si>
  <si>
    <t>Ability3:4,HP:-1,MP-1</t>
  </si>
  <si>
    <t>Resource1:4,Ability1:-2</t>
  </si>
  <si>
    <t>Resource2:4,Ability2:-2</t>
  </si>
  <si>
    <t>Resource3:4,Ability3:-2</t>
  </si>
  <si>
    <t>체력이 올라간다~</t>
  </si>
  <si>
    <t>Actors/npc7</t>
  </si>
  <si>
    <t>Actors/npc5</t>
  </si>
  <si>
    <t>Actors/npc8</t>
  </si>
  <si>
    <t>NPC-104</t>
  </si>
  <si>
    <t>맥주 팔기</t>
  </si>
  <si>
    <t>맥주 팝니다~</t>
  </si>
  <si>
    <t>HP,15,90,85
MP,0,100,10
Gold,10,20,100</t>
  </si>
  <si>
    <t>정신력이 올라간다~</t>
  </si>
  <si>
    <t>돈이 왠수지
돈벌기는 왜 항상 힘들지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</si>
</sst>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33" borderId="0" xfId="0" applyFill="1"/>
    <xf numFmtId="0" fontId="0" fillId="0" borderId="0" xfId="0" applyFill="1" applyBorder="1"/>
    <xf numFmtId="0" fontId="0" fillId="33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workbookViewId="0">
      <selection activeCell="K6" sqref="K6"/>
    </sheetView>
  </sheetViews>
  <sheetFormatPr baseColWidth="10" defaultRowHeight="16" x14ac:dyDescent="0.2"/>
  <cols>
    <col min="2" max="2" width="8.5" bestFit="1" customWidth="1"/>
    <col min="4" max="4" width="6" bestFit="1" customWidth="1"/>
    <col min="5" max="5" width="6.83203125" bestFit="1" customWidth="1"/>
    <col min="6" max="6" width="20.5" bestFit="1" customWidth="1"/>
    <col min="7" max="7" width="15.6640625" bestFit="1" customWidth="1"/>
    <col min="9" max="9" width="10.33203125" bestFit="1" customWidth="1"/>
    <col min="10" max="10" width="4.6640625" bestFit="1" customWidth="1"/>
    <col min="11" max="11" width="19.5" bestFit="1" customWidth="1"/>
    <col min="12" max="12" width="27.5" bestFit="1" customWidth="1"/>
    <col min="13" max="13" width="20.1640625" customWidth="1"/>
    <col min="15" max="15" width="20.1640625" bestFit="1" customWidth="1"/>
    <col min="16" max="16" width="11.5" bestFit="1" customWidth="1"/>
    <col min="17" max="17" width="10.83203125" style="4"/>
    <col min="18" max="18" width="23.5" bestFit="1" customWidth="1"/>
    <col min="19" max="19" width="29.83203125" bestFit="1" customWidth="1"/>
  </cols>
  <sheetData>
    <row r="1" spans="1:19" ht="136" x14ac:dyDescent="0.2">
      <c r="A1" t="s">
        <v>0</v>
      </c>
      <c r="B1" t="s">
        <v>1</v>
      </c>
      <c r="C1" s="1" t="s">
        <v>2</v>
      </c>
      <c r="D1" t="s">
        <v>3</v>
      </c>
      <c r="E1" s="1" t="s">
        <v>136</v>
      </c>
      <c r="F1" t="s">
        <v>4</v>
      </c>
      <c r="G1" t="s">
        <v>5</v>
      </c>
      <c r="H1" t="s">
        <v>6</v>
      </c>
      <c r="I1" s="1" t="s">
        <v>7</v>
      </c>
      <c r="J1" s="1" t="s">
        <v>137</v>
      </c>
      <c r="K1" s="1" t="s">
        <v>8</v>
      </c>
      <c r="L1" s="1" t="s">
        <v>9</v>
      </c>
      <c r="M1" s="1" t="s">
        <v>10</v>
      </c>
      <c r="N1" s="1" t="s">
        <v>11</v>
      </c>
      <c r="O1" t="s">
        <v>12</v>
      </c>
      <c r="P1" s="1" t="s">
        <v>138</v>
      </c>
      <c r="Q1" s="5" t="s">
        <v>13</v>
      </c>
      <c r="R1" t="s">
        <v>122</v>
      </c>
      <c r="S1" t="s">
        <v>123</v>
      </c>
    </row>
    <row r="2" spans="1:19" ht="39" customHeight="1" x14ac:dyDescent="0.2">
      <c r="A2" t="s">
        <v>99</v>
      </c>
      <c r="C2" s="1">
        <v>0</v>
      </c>
      <c r="D2" t="s">
        <v>15</v>
      </c>
      <c r="E2">
        <v>1</v>
      </c>
      <c r="F2" t="s">
        <v>100</v>
      </c>
      <c r="H2" t="s">
        <v>101</v>
      </c>
      <c r="I2" s="1">
        <v>2</v>
      </c>
      <c r="J2">
        <v>-1</v>
      </c>
      <c r="K2" s="1">
        <v>0</v>
      </c>
      <c r="L2" s="1"/>
      <c r="M2" s="1">
        <v>0</v>
      </c>
      <c r="N2" s="1"/>
      <c r="O2" t="s">
        <v>102</v>
      </c>
      <c r="Q2" s="4">
        <v>102</v>
      </c>
      <c r="R2" s="1" t="s">
        <v>124</v>
      </c>
    </row>
    <row r="3" spans="1:19" ht="17" x14ac:dyDescent="0.2">
      <c r="A3" t="s">
        <v>178</v>
      </c>
      <c r="C3" s="1">
        <v>0</v>
      </c>
      <c r="D3" t="s">
        <v>15</v>
      </c>
      <c r="E3">
        <v>1</v>
      </c>
      <c r="F3" t="s">
        <v>179</v>
      </c>
      <c r="H3" t="s">
        <v>101</v>
      </c>
      <c r="I3" s="1">
        <v>2</v>
      </c>
      <c r="J3">
        <v>-1</v>
      </c>
      <c r="K3" s="1">
        <v>0</v>
      </c>
      <c r="L3" s="1"/>
      <c r="M3" s="1">
        <v>0</v>
      </c>
      <c r="N3" s="1"/>
      <c r="O3" t="s">
        <v>102</v>
      </c>
      <c r="Q3" s="4">
        <v>104</v>
      </c>
      <c r="R3" s="1" t="s">
        <v>180</v>
      </c>
    </row>
    <row r="4" spans="1:19" ht="17" x14ac:dyDescent="0.2">
      <c r="A4" t="s">
        <v>14</v>
      </c>
      <c r="C4">
        <v>0</v>
      </c>
      <c r="D4" t="s">
        <v>15</v>
      </c>
      <c r="E4">
        <v>1</v>
      </c>
      <c r="F4" t="s">
        <v>16</v>
      </c>
      <c r="H4" t="s">
        <v>17</v>
      </c>
      <c r="I4">
        <v>1</v>
      </c>
      <c r="J4">
        <v>3</v>
      </c>
      <c r="K4">
        <v>1</v>
      </c>
      <c r="L4" s="1" t="s">
        <v>112</v>
      </c>
      <c r="M4">
        <v>0</v>
      </c>
      <c r="O4" t="s">
        <v>165</v>
      </c>
      <c r="Q4" s="4">
        <v>1</v>
      </c>
      <c r="R4" t="s">
        <v>174</v>
      </c>
    </row>
    <row r="5" spans="1:19" x14ac:dyDescent="0.2">
      <c r="A5" t="s">
        <v>18</v>
      </c>
      <c r="C5">
        <v>0</v>
      </c>
      <c r="D5" t="s">
        <v>15</v>
      </c>
      <c r="E5">
        <v>1</v>
      </c>
      <c r="F5" t="s">
        <v>19</v>
      </c>
      <c r="G5" t="s">
        <v>97</v>
      </c>
      <c r="H5" t="s">
        <v>17</v>
      </c>
      <c r="I5">
        <v>1</v>
      </c>
      <c r="J5">
        <v>3</v>
      </c>
      <c r="K5">
        <v>1</v>
      </c>
      <c r="L5" t="s">
        <v>111</v>
      </c>
      <c r="M5">
        <v>0</v>
      </c>
      <c r="O5" t="s">
        <v>166</v>
      </c>
      <c r="Q5" s="4">
        <v>1</v>
      </c>
      <c r="R5" t="s">
        <v>182</v>
      </c>
    </row>
    <row r="6" spans="1:19" ht="51" x14ac:dyDescent="0.2">
      <c r="A6" t="s">
        <v>20</v>
      </c>
      <c r="C6">
        <v>0</v>
      </c>
      <c r="D6" t="s">
        <v>15</v>
      </c>
      <c r="E6">
        <v>1</v>
      </c>
      <c r="F6" t="s">
        <v>21</v>
      </c>
      <c r="H6" t="s">
        <v>17</v>
      </c>
      <c r="I6">
        <v>1</v>
      </c>
      <c r="J6">
        <v>-1</v>
      </c>
      <c r="K6">
        <v>1</v>
      </c>
      <c r="L6" s="1" t="s">
        <v>110</v>
      </c>
      <c r="M6">
        <v>0</v>
      </c>
      <c r="O6" t="s">
        <v>167</v>
      </c>
      <c r="Q6" s="4">
        <v>1</v>
      </c>
      <c r="R6" s="1" t="s">
        <v>183</v>
      </c>
    </row>
    <row r="7" spans="1:19" ht="17" x14ac:dyDescent="0.2">
      <c r="A7" t="s">
        <v>22</v>
      </c>
      <c r="C7">
        <v>0</v>
      </c>
      <c r="D7" t="s">
        <v>15</v>
      </c>
      <c r="E7">
        <v>1</v>
      </c>
      <c r="F7" t="s">
        <v>23</v>
      </c>
      <c r="H7" t="s">
        <v>17</v>
      </c>
      <c r="I7">
        <v>1</v>
      </c>
      <c r="J7">
        <v>-1</v>
      </c>
      <c r="K7">
        <v>1</v>
      </c>
      <c r="L7" s="1" t="s">
        <v>113</v>
      </c>
      <c r="M7">
        <v>0</v>
      </c>
      <c r="O7" t="s">
        <v>168</v>
      </c>
      <c r="Q7" s="4">
        <v>1</v>
      </c>
      <c r="R7" t="s">
        <v>125</v>
      </c>
    </row>
    <row r="8" spans="1:19" ht="17" x14ac:dyDescent="0.2">
      <c r="A8" t="s">
        <v>24</v>
      </c>
      <c r="C8">
        <v>0</v>
      </c>
      <c r="D8" t="s">
        <v>15</v>
      </c>
      <c r="E8">
        <v>1</v>
      </c>
      <c r="F8" t="s">
        <v>25</v>
      </c>
      <c r="H8" t="s">
        <v>17</v>
      </c>
      <c r="I8">
        <v>1</v>
      </c>
      <c r="J8">
        <v>-1</v>
      </c>
      <c r="K8">
        <v>1</v>
      </c>
      <c r="L8" s="1" t="s">
        <v>114</v>
      </c>
      <c r="M8">
        <v>0</v>
      </c>
      <c r="O8" t="s">
        <v>169</v>
      </c>
      <c r="Q8" s="4">
        <v>1</v>
      </c>
      <c r="R8" t="s">
        <v>126</v>
      </c>
    </row>
    <row r="9" spans="1:19" ht="17" x14ac:dyDescent="0.2">
      <c r="A9" t="s">
        <v>26</v>
      </c>
      <c r="C9">
        <v>0</v>
      </c>
      <c r="D9" t="s">
        <v>15</v>
      </c>
      <c r="E9">
        <v>1</v>
      </c>
      <c r="F9" t="s">
        <v>27</v>
      </c>
      <c r="H9" t="s">
        <v>17</v>
      </c>
      <c r="I9">
        <v>1</v>
      </c>
      <c r="J9">
        <v>-1</v>
      </c>
      <c r="K9">
        <v>1</v>
      </c>
      <c r="L9" s="1" t="s">
        <v>115</v>
      </c>
      <c r="M9">
        <v>0</v>
      </c>
      <c r="O9" t="s">
        <v>170</v>
      </c>
      <c r="Q9" s="4">
        <v>1</v>
      </c>
      <c r="R9" t="s">
        <v>127</v>
      </c>
    </row>
    <row r="10" spans="1:19" ht="34" x14ac:dyDescent="0.2">
      <c r="A10" t="s">
        <v>28</v>
      </c>
      <c r="C10">
        <v>0</v>
      </c>
      <c r="D10" t="s">
        <v>15</v>
      </c>
      <c r="E10">
        <v>1</v>
      </c>
      <c r="F10" t="s">
        <v>29</v>
      </c>
      <c r="H10" t="s">
        <v>17</v>
      </c>
      <c r="I10">
        <v>1</v>
      </c>
      <c r="J10">
        <v>-1</v>
      </c>
      <c r="K10">
        <v>1</v>
      </c>
      <c r="L10" s="1" t="s">
        <v>116</v>
      </c>
      <c r="M10">
        <v>0</v>
      </c>
      <c r="O10" t="s">
        <v>171</v>
      </c>
      <c r="Q10" s="4">
        <v>1</v>
      </c>
      <c r="R10" t="s">
        <v>128</v>
      </c>
    </row>
    <row r="11" spans="1:19" ht="17" x14ac:dyDescent="0.2">
      <c r="A11" t="s">
        <v>30</v>
      </c>
      <c r="C11">
        <v>0</v>
      </c>
      <c r="D11" t="s">
        <v>15</v>
      </c>
      <c r="E11">
        <v>1</v>
      </c>
      <c r="F11" t="s">
        <v>31</v>
      </c>
      <c r="H11" t="s">
        <v>17</v>
      </c>
      <c r="I11">
        <v>1</v>
      </c>
      <c r="J11">
        <v>-1</v>
      </c>
      <c r="K11">
        <v>1</v>
      </c>
      <c r="L11" s="1" t="s">
        <v>117</v>
      </c>
      <c r="M11">
        <v>0</v>
      </c>
      <c r="O11" t="s">
        <v>172</v>
      </c>
      <c r="Q11" s="4">
        <v>1</v>
      </c>
      <c r="R11" t="s">
        <v>129</v>
      </c>
    </row>
    <row r="12" spans="1:19" ht="17" x14ac:dyDescent="0.2">
      <c r="A12" t="s">
        <v>32</v>
      </c>
      <c r="C12">
        <v>0</v>
      </c>
      <c r="D12" t="s">
        <v>15</v>
      </c>
      <c r="E12">
        <v>1</v>
      </c>
      <c r="F12" t="s">
        <v>33</v>
      </c>
      <c r="H12" t="s">
        <v>17</v>
      </c>
      <c r="I12">
        <v>1</v>
      </c>
      <c r="J12">
        <v>-1</v>
      </c>
      <c r="K12">
        <v>1</v>
      </c>
      <c r="L12" s="1" t="s">
        <v>118</v>
      </c>
      <c r="M12">
        <v>0</v>
      </c>
      <c r="O12" t="s">
        <v>173</v>
      </c>
      <c r="Q12" s="4">
        <v>1</v>
      </c>
      <c r="R12" t="s">
        <v>130</v>
      </c>
    </row>
    <row r="13" spans="1:19" ht="17" x14ac:dyDescent="0.2">
      <c r="A13" t="s">
        <v>34</v>
      </c>
      <c r="B13" t="s">
        <v>35</v>
      </c>
      <c r="C13">
        <v>0</v>
      </c>
      <c r="D13" t="s">
        <v>15</v>
      </c>
      <c r="E13">
        <v>1</v>
      </c>
      <c r="F13" t="s">
        <v>36</v>
      </c>
      <c r="H13" t="s">
        <v>17</v>
      </c>
      <c r="I13">
        <v>1</v>
      </c>
      <c r="J13">
        <v>-1</v>
      </c>
      <c r="K13">
        <v>1</v>
      </c>
      <c r="L13" s="1" t="s">
        <v>119</v>
      </c>
      <c r="M13">
        <v>0</v>
      </c>
      <c r="O13" t="s">
        <v>37</v>
      </c>
      <c r="Q13" s="4">
        <v>1</v>
      </c>
      <c r="R13" t="s">
        <v>131</v>
      </c>
    </row>
    <row r="14" spans="1:19" ht="17" x14ac:dyDescent="0.2">
      <c r="A14" t="s">
        <v>35</v>
      </c>
      <c r="C14">
        <v>2</v>
      </c>
      <c r="D14" t="s">
        <v>15</v>
      </c>
      <c r="E14">
        <v>1</v>
      </c>
      <c r="F14" t="s">
        <v>38</v>
      </c>
      <c r="H14" t="s">
        <v>17</v>
      </c>
      <c r="I14">
        <v>1</v>
      </c>
      <c r="J14">
        <v>-1</v>
      </c>
      <c r="K14">
        <v>1</v>
      </c>
      <c r="L14" s="1" t="s">
        <v>120</v>
      </c>
      <c r="M14">
        <v>0</v>
      </c>
      <c r="Q14" s="4">
        <v>1</v>
      </c>
      <c r="R14" t="s">
        <v>132</v>
      </c>
    </row>
    <row r="15" spans="1:19" x14ac:dyDescent="0.2">
      <c r="A15" t="s">
        <v>39</v>
      </c>
      <c r="C15">
        <v>0</v>
      </c>
      <c r="D15" t="s">
        <v>15</v>
      </c>
      <c r="E15">
        <v>1</v>
      </c>
      <c r="F15" t="s">
        <v>40</v>
      </c>
      <c r="H15" t="s">
        <v>41</v>
      </c>
      <c r="I15">
        <v>1</v>
      </c>
      <c r="J15">
        <v>1</v>
      </c>
      <c r="K15">
        <v>3</v>
      </c>
      <c r="L15" t="s">
        <v>98</v>
      </c>
      <c r="M15">
        <v>1</v>
      </c>
      <c r="N15" t="s">
        <v>42</v>
      </c>
      <c r="O15" t="s">
        <v>43</v>
      </c>
      <c r="Q15" s="4">
        <v>1</v>
      </c>
      <c r="R15" t="s">
        <v>133</v>
      </c>
    </row>
    <row r="16" spans="1:19" x14ac:dyDescent="0.2">
      <c r="A16" t="s">
        <v>42</v>
      </c>
      <c r="C16">
        <v>1</v>
      </c>
      <c r="D16" t="s">
        <v>15</v>
      </c>
      <c r="E16">
        <v>1</v>
      </c>
      <c r="F16" t="s">
        <v>44</v>
      </c>
      <c r="H16" t="s">
        <v>41</v>
      </c>
      <c r="I16">
        <v>1</v>
      </c>
      <c r="J16">
        <v>-1</v>
      </c>
      <c r="K16">
        <v>4</v>
      </c>
      <c r="M16">
        <v>0</v>
      </c>
      <c r="O16" t="s">
        <v>45</v>
      </c>
      <c r="Q16" s="4">
        <v>1</v>
      </c>
      <c r="R16" t="s">
        <v>134</v>
      </c>
      <c r="S16" t="s">
        <v>135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zoomScale="110" zoomScaleNormal="110" workbookViewId="0">
      <selection activeCell="N6" sqref="N6"/>
    </sheetView>
  </sheetViews>
  <sheetFormatPr baseColWidth="10" defaultRowHeight="16" x14ac:dyDescent="0.2"/>
  <cols>
    <col min="6" max="6" width="22.5" bestFit="1" customWidth="1"/>
    <col min="9" max="9" width="13" bestFit="1" customWidth="1"/>
    <col min="10" max="10" width="12.33203125" style="2" bestFit="1" customWidth="1"/>
    <col min="11" max="11" width="10.83203125" style="2"/>
    <col min="12" max="12" width="10.6640625" bestFit="1" customWidth="1"/>
    <col min="13" max="13" width="11.5" bestFit="1" customWidth="1"/>
    <col min="14" max="14" width="18.6640625" bestFit="1" customWidth="1"/>
  </cols>
  <sheetData>
    <row r="1" spans="1:16" x14ac:dyDescent="0.2">
      <c r="A1" t="s">
        <v>0</v>
      </c>
      <c r="B1" t="s">
        <v>46</v>
      </c>
      <c r="C1" t="s">
        <v>47</v>
      </c>
      <c r="D1" t="s">
        <v>48</v>
      </c>
      <c r="E1" s="3" t="s">
        <v>49</v>
      </c>
      <c r="F1" t="s">
        <v>50</v>
      </c>
      <c r="G1" t="s">
        <v>51</v>
      </c>
      <c r="H1" t="s">
        <v>52</v>
      </c>
      <c r="I1" t="s">
        <v>53</v>
      </c>
      <c r="J1" s="2" t="s">
        <v>54</v>
      </c>
      <c r="K1" s="2" t="s">
        <v>55</v>
      </c>
      <c r="L1" t="s">
        <v>56</v>
      </c>
      <c r="M1" t="s">
        <v>57</v>
      </c>
      <c r="N1" t="s">
        <v>12</v>
      </c>
      <c r="O1" t="s">
        <v>58</v>
      </c>
      <c r="P1" t="s">
        <v>121</v>
      </c>
    </row>
    <row r="2" spans="1:16" ht="34" x14ac:dyDescent="0.2">
      <c r="A2" t="s">
        <v>94</v>
      </c>
      <c r="B2" t="b">
        <v>1</v>
      </c>
      <c r="D2" t="b">
        <v>0</v>
      </c>
      <c r="E2">
        <v>101</v>
      </c>
      <c r="F2" t="s">
        <v>84</v>
      </c>
      <c r="H2">
        <v>1</v>
      </c>
      <c r="I2" t="s">
        <v>85</v>
      </c>
      <c r="J2" s="2" t="s">
        <v>86</v>
      </c>
      <c r="K2" s="2" t="s">
        <v>83</v>
      </c>
      <c r="L2">
        <v>0</v>
      </c>
      <c r="N2" s="1" t="s">
        <v>69</v>
      </c>
      <c r="P2" t="b">
        <v>0</v>
      </c>
    </row>
    <row r="3" spans="1:16" ht="34" x14ac:dyDescent="0.2">
      <c r="A3" t="s">
        <v>59</v>
      </c>
      <c r="B3" t="b">
        <v>1</v>
      </c>
      <c r="D3" t="b">
        <v>0</v>
      </c>
      <c r="E3">
        <v>102</v>
      </c>
      <c r="F3" t="s">
        <v>60</v>
      </c>
      <c r="H3">
        <v>1</v>
      </c>
      <c r="I3" t="s">
        <v>175</v>
      </c>
      <c r="J3" s="2" t="s">
        <v>62</v>
      </c>
      <c r="K3" s="2" t="s">
        <v>63</v>
      </c>
      <c r="L3">
        <v>1</v>
      </c>
      <c r="M3">
        <v>15</v>
      </c>
      <c r="N3" s="1" t="s">
        <v>64</v>
      </c>
      <c r="P3" t="b">
        <v>0</v>
      </c>
    </row>
    <row r="4" spans="1:16" ht="34" x14ac:dyDescent="0.2">
      <c r="A4" t="s">
        <v>65</v>
      </c>
      <c r="B4" t="b">
        <v>1</v>
      </c>
      <c r="D4" t="b">
        <v>0</v>
      </c>
      <c r="E4">
        <v>103</v>
      </c>
      <c r="F4" t="s">
        <v>66</v>
      </c>
      <c r="H4">
        <v>1</v>
      </c>
      <c r="I4" t="s">
        <v>176</v>
      </c>
      <c r="J4" s="2" t="s">
        <v>68</v>
      </c>
      <c r="K4" s="2" t="s">
        <v>63</v>
      </c>
      <c r="L4">
        <v>1</v>
      </c>
      <c r="M4">
        <v>15</v>
      </c>
      <c r="N4" s="1" t="s">
        <v>69</v>
      </c>
      <c r="P4" t="b">
        <v>0</v>
      </c>
    </row>
    <row r="5" spans="1:16" ht="51" x14ac:dyDescent="0.2">
      <c r="A5" t="s">
        <v>70</v>
      </c>
      <c r="B5" t="b">
        <v>1</v>
      </c>
      <c r="D5" t="b">
        <v>0</v>
      </c>
      <c r="E5">
        <v>104</v>
      </c>
      <c r="F5" t="s">
        <v>71</v>
      </c>
      <c r="H5">
        <v>1</v>
      </c>
      <c r="I5" t="s">
        <v>177</v>
      </c>
      <c r="J5" s="2" t="s">
        <v>73</v>
      </c>
      <c r="K5" s="2" t="s">
        <v>63</v>
      </c>
      <c r="L5">
        <v>0</v>
      </c>
      <c r="N5" s="1" t="s">
        <v>181</v>
      </c>
      <c r="P5" t="b">
        <v>0</v>
      </c>
    </row>
    <row r="6" spans="1:16" ht="34" x14ac:dyDescent="0.2">
      <c r="A6" t="s">
        <v>74</v>
      </c>
      <c r="B6" t="b">
        <v>1</v>
      </c>
      <c r="D6" t="b">
        <v>0</v>
      </c>
      <c r="E6">
        <v>105</v>
      </c>
      <c r="F6" t="s">
        <v>75</v>
      </c>
      <c r="H6">
        <v>1</v>
      </c>
      <c r="I6" t="s">
        <v>76</v>
      </c>
      <c r="J6" s="2" t="s">
        <v>77</v>
      </c>
      <c r="K6" s="2" t="s">
        <v>78</v>
      </c>
      <c r="L6">
        <v>1</v>
      </c>
      <c r="M6">
        <v>5</v>
      </c>
      <c r="N6" s="1" t="s">
        <v>69</v>
      </c>
      <c r="P6" t="b">
        <v>0</v>
      </c>
    </row>
    <row r="7" spans="1:16" ht="34" x14ac:dyDescent="0.2">
      <c r="A7" t="s">
        <v>79</v>
      </c>
      <c r="B7" t="b">
        <v>1</v>
      </c>
      <c r="D7" t="b">
        <v>0</v>
      </c>
      <c r="E7">
        <v>106</v>
      </c>
      <c r="F7" t="s">
        <v>80</v>
      </c>
      <c r="H7">
        <v>1</v>
      </c>
      <c r="I7" t="s">
        <v>81</v>
      </c>
      <c r="J7" s="2" t="s">
        <v>82</v>
      </c>
      <c r="K7" s="2" t="s">
        <v>83</v>
      </c>
      <c r="L7">
        <v>1</v>
      </c>
      <c r="M7">
        <v>20</v>
      </c>
      <c r="N7" s="1" t="s">
        <v>69</v>
      </c>
      <c r="P7" t="b">
        <v>0</v>
      </c>
    </row>
    <row r="8" spans="1:16" ht="34" x14ac:dyDescent="0.2">
      <c r="A8" t="s">
        <v>95</v>
      </c>
      <c r="B8" t="b">
        <v>1</v>
      </c>
      <c r="D8" t="b">
        <v>0</v>
      </c>
      <c r="E8">
        <v>107</v>
      </c>
      <c r="F8" t="s">
        <v>90</v>
      </c>
      <c r="H8">
        <v>1</v>
      </c>
      <c r="I8" t="s">
        <v>91</v>
      </c>
      <c r="J8" s="2" t="s">
        <v>92</v>
      </c>
      <c r="K8" s="2" t="s">
        <v>93</v>
      </c>
      <c r="L8">
        <v>0</v>
      </c>
      <c r="N8" s="1" t="s">
        <v>69</v>
      </c>
      <c r="P8" t="b">
        <v>1</v>
      </c>
    </row>
    <row r="9" spans="1:16" ht="34" x14ac:dyDescent="0.2">
      <c r="A9" t="s">
        <v>96</v>
      </c>
      <c r="B9" t="b">
        <v>1</v>
      </c>
      <c r="D9" t="b">
        <v>0</v>
      </c>
      <c r="E9">
        <v>100</v>
      </c>
      <c r="F9" t="s">
        <v>88</v>
      </c>
      <c r="H9">
        <v>1</v>
      </c>
      <c r="I9" t="s">
        <v>85</v>
      </c>
      <c r="J9" s="2" t="s">
        <v>89</v>
      </c>
      <c r="K9" s="2" t="s">
        <v>83</v>
      </c>
      <c r="L9">
        <v>0</v>
      </c>
      <c r="N9" s="1" t="s">
        <v>69</v>
      </c>
      <c r="P9" t="b">
        <v>0</v>
      </c>
    </row>
    <row r="10" spans="1:16" ht="37" customHeight="1" x14ac:dyDescent="0.2">
      <c r="A10" t="s">
        <v>103</v>
      </c>
      <c r="B10" t="b">
        <v>1</v>
      </c>
      <c r="C10" t="s">
        <v>87</v>
      </c>
      <c r="D10" t="b">
        <v>0</v>
      </c>
      <c r="E10">
        <v>1</v>
      </c>
      <c r="F10" t="s">
        <v>104</v>
      </c>
      <c r="H10">
        <v>1</v>
      </c>
      <c r="I10" t="s">
        <v>105</v>
      </c>
      <c r="J10" s="2" t="s">
        <v>106</v>
      </c>
      <c r="K10" s="2" t="s">
        <v>106</v>
      </c>
      <c r="L10">
        <v>0</v>
      </c>
      <c r="N10" s="1" t="s">
        <v>157</v>
      </c>
      <c r="P10" t="b">
        <v>0</v>
      </c>
    </row>
    <row r="11" spans="1:16" ht="39" customHeight="1" x14ac:dyDescent="0.2">
      <c r="A11" t="s">
        <v>107</v>
      </c>
      <c r="B11" t="b">
        <v>1</v>
      </c>
      <c r="C11" t="s">
        <v>87</v>
      </c>
      <c r="D11" t="b">
        <v>0</v>
      </c>
      <c r="E11">
        <v>1</v>
      </c>
      <c r="F11" t="s">
        <v>108</v>
      </c>
      <c r="H11">
        <v>1</v>
      </c>
      <c r="I11" t="s">
        <v>109</v>
      </c>
      <c r="J11" s="2" t="s">
        <v>106</v>
      </c>
      <c r="K11" s="2" t="s">
        <v>106</v>
      </c>
      <c r="L11">
        <v>0</v>
      </c>
      <c r="N11" s="1" t="s">
        <v>157</v>
      </c>
      <c r="P11" t="b">
        <v>0</v>
      </c>
    </row>
    <row r="12" spans="1:16" ht="35" customHeight="1" x14ac:dyDescent="0.2">
      <c r="A12" t="s">
        <v>139</v>
      </c>
      <c r="B12" t="b">
        <v>1</v>
      </c>
      <c r="C12" t="s">
        <v>87</v>
      </c>
      <c r="D12" t="b">
        <v>0</v>
      </c>
      <c r="E12">
        <v>1</v>
      </c>
      <c r="F12" t="s">
        <v>150</v>
      </c>
      <c r="H12">
        <v>1</v>
      </c>
      <c r="I12" t="s">
        <v>146</v>
      </c>
      <c r="J12" s="2" t="s">
        <v>106</v>
      </c>
      <c r="K12" s="2" t="s">
        <v>106</v>
      </c>
      <c r="L12">
        <v>0</v>
      </c>
      <c r="N12" s="1" t="s">
        <v>157</v>
      </c>
      <c r="P12" t="b">
        <v>0</v>
      </c>
    </row>
    <row r="13" spans="1:16" ht="41" customHeight="1" x14ac:dyDescent="0.2">
      <c r="A13" t="s">
        <v>140</v>
      </c>
      <c r="B13" t="b">
        <v>1</v>
      </c>
      <c r="C13" t="s">
        <v>87</v>
      </c>
      <c r="D13" t="b">
        <v>0</v>
      </c>
      <c r="E13">
        <v>1</v>
      </c>
      <c r="F13" t="s">
        <v>151</v>
      </c>
      <c r="H13">
        <v>1</v>
      </c>
      <c r="I13" t="s">
        <v>147</v>
      </c>
      <c r="J13" s="2" t="s">
        <v>106</v>
      </c>
      <c r="K13" s="2" t="s">
        <v>106</v>
      </c>
      <c r="L13">
        <v>0</v>
      </c>
      <c r="N13" s="1" t="s">
        <v>157</v>
      </c>
      <c r="P13" t="b">
        <v>0</v>
      </c>
    </row>
    <row r="14" spans="1:16" ht="33" customHeight="1" x14ac:dyDescent="0.2">
      <c r="A14" t="s">
        <v>141</v>
      </c>
      <c r="B14" t="b">
        <v>1</v>
      </c>
      <c r="C14" t="s">
        <v>87</v>
      </c>
      <c r="D14" t="b">
        <v>0</v>
      </c>
      <c r="E14">
        <v>1</v>
      </c>
      <c r="F14" t="s">
        <v>152</v>
      </c>
      <c r="H14">
        <v>1</v>
      </c>
      <c r="I14" t="s">
        <v>67</v>
      </c>
      <c r="J14" s="2" t="s">
        <v>106</v>
      </c>
      <c r="K14" s="2" t="s">
        <v>106</v>
      </c>
      <c r="L14">
        <v>0</v>
      </c>
      <c r="N14" s="1" t="s">
        <v>157</v>
      </c>
      <c r="P14" t="b">
        <v>0</v>
      </c>
    </row>
    <row r="15" spans="1:16" ht="36" customHeight="1" x14ac:dyDescent="0.2">
      <c r="A15" t="s">
        <v>142</v>
      </c>
      <c r="B15" t="b">
        <v>1</v>
      </c>
      <c r="C15" t="s">
        <v>87</v>
      </c>
      <c r="D15" t="b">
        <v>0</v>
      </c>
      <c r="E15">
        <v>1</v>
      </c>
      <c r="F15" t="s">
        <v>153</v>
      </c>
      <c r="H15">
        <v>1</v>
      </c>
      <c r="I15" t="s">
        <v>148</v>
      </c>
      <c r="J15" s="2" t="s">
        <v>106</v>
      </c>
      <c r="K15" s="2" t="s">
        <v>106</v>
      </c>
      <c r="L15">
        <v>0</v>
      </c>
      <c r="N15" s="1" t="s">
        <v>157</v>
      </c>
      <c r="P15" t="b">
        <v>0</v>
      </c>
    </row>
    <row r="16" spans="1:16" ht="36" customHeight="1" x14ac:dyDescent="0.2">
      <c r="A16" t="s">
        <v>143</v>
      </c>
      <c r="B16" t="b">
        <v>1</v>
      </c>
      <c r="C16" t="s">
        <v>87</v>
      </c>
      <c r="D16" t="b">
        <v>0</v>
      </c>
      <c r="E16">
        <v>1</v>
      </c>
      <c r="F16" t="s">
        <v>154</v>
      </c>
      <c r="H16">
        <v>1</v>
      </c>
      <c r="I16" t="s">
        <v>61</v>
      </c>
      <c r="J16" s="2" t="s">
        <v>106</v>
      </c>
      <c r="K16" s="2" t="s">
        <v>106</v>
      </c>
      <c r="L16">
        <v>0</v>
      </c>
      <c r="N16" s="1" t="s">
        <v>157</v>
      </c>
      <c r="P16" t="b">
        <v>0</v>
      </c>
    </row>
    <row r="17" spans="1:16" ht="36" customHeight="1" x14ac:dyDescent="0.2">
      <c r="A17" t="s">
        <v>144</v>
      </c>
      <c r="B17" t="b">
        <v>1</v>
      </c>
      <c r="C17" t="s">
        <v>87</v>
      </c>
      <c r="D17" t="b">
        <v>0</v>
      </c>
      <c r="E17">
        <v>1</v>
      </c>
      <c r="F17" t="s">
        <v>155</v>
      </c>
      <c r="H17">
        <v>1</v>
      </c>
      <c r="I17" t="s">
        <v>72</v>
      </c>
      <c r="J17" s="2" t="s">
        <v>106</v>
      </c>
      <c r="K17" s="2" t="s">
        <v>106</v>
      </c>
      <c r="L17">
        <v>0</v>
      </c>
      <c r="N17" s="1" t="s">
        <v>157</v>
      </c>
      <c r="P17" t="b">
        <v>0</v>
      </c>
    </row>
    <row r="18" spans="1:16" ht="204" x14ac:dyDescent="0.2">
      <c r="A18" t="s">
        <v>145</v>
      </c>
      <c r="B18" t="b">
        <v>1</v>
      </c>
      <c r="C18" t="s">
        <v>87</v>
      </c>
      <c r="D18" t="b">
        <v>0</v>
      </c>
      <c r="E18">
        <v>1</v>
      </c>
      <c r="F18" t="s">
        <v>156</v>
      </c>
      <c r="H18">
        <v>1</v>
      </c>
      <c r="I18" t="s">
        <v>149</v>
      </c>
      <c r="J18" s="2" t="s">
        <v>106</v>
      </c>
      <c r="K18" s="2" t="s">
        <v>106</v>
      </c>
      <c r="L18">
        <v>0</v>
      </c>
      <c r="N18" s="1" t="s">
        <v>157</v>
      </c>
      <c r="P18" t="b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82C-D11B-5A44-B5FF-0A23CC8CA529}">
  <dimension ref="K1:U11"/>
  <sheetViews>
    <sheetView workbookViewId="0">
      <selection activeCell="M3" sqref="M3"/>
    </sheetView>
  </sheetViews>
  <sheetFormatPr baseColWidth="10" defaultRowHeight="16" x14ac:dyDescent="0.2"/>
  <sheetData>
    <row r="1" spans="11:21" x14ac:dyDescent="0.2">
      <c r="L1" t="s">
        <v>160</v>
      </c>
      <c r="M1" t="s">
        <v>161</v>
      </c>
      <c r="N1" t="s">
        <v>162</v>
      </c>
      <c r="O1" t="s">
        <v>159</v>
      </c>
      <c r="Q1" t="s">
        <v>163</v>
      </c>
    </row>
    <row r="2" spans="11:21" x14ac:dyDescent="0.2">
      <c r="K2" t="s">
        <v>16</v>
      </c>
      <c r="L2">
        <v>20</v>
      </c>
      <c r="M2">
        <v>32</v>
      </c>
      <c r="N2">
        <v>50</v>
      </c>
      <c r="O2">
        <f>(M2-L2) / (N2-L2)</f>
        <v>0.4</v>
      </c>
      <c r="P2">
        <f>IF(O2 &lt; 0, O2*2, O2)</f>
        <v>0.4</v>
      </c>
      <c r="Q2">
        <f>POWER(P2-O5,2)</f>
        <v>0.23901234567901233</v>
      </c>
    </row>
    <row r="3" spans="11:21" x14ac:dyDescent="0.2">
      <c r="K3" t="s">
        <v>19</v>
      </c>
      <c r="L3">
        <v>20</v>
      </c>
      <c r="M3">
        <v>20</v>
      </c>
      <c r="N3">
        <v>50</v>
      </c>
      <c r="O3">
        <f t="shared" ref="O3" si="0">(M3-L3) / (N3-L3)</f>
        <v>0</v>
      </c>
      <c r="P3">
        <f t="shared" ref="P3:P4" si="1">IF(O3 &lt; 0, O3*2, O3)</f>
        <v>0</v>
      </c>
      <c r="Q3">
        <f>POWER(P3-O5,2)</f>
        <v>7.9012345679012295E-3</v>
      </c>
    </row>
    <row r="4" spans="11:21" x14ac:dyDescent="0.2">
      <c r="K4" t="s">
        <v>21</v>
      </c>
      <c r="L4">
        <v>20</v>
      </c>
      <c r="M4">
        <v>10</v>
      </c>
      <c r="N4">
        <v>50</v>
      </c>
      <c r="O4">
        <f>((M4-L4) / (N4-L4))</f>
        <v>-0.33333333333333331</v>
      </c>
      <c r="P4">
        <f t="shared" si="1"/>
        <v>-0.66666666666666663</v>
      </c>
      <c r="Q4">
        <f>POWER(P4-O5,2)</f>
        <v>0.3338271604938271</v>
      </c>
    </row>
    <row r="5" spans="11:21" x14ac:dyDescent="0.2">
      <c r="N5" t="s">
        <v>158</v>
      </c>
      <c r="O5">
        <f>(P2+P3+P4) / 3</f>
        <v>-8.8888888888888865E-2</v>
      </c>
      <c r="Q5">
        <f>SQRT((Q2+Q3+Q4) /3)</f>
        <v>0.4399775527382962</v>
      </c>
    </row>
    <row r="7" spans="11:21" x14ac:dyDescent="0.2">
      <c r="N7" t="s">
        <v>164</v>
      </c>
      <c r="O7">
        <f>O5/Q5</f>
        <v>-0.20203050891044211</v>
      </c>
    </row>
    <row r="9" spans="11:21" x14ac:dyDescent="0.2">
      <c r="U9">
        <v>-0.26700000000000002</v>
      </c>
    </row>
    <row r="10" spans="11:21" x14ac:dyDescent="0.2">
      <c r="U10">
        <v>-0.17191799999999999</v>
      </c>
    </row>
    <row r="11" spans="11:21" x14ac:dyDescent="0.2">
      <c r="U11">
        <v>-0.1867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</vt:lpstr>
      <vt:lpstr>actors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2022-07-18T13:03:05Z</dcterms:created>
  <dcterms:modified xsi:type="dcterms:W3CDTF">2022-07-23T17:29:42Z</dcterms:modified>
</cp:coreProperties>
</file>