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E28276F0-BAE4-5044-B1D2-318B9B37E058}" xr6:coauthVersionLast="47" xr6:coauthVersionMax="47" xr10:uidLastSave="{00000000-0000-0000-0000-000000000000}"/>
  <bookViews>
    <workbookView xWindow="0" yWindow="760" windowWidth="34560" windowHeight="20340" activeTab="5" xr2:uid="{00000000-000D-0000-FFFF-FFFF00000000}"/>
  </bookViews>
  <sheets>
    <sheet name="task" sheetId="1" r:id="rId1"/>
    <sheet name="actors" sheetId="2" r:id="rId2"/>
    <sheet name="quest" sheetId="4" r:id="rId3"/>
    <sheet name="item" sheetId="5" r:id="rId4"/>
    <sheet name="level" sheetId="6" r:id="rId5"/>
    <sheet name="vehicle" sheetId="8" r:id="rId6"/>
    <sheet name="Sheet1" sheetId="3" r:id="rId7"/>
    <sheet name="Sheet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6" i="3" l="1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O4" i="3"/>
  <c r="P4" i="3" s="1"/>
  <c r="O3" i="3"/>
  <c r="P3" i="3" s="1"/>
  <c r="O2" i="3"/>
  <c r="P2" i="3" s="1"/>
  <c r="O5" i="3" l="1"/>
  <c r="Q2" i="3" l="1"/>
  <c r="Q3" i="3"/>
  <c r="Q4" i="3"/>
  <c r="Q5" i="3" l="1"/>
  <c r="O7" i="3" s="1"/>
</calcChain>
</file>

<file path=xl/sharedStrings.xml><?xml version="1.0" encoding="utf-8"?>
<sst xmlns="http://schemas.openxmlformats.org/spreadsheetml/2006/main" count="893" uniqueCount="532">
  <si>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</si>
  <si>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</si>
  <si>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</si>
  <si>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</si>
  <si>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</si>
  <si>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</si>
  <si>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</si>
  <si>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</si>
  <si>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</si>
  <si>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</si>
  <si>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</si>
  <si>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</si>
  <si>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</si>
  <si>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</si>
  <si>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</si>
  <si>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</si>
  <si>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</si>
  <si>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</si>
  <si>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</si>
  <si>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</si>
  <si>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</si>
  <si>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</si>
  <si>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LD2-B1</t>
  </si>
  <si>
    <t>LD2-C1</t>
  </si>
  <si>
    <t>LD3-A1</t>
  </si>
  <si>
    <t>LD3-B1</t>
  </si>
  <si>
    <t>LD3-C1</t>
  </si>
  <si>
    <t>LD0-1</t>
  </si>
  <si>
    <t>LD0-1-C</t>
  </si>
  <si>
    <t>Sight:2</t>
  </si>
  <si>
    <t>Sight1 Chain</t>
  </si>
  <si>
    <t>LD4-1</t>
  </si>
  <si>
    <t>Greeting</t>
  </si>
  <si>
    <t>LD4-1-I</t>
  </si>
  <si>
    <t>Leadership:2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</si>
  <si>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</si>
  <si>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</si>
  <si>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</si>
  <si>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</si>
  <si>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</si>
  <si>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</si>
  <si>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</si>
  <si>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</si>
  <si>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</si>
  <si>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</si>
  <si>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</si>
  <si>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</si>
  <si>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</si>
  <si>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</si>
  <si>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</si>
  <si>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</si>
  <si>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</si>
  <si>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</si>
  <si>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</si>
  <si>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</si>
  <si>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무료 피자 시식 알바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</si>
  <si>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</si>
  <si>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</si>
  <si>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</si>
  <si>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</si>
  <si>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</si>
  <si>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</si>
  <si>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</si>
  <si>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</si>
  <si>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</si>
  <si>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</si>
  <si>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</si>
  <si>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</si>
  <si>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</si>
  <si>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</si>
  <si>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</si>
  <si>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</si>
  <si>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</si>
  <si>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</si>
  <si>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</si>
  <si>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</si>
  <si>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</si>
  <si>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</si>
  <si>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</si>
  <si>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</si>
  <si>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</si>
  <si>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</si>
  <si>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</si>
  <si>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</si>
  <si>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</si>
  <si>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1.Satisfaction.gold:max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</si>
  <si>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</si>
  <si>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</si>
  <si>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</si>
  <si>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</si>
  <si>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</si>
  <si>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</si>
  <si>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</si>
  <si>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</si>
  <si>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</si>
  <si>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</si>
  <si>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</si>
  <si>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</si>
  <si>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</si>
  <si>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</si>
  <si>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</si>
  <si>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</si>
  <si>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</si>
  <si>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</si>
  <si>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</si>
  <si>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</si>
  <si>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</si>
  <si>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</si>
  <si>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</si>
  <si>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</si>
  <si>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</si>
  <si>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</si>
  <si>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</si>
  <si>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</si>
  <si>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</si>
  <si>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</si>
  <si>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</si>
  <si>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Leadership1 script</t>
  </si>
  <si>
    <t>Leadership1 reaction script</t>
  </si>
  <si>
    <t>Leadership1 reaction refusal script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</si>
  <si>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</si>
  <si>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</si>
  <si>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</si>
  <si>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</si>
  <si>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</si>
  <si>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</si>
  <si>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</si>
  <si>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</si>
  <si>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</si>
  <si>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</si>
  <si>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</si>
  <si>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</si>
  <si>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</si>
  <si>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</si>
  <si>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</si>
  <si>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</si>
  <si>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</si>
  <si>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</si>
  <si>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</si>
  <si>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</si>
  <si>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</si>
  <si>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HP,27,50,30
MP,20,50,21
Gold,20,50,10
Ability1,20,50,10
Ability2,20,50,10
Ability3,20,50,10
Resource1,20,50,10
Resource2,20,50,10
Resource3,20,50,10
Sight,20,50,10
Leadership,0,50,10
Friendship,0,50,10</t>
  </si>
  <si>
    <t>avg</t>
  </si>
  <si>
    <t>norm</t>
  </si>
  <si>
    <t>min</t>
  </si>
  <si>
    <t>v</t>
  </si>
  <si>
    <t>max</t>
  </si>
  <si>
    <t>variance</t>
  </si>
  <si>
    <t>r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</si>
  <si>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</si>
  <si>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</si>
  <si>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</si>
  <si>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</si>
  <si>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</si>
  <si>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</si>
  <si>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id</t>
  </si>
  <si>
    <t>title</t>
  </si>
  <si>
    <t>desc</t>
  </si>
  <si>
    <t>values</t>
  </si>
  <si>
    <t>rewards</t>
  </si>
  <si>
    <t>name</t>
  </si>
  <si>
    <t>category</t>
  </si>
  <si>
    <t>cost</t>
  </si>
  <si>
    <t>installationKey</t>
  </si>
  <si>
    <t>draft</t>
  </si>
  <si>
    <t>Satisfaction:HP,16</t>
  </si>
  <si>
    <t>Satisfaction:MP,16</t>
  </si>
  <si>
    <t>Satisfaction:Ability1,16</t>
  </si>
  <si>
    <t>Satisfaction:Ability2,16</t>
  </si>
  <si>
    <t>Satisfaction:Ability3,16</t>
  </si>
  <si>
    <t>Satisfaction:Resource1,16</t>
  </si>
  <si>
    <t>Satisfaction:Resource2,16</t>
  </si>
  <si>
    <t>Satisfaction:Resource3,16</t>
  </si>
  <si>
    <t>Satisfaction:Sight,4</t>
  </si>
  <si>
    <t>Q1-1-1</t>
  </si>
  <si>
    <t>Q1-2-1</t>
  </si>
  <si>
    <t>Q1-2-2</t>
  </si>
  <si>
    <t>Q1-2-3</t>
  </si>
  <si>
    <t>Q1-3-1</t>
  </si>
  <si>
    <t>Q1-3-2</t>
  </si>
  <si>
    <t>Q1-3-3</t>
  </si>
  <si>
    <t>Q1-0</t>
  </si>
  <si>
    <t>Q1-4</t>
  </si>
  <si>
    <t>Satisfaction:Leadership,4</t>
  </si>
  <si>
    <t xml:space="preserve">체력 +16 </t>
  </si>
  <si>
    <t>정신력 +16</t>
  </si>
  <si>
    <t>생산력1 +16</t>
  </si>
  <si>
    <t>생산력2 +16</t>
  </si>
  <si>
    <t>생산력3 +16</t>
  </si>
  <si>
    <t>자원3 +16</t>
  </si>
  <si>
    <t>자원1 +16</t>
  </si>
  <si>
    <t>자원2 +16</t>
  </si>
  <si>
    <t>시야 +4</t>
  </si>
  <si>
    <t>리더십 +4</t>
  </si>
  <si>
    <t>I1-1-1</t>
  </si>
  <si>
    <t>I1-2-1</t>
  </si>
  <si>
    <t>I1-2-2</t>
  </si>
  <si>
    <t>I1-2-3</t>
  </si>
  <si>
    <t>I1-3-1</t>
  </si>
  <si>
    <t>I1-3-2</t>
  </si>
  <si>
    <t>I1-3-3</t>
  </si>
  <si>
    <t>I1-0</t>
  </si>
  <si>
    <t>I1-4</t>
  </si>
  <si>
    <t>I1-1-1,1</t>
  </si>
  <si>
    <t>I1-2-1,1</t>
  </si>
  <si>
    <t>I1-2-2,1</t>
  </si>
  <si>
    <t>I1-2-3,1</t>
  </si>
  <si>
    <t>I1-3-1,1</t>
  </si>
  <si>
    <t>I1-3-2,1</t>
  </si>
  <si>
    <t>I1-3-3,1</t>
  </si>
  <si>
    <t>I1-0,1</t>
  </si>
  <si>
    <t>I1-4,1</t>
  </si>
  <si>
    <t>Actor  Type</t>
  </si>
  <si>
    <t>퀘스트 보상</t>
  </si>
  <si>
    <t>Q1-1-2</t>
  </si>
  <si>
    <t>I1-1-2,1</t>
  </si>
  <si>
    <t>satisfaction id</t>
  </si>
  <si>
    <t>invoke.type
IMMEDIATELY = 0,
INVENTORY</t>
  </si>
  <si>
    <t>invoke.expire
FOREVER = 0,
LIMITED</t>
  </si>
  <si>
    <t>satisfaction.min</t>
  </si>
  <si>
    <t>satisfaction.max</t>
  </si>
  <si>
    <t>satisfaction.value</t>
  </si>
  <si>
    <t>satisfaction measure
min
ABSOLUTE  = 0,
PERCENT = 1,
INCREASE = 2</t>
  </si>
  <si>
    <t>satisfaction measure
max
ABSOLUTE  = 0,
PERCENT = 1,
INCREASE = 2</t>
  </si>
  <si>
    <t>satisfaction measure
value
ABSOLUTE  = 0,
PERCENT = 1,
INCREASE = 2</t>
  </si>
  <si>
    <t>보상: 골드 12</t>
  </si>
  <si>
    <t>I1-1-2</t>
  </si>
  <si>
    <t>actor type</t>
  </si>
  <si>
    <t>lv.1</t>
  </si>
  <si>
    <t>next.threshold</t>
  </si>
  <si>
    <t>next.rewards</t>
  </si>
  <si>
    <t>lv.2</t>
  </si>
  <si>
    <t>lv.3</t>
  </si>
  <si>
    <t>lv.4</t>
  </si>
  <si>
    <t>lv.5</t>
  </si>
  <si>
    <t>lv.6</t>
  </si>
  <si>
    <t>lv.7</t>
  </si>
  <si>
    <t>lv.8</t>
  </si>
  <si>
    <t>lv.9</t>
  </si>
  <si>
    <t>lv.10</t>
  </si>
  <si>
    <t>TaskCounter,100</t>
  </si>
  <si>
    <t>TaskCounter,200</t>
  </si>
  <si>
    <t>TaskCounter,300</t>
  </si>
  <si>
    <t>TaskCounter,400</t>
  </si>
  <si>
    <t>TaskCounter,500</t>
  </si>
  <si>
    <t>TaskCounter,600</t>
  </si>
  <si>
    <t>LEVELUP-1</t>
  </si>
  <si>
    <t>레벨업보상</t>
  </si>
  <si>
    <t>LEVELUP-1,1</t>
  </si>
  <si>
    <t>LEVELUP-2,1</t>
  </si>
  <si>
    <t>LEVELUP-3,1</t>
  </si>
  <si>
    <t>LEVELUP-4,1</t>
  </si>
  <si>
    <t>LEVELUP-5,1</t>
  </si>
  <si>
    <t>LEVELUP-6,1</t>
  </si>
  <si>
    <t>LEVELUP-7,1</t>
  </si>
  <si>
    <t>LEVELUP-8,1</t>
  </si>
  <si>
    <t>LEVELUP-9,1</t>
  </si>
  <si>
    <t>LEVELUP-10,1</t>
  </si>
  <si>
    <t>HP
MP
Gold</t>
  </si>
  <si>
    <t>0
0
0</t>
  </si>
  <si>
    <t>5
5
5</t>
  </si>
  <si>
    <t>LEVELUP-2</t>
  </si>
  <si>
    <t>LEVELUP-3</t>
  </si>
  <si>
    <t>LEVELUP-4</t>
  </si>
  <si>
    <t>LEVELUP-5</t>
  </si>
  <si>
    <t>LEVELUP-6</t>
  </si>
  <si>
    <t>LEVELUP-7</t>
  </si>
  <si>
    <t>LEVELUP-8</t>
  </si>
  <si>
    <t>LEVELUP-9</t>
  </si>
  <si>
    <t>LEVELUP-10</t>
  </si>
  <si>
    <t>2
2
2</t>
  </si>
  <si>
    <t>돈벌기</t>
  </si>
  <si>
    <t>골드를 벌기위해 일한다</t>
  </si>
  <si>
    <t>생산력1</t>
  </si>
  <si>
    <t>생산력2</t>
  </si>
  <si>
    <t>생산력3</t>
  </si>
  <si>
    <t xml:space="preserve">생산력1을 올린다 </t>
  </si>
  <si>
    <t>시야 넓히기</t>
  </si>
  <si>
    <t>다른 마을을 보고 온다</t>
  </si>
  <si>
    <t>리더십키우기</t>
  </si>
  <si>
    <t>주변에 돈많을 사람한테 괜히 말걸기</t>
  </si>
  <si>
    <t>괜히 말을 걸어왔습니다</t>
  </si>
  <si>
    <t>받아주면</t>
  </si>
  <si>
    <t>HP:4,Gold:-2</t>
  </si>
  <si>
    <t>MP:4,HP:-2</t>
  </si>
  <si>
    <t>Gold:4,MP:-2</t>
  </si>
  <si>
    <t>Ability1:4,HP:-4</t>
  </si>
  <si>
    <t>Ability2:4,MP:-4</t>
  </si>
  <si>
    <t>Ability3:4,HP:-2,MP:-2</t>
  </si>
  <si>
    <t>4,10</t>
  </si>
  <si>
    <t>5,10</t>
  </si>
  <si>
    <t>2,10</t>
  </si>
  <si>
    <t>3,10</t>
  </si>
  <si>
    <t>TaskCounter,16</t>
  </si>
  <si>
    <t>TaskCounter,8</t>
  </si>
  <si>
    <t>TaskCounter,32</t>
  </si>
  <si>
    <t>TaskCounter,64</t>
  </si>
  <si>
    <t>std</t>
  </si>
  <si>
    <t>8,8,8</t>
  </si>
  <si>
    <t>12,8,6</t>
  </si>
  <si>
    <t>6,8,12</t>
  </si>
  <si>
    <t>핫도그 사먹기</t>
  </si>
  <si>
    <t>핫도그는 맛잇옹!
핫도그 하나 주세요~
어서 핫도그 주세요! \n현기증 나요~
 핫!핫!핫도그 주세요!</t>
  </si>
  <si>
    <t>Actors/npc6</t>
  </si>
  <si>
    <t>고래 보고 힐링하기</t>
  </si>
  <si>
    <t>하늘을 나는 고래를 보며 힐링한다</t>
  </si>
  <si>
    <t>HandUp</t>
  </si>
  <si>
    <t>와~ 고래다~                
 고래야~ 내 소원 꼭 들어줘~
고래야 행복해야해~
오~ 하늘을 나는 고래다~ \n완전 신기해~</t>
  </si>
  <si>
    <t>땅파서 부자될거야
돈땜에 한다..
돈...돈..</t>
  </si>
  <si>
    <t>SM_Env_Sidewalk_Panel_03
SM_Env_Sidewalk_48
SM_Env_Sidewalk_61
SM_Env_Sidewalk_Straight_94</t>
  </si>
  <si>
    <t>Digging</t>
  </si>
  <si>
    <t>음식 만들기</t>
  </si>
  <si>
    <t>광장에서 그룹 체조</t>
  </si>
  <si>
    <t>너굴포털 마일리지 적립</t>
  </si>
  <si>
    <t>신상템 확인, 구입</t>
  </si>
  <si>
    <t>재활용함 확인</t>
  </si>
  <si>
    <t>모닝 커피 한잔!</t>
  </si>
  <si>
    <t>토용 조각 캐기</t>
  </si>
  <si>
    <t>각종 재료 구해놓기</t>
  </si>
  <si>
    <t>주민에게 레시피 받기</t>
  </si>
  <si>
    <t>상점에서 신상템 사기</t>
  </si>
  <si>
    <t>파니의 광장 들르기</t>
  </si>
  <si>
    <t>파니의 광장 들르기2</t>
  </si>
  <si>
    <t>해피홈 파라다이스 일하기</t>
  </si>
  <si>
    <t>포키로 신상템 구입하기</t>
  </si>
  <si>
    <t>신상템 배치 해보기</t>
  </si>
  <si>
    <t>집에 온 주민과 놀아주기</t>
  </si>
  <si>
    <t>갑돌이 배 타고 섬 가기</t>
  </si>
  <si>
    <t>농작물과 토용조각에 물 주기</t>
  </si>
  <si>
    <t>오후의 감성 커피타임</t>
  </si>
  <si>
    <t>너굴포털에서 섬 뉴스 읽어보기</t>
  </si>
  <si>
    <t>아이템</t>
  </si>
  <si>
    <t>상점</t>
  </si>
  <si>
    <t>animation</t>
  </si>
  <si>
    <t>섬 한바퀴 돌아보기(인사하기)</t>
  </si>
  <si>
    <t>채집(랜덤확율)</t>
  </si>
  <si>
    <t>interaction</t>
  </si>
  <si>
    <t>상점, animation, 가챠뽑기</t>
  </si>
  <si>
    <t>x</t>
  </si>
  <si>
    <t>다른 actor가 접근할 기회를 제공.</t>
  </si>
  <si>
    <t>던전</t>
  </si>
  <si>
    <t>item-1</t>
  </si>
  <si>
    <t>test item</t>
  </si>
  <si>
    <t>test</t>
  </si>
  <si>
    <t>t</t>
  </si>
  <si>
    <t>item-2</t>
  </si>
  <si>
    <t>item-3</t>
  </si>
  <si>
    <t>item-5</t>
  </si>
  <si>
    <t>item-6</t>
  </si>
  <si>
    <t>item-7</t>
  </si>
  <si>
    <t>item-8</t>
  </si>
  <si>
    <t>item-9</t>
  </si>
  <si>
    <t>item-10</t>
  </si>
  <si>
    <t>item-11</t>
  </si>
  <si>
    <t>item-12</t>
  </si>
  <si>
    <t>item-13</t>
  </si>
  <si>
    <t>item-14</t>
  </si>
  <si>
    <t>item-15</t>
  </si>
  <si>
    <t>item-16</t>
  </si>
  <si>
    <t>item-17</t>
  </si>
  <si>
    <t>item-18</t>
  </si>
  <si>
    <t>item-19</t>
  </si>
  <si>
    <t>item-20</t>
  </si>
  <si>
    <t>item-21</t>
  </si>
  <si>
    <t>item-22</t>
  </si>
  <si>
    <t>item-23</t>
  </si>
  <si>
    <t>item-24</t>
  </si>
  <si>
    <t>item-25</t>
  </si>
  <si>
    <t>item-26</t>
  </si>
  <si>
    <t>item-27</t>
  </si>
  <si>
    <t>item-28</t>
  </si>
  <si>
    <t>item-29</t>
  </si>
  <si>
    <t>item-30</t>
  </si>
  <si>
    <t>item-31</t>
  </si>
  <si>
    <t>item-32</t>
  </si>
  <si>
    <t>item-33</t>
  </si>
  <si>
    <t>item-34</t>
  </si>
  <si>
    <t>item-35</t>
  </si>
  <si>
    <t>item-36</t>
  </si>
  <si>
    <t>item-37</t>
  </si>
  <si>
    <t>item-38</t>
  </si>
  <si>
    <t>test item5</t>
  </si>
  <si>
    <t>test item6</t>
  </si>
  <si>
    <t>test item7</t>
  </si>
  <si>
    <t>test item8</t>
  </si>
  <si>
    <t>test item9</t>
  </si>
  <si>
    <t>test item10</t>
  </si>
  <si>
    <t>test item11</t>
  </si>
  <si>
    <t>test item12</t>
  </si>
  <si>
    <t>test item13</t>
  </si>
  <si>
    <t>test item14</t>
  </si>
  <si>
    <t>test item15</t>
  </si>
  <si>
    <t>test item16</t>
  </si>
  <si>
    <t>test item17</t>
  </si>
  <si>
    <t>test item18</t>
  </si>
  <si>
    <t>test item19</t>
  </si>
  <si>
    <t>test item20</t>
  </si>
  <si>
    <t>test item21</t>
  </si>
  <si>
    <t>test item22</t>
  </si>
  <si>
    <t>test item23</t>
  </si>
  <si>
    <t>test item24</t>
  </si>
  <si>
    <t>test item25</t>
  </si>
  <si>
    <t>test item26</t>
  </si>
  <si>
    <t>test item27</t>
  </si>
  <si>
    <t>test item28</t>
  </si>
  <si>
    <t>test item29</t>
  </si>
  <si>
    <t>test item30</t>
  </si>
  <si>
    <t>test item31</t>
  </si>
  <si>
    <t>test item32</t>
  </si>
  <si>
    <t>test item33</t>
  </si>
  <si>
    <t>test item34</t>
  </si>
  <si>
    <t>test item35</t>
  </si>
  <si>
    <t>test item36</t>
  </si>
  <si>
    <t>test item37</t>
  </si>
  <si>
    <t>test item38</t>
  </si>
  <si>
    <t>Item
itemid,quantity,당첨범위,전체범위</t>
  </si>
  <si>
    <t>자원1 보따리</t>
  </si>
  <si>
    <t>자원1을 8만큼 얻을 수 있다</t>
  </si>
  <si>
    <t>Resource</t>
  </si>
  <si>
    <t>Resource1</t>
  </si>
  <si>
    <t>자원2 보따리</t>
  </si>
  <si>
    <t>자원2를 8만큼 얻을 수 있다</t>
  </si>
  <si>
    <t>자원3을 8만큼 얻을 수 있다</t>
  </si>
  <si>
    <t>자원3 보따리</t>
  </si>
  <si>
    <t>Resource2</t>
  </si>
  <si>
    <t>Resource3</t>
  </si>
  <si>
    <t xml:space="preserve">생산력2를 올린다 </t>
  </si>
  <si>
    <t xml:space="preserve">생산력3을 올린다 </t>
  </si>
  <si>
    <t>Ability1:-1</t>
  </si>
  <si>
    <t>Ability2:-1</t>
  </si>
  <si>
    <t>Ability3:-1</t>
  </si>
  <si>
    <t>자원1 구하기. 열심히 파다 보면 자원1 보따리를 얻을 수 있다.</t>
  </si>
  <si>
    <t>자원2 구하기. 열심히 파다 보면 자원2 보따리를 얻을 수 있다.</t>
  </si>
  <si>
    <t>자원3 구하기. 열심히 파다 보면 자원3 보따리를 얻을 수 있다.</t>
  </si>
  <si>
    <t xml:space="preserve">자원1 캐기 </t>
  </si>
  <si>
    <t xml:space="preserve">자원2 캐기 </t>
  </si>
  <si>
    <t xml:space="preserve">자원3 캐기 </t>
  </si>
  <si>
    <t>item-1,1,40,100</t>
  </si>
  <si>
    <t>item-2,1,40,100</t>
  </si>
  <si>
    <t>item-3,1,40,100</t>
  </si>
  <si>
    <t>inventory
itemId,quantity,isInstall</t>
  </si>
  <si>
    <t>item-1,1,False</t>
  </si>
  <si>
    <t>LD1-B2</t>
  </si>
  <si>
    <t>Sitting</t>
  </si>
  <si>
    <t>MP:1</t>
  </si>
  <si>
    <t>의자에 제대로 좀 앉아라</t>
  </si>
  <si>
    <t>SM_Env_Sidewalk_Straight_400</t>
  </si>
  <si>
    <t>벤치에서 쉬기</t>
  </si>
  <si>
    <t>13.75,0.155,31
13.75,0.155,32</t>
  </si>
  <si>
    <t>LD4-2</t>
  </si>
  <si>
    <t>그동안 모은 자원들을 공장에 전달하고 경차를 의뢰한다. 차를 타고 이동하면 당연히 빠르다</t>
  </si>
  <si>
    <t>경차 의뢰하기</t>
  </si>
  <si>
    <t>Vehicle</t>
  </si>
  <si>
    <t>small</t>
  </si>
  <si>
    <t>vehicle</t>
  </si>
  <si>
    <t>경차수령증</t>
  </si>
  <si>
    <t>경차를 수령할 수 있다. 차는 주차장에서 찾을 수 있다</t>
  </si>
  <si>
    <t>Speed</t>
  </si>
  <si>
    <t>vehicle-1</t>
  </si>
  <si>
    <t>vehicle-1,1,1,1</t>
  </si>
  <si>
    <t>Resource1:-8,Resource2:-8,Resource3:-8,Gold:-16</t>
  </si>
  <si>
    <t>NPC8-1</t>
  </si>
  <si>
    <t>-40,0,12.5</t>
  </si>
  <si>
    <t>HP,10,100,90</t>
  </si>
  <si>
    <t>Actors/npc7</t>
  </si>
  <si>
    <t>공장 접수원</t>
  </si>
  <si>
    <t>Gold,20,50,48
Speed,1,4,2
HP,20,50,8
MP,20,50,8
Knowledge,20,50,0
Ability1,20,50,0
Ability2,20,50,0
Ability3,20,50,0
Resource1,20,50,40
Resource2,20,50,40
Resource3,20,50,40
Sight,20,50,0
Leadership,0,50,0
Friendship,0,50,0</t>
  </si>
  <si>
    <t>Gold,20,50,8
Speed,1,4,2
HP,20,50,8
MP,20,50,8
Knowledge,20,50,0
Ability1,20,50,0
Ability2,20,50,0
Ability3,20,50,0
Resource1,20,50,0
Resource2,20,50,0
Resource3,20,50,0
Sight,20,50,0
Leadership,0,50,0
Friendship,0,50,0</t>
  </si>
  <si>
    <t>LD4-2-C</t>
  </si>
  <si>
    <t>SM_Env_Road_ParkingLines_11</t>
  </si>
  <si>
    <t>경차 찾으러 왔어욤</t>
  </si>
  <si>
    <t>laziness</t>
  </si>
  <si>
    <t>LD4-3</t>
  </si>
  <si>
    <t>LD4-3-I</t>
  </si>
  <si>
    <t>주변에 자원1이 많은 사람한테서 시세보다 싸게 구매하기</t>
  </si>
  <si>
    <t>자원1 당근하기</t>
  </si>
  <si>
    <t>1.Satisfaction.Resource1:max</t>
  </si>
  <si>
    <t>자원1 $|-10|% 골드에 쿨거래 가능?</t>
  </si>
  <si>
    <t>뭐래 별로 친하지도 않은데
님 차단</t>
  </si>
  <si>
    <t>좋아 우리 친하잖아</t>
  </si>
  <si>
    <t>수요곡선</t>
  </si>
  <si>
    <t>기울기</t>
  </si>
  <si>
    <t>절편</t>
  </si>
  <si>
    <t>Resource1:1,Gold:$|0.9|-%</t>
  </si>
  <si>
    <t>satisfactions
$|0.9|-%: 시세보다 10% 저렴한 비용 차감
$|1.1|+%: 시세보다 10% 비싼 비용 획득</t>
  </si>
  <si>
    <t>LD1-D1</t>
  </si>
  <si>
    <t>갤러리 가기</t>
  </si>
  <si>
    <t>갤러리에서 작품 감상하기</t>
  </si>
  <si>
    <t>갤러리직원</t>
  </si>
  <si>
    <t>작품 감상하러 왔어요</t>
  </si>
  <si>
    <t>Scene</t>
  </si>
  <si>
    <t>Gallery</t>
  </si>
  <si>
    <t>Knowledge:2</t>
  </si>
  <si>
    <t>경차 수령하러가기</t>
  </si>
  <si>
    <t>택시타기</t>
  </si>
  <si>
    <t>test-get_off</t>
  </si>
  <si>
    <t>택시내리기</t>
  </si>
  <si>
    <t>도착</t>
  </si>
  <si>
    <t>Target.Type
NON_TARGET=0
OBJECT=1
ACTOR=2
ACTOR_CONDITION=3
ACTOR_FROM=4
POSITION=5
FLY=6
GET_IN_VEHICLE=7
GET_OFF_VEHICLE=8</t>
  </si>
  <si>
    <t>아저씨 따블~</t>
  </si>
  <si>
    <t>경차한대 만들어 주세욥!
여기 작고 소중한 재료 모아왔어요~ \n경차 한대만 만들어 주세요</t>
  </si>
  <si>
    <t>Gold:16,Resource1:8</t>
  </si>
  <si>
    <t>positions</t>
  </si>
  <si>
    <t>ownable</t>
  </si>
  <si>
    <t>owner</t>
  </si>
  <si>
    <t>speed</t>
  </si>
  <si>
    <t>acceleration</t>
  </si>
  <si>
    <t>wating
대기시간</t>
  </si>
  <si>
    <t>production cost</t>
  </si>
  <si>
    <t>taxi-1</t>
  </si>
  <si>
    <t>택시1</t>
  </si>
  <si>
    <t>Vehicle/Taxi</t>
  </si>
  <si>
    <t>test-get_in1</t>
  </si>
  <si>
    <t>택시잡기1</t>
  </si>
  <si>
    <t>VEH1</t>
  </si>
  <si>
    <t>VEH2</t>
  </si>
  <si>
    <t>test-get_in2</t>
  </si>
  <si>
    <t>VEHICLE.0</t>
  </si>
  <si>
    <t>VEHICLE.0:75,0,0</t>
  </si>
  <si>
    <t>VEHICLE.0:90,0,55</t>
  </si>
  <si>
    <t>택시잡아타기1</t>
  </si>
  <si>
    <t>Gold:-1</t>
  </si>
  <si>
    <t>택시잡기2</t>
  </si>
  <si>
    <t>택시잡아타기2</t>
  </si>
  <si>
    <t>가요?</t>
  </si>
  <si>
    <t>경찰차1</t>
  </si>
  <si>
    <t>Vehicle/Police_Car</t>
  </si>
  <si>
    <t>police-1</t>
  </si>
  <si>
    <t>TAXI</t>
  </si>
  <si>
    <t>POLICE</t>
  </si>
  <si>
    <t>2.5,0,8:0,0,0
75,0,-2:0,0,0
82,0,108:0,0,0
-25,0,69:0,0,0</t>
  </si>
  <si>
    <t>15,0,-8:0,-90,0
3,0,70:0,0,0
185,0,-9:0,0,0
103,0,130:0,0,0
-8,0,107.4:0,0,0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</si>
</sst>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  <xf numFmtId="0" fontId="19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Sheet1!$W$2:$W$17</c:f>
              <c:numCache>
                <c:formatCode>General</c:formatCode>
                <c:ptCount val="16"/>
                <c:pt idx="0">
                  <c:v>35</c:v>
                </c:pt>
                <c:pt idx="1">
                  <c:v>33</c:v>
                </c:pt>
                <c:pt idx="2">
                  <c:v>31</c:v>
                </c:pt>
                <c:pt idx="3">
                  <c:v>29</c:v>
                </c:pt>
                <c:pt idx="4">
                  <c:v>27</c:v>
                </c:pt>
                <c:pt idx="5">
                  <c:v>25</c:v>
                </c:pt>
                <c:pt idx="6">
                  <c:v>23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9-A54E-857E-AED173DC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22096"/>
        <c:axId val="970109215"/>
      </c:scatterChart>
      <c:valAx>
        <c:axId val="21405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70109215"/>
        <c:crosses val="autoZero"/>
        <c:crossBetween val="midCat"/>
      </c:valAx>
      <c:valAx>
        <c:axId val="9701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405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</xdr:colOff>
      <xdr:row>17</xdr:row>
      <xdr:rowOff>50800</xdr:rowOff>
    </xdr:from>
    <xdr:to>
      <xdr:col>29</xdr:col>
      <xdr:colOff>501650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718A4-DEB4-7D2F-0324-33DC6E1F6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opLeftCell="A4" zoomScale="90" zoomScaleNormal="90" workbookViewId="0">
      <selection activeCell="T27" sqref="T27"/>
    </sheetView>
  </sheetViews>
  <sheetFormatPr baseColWidth="10" defaultRowHeight="16" x14ac:dyDescent="0.2"/>
  <cols>
    <col min="2" max="2" width="11.33203125" bestFit="1" customWidth="1"/>
    <col min="4" max="4" width="6" bestFit="1" customWidth="1"/>
    <col min="5" max="5" width="6.83203125" bestFit="1" customWidth="1"/>
    <col min="6" max="6" width="28.33203125" bestFit="1" customWidth="1"/>
    <col min="7" max="7" width="33.8320312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37.83203125" customWidth="1"/>
    <col min="13" max="13" width="20.1640625" customWidth="1"/>
    <col min="15" max="15" width="41.83203125" bestFit="1" customWidth="1"/>
    <col min="16" max="16" width="11.5" bestFit="1" customWidth="1"/>
    <col min="17" max="17" width="22.83203125" customWidth="1"/>
    <col min="18" max="18" width="7.1640625" bestFit="1" customWidth="1"/>
    <col min="19" max="19" width="10.83203125" style="4"/>
    <col min="20" max="20" width="37.33203125" bestFit="1" customWidth="1"/>
    <col min="21" max="21" width="29.83203125" bestFit="1" customWidth="1"/>
  </cols>
  <sheetData>
    <row r="1" spans="1:21" ht="170" x14ac:dyDescent="0.2">
      <c r="A1" t="s">
        <v>0</v>
      </c>
      <c r="B1" t="s">
        <v>1</v>
      </c>
      <c r="C1" s="1" t="s">
        <v>2</v>
      </c>
      <c r="D1" t="s">
        <v>3</v>
      </c>
      <c r="E1" s="1" t="s">
        <v>120</v>
      </c>
      <c r="F1" t="s">
        <v>4</v>
      </c>
      <c r="G1" t="s">
        <v>5</v>
      </c>
      <c r="H1" t="s">
        <v>6</v>
      </c>
      <c r="I1" s="1" t="s">
        <v>7</v>
      </c>
      <c r="J1" s="1" t="s">
        <v>121</v>
      </c>
      <c r="K1" s="1" t="s">
        <v>498</v>
      </c>
      <c r="L1" s="1" t="s">
        <v>8</v>
      </c>
      <c r="M1" s="1" t="s">
        <v>9</v>
      </c>
      <c r="N1" s="1" t="s">
        <v>10</v>
      </c>
      <c r="O1" s="1" t="s">
        <v>484</v>
      </c>
      <c r="P1" s="1" t="s">
        <v>122</v>
      </c>
      <c r="Q1" s="1" t="s">
        <v>415</v>
      </c>
      <c r="R1" s="1" t="s">
        <v>490</v>
      </c>
      <c r="S1" s="5" t="s">
        <v>12</v>
      </c>
      <c r="T1" t="s">
        <v>106</v>
      </c>
      <c r="U1" t="s">
        <v>107</v>
      </c>
    </row>
    <row r="2" spans="1:21" ht="39" customHeight="1" x14ac:dyDescent="0.2">
      <c r="A2" t="s">
        <v>86</v>
      </c>
      <c r="C2" s="1">
        <v>0</v>
      </c>
      <c r="D2" t="s">
        <v>14</v>
      </c>
      <c r="E2">
        <v>1</v>
      </c>
      <c r="F2" t="s">
        <v>87</v>
      </c>
      <c r="H2" t="s">
        <v>88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89</v>
      </c>
      <c r="S2" s="4">
        <v>102</v>
      </c>
      <c r="T2" s="1" t="s">
        <v>108</v>
      </c>
    </row>
    <row r="3" spans="1:21" ht="17" x14ac:dyDescent="0.2">
      <c r="A3" t="s">
        <v>151</v>
      </c>
      <c r="C3" s="1">
        <v>0</v>
      </c>
      <c r="D3" t="s">
        <v>14</v>
      </c>
      <c r="E3">
        <v>1</v>
      </c>
      <c r="F3" t="s">
        <v>152</v>
      </c>
      <c r="H3" t="s">
        <v>88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89</v>
      </c>
      <c r="S3" s="4">
        <v>104</v>
      </c>
      <c r="T3" s="1" t="s">
        <v>153</v>
      </c>
    </row>
    <row r="4" spans="1:21" ht="68" x14ac:dyDescent="0.2">
      <c r="A4" t="s">
        <v>13</v>
      </c>
      <c r="C4">
        <v>0</v>
      </c>
      <c r="D4" t="s">
        <v>14</v>
      </c>
      <c r="E4">
        <v>1</v>
      </c>
      <c r="F4" t="s">
        <v>301</v>
      </c>
      <c r="G4" s="1" t="s">
        <v>301</v>
      </c>
      <c r="H4" t="s">
        <v>16</v>
      </c>
      <c r="I4">
        <v>1</v>
      </c>
      <c r="J4">
        <v>-1</v>
      </c>
      <c r="K4">
        <v>2</v>
      </c>
      <c r="L4" s="1" t="s">
        <v>48</v>
      </c>
      <c r="M4">
        <v>0</v>
      </c>
      <c r="O4" t="s">
        <v>283</v>
      </c>
      <c r="S4" s="4">
        <v>1</v>
      </c>
      <c r="T4" s="1" t="s">
        <v>302</v>
      </c>
    </row>
    <row r="5" spans="1:21" ht="68" x14ac:dyDescent="0.2">
      <c r="A5" t="s">
        <v>17</v>
      </c>
      <c r="C5">
        <v>0</v>
      </c>
      <c r="D5" t="s">
        <v>14</v>
      </c>
      <c r="E5">
        <v>1</v>
      </c>
      <c r="F5" t="s">
        <v>304</v>
      </c>
      <c r="G5" s="1" t="s">
        <v>305</v>
      </c>
      <c r="H5" t="s">
        <v>306</v>
      </c>
      <c r="I5">
        <v>1</v>
      </c>
      <c r="J5">
        <v>-1</v>
      </c>
      <c r="K5">
        <v>1</v>
      </c>
      <c r="L5" s="1" t="s">
        <v>446</v>
      </c>
      <c r="M5">
        <v>0</v>
      </c>
      <c r="O5" t="s">
        <v>284</v>
      </c>
      <c r="S5" s="4">
        <v>1</v>
      </c>
      <c r="T5" s="1" t="s">
        <v>307</v>
      </c>
    </row>
    <row r="6" spans="1:21" ht="34" x14ac:dyDescent="0.2">
      <c r="A6" t="s">
        <v>442</v>
      </c>
      <c r="C6" s="1">
        <v>0</v>
      </c>
      <c r="D6" t="s">
        <v>14</v>
      </c>
      <c r="E6">
        <v>1</v>
      </c>
      <c r="F6" t="s">
        <v>447</v>
      </c>
      <c r="G6" s="1" t="s">
        <v>447</v>
      </c>
      <c r="H6" t="s">
        <v>443</v>
      </c>
      <c r="I6" s="1">
        <v>1</v>
      </c>
      <c r="J6">
        <v>1</v>
      </c>
      <c r="K6" s="1">
        <v>5</v>
      </c>
      <c r="L6" s="1" t="s">
        <v>448</v>
      </c>
      <c r="M6" s="1">
        <v>0</v>
      </c>
      <c r="O6" t="s">
        <v>444</v>
      </c>
      <c r="S6" s="4">
        <v>1</v>
      </c>
      <c r="T6" s="1" t="s">
        <v>445</v>
      </c>
    </row>
    <row r="7" spans="1:21" ht="17" x14ac:dyDescent="0.2">
      <c r="A7" t="s">
        <v>19</v>
      </c>
      <c r="C7" s="1">
        <v>0</v>
      </c>
      <c r="D7" t="s">
        <v>14</v>
      </c>
      <c r="E7">
        <v>1</v>
      </c>
      <c r="F7" t="s">
        <v>486</v>
      </c>
      <c r="G7" s="1" t="s">
        <v>487</v>
      </c>
      <c r="H7" t="s">
        <v>16</v>
      </c>
      <c r="I7" s="1">
        <v>1</v>
      </c>
      <c r="J7">
        <v>-1</v>
      </c>
      <c r="K7" s="1">
        <v>2</v>
      </c>
      <c r="L7" s="1" t="s">
        <v>63</v>
      </c>
      <c r="M7" s="1">
        <v>0</v>
      </c>
      <c r="O7" t="s">
        <v>492</v>
      </c>
      <c r="R7" t="s">
        <v>491</v>
      </c>
      <c r="S7" s="4">
        <v>1</v>
      </c>
      <c r="T7" s="1" t="s">
        <v>489</v>
      </c>
    </row>
    <row r="8" spans="1:21" ht="68" x14ac:dyDescent="0.2">
      <c r="A8" t="s">
        <v>485</v>
      </c>
      <c r="C8">
        <v>0</v>
      </c>
      <c r="D8" t="s">
        <v>14</v>
      </c>
      <c r="E8">
        <v>1</v>
      </c>
      <c r="F8" t="s">
        <v>271</v>
      </c>
      <c r="G8" s="1" t="s">
        <v>272</v>
      </c>
      <c r="H8" t="s">
        <v>310</v>
      </c>
      <c r="I8">
        <v>1</v>
      </c>
      <c r="J8">
        <v>-1</v>
      </c>
      <c r="K8">
        <v>1</v>
      </c>
      <c r="L8" s="1" t="s">
        <v>309</v>
      </c>
      <c r="M8">
        <v>0</v>
      </c>
      <c r="O8" t="s">
        <v>285</v>
      </c>
      <c r="Q8" s="1"/>
      <c r="R8" s="1"/>
      <c r="S8" s="4">
        <v>1</v>
      </c>
      <c r="T8" s="1" t="s">
        <v>308</v>
      </c>
    </row>
    <row r="9" spans="1:21" ht="17" x14ac:dyDescent="0.2">
      <c r="A9" t="s">
        <v>21</v>
      </c>
      <c r="C9">
        <v>0</v>
      </c>
      <c r="D9" t="s">
        <v>291</v>
      </c>
      <c r="E9">
        <v>1</v>
      </c>
      <c r="F9" t="s">
        <v>273</v>
      </c>
      <c r="G9" s="1" t="s">
        <v>276</v>
      </c>
      <c r="H9" t="s">
        <v>16</v>
      </c>
      <c r="I9">
        <v>1</v>
      </c>
      <c r="J9">
        <v>-1</v>
      </c>
      <c r="K9">
        <v>1</v>
      </c>
      <c r="L9" s="1" t="s">
        <v>97</v>
      </c>
      <c r="M9">
        <v>0</v>
      </c>
      <c r="O9" t="s">
        <v>286</v>
      </c>
      <c r="S9" s="4">
        <v>1</v>
      </c>
      <c r="T9" t="s">
        <v>109</v>
      </c>
    </row>
    <row r="10" spans="1:21" ht="17" x14ac:dyDescent="0.2">
      <c r="A10" t="s">
        <v>22</v>
      </c>
      <c r="C10">
        <v>0</v>
      </c>
      <c r="D10" t="s">
        <v>291</v>
      </c>
      <c r="E10">
        <v>1</v>
      </c>
      <c r="F10" t="s">
        <v>274</v>
      </c>
      <c r="G10" s="1" t="s">
        <v>426</v>
      </c>
      <c r="H10" t="s">
        <v>16</v>
      </c>
      <c r="I10">
        <v>1</v>
      </c>
      <c r="J10">
        <v>-1</v>
      </c>
      <c r="K10">
        <v>1</v>
      </c>
      <c r="L10" s="1" t="s">
        <v>98</v>
      </c>
      <c r="M10">
        <v>0</v>
      </c>
      <c r="O10" t="s">
        <v>287</v>
      </c>
      <c r="S10" s="4">
        <v>1</v>
      </c>
      <c r="T10" t="s">
        <v>110</v>
      </c>
    </row>
    <row r="11" spans="1:21" ht="17" x14ac:dyDescent="0.2">
      <c r="A11" t="s">
        <v>23</v>
      </c>
      <c r="C11">
        <v>0</v>
      </c>
      <c r="D11" t="s">
        <v>291</v>
      </c>
      <c r="E11">
        <v>1</v>
      </c>
      <c r="F11" t="s">
        <v>275</v>
      </c>
      <c r="G11" s="1" t="s">
        <v>427</v>
      </c>
      <c r="H11" t="s">
        <v>16</v>
      </c>
      <c r="I11">
        <v>1</v>
      </c>
      <c r="J11">
        <v>-1</v>
      </c>
      <c r="K11">
        <v>1</v>
      </c>
      <c r="L11" s="1" t="s">
        <v>99</v>
      </c>
      <c r="M11">
        <v>0</v>
      </c>
      <c r="O11" t="s">
        <v>288</v>
      </c>
      <c r="S11" s="4">
        <v>1</v>
      </c>
      <c r="T11" t="s">
        <v>111</v>
      </c>
    </row>
    <row r="12" spans="1:21" ht="34" x14ac:dyDescent="0.2">
      <c r="A12" t="s">
        <v>24</v>
      </c>
      <c r="C12">
        <v>0</v>
      </c>
      <c r="D12" t="s">
        <v>292</v>
      </c>
      <c r="E12">
        <v>1</v>
      </c>
      <c r="F12" t="s">
        <v>434</v>
      </c>
      <c r="G12" s="1" t="s">
        <v>431</v>
      </c>
      <c r="H12" t="s">
        <v>310</v>
      </c>
      <c r="I12">
        <v>1</v>
      </c>
      <c r="J12">
        <v>-1</v>
      </c>
      <c r="K12">
        <v>1</v>
      </c>
      <c r="L12" s="1" t="s">
        <v>100</v>
      </c>
      <c r="M12">
        <v>0</v>
      </c>
      <c r="O12" t="s">
        <v>428</v>
      </c>
      <c r="Q12" s="1" t="s">
        <v>437</v>
      </c>
      <c r="R12" s="1"/>
      <c r="S12" s="4">
        <v>1</v>
      </c>
      <c r="T12" t="s">
        <v>112</v>
      </c>
    </row>
    <row r="13" spans="1:21" ht="34" x14ac:dyDescent="0.2">
      <c r="A13" t="s">
        <v>25</v>
      </c>
      <c r="C13">
        <v>0</v>
      </c>
      <c r="D13" t="s">
        <v>292</v>
      </c>
      <c r="E13">
        <v>1</v>
      </c>
      <c r="F13" t="s">
        <v>435</v>
      </c>
      <c r="G13" s="1" t="s">
        <v>432</v>
      </c>
      <c r="H13" t="s">
        <v>310</v>
      </c>
      <c r="I13">
        <v>1</v>
      </c>
      <c r="J13">
        <v>-1</v>
      </c>
      <c r="K13">
        <v>1</v>
      </c>
      <c r="L13" s="1" t="s">
        <v>101</v>
      </c>
      <c r="M13">
        <v>0</v>
      </c>
      <c r="O13" t="s">
        <v>429</v>
      </c>
      <c r="Q13" s="1" t="s">
        <v>438</v>
      </c>
      <c r="R13" s="1"/>
      <c r="S13" s="4">
        <v>1</v>
      </c>
      <c r="T13" t="s">
        <v>113</v>
      </c>
    </row>
    <row r="14" spans="1:21" ht="34" x14ac:dyDescent="0.2">
      <c r="A14" t="s">
        <v>26</v>
      </c>
      <c r="C14">
        <v>0</v>
      </c>
      <c r="D14" t="s">
        <v>292</v>
      </c>
      <c r="E14">
        <v>1</v>
      </c>
      <c r="F14" t="s">
        <v>436</v>
      </c>
      <c r="G14" s="1" t="s">
        <v>433</v>
      </c>
      <c r="H14" t="s">
        <v>310</v>
      </c>
      <c r="I14">
        <v>1</v>
      </c>
      <c r="J14">
        <v>-1</v>
      </c>
      <c r="K14">
        <v>1</v>
      </c>
      <c r="L14" s="1" t="s">
        <v>102</v>
      </c>
      <c r="M14">
        <v>0</v>
      </c>
      <c r="O14" t="s">
        <v>430</v>
      </c>
      <c r="Q14" s="1" t="s">
        <v>439</v>
      </c>
      <c r="R14" s="1"/>
      <c r="S14" s="4">
        <v>1</v>
      </c>
      <c r="T14" t="s">
        <v>114</v>
      </c>
    </row>
    <row r="15" spans="1:21" ht="17" x14ac:dyDescent="0.2">
      <c r="A15" t="s">
        <v>27</v>
      </c>
      <c r="B15" t="s">
        <v>28</v>
      </c>
      <c r="C15">
        <v>0</v>
      </c>
      <c r="D15" t="s">
        <v>289</v>
      </c>
      <c r="E15">
        <v>1</v>
      </c>
      <c r="F15" t="s">
        <v>277</v>
      </c>
      <c r="G15" s="1" t="s">
        <v>278</v>
      </c>
      <c r="H15" t="s">
        <v>16</v>
      </c>
      <c r="I15">
        <v>1</v>
      </c>
      <c r="J15">
        <v>-1</v>
      </c>
      <c r="K15">
        <v>1</v>
      </c>
      <c r="L15" s="1" t="s">
        <v>103</v>
      </c>
      <c r="M15">
        <v>0</v>
      </c>
      <c r="O15" t="s">
        <v>29</v>
      </c>
      <c r="S15" s="4">
        <v>1</v>
      </c>
      <c r="T15" t="s">
        <v>115</v>
      </c>
    </row>
    <row r="16" spans="1:21" ht="17" x14ac:dyDescent="0.2">
      <c r="A16" t="s">
        <v>28</v>
      </c>
      <c r="C16">
        <v>2</v>
      </c>
      <c r="D16" t="s">
        <v>289</v>
      </c>
      <c r="E16">
        <v>1</v>
      </c>
      <c r="F16" t="s">
        <v>30</v>
      </c>
      <c r="G16" s="1"/>
      <c r="H16" t="s">
        <v>16</v>
      </c>
      <c r="I16">
        <v>1</v>
      </c>
      <c r="J16">
        <v>-1</v>
      </c>
      <c r="K16">
        <v>1</v>
      </c>
      <c r="L16" s="1" t="s">
        <v>104</v>
      </c>
      <c r="M16">
        <v>0</v>
      </c>
      <c r="S16" s="4">
        <v>1</v>
      </c>
      <c r="T16" t="s">
        <v>116</v>
      </c>
    </row>
    <row r="17" spans="1:21" ht="17" x14ac:dyDescent="0.2">
      <c r="A17" t="s">
        <v>31</v>
      </c>
      <c r="C17">
        <v>0</v>
      </c>
      <c r="D17" t="s">
        <v>290</v>
      </c>
      <c r="E17">
        <v>1</v>
      </c>
      <c r="F17" t="s">
        <v>279</v>
      </c>
      <c r="G17" s="1" t="s">
        <v>280</v>
      </c>
      <c r="H17" t="s">
        <v>32</v>
      </c>
      <c r="I17">
        <v>1</v>
      </c>
      <c r="J17">
        <v>1</v>
      </c>
      <c r="K17">
        <v>3</v>
      </c>
      <c r="L17" t="s">
        <v>85</v>
      </c>
      <c r="M17">
        <v>1</v>
      </c>
      <c r="N17" t="s">
        <v>33</v>
      </c>
      <c r="O17" t="s">
        <v>34</v>
      </c>
      <c r="S17" s="4">
        <v>1</v>
      </c>
      <c r="T17" t="s">
        <v>117</v>
      </c>
    </row>
    <row r="18" spans="1:21" ht="17" x14ac:dyDescent="0.2">
      <c r="A18" t="s">
        <v>33</v>
      </c>
      <c r="C18">
        <v>1</v>
      </c>
      <c r="D18" t="s">
        <v>14</v>
      </c>
      <c r="E18">
        <v>1</v>
      </c>
      <c r="F18" t="s">
        <v>281</v>
      </c>
      <c r="G18" s="1" t="s">
        <v>282</v>
      </c>
      <c r="H18" t="s">
        <v>32</v>
      </c>
      <c r="I18">
        <v>1</v>
      </c>
      <c r="J18">
        <v>-1</v>
      </c>
      <c r="K18">
        <v>4</v>
      </c>
      <c r="M18">
        <v>0</v>
      </c>
      <c r="O18" t="s">
        <v>35</v>
      </c>
      <c r="S18" s="4">
        <v>1</v>
      </c>
      <c r="T18" t="s">
        <v>118</v>
      </c>
      <c r="U18" t="s">
        <v>119</v>
      </c>
    </row>
    <row r="19" spans="1:21" ht="51" x14ac:dyDescent="0.2">
      <c r="A19" t="s">
        <v>449</v>
      </c>
      <c r="B19" t="s">
        <v>468</v>
      </c>
      <c r="C19">
        <v>0</v>
      </c>
      <c r="D19" t="s">
        <v>14</v>
      </c>
      <c r="E19">
        <v>1</v>
      </c>
      <c r="F19" t="s">
        <v>451</v>
      </c>
      <c r="G19" s="1" t="s">
        <v>450</v>
      </c>
      <c r="H19" t="s">
        <v>16</v>
      </c>
      <c r="I19">
        <v>5</v>
      </c>
      <c r="J19">
        <v>-1</v>
      </c>
      <c r="K19">
        <v>2</v>
      </c>
      <c r="L19" s="1" t="s">
        <v>461</v>
      </c>
      <c r="M19">
        <v>0</v>
      </c>
      <c r="O19" t="s">
        <v>460</v>
      </c>
      <c r="Q19" t="s">
        <v>459</v>
      </c>
      <c r="S19" s="4">
        <v>1</v>
      </c>
      <c r="T19" s="1" t="s">
        <v>500</v>
      </c>
    </row>
    <row r="20" spans="1:21" x14ac:dyDescent="0.2">
      <c r="A20" t="s">
        <v>468</v>
      </c>
      <c r="C20">
        <v>2</v>
      </c>
      <c r="D20" t="s">
        <v>14</v>
      </c>
      <c r="E20">
        <v>1</v>
      </c>
      <c r="F20" t="s">
        <v>493</v>
      </c>
      <c r="H20" t="s">
        <v>16</v>
      </c>
      <c r="I20">
        <v>1</v>
      </c>
      <c r="J20">
        <v>-1</v>
      </c>
      <c r="K20">
        <v>1</v>
      </c>
      <c r="L20" t="s">
        <v>469</v>
      </c>
      <c r="M20">
        <v>0</v>
      </c>
      <c r="S20" s="4">
        <v>1</v>
      </c>
      <c r="T20" t="s">
        <v>470</v>
      </c>
    </row>
    <row r="21" spans="1:21" ht="34" x14ac:dyDescent="0.2">
      <c r="A21" t="s">
        <v>472</v>
      </c>
      <c r="C21">
        <v>0</v>
      </c>
      <c r="D21" t="s">
        <v>290</v>
      </c>
      <c r="E21">
        <v>1</v>
      </c>
      <c r="F21" t="s">
        <v>475</v>
      </c>
      <c r="G21" s="1" t="s">
        <v>474</v>
      </c>
      <c r="H21" t="s">
        <v>32</v>
      </c>
      <c r="I21">
        <v>1</v>
      </c>
      <c r="J21">
        <v>1</v>
      </c>
      <c r="K21">
        <v>3</v>
      </c>
      <c r="L21" t="s">
        <v>476</v>
      </c>
      <c r="M21">
        <v>1</v>
      </c>
      <c r="N21" t="s">
        <v>473</v>
      </c>
      <c r="O21" t="s">
        <v>483</v>
      </c>
      <c r="S21" s="4">
        <v>1</v>
      </c>
      <c r="T21" t="s">
        <v>477</v>
      </c>
    </row>
    <row r="22" spans="1:21" ht="34" x14ac:dyDescent="0.2">
      <c r="A22" t="s">
        <v>473</v>
      </c>
      <c r="C22">
        <v>1</v>
      </c>
      <c r="D22" t="s">
        <v>14</v>
      </c>
      <c r="E22">
        <v>1</v>
      </c>
      <c r="F22" t="s">
        <v>281</v>
      </c>
      <c r="G22" s="1" t="s">
        <v>282</v>
      </c>
      <c r="H22" t="s">
        <v>32</v>
      </c>
      <c r="I22">
        <v>1</v>
      </c>
      <c r="J22">
        <v>-1</v>
      </c>
      <c r="K22">
        <v>4</v>
      </c>
      <c r="M22">
        <v>0</v>
      </c>
      <c r="O22" t="s">
        <v>35</v>
      </c>
      <c r="S22" s="4">
        <v>1</v>
      </c>
      <c r="T22" t="s">
        <v>479</v>
      </c>
      <c r="U22" s="1" t="s">
        <v>478</v>
      </c>
    </row>
    <row r="23" spans="1:21" ht="17" x14ac:dyDescent="0.2">
      <c r="A23" t="s">
        <v>514</v>
      </c>
      <c r="B23" t="s">
        <v>512</v>
      </c>
      <c r="C23">
        <v>0</v>
      </c>
      <c r="D23" t="s">
        <v>291</v>
      </c>
      <c r="E23">
        <v>1</v>
      </c>
      <c r="F23" t="s">
        <v>513</v>
      </c>
      <c r="G23" s="1" t="s">
        <v>520</v>
      </c>
      <c r="H23" t="s">
        <v>306</v>
      </c>
      <c r="I23">
        <v>1</v>
      </c>
      <c r="J23">
        <v>1</v>
      </c>
      <c r="K23">
        <v>1</v>
      </c>
      <c r="L23" t="s">
        <v>517</v>
      </c>
      <c r="M23">
        <v>0</v>
      </c>
      <c r="S23" s="4">
        <v>1</v>
      </c>
      <c r="T23" t="s">
        <v>499</v>
      </c>
    </row>
    <row r="24" spans="1:21" x14ac:dyDescent="0.2">
      <c r="A24" t="s">
        <v>512</v>
      </c>
      <c r="B24" t="s">
        <v>495</v>
      </c>
      <c r="C24">
        <v>2</v>
      </c>
      <c r="D24" t="s">
        <v>291</v>
      </c>
      <c r="E24">
        <v>1</v>
      </c>
      <c r="F24" t="s">
        <v>494</v>
      </c>
      <c r="I24">
        <v>0</v>
      </c>
      <c r="J24">
        <v>-1</v>
      </c>
      <c r="K24">
        <v>7</v>
      </c>
      <c r="L24" t="s">
        <v>519</v>
      </c>
      <c r="M24">
        <v>0</v>
      </c>
      <c r="O24" t="s">
        <v>521</v>
      </c>
      <c r="S24" s="4">
        <v>1</v>
      </c>
    </row>
    <row r="25" spans="1:21" x14ac:dyDescent="0.2">
      <c r="A25" t="s">
        <v>495</v>
      </c>
      <c r="C25">
        <v>2</v>
      </c>
      <c r="D25" t="s">
        <v>291</v>
      </c>
      <c r="E25">
        <v>1</v>
      </c>
      <c r="F25" t="s">
        <v>496</v>
      </c>
      <c r="I25">
        <v>0</v>
      </c>
      <c r="J25">
        <v>-1</v>
      </c>
      <c r="K25">
        <v>8</v>
      </c>
      <c r="M25">
        <v>0</v>
      </c>
      <c r="S25" s="4">
        <v>1</v>
      </c>
      <c r="T25" t="s">
        <v>497</v>
      </c>
    </row>
    <row r="26" spans="1:21" ht="17" x14ac:dyDescent="0.2">
      <c r="A26" t="s">
        <v>515</v>
      </c>
      <c r="B26" t="s">
        <v>516</v>
      </c>
      <c r="C26">
        <v>0</v>
      </c>
      <c r="D26" t="s">
        <v>291</v>
      </c>
      <c r="E26">
        <v>1</v>
      </c>
      <c r="F26" t="s">
        <v>522</v>
      </c>
      <c r="G26" s="1" t="s">
        <v>523</v>
      </c>
      <c r="H26" t="s">
        <v>306</v>
      </c>
      <c r="I26">
        <v>1</v>
      </c>
      <c r="J26">
        <v>1</v>
      </c>
      <c r="K26">
        <v>1</v>
      </c>
      <c r="L26" t="s">
        <v>517</v>
      </c>
      <c r="M26">
        <v>0</v>
      </c>
      <c r="S26" s="4">
        <v>1</v>
      </c>
      <c r="T26" t="s">
        <v>524</v>
      </c>
    </row>
    <row r="27" spans="1:21" x14ac:dyDescent="0.2">
      <c r="A27" t="s">
        <v>516</v>
      </c>
      <c r="B27" t="s">
        <v>495</v>
      </c>
      <c r="C27">
        <v>2</v>
      </c>
      <c r="D27" t="s">
        <v>291</v>
      </c>
      <c r="E27">
        <v>1</v>
      </c>
      <c r="F27" t="s">
        <v>494</v>
      </c>
      <c r="I27">
        <v>0</v>
      </c>
      <c r="J27">
        <v>-1</v>
      </c>
      <c r="K27">
        <v>7</v>
      </c>
      <c r="L27" t="s">
        <v>518</v>
      </c>
      <c r="M27">
        <v>0</v>
      </c>
      <c r="O27" t="s">
        <v>521</v>
      </c>
      <c r="S27" s="4">
        <v>1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zoomScale="110" zoomScaleNormal="110" workbookViewId="0">
      <selection activeCell="H12" sqref="H12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8.6640625" bestFit="1" customWidth="1"/>
    <col min="15" max="15" width="19.6640625" bestFit="1" customWidth="1"/>
  </cols>
  <sheetData>
    <row r="1" spans="1:17" ht="51" x14ac:dyDescent="0.2">
      <c r="A1" t="s">
        <v>0</v>
      </c>
      <c r="B1" t="s">
        <v>36</v>
      </c>
      <c r="C1" t="s">
        <v>37</v>
      </c>
      <c r="D1" t="s">
        <v>38</v>
      </c>
      <c r="E1" s="3" t="s">
        <v>39</v>
      </c>
      <c r="F1" t="s">
        <v>40</v>
      </c>
      <c r="G1" t="s">
        <v>41</v>
      </c>
      <c r="H1" t="s">
        <v>42</v>
      </c>
      <c r="I1" t="s">
        <v>43</v>
      </c>
      <c r="J1" s="2" t="s">
        <v>44</v>
      </c>
      <c r="K1" s="2" t="s">
        <v>45</v>
      </c>
      <c r="L1" t="s">
        <v>46</v>
      </c>
      <c r="M1" t="s">
        <v>47</v>
      </c>
      <c r="N1" t="s">
        <v>11</v>
      </c>
      <c r="O1" s="1" t="s">
        <v>440</v>
      </c>
      <c r="P1" t="s">
        <v>105</v>
      </c>
      <c r="Q1" t="s">
        <v>471</v>
      </c>
    </row>
    <row r="2" spans="1:17" ht="34" x14ac:dyDescent="0.2">
      <c r="A2" t="s">
        <v>82</v>
      </c>
      <c r="B2" t="b">
        <v>1</v>
      </c>
      <c r="D2" t="b">
        <v>0</v>
      </c>
      <c r="E2">
        <v>101</v>
      </c>
      <c r="F2" t="s">
        <v>72</v>
      </c>
      <c r="H2">
        <v>1</v>
      </c>
      <c r="I2" t="s">
        <v>73</v>
      </c>
      <c r="J2" s="2" t="s">
        <v>74</v>
      </c>
      <c r="K2" s="2" t="s">
        <v>71</v>
      </c>
      <c r="L2">
        <v>0</v>
      </c>
      <c r="N2" s="1" t="s">
        <v>58</v>
      </c>
      <c r="P2" t="b">
        <v>0</v>
      </c>
      <c r="Q2">
        <v>0</v>
      </c>
    </row>
    <row r="3" spans="1:17" ht="34" x14ac:dyDescent="0.2">
      <c r="A3" t="s">
        <v>48</v>
      </c>
      <c r="B3" t="b">
        <v>1</v>
      </c>
      <c r="D3" t="b">
        <v>0</v>
      </c>
      <c r="E3">
        <v>102</v>
      </c>
      <c r="F3" t="s">
        <v>49</v>
      </c>
      <c r="H3">
        <v>1</v>
      </c>
      <c r="I3" t="s">
        <v>150</v>
      </c>
      <c r="J3" s="2" t="s">
        <v>51</v>
      </c>
      <c r="K3" s="2" t="s">
        <v>52</v>
      </c>
      <c r="L3">
        <v>1</v>
      </c>
      <c r="M3">
        <v>15</v>
      </c>
      <c r="N3" s="1" t="s">
        <v>53</v>
      </c>
      <c r="P3" t="b">
        <v>0</v>
      </c>
      <c r="Q3">
        <v>0</v>
      </c>
    </row>
    <row r="4" spans="1:17" ht="34" x14ac:dyDescent="0.2">
      <c r="A4" t="s">
        <v>54</v>
      </c>
      <c r="B4" t="b">
        <v>1</v>
      </c>
      <c r="D4" t="b">
        <v>0</v>
      </c>
      <c r="E4">
        <v>103</v>
      </c>
      <c r="F4" t="s">
        <v>55</v>
      </c>
      <c r="H4">
        <v>1</v>
      </c>
      <c r="I4" t="s">
        <v>149</v>
      </c>
      <c r="J4" s="2" t="s">
        <v>57</v>
      </c>
      <c r="K4" s="2" t="s">
        <v>52</v>
      </c>
      <c r="L4">
        <v>1</v>
      </c>
      <c r="M4">
        <v>15</v>
      </c>
      <c r="N4" s="1" t="s">
        <v>58</v>
      </c>
      <c r="P4" t="b">
        <v>0</v>
      </c>
      <c r="Q4">
        <v>0</v>
      </c>
    </row>
    <row r="5" spans="1:17" ht="51" x14ac:dyDescent="0.2">
      <c r="A5" t="s">
        <v>59</v>
      </c>
      <c r="B5" t="b">
        <v>1</v>
      </c>
      <c r="D5" t="b">
        <v>0</v>
      </c>
      <c r="E5">
        <v>104</v>
      </c>
      <c r="F5" t="s">
        <v>60</v>
      </c>
      <c r="H5">
        <v>1</v>
      </c>
      <c r="I5" t="s">
        <v>303</v>
      </c>
      <c r="J5" s="2" t="s">
        <v>62</v>
      </c>
      <c r="K5" s="2" t="s">
        <v>52</v>
      </c>
      <c r="L5">
        <v>0</v>
      </c>
      <c r="N5" s="1" t="s">
        <v>154</v>
      </c>
      <c r="P5" t="b">
        <v>0</v>
      </c>
      <c r="Q5">
        <v>0</v>
      </c>
    </row>
    <row r="6" spans="1:17" ht="34" x14ac:dyDescent="0.2">
      <c r="A6" t="s">
        <v>63</v>
      </c>
      <c r="B6" t="b">
        <v>1</v>
      </c>
      <c r="D6" t="b">
        <v>0</v>
      </c>
      <c r="E6">
        <v>105</v>
      </c>
      <c r="F6" t="s">
        <v>488</v>
      </c>
      <c r="H6">
        <v>1</v>
      </c>
      <c r="I6" t="s">
        <v>64</v>
      </c>
      <c r="J6" s="2" t="s">
        <v>65</v>
      </c>
      <c r="K6" s="2" t="s">
        <v>66</v>
      </c>
      <c r="L6">
        <v>1</v>
      </c>
      <c r="M6">
        <v>5</v>
      </c>
      <c r="N6" s="1" t="s">
        <v>58</v>
      </c>
      <c r="P6" t="b">
        <v>0</v>
      </c>
      <c r="Q6">
        <v>0</v>
      </c>
    </row>
    <row r="7" spans="1:17" ht="34" x14ac:dyDescent="0.2">
      <c r="A7" t="s">
        <v>67</v>
      </c>
      <c r="B7" t="b">
        <v>1</v>
      </c>
      <c r="D7" t="b">
        <v>0</v>
      </c>
      <c r="E7">
        <v>106</v>
      </c>
      <c r="F7" t="s">
        <v>68</v>
      </c>
      <c r="H7">
        <v>1</v>
      </c>
      <c r="I7" t="s">
        <v>69</v>
      </c>
      <c r="J7" s="2" t="s">
        <v>70</v>
      </c>
      <c r="K7" s="2" t="s">
        <v>71</v>
      </c>
      <c r="L7">
        <v>1</v>
      </c>
      <c r="M7">
        <v>20</v>
      </c>
      <c r="N7" s="1" t="s">
        <v>58</v>
      </c>
      <c r="P7" t="b">
        <v>0</v>
      </c>
      <c r="Q7">
        <v>0</v>
      </c>
    </row>
    <row r="8" spans="1:17" ht="34" x14ac:dyDescent="0.2">
      <c r="A8" t="s">
        <v>83</v>
      </c>
      <c r="B8" t="b">
        <v>1</v>
      </c>
      <c r="D8" t="b">
        <v>0</v>
      </c>
      <c r="E8">
        <v>107</v>
      </c>
      <c r="F8" t="s">
        <v>78</v>
      </c>
      <c r="H8">
        <v>1</v>
      </c>
      <c r="I8" t="s">
        <v>79</v>
      </c>
      <c r="J8" s="2" t="s">
        <v>80</v>
      </c>
      <c r="K8" s="2" t="s">
        <v>81</v>
      </c>
      <c r="L8">
        <v>0</v>
      </c>
      <c r="N8" s="1" t="s">
        <v>58</v>
      </c>
      <c r="P8" t="b">
        <v>1</v>
      </c>
      <c r="Q8">
        <v>0</v>
      </c>
    </row>
    <row r="9" spans="1:17" ht="17" x14ac:dyDescent="0.2">
      <c r="A9" t="s">
        <v>461</v>
      </c>
      <c r="B9" t="b">
        <v>1</v>
      </c>
      <c r="D9" t="b">
        <v>0</v>
      </c>
      <c r="E9">
        <v>108</v>
      </c>
      <c r="F9" t="s">
        <v>465</v>
      </c>
      <c r="H9">
        <v>1</v>
      </c>
      <c r="I9" t="s">
        <v>464</v>
      </c>
      <c r="J9" s="2" t="s">
        <v>462</v>
      </c>
      <c r="K9" s="2" t="s">
        <v>93</v>
      </c>
      <c r="L9">
        <v>1</v>
      </c>
      <c r="M9">
        <v>15</v>
      </c>
      <c r="N9" s="1" t="s">
        <v>463</v>
      </c>
      <c r="P9" t="b">
        <v>0</v>
      </c>
      <c r="Q9">
        <v>0</v>
      </c>
    </row>
    <row r="10" spans="1:17" ht="34" x14ac:dyDescent="0.2">
      <c r="A10" t="s">
        <v>84</v>
      </c>
      <c r="B10" t="b">
        <v>1</v>
      </c>
      <c r="D10" t="b">
        <v>0</v>
      </c>
      <c r="E10">
        <v>100</v>
      </c>
      <c r="F10" t="s">
        <v>76</v>
      </c>
      <c r="H10">
        <v>1</v>
      </c>
      <c r="I10" t="s">
        <v>73</v>
      </c>
      <c r="J10" s="2" t="s">
        <v>77</v>
      </c>
      <c r="K10" s="2" t="s">
        <v>71</v>
      </c>
      <c r="L10">
        <v>0</v>
      </c>
      <c r="N10" s="1" t="s">
        <v>58</v>
      </c>
      <c r="P10" t="b">
        <v>0</v>
      </c>
      <c r="Q10">
        <v>0</v>
      </c>
    </row>
    <row r="11" spans="1:17" ht="238" x14ac:dyDescent="0.2">
      <c r="A11" t="s">
        <v>90</v>
      </c>
      <c r="B11" t="b">
        <v>1</v>
      </c>
      <c r="C11" t="s">
        <v>75</v>
      </c>
      <c r="D11" t="b">
        <v>0</v>
      </c>
      <c r="E11">
        <v>1</v>
      </c>
      <c r="F11" t="s">
        <v>91</v>
      </c>
      <c r="H11">
        <v>2</v>
      </c>
      <c r="I11" t="s">
        <v>92</v>
      </c>
      <c r="J11" s="2" t="s">
        <v>93</v>
      </c>
      <c r="K11" s="2" t="s">
        <v>93</v>
      </c>
      <c r="L11">
        <v>0</v>
      </c>
      <c r="N11" s="1" t="s">
        <v>466</v>
      </c>
      <c r="O11" s="1" t="s">
        <v>441</v>
      </c>
      <c r="P11" t="b">
        <v>0</v>
      </c>
      <c r="Q11">
        <v>1</v>
      </c>
    </row>
    <row r="12" spans="1:17" ht="39" customHeight="1" x14ac:dyDescent="0.2">
      <c r="A12" t="s">
        <v>94</v>
      </c>
      <c r="B12" t="b">
        <v>1</v>
      </c>
      <c r="C12" t="s">
        <v>75</v>
      </c>
      <c r="D12" t="b">
        <v>0</v>
      </c>
      <c r="E12">
        <v>1</v>
      </c>
      <c r="F12" t="s">
        <v>95</v>
      </c>
      <c r="H12">
        <v>1</v>
      </c>
      <c r="I12" t="s">
        <v>96</v>
      </c>
      <c r="J12" s="2" t="s">
        <v>93</v>
      </c>
      <c r="K12" s="2" t="s">
        <v>93</v>
      </c>
      <c r="L12">
        <v>0</v>
      </c>
      <c r="N12" s="1" t="s">
        <v>467</v>
      </c>
      <c r="P12" t="b">
        <v>0</v>
      </c>
      <c r="Q12">
        <v>10</v>
      </c>
    </row>
    <row r="13" spans="1:17" ht="35" customHeight="1" x14ac:dyDescent="0.2">
      <c r="A13" t="s">
        <v>123</v>
      </c>
      <c r="B13" t="b">
        <v>1</v>
      </c>
      <c r="C13" t="s">
        <v>75</v>
      </c>
      <c r="D13" t="b">
        <v>0</v>
      </c>
      <c r="E13">
        <v>1</v>
      </c>
      <c r="F13" t="s">
        <v>134</v>
      </c>
      <c r="H13">
        <v>1</v>
      </c>
      <c r="I13" t="s">
        <v>130</v>
      </c>
      <c r="J13" s="2" t="s">
        <v>93</v>
      </c>
      <c r="K13" s="2" t="s">
        <v>93</v>
      </c>
      <c r="L13">
        <v>0</v>
      </c>
      <c r="N13" s="1" t="s">
        <v>467</v>
      </c>
      <c r="P13" t="b">
        <v>0</v>
      </c>
      <c r="Q13">
        <v>15</v>
      </c>
    </row>
    <row r="14" spans="1:17" ht="41" customHeight="1" x14ac:dyDescent="0.2">
      <c r="A14" t="s">
        <v>124</v>
      </c>
      <c r="B14" t="b">
        <v>1</v>
      </c>
      <c r="C14" t="s">
        <v>75</v>
      </c>
      <c r="D14" t="b">
        <v>0</v>
      </c>
      <c r="E14">
        <v>1</v>
      </c>
      <c r="F14" t="s">
        <v>135</v>
      </c>
      <c r="H14">
        <v>1</v>
      </c>
      <c r="I14" t="s">
        <v>131</v>
      </c>
      <c r="J14" s="2" t="s">
        <v>93</v>
      </c>
      <c r="K14" s="2" t="s">
        <v>93</v>
      </c>
      <c r="L14">
        <v>0</v>
      </c>
      <c r="N14" s="1" t="s">
        <v>467</v>
      </c>
      <c r="P14" t="b">
        <v>0</v>
      </c>
      <c r="Q14">
        <v>20</v>
      </c>
    </row>
    <row r="15" spans="1:17" ht="33" customHeight="1" x14ac:dyDescent="0.2">
      <c r="A15" t="s">
        <v>125</v>
      </c>
      <c r="B15" t="b">
        <v>1</v>
      </c>
      <c r="C15" t="s">
        <v>75</v>
      </c>
      <c r="D15" t="b">
        <v>0</v>
      </c>
      <c r="E15">
        <v>1</v>
      </c>
      <c r="F15" t="s">
        <v>136</v>
      </c>
      <c r="H15">
        <v>1</v>
      </c>
      <c r="I15" t="s">
        <v>56</v>
      </c>
      <c r="J15" s="2" t="s">
        <v>93</v>
      </c>
      <c r="K15" s="2" t="s">
        <v>93</v>
      </c>
      <c r="L15">
        <v>0</v>
      </c>
      <c r="N15" s="1" t="s">
        <v>467</v>
      </c>
      <c r="P15" t="b">
        <v>0</v>
      </c>
      <c r="Q15">
        <v>25</v>
      </c>
    </row>
    <row r="16" spans="1:17" ht="36" customHeight="1" x14ac:dyDescent="0.2">
      <c r="A16" t="s">
        <v>126</v>
      </c>
      <c r="B16" t="b">
        <v>1</v>
      </c>
      <c r="C16" t="s">
        <v>75</v>
      </c>
      <c r="D16" t="b">
        <v>0</v>
      </c>
      <c r="E16">
        <v>1</v>
      </c>
      <c r="F16" t="s">
        <v>137</v>
      </c>
      <c r="H16">
        <v>1</v>
      </c>
      <c r="I16" t="s">
        <v>132</v>
      </c>
      <c r="J16" s="2" t="s">
        <v>93</v>
      </c>
      <c r="K16" s="2" t="s">
        <v>93</v>
      </c>
      <c r="L16">
        <v>0</v>
      </c>
      <c r="N16" s="1" t="s">
        <v>467</v>
      </c>
      <c r="P16" t="b">
        <v>0</v>
      </c>
      <c r="Q16">
        <v>20</v>
      </c>
    </row>
    <row r="17" spans="1:17" ht="36" customHeight="1" x14ac:dyDescent="0.2">
      <c r="A17" t="s">
        <v>127</v>
      </c>
      <c r="B17" t="b">
        <v>1</v>
      </c>
      <c r="C17" t="s">
        <v>75</v>
      </c>
      <c r="D17" t="b">
        <v>0</v>
      </c>
      <c r="E17">
        <v>1</v>
      </c>
      <c r="F17" t="s">
        <v>138</v>
      </c>
      <c r="H17">
        <v>1</v>
      </c>
      <c r="I17" t="s">
        <v>50</v>
      </c>
      <c r="J17" s="2" t="s">
        <v>93</v>
      </c>
      <c r="K17" s="2" t="s">
        <v>93</v>
      </c>
      <c r="L17">
        <v>0</v>
      </c>
      <c r="N17" s="1" t="s">
        <v>467</v>
      </c>
      <c r="P17" t="b">
        <v>0</v>
      </c>
      <c r="Q17">
        <v>15</v>
      </c>
    </row>
    <row r="18" spans="1:17" ht="36" customHeight="1" x14ac:dyDescent="0.2">
      <c r="A18" t="s">
        <v>128</v>
      </c>
      <c r="B18" t="b">
        <v>1</v>
      </c>
      <c r="C18" t="s">
        <v>75</v>
      </c>
      <c r="D18" t="b">
        <v>0</v>
      </c>
      <c r="E18">
        <v>1</v>
      </c>
      <c r="F18" t="s">
        <v>139</v>
      </c>
      <c r="H18">
        <v>1</v>
      </c>
      <c r="I18" t="s">
        <v>61</v>
      </c>
      <c r="J18" s="2" t="s">
        <v>93</v>
      </c>
      <c r="K18" s="2" t="s">
        <v>93</v>
      </c>
      <c r="L18">
        <v>0</v>
      </c>
      <c r="N18" s="1" t="s">
        <v>467</v>
      </c>
      <c r="P18" t="b">
        <v>0</v>
      </c>
      <c r="Q18">
        <v>10</v>
      </c>
    </row>
    <row r="19" spans="1:17" ht="204" x14ac:dyDescent="0.2">
      <c r="A19" t="s">
        <v>129</v>
      </c>
      <c r="B19" t="b">
        <v>1</v>
      </c>
      <c r="C19" t="s">
        <v>75</v>
      </c>
      <c r="D19" t="b">
        <v>0</v>
      </c>
      <c r="E19">
        <v>1</v>
      </c>
      <c r="F19" t="s">
        <v>140</v>
      </c>
      <c r="H19">
        <v>1</v>
      </c>
      <c r="I19" t="s">
        <v>133</v>
      </c>
      <c r="J19" s="2" t="s">
        <v>93</v>
      </c>
      <c r="K19" s="2" t="s">
        <v>93</v>
      </c>
      <c r="L19">
        <v>0</v>
      </c>
      <c r="N19" s="1" t="s">
        <v>141</v>
      </c>
      <c r="P19" t="b">
        <v>0</v>
      </c>
      <c r="Q19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94A-5521-FF4C-8090-52444EF3C021}">
  <dimension ref="A1:F11"/>
  <sheetViews>
    <sheetView zoomScale="120" zoomScaleNormal="120" workbookViewId="0">
      <selection activeCell="C16" sqref="C16"/>
    </sheetView>
  </sheetViews>
  <sheetFormatPr baseColWidth="10" defaultRowHeight="16" x14ac:dyDescent="0.2"/>
  <cols>
    <col min="2" max="2" width="13.1640625" bestFit="1" customWidth="1"/>
    <col min="3" max="3" width="32.33203125" bestFit="1" customWidth="1"/>
    <col min="4" max="4" width="21.83203125" customWidth="1"/>
  </cols>
  <sheetData>
    <row r="1" spans="1:6" x14ac:dyDescent="0.2">
      <c r="A1" t="s">
        <v>155</v>
      </c>
      <c r="B1" t="s">
        <v>156</v>
      </c>
      <c r="C1" t="s">
        <v>157</v>
      </c>
      <c r="D1" t="s">
        <v>158</v>
      </c>
      <c r="E1" t="s">
        <v>159</v>
      </c>
      <c r="F1" t="s">
        <v>212</v>
      </c>
    </row>
    <row r="2" spans="1:6" x14ac:dyDescent="0.2">
      <c r="A2" t="s">
        <v>174</v>
      </c>
      <c r="B2" t="s">
        <v>184</v>
      </c>
      <c r="C2" t="s">
        <v>225</v>
      </c>
      <c r="D2" t="s">
        <v>165</v>
      </c>
      <c r="E2" t="s">
        <v>203</v>
      </c>
      <c r="F2">
        <v>1</v>
      </c>
    </row>
    <row r="3" spans="1:6" x14ac:dyDescent="0.2">
      <c r="A3" t="s">
        <v>214</v>
      </c>
      <c r="B3" t="s">
        <v>185</v>
      </c>
      <c r="C3" t="s">
        <v>225</v>
      </c>
      <c r="D3" t="s">
        <v>166</v>
      </c>
      <c r="E3" t="s">
        <v>215</v>
      </c>
      <c r="F3">
        <v>1</v>
      </c>
    </row>
    <row r="4" spans="1:6" x14ac:dyDescent="0.2">
      <c r="A4" t="s">
        <v>175</v>
      </c>
      <c r="B4" t="s">
        <v>186</v>
      </c>
      <c r="C4" t="s">
        <v>225</v>
      </c>
      <c r="D4" t="s">
        <v>167</v>
      </c>
      <c r="E4" t="s">
        <v>204</v>
      </c>
      <c r="F4">
        <v>1</v>
      </c>
    </row>
    <row r="5" spans="1:6" x14ac:dyDescent="0.2">
      <c r="A5" t="s">
        <v>176</v>
      </c>
      <c r="B5" t="s">
        <v>187</v>
      </c>
      <c r="C5" t="s">
        <v>225</v>
      </c>
      <c r="D5" t="s">
        <v>168</v>
      </c>
      <c r="E5" t="s">
        <v>205</v>
      </c>
      <c r="F5">
        <v>1</v>
      </c>
    </row>
    <row r="6" spans="1:6" x14ac:dyDescent="0.2">
      <c r="A6" t="s">
        <v>177</v>
      </c>
      <c r="B6" t="s">
        <v>188</v>
      </c>
      <c r="C6" t="s">
        <v>225</v>
      </c>
      <c r="D6" t="s">
        <v>169</v>
      </c>
      <c r="E6" t="s">
        <v>206</v>
      </c>
      <c r="F6">
        <v>1</v>
      </c>
    </row>
    <row r="7" spans="1:6" x14ac:dyDescent="0.2">
      <c r="A7" t="s">
        <v>178</v>
      </c>
      <c r="B7" t="s">
        <v>190</v>
      </c>
      <c r="C7" t="s">
        <v>225</v>
      </c>
      <c r="D7" t="s">
        <v>170</v>
      </c>
      <c r="E7" t="s">
        <v>207</v>
      </c>
      <c r="F7">
        <v>1</v>
      </c>
    </row>
    <row r="8" spans="1:6" x14ac:dyDescent="0.2">
      <c r="A8" t="s">
        <v>179</v>
      </c>
      <c r="B8" t="s">
        <v>191</v>
      </c>
      <c r="C8" t="s">
        <v>225</v>
      </c>
      <c r="D8" t="s">
        <v>171</v>
      </c>
      <c r="E8" t="s">
        <v>208</v>
      </c>
      <c r="F8">
        <v>1</v>
      </c>
    </row>
    <row r="9" spans="1:6" x14ac:dyDescent="0.2">
      <c r="A9" t="s">
        <v>180</v>
      </c>
      <c r="B9" t="s">
        <v>189</v>
      </c>
      <c r="C9" t="s">
        <v>225</v>
      </c>
      <c r="D9" t="s">
        <v>172</v>
      </c>
      <c r="E9" t="s">
        <v>209</v>
      </c>
      <c r="F9">
        <v>1</v>
      </c>
    </row>
    <row r="10" spans="1:6" x14ac:dyDescent="0.2">
      <c r="A10" t="s">
        <v>181</v>
      </c>
      <c r="B10" t="s">
        <v>192</v>
      </c>
      <c r="C10" t="s">
        <v>225</v>
      </c>
      <c r="D10" t="s">
        <v>173</v>
      </c>
      <c r="E10" t="s">
        <v>210</v>
      </c>
      <c r="F10">
        <v>1</v>
      </c>
    </row>
    <row r="11" spans="1:6" x14ac:dyDescent="0.2">
      <c r="A11" t="s">
        <v>182</v>
      </c>
      <c r="B11" t="s">
        <v>193</v>
      </c>
      <c r="C11" t="s">
        <v>225</v>
      </c>
      <c r="D11" t="s">
        <v>183</v>
      </c>
      <c r="E11" t="s">
        <v>211</v>
      </c>
      <c r="F1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7BA8-AE75-0948-8F88-1732D1E93B8B}">
  <dimension ref="A1:R59"/>
  <sheetViews>
    <sheetView zoomScale="120" zoomScaleNormal="120" workbookViewId="0">
      <selection activeCell="C28" sqref="C28"/>
    </sheetView>
  </sheetViews>
  <sheetFormatPr baseColWidth="10" defaultRowHeight="16" x14ac:dyDescent="0.2"/>
  <cols>
    <col min="2" max="2" width="11.6640625" bestFit="1" customWidth="1"/>
    <col min="3" max="3" width="48.83203125" bestFit="1" customWidth="1"/>
    <col min="4" max="4" width="8.1640625" bestFit="1" customWidth="1"/>
    <col min="5" max="5" width="4.6640625" bestFit="1" customWidth="1"/>
    <col min="6" max="6" width="5" bestFit="1" customWidth="1"/>
    <col min="7" max="7" width="4.5" bestFit="1" customWidth="1"/>
    <col min="8" max="8" width="13.1640625" bestFit="1" customWidth="1"/>
    <col min="9" max="9" width="16.33203125" bestFit="1" customWidth="1"/>
    <col min="10" max="10" width="12.5" bestFit="1" customWidth="1"/>
    <col min="11" max="11" width="12.6640625" bestFit="1" customWidth="1"/>
    <col min="12" max="12" width="14.33203125" bestFit="1" customWidth="1"/>
    <col min="13" max="14" width="15.5" customWidth="1"/>
    <col min="15" max="17" width="17.33203125" customWidth="1"/>
  </cols>
  <sheetData>
    <row r="1" spans="1:18" ht="98" customHeight="1" x14ac:dyDescent="0.2">
      <c r="A1" t="s">
        <v>155</v>
      </c>
      <c r="B1" t="s">
        <v>160</v>
      </c>
      <c r="C1" t="s">
        <v>157</v>
      </c>
      <c r="D1" t="s">
        <v>161</v>
      </c>
      <c r="E1" t="s">
        <v>39</v>
      </c>
      <c r="F1" t="s">
        <v>42</v>
      </c>
      <c r="G1" t="s">
        <v>162</v>
      </c>
      <c r="H1" t="s">
        <v>163</v>
      </c>
      <c r="I1" s="1" t="s">
        <v>217</v>
      </c>
      <c r="J1" s="1" t="s">
        <v>218</v>
      </c>
      <c r="K1" t="s">
        <v>216</v>
      </c>
      <c r="L1" s="1" t="s">
        <v>219</v>
      </c>
      <c r="M1" s="1" t="s">
        <v>220</v>
      </c>
      <c r="N1" s="1" t="s">
        <v>221</v>
      </c>
      <c r="O1" s="1" t="s">
        <v>222</v>
      </c>
      <c r="P1" s="1" t="s">
        <v>223</v>
      </c>
      <c r="Q1" s="1" t="s">
        <v>224</v>
      </c>
      <c r="R1" t="s">
        <v>164</v>
      </c>
    </row>
    <row r="2" spans="1:18" ht="20" customHeight="1" x14ac:dyDescent="0.2">
      <c r="A2" t="s">
        <v>246</v>
      </c>
      <c r="B2" t="s">
        <v>247</v>
      </c>
      <c r="F2">
        <v>1</v>
      </c>
      <c r="G2">
        <v>0</v>
      </c>
      <c r="I2" s="1">
        <v>0</v>
      </c>
      <c r="J2" s="1">
        <v>0</v>
      </c>
      <c r="K2" s="1" t="s">
        <v>258</v>
      </c>
      <c r="L2" s="8" t="s">
        <v>259</v>
      </c>
      <c r="M2" s="8" t="s">
        <v>260</v>
      </c>
      <c r="N2" s="8" t="s">
        <v>259</v>
      </c>
      <c r="O2" s="8" t="s">
        <v>270</v>
      </c>
      <c r="P2" s="8" t="s">
        <v>270</v>
      </c>
      <c r="Q2" s="8" t="s">
        <v>270</v>
      </c>
    </row>
    <row r="3" spans="1:18" ht="17" customHeight="1" x14ac:dyDescent="0.2">
      <c r="A3" t="s">
        <v>261</v>
      </c>
      <c r="B3" t="s">
        <v>247</v>
      </c>
      <c r="F3">
        <v>1</v>
      </c>
      <c r="G3">
        <v>0</v>
      </c>
      <c r="I3" s="1">
        <v>0</v>
      </c>
      <c r="J3" s="1">
        <v>0</v>
      </c>
      <c r="K3" s="1" t="s">
        <v>258</v>
      </c>
      <c r="L3" s="8" t="s">
        <v>259</v>
      </c>
      <c r="M3" s="8" t="s">
        <v>260</v>
      </c>
      <c r="N3" s="8" t="s">
        <v>259</v>
      </c>
      <c r="O3" s="8" t="s">
        <v>270</v>
      </c>
      <c r="P3" s="8" t="s">
        <v>270</v>
      </c>
      <c r="Q3" s="8" t="s">
        <v>270</v>
      </c>
    </row>
    <row r="4" spans="1:18" ht="17" customHeight="1" x14ac:dyDescent="0.2">
      <c r="A4" t="s">
        <v>262</v>
      </c>
      <c r="B4" t="s">
        <v>247</v>
      </c>
      <c r="F4">
        <v>1</v>
      </c>
      <c r="G4">
        <v>0</v>
      </c>
      <c r="I4" s="1">
        <v>0</v>
      </c>
      <c r="J4" s="1">
        <v>0</v>
      </c>
      <c r="K4" s="1" t="s">
        <v>258</v>
      </c>
      <c r="L4" s="8" t="s">
        <v>259</v>
      </c>
      <c r="M4" s="8" t="s">
        <v>260</v>
      </c>
      <c r="N4" s="8" t="s">
        <v>259</v>
      </c>
      <c r="O4" s="8" t="s">
        <v>270</v>
      </c>
      <c r="P4" s="8" t="s">
        <v>270</v>
      </c>
      <c r="Q4" s="8" t="s">
        <v>270</v>
      </c>
    </row>
    <row r="5" spans="1:18" ht="17" customHeight="1" x14ac:dyDescent="0.2">
      <c r="A5" t="s">
        <v>263</v>
      </c>
      <c r="B5" t="s">
        <v>247</v>
      </c>
      <c r="F5">
        <v>1</v>
      </c>
      <c r="G5">
        <v>0</v>
      </c>
      <c r="I5" s="1">
        <v>0</v>
      </c>
      <c r="J5" s="1">
        <v>0</v>
      </c>
      <c r="K5" s="1" t="s">
        <v>258</v>
      </c>
      <c r="L5" s="8" t="s">
        <v>259</v>
      </c>
      <c r="M5" s="8" t="s">
        <v>260</v>
      </c>
      <c r="N5" s="8" t="s">
        <v>259</v>
      </c>
      <c r="O5" s="8" t="s">
        <v>270</v>
      </c>
      <c r="P5" s="8" t="s">
        <v>270</v>
      </c>
      <c r="Q5" s="8" t="s">
        <v>270</v>
      </c>
    </row>
    <row r="6" spans="1:18" ht="17" customHeight="1" x14ac:dyDescent="0.2">
      <c r="A6" t="s">
        <v>264</v>
      </c>
      <c r="B6" t="s">
        <v>247</v>
      </c>
      <c r="F6">
        <v>1</v>
      </c>
      <c r="G6">
        <v>0</v>
      </c>
      <c r="I6" s="1">
        <v>0</v>
      </c>
      <c r="J6" s="1">
        <v>0</v>
      </c>
      <c r="K6" s="1" t="s">
        <v>258</v>
      </c>
      <c r="L6" s="8" t="s">
        <v>259</v>
      </c>
      <c r="M6" s="8" t="s">
        <v>260</v>
      </c>
      <c r="N6" s="8" t="s">
        <v>259</v>
      </c>
      <c r="O6" s="8" t="s">
        <v>270</v>
      </c>
      <c r="P6" s="8" t="s">
        <v>270</v>
      </c>
      <c r="Q6" s="8" t="s">
        <v>270</v>
      </c>
    </row>
    <row r="7" spans="1:18" ht="17" customHeight="1" x14ac:dyDescent="0.2">
      <c r="A7" t="s">
        <v>265</v>
      </c>
      <c r="B7" t="s">
        <v>247</v>
      </c>
      <c r="F7">
        <v>1</v>
      </c>
      <c r="G7">
        <v>0</v>
      </c>
      <c r="I7" s="1">
        <v>0</v>
      </c>
      <c r="J7" s="1">
        <v>0</v>
      </c>
      <c r="K7" s="1" t="s">
        <v>258</v>
      </c>
      <c r="L7" s="8" t="s">
        <v>259</v>
      </c>
      <c r="M7" s="8" t="s">
        <v>260</v>
      </c>
      <c r="N7" s="8" t="s">
        <v>259</v>
      </c>
      <c r="O7" s="8" t="s">
        <v>270</v>
      </c>
      <c r="P7" s="8" t="s">
        <v>270</v>
      </c>
      <c r="Q7" s="8" t="s">
        <v>270</v>
      </c>
    </row>
    <row r="8" spans="1:18" ht="17" customHeight="1" x14ac:dyDescent="0.2">
      <c r="A8" t="s">
        <v>266</v>
      </c>
      <c r="B8" t="s">
        <v>247</v>
      </c>
      <c r="F8">
        <v>1</v>
      </c>
      <c r="G8">
        <v>0</v>
      </c>
      <c r="I8" s="1">
        <v>0</v>
      </c>
      <c r="J8" s="1">
        <v>0</v>
      </c>
      <c r="K8" s="1" t="s">
        <v>258</v>
      </c>
      <c r="L8" s="8" t="s">
        <v>259</v>
      </c>
      <c r="M8" s="8" t="s">
        <v>260</v>
      </c>
      <c r="N8" s="8" t="s">
        <v>259</v>
      </c>
      <c r="O8" s="8" t="s">
        <v>270</v>
      </c>
      <c r="P8" s="8" t="s">
        <v>270</v>
      </c>
      <c r="Q8" s="8" t="s">
        <v>270</v>
      </c>
    </row>
    <row r="9" spans="1:18" ht="17" customHeight="1" x14ac:dyDescent="0.2">
      <c r="A9" t="s">
        <v>267</v>
      </c>
      <c r="B9" t="s">
        <v>247</v>
      </c>
      <c r="F9">
        <v>1</v>
      </c>
      <c r="G9">
        <v>0</v>
      </c>
      <c r="I9" s="1">
        <v>0</v>
      </c>
      <c r="J9" s="1">
        <v>0</v>
      </c>
      <c r="K9" s="1" t="s">
        <v>258</v>
      </c>
      <c r="L9" s="8" t="s">
        <v>259</v>
      </c>
      <c r="M9" s="8" t="s">
        <v>260</v>
      </c>
      <c r="N9" s="8" t="s">
        <v>259</v>
      </c>
      <c r="O9" s="8" t="s">
        <v>270</v>
      </c>
      <c r="P9" s="8" t="s">
        <v>270</v>
      </c>
      <c r="Q9" s="8" t="s">
        <v>270</v>
      </c>
    </row>
    <row r="10" spans="1:18" ht="17" customHeight="1" x14ac:dyDescent="0.2">
      <c r="A10" t="s">
        <v>268</v>
      </c>
      <c r="B10" t="s">
        <v>247</v>
      </c>
      <c r="F10">
        <v>1</v>
      </c>
      <c r="G10">
        <v>0</v>
      </c>
      <c r="I10" s="1">
        <v>0</v>
      </c>
      <c r="J10" s="1">
        <v>0</v>
      </c>
      <c r="K10" s="1" t="s">
        <v>258</v>
      </c>
      <c r="L10" s="8" t="s">
        <v>259</v>
      </c>
      <c r="M10" s="8" t="s">
        <v>260</v>
      </c>
      <c r="N10" s="8" t="s">
        <v>259</v>
      </c>
      <c r="O10" s="8" t="s">
        <v>270</v>
      </c>
      <c r="P10" s="8" t="s">
        <v>270</v>
      </c>
      <c r="Q10" s="8" t="s">
        <v>270</v>
      </c>
    </row>
    <row r="11" spans="1:18" ht="17" customHeight="1" x14ac:dyDescent="0.2">
      <c r="A11" t="s">
        <v>269</v>
      </c>
      <c r="B11" t="s">
        <v>247</v>
      </c>
      <c r="F11">
        <v>1</v>
      </c>
      <c r="G11">
        <v>0</v>
      </c>
      <c r="I11" s="1">
        <v>0</v>
      </c>
      <c r="J11" s="1">
        <v>0</v>
      </c>
      <c r="K11" s="1" t="s">
        <v>258</v>
      </c>
      <c r="L11" s="8" t="s">
        <v>259</v>
      </c>
      <c r="M11" s="8" t="s">
        <v>260</v>
      </c>
      <c r="N11" s="8" t="s">
        <v>259</v>
      </c>
      <c r="O11" s="8" t="s">
        <v>270</v>
      </c>
      <c r="P11" s="8" t="s">
        <v>270</v>
      </c>
      <c r="Q11" s="8" t="s">
        <v>270</v>
      </c>
    </row>
    <row r="12" spans="1:18" x14ac:dyDescent="0.2">
      <c r="A12" t="s">
        <v>194</v>
      </c>
      <c r="B12" t="s">
        <v>213</v>
      </c>
      <c r="F12">
        <v>1</v>
      </c>
      <c r="G12">
        <v>0</v>
      </c>
      <c r="I12">
        <v>0</v>
      </c>
      <c r="J12">
        <v>0</v>
      </c>
      <c r="K12" t="s">
        <v>20</v>
      </c>
      <c r="L12" s="7">
        <v>0</v>
      </c>
      <c r="M12" s="7">
        <v>0</v>
      </c>
      <c r="N12" s="7">
        <v>12</v>
      </c>
      <c r="O12" s="7">
        <v>2</v>
      </c>
      <c r="P12" s="7">
        <v>2</v>
      </c>
      <c r="Q12" s="7">
        <v>2</v>
      </c>
    </row>
    <row r="13" spans="1:18" x14ac:dyDescent="0.2">
      <c r="A13" t="s">
        <v>226</v>
      </c>
      <c r="B13" t="s">
        <v>213</v>
      </c>
      <c r="F13">
        <v>1</v>
      </c>
      <c r="G13">
        <v>0</v>
      </c>
      <c r="I13">
        <v>0</v>
      </c>
      <c r="J13">
        <v>0</v>
      </c>
      <c r="K13" t="s">
        <v>20</v>
      </c>
      <c r="L13" s="7">
        <v>0</v>
      </c>
      <c r="M13" s="7">
        <v>0</v>
      </c>
      <c r="N13" s="7">
        <v>12</v>
      </c>
      <c r="O13" s="7">
        <v>2</v>
      </c>
      <c r="P13" s="7">
        <v>2</v>
      </c>
      <c r="Q13" s="7">
        <v>2</v>
      </c>
    </row>
    <row r="14" spans="1:18" x14ac:dyDescent="0.2">
      <c r="A14" t="s">
        <v>195</v>
      </c>
      <c r="B14" t="s">
        <v>213</v>
      </c>
      <c r="F14">
        <v>1</v>
      </c>
      <c r="G14">
        <v>0</v>
      </c>
      <c r="I14">
        <v>0</v>
      </c>
      <c r="J14">
        <v>0</v>
      </c>
      <c r="K14" t="s">
        <v>20</v>
      </c>
      <c r="L14" s="7">
        <v>0</v>
      </c>
      <c r="M14" s="7">
        <v>0</v>
      </c>
      <c r="N14" s="7">
        <v>12</v>
      </c>
      <c r="O14" s="7">
        <v>2</v>
      </c>
      <c r="P14" s="7">
        <v>2</v>
      </c>
      <c r="Q14" s="7">
        <v>2</v>
      </c>
    </row>
    <row r="15" spans="1:18" x14ac:dyDescent="0.2">
      <c r="A15" t="s">
        <v>196</v>
      </c>
      <c r="B15" t="s">
        <v>213</v>
      </c>
      <c r="F15">
        <v>1</v>
      </c>
      <c r="G15">
        <v>0</v>
      </c>
      <c r="I15">
        <v>0</v>
      </c>
      <c r="J15">
        <v>0</v>
      </c>
      <c r="K15" t="s">
        <v>20</v>
      </c>
      <c r="L15" s="7">
        <v>0</v>
      </c>
      <c r="M15" s="7">
        <v>0</v>
      </c>
      <c r="N15" s="7">
        <v>12</v>
      </c>
      <c r="O15" s="7">
        <v>2</v>
      </c>
      <c r="P15" s="7">
        <v>2</v>
      </c>
      <c r="Q15" s="7">
        <v>2</v>
      </c>
    </row>
    <row r="16" spans="1:18" x14ac:dyDescent="0.2">
      <c r="A16" t="s">
        <v>197</v>
      </c>
      <c r="B16" t="s">
        <v>213</v>
      </c>
      <c r="F16">
        <v>1</v>
      </c>
      <c r="G16">
        <v>0</v>
      </c>
      <c r="I16">
        <v>0</v>
      </c>
      <c r="J16">
        <v>0</v>
      </c>
      <c r="K16" t="s">
        <v>20</v>
      </c>
      <c r="L16" s="7">
        <v>0</v>
      </c>
      <c r="M16" s="7">
        <v>0</v>
      </c>
      <c r="N16" s="7">
        <v>12</v>
      </c>
      <c r="O16" s="7">
        <v>2</v>
      </c>
      <c r="P16" s="7">
        <v>2</v>
      </c>
      <c r="Q16" s="7">
        <v>2</v>
      </c>
    </row>
    <row r="17" spans="1:17" x14ac:dyDescent="0.2">
      <c r="A17" t="s">
        <v>198</v>
      </c>
      <c r="B17" t="s">
        <v>213</v>
      </c>
      <c r="F17">
        <v>1</v>
      </c>
      <c r="G17">
        <v>0</v>
      </c>
      <c r="I17">
        <v>0</v>
      </c>
      <c r="J17">
        <v>0</v>
      </c>
      <c r="K17" t="s">
        <v>20</v>
      </c>
      <c r="L17" s="7">
        <v>0</v>
      </c>
      <c r="M17" s="7">
        <v>0</v>
      </c>
      <c r="N17" s="7">
        <v>12</v>
      </c>
      <c r="O17" s="7">
        <v>2</v>
      </c>
      <c r="P17" s="7">
        <v>2</v>
      </c>
      <c r="Q17" s="7">
        <v>2</v>
      </c>
    </row>
    <row r="18" spans="1:17" x14ac:dyDescent="0.2">
      <c r="A18" t="s">
        <v>199</v>
      </c>
      <c r="B18" t="s">
        <v>213</v>
      </c>
      <c r="F18">
        <v>1</v>
      </c>
      <c r="G18">
        <v>0</v>
      </c>
      <c r="I18">
        <v>0</v>
      </c>
      <c r="J18">
        <v>0</v>
      </c>
      <c r="K18" t="s">
        <v>20</v>
      </c>
      <c r="L18" s="7">
        <v>0</v>
      </c>
      <c r="M18" s="7">
        <v>0</v>
      </c>
      <c r="N18" s="7">
        <v>12</v>
      </c>
      <c r="O18" s="7">
        <v>2</v>
      </c>
      <c r="P18" s="7">
        <v>2</v>
      </c>
      <c r="Q18" s="7">
        <v>2</v>
      </c>
    </row>
    <row r="19" spans="1:17" x14ac:dyDescent="0.2">
      <c r="A19" t="s">
        <v>200</v>
      </c>
      <c r="B19" t="s">
        <v>213</v>
      </c>
      <c r="F19">
        <v>1</v>
      </c>
      <c r="G19">
        <v>0</v>
      </c>
      <c r="I19">
        <v>0</v>
      </c>
      <c r="J19">
        <v>0</v>
      </c>
      <c r="K19" t="s">
        <v>20</v>
      </c>
      <c r="L19" s="7">
        <v>0</v>
      </c>
      <c r="M19" s="7">
        <v>0</v>
      </c>
      <c r="N19" s="7">
        <v>12</v>
      </c>
      <c r="O19" s="7">
        <v>2</v>
      </c>
      <c r="P19" s="7">
        <v>2</v>
      </c>
      <c r="Q19" s="7">
        <v>2</v>
      </c>
    </row>
    <row r="20" spans="1:17" x14ac:dyDescent="0.2">
      <c r="A20" t="s">
        <v>201</v>
      </c>
      <c r="B20" t="s">
        <v>213</v>
      </c>
      <c r="F20">
        <v>1</v>
      </c>
      <c r="G20">
        <v>0</v>
      </c>
      <c r="I20">
        <v>0</v>
      </c>
      <c r="J20">
        <v>0</v>
      </c>
      <c r="K20" t="s">
        <v>20</v>
      </c>
      <c r="L20" s="7">
        <v>0</v>
      </c>
      <c r="M20" s="7">
        <v>0</v>
      </c>
      <c r="N20" s="7">
        <v>12</v>
      </c>
      <c r="O20" s="7">
        <v>2</v>
      </c>
      <c r="P20" s="7">
        <v>2</v>
      </c>
      <c r="Q20" s="7">
        <v>2</v>
      </c>
    </row>
    <row r="21" spans="1:17" x14ac:dyDescent="0.2">
      <c r="A21" t="s">
        <v>202</v>
      </c>
      <c r="B21" t="s">
        <v>213</v>
      </c>
      <c r="F21">
        <v>1</v>
      </c>
      <c r="G21">
        <v>0</v>
      </c>
      <c r="I21">
        <v>0</v>
      </c>
      <c r="J21">
        <v>0</v>
      </c>
      <c r="K21" t="s">
        <v>20</v>
      </c>
      <c r="L21" s="7">
        <v>0</v>
      </c>
      <c r="M21" s="7">
        <v>0</v>
      </c>
      <c r="N21" s="7">
        <v>12</v>
      </c>
      <c r="O21" s="7">
        <v>2</v>
      </c>
      <c r="P21" s="7">
        <v>2</v>
      </c>
      <c r="Q21" s="7">
        <v>2</v>
      </c>
    </row>
    <row r="22" spans="1:17" ht="17" x14ac:dyDescent="0.2">
      <c r="A22" t="s">
        <v>341</v>
      </c>
      <c r="B22" t="s">
        <v>416</v>
      </c>
      <c r="C22" t="s">
        <v>417</v>
      </c>
      <c r="D22" t="s">
        <v>418</v>
      </c>
      <c r="F22">
        <v>1</v>
      </c>
      <c r="G22">
        <v>1</v>
      </c>
      <c r="I22">
        <v>1</v>
      </c>
      <c r="J22">
        <v>0</v>
      </c>
      <c r="K22" s="1" t="s">
        <v>419</v>
      </c>
      <c r="L22" s="7">
        <v>0</v>
      </c>
      <c r="M22" s="7">
        <v>0</v>
      </c>
      <c r="N22" s="7">
        <v>8</v>
      </c>
      <c r="O22" s="7">
        <v>2</v>
      </c>
      <c r="P22" s="7">
        <v>2</v>
      </c>
      <c r="Q22" s="7">
        <v>2</v>
      </c>
    </row>
    <row r="23" spans="1:17" ht="17" x14ac:dyDescent="0.2">
      <c r="A23" t="s">
        <v>345</v>
      </c>
      <c r="B23" t="s">
        <v>420</v>
      </c>
      <c r="C23" t="s">
        <v>421</v>
      </c>
      <c r="D23" t="s">
        <v>418</v>
      </c>
      <c r="F23">
        <v>1</v>
      </c>
      <c r="G23">
        <v>1</v>
      </c>
      <c r="I23">
        <v>1</v>
      </c>
      <c r="J23">
        <v>0</v>
      </c>
      <c r="K23" s="1" t="s">
        <v>424</v>
      </c>
      <c r="L23" s="7">
        <v>0</v>
      </c>
      <c r="M23" s="7">
        <v>0</v>
      </c>
      <c r="N23" s="7">
        <v>8</v>
      </c>
      <c r="O23" s="7">
        <v>2</v>
      </c>
      <c r="P23" s="7">
        <v>2</v>
      </c>
      <c r="Q23" s="7">
        <v>2</v>
      </c>
    </row>
    <row r="24" spans="1:17" ht="17" x14ac:dyDescent="0.2">
      <c r="A24" t="s">
        <v>346</v>
      </c>
      <c r="B24" t="s">
        <v>423</v>
      </c>
      <c r="C24" t="s">
        <v>422</v>
      </c>
      <c r="D24" t="s">
        <v>418</v>
      </c>
      <c r="F24">
        <v>1</v>
      </c>
      <c r="G24">
        <v>1</v>
      </c>
      <c r="I24">
        <v>1</v>
      </c>
      <c r="J24">
        <v>0</v>
      </c>
      <c r="K24" s="1" t="s">
        <v>425</v>
      </c>
      <c r="L24" s="7">
        <v>0</v>
      </c>
      <c r="M24" s="7">
        <v>0</v>
      </c>
      <c r="N24" s="7">
        <v>8</v>
      </c>
      <c r="O24" s="7">
        <v>2</v>
      </c>
      <c r="P24" s="7">
        <v>2</v>
      </c>
      <c r="Q24" s="7">
        <v>2</v>
      </c>
    </row>
    <row r="25" spans="1:17" ht="17" x14ac:dyDescent="0.2">
      <c r="A25" t="s">
        <v>458</v>
      </c>
      <c r="B25" t="s">
        <v>455</v>
      </c>
      <c r="C25" t="s">
        <v>456</v>
      </c>
      <c r="D25" t="s">
        <v>452</v>
      </c>
      <c r="E25" t="s">
        <v>453</v>
      </c>
      <c r="F25">
        <v>1</v>
      </c>
      <c r="G25">
        <v>1</v>
      </c>
      <c r="H25" t="s">
        <v>454</v>
      </c>
      <c r="I25">
        <v>1</v>
      </c>
      <c r="J25">
        <v>0</v>
      </c>
      <c r="K25" s="1" t="s">
        <v>457</v>
      </c>
      <c r="L25" s="7">
        <v>12</v>
      </c>
      <c r="M25" s="7">
        <v>18</v>
      </c>
      <c r="N25" s="7">
        <v>13</v>
      </c>
      <c r="O25" s="7">
        <v>0</v>
      </c>
      <c r="P25" s="7">
        <v>0</v>
      </c>
      <c r="Q25" s="7">
        <v>0</v>
      </c>
    </row>
    <row r="26" spans="1:17" ht="17" x14ac:dyDescent="0.2">
      <c r="A26" t="s">
        <v>347</v>
      </c>
      <c r="B26" t="s">
        <v>381</v>
      </c>
      <c r="C26" t="s">
        <v>342</v>
      </c>
      <c r="D26" t="s">
        <v>343</v>
      </c>
      <c r="E26" t="s">
        <v>344</v>
      </c>
      <c r="F26">
        <v>1</v>
      </c>
      <c r="G26">
        <v>1</v>
      </c>
      <c r="I26">
        <v>1</v>
      </c>
      <c r="J26">
        <v>0</v>
      </c>
      <c r="K26" s="1" t="s">
        <v>15</v>
      </c>
      <c r="L26" s="7">
        <v>0</v>
      </c>
      <c r="M26" s="7">
        <v>0</v>
      </c>
      <c r="N26" s="7">
        <v>12</v>
      </c>
      <c r="O26" s="7">
        <v>2</v>
      </c>
      <c r="P26" s="7">
        <v>2</v>
      </c>
      <c r="Q26" s="7">
        <v>2</v>
      </c>
    </row>
    <row r="27" spans="1:17" ht="17" x14ac:dyDescent="0.2">
      <c r="A27" t="s">
        <v>348</v>
      </c>
      <c r="B27" t="s">
        <v>382</v>
      </c>
      <c r="C27" t="s">
        <v>342</v>
      </c>
      <c r="D27" t="s">
        <v>343</v>
      </c>
      <c r="E27" t="s">
        <v>344</v>
      </c>
      <c r="F27">
        <v>1</v>
      </c>
      <c r="G27">
        <v>1</v>
      </c>
      <c r="I27">
        <v>1</v>
      </c>
      <c r="J27">
        <v>0</v>
      </c>
      <c r="K27" s="1" t="s">
        <v>15</v>
      </c>
      <c r="L27" s="7">
        <v>0</v>
      </c>
      <c r="M27" s="7">
        <v>0</v>
      </c>
      <c r="N27" s="7">
        <v>12</v>
      </c>
      <c r="O27" s="7">
        <v>2</v>
      </c>
      <c r="P27" s="7">
        <v>2</v>
      </c>
      <c r="Q27" s="7">
        <v>2</v>
      </c>
    </row>
    <row r="28" spans="1:17" ht="17" x14ac:dyDescent="0.2">
      <c r="A28" t="s">
        <v>349</v>
      </c>
      <c r="B28" t="s">
        <v>383</v>
      </c>
      <c r="C28" t="s">
        <v>342</v>
      </c>
      <c r="D28" t="s">
        <v>343</v>
      </c>
      <c r="E28" t="s">
        <v>344</v>
      </c>
      <c r="F28">
        <v>1</v>
      </c>
      <c r="G28">
        <v>1</v>
      </c>
      <c r="I28">
        <v>1</v>
      </c>
      <c r="J28">
        <v>0</v>
      </c>
      <c r="K28" s="1" t="s">
        <v>15</v>
      </c>
      <c r="L28" s="7">
        <v>0</v>
      </c>
      <c r="M28" s="7">
        <v>0</v>
      </c>
      <c r="N28" s="7">
        <v>12</v>
      </c>
      <c r="O28" s="7">
        <v>2</v>
      </c>
      <c r="P28" s="7">
        <v>2</v>
      </c>
      <c r="Q28" s="7">
        <v>2</v>
      </c>
    </row>
    <row r="29" spans="1:17" ht="17" x14ac:dyDescent="0.2">
      <c r="A29" t="s">
        <v>350</v>
      </c>
      <c r="B29" t="s">
        <v>384</v>
      </c>
      <c r="C29" t="s">
        <v>342</v>
      </c>
      <c r="D29" t="s">
        <v>343</v>
      </c>
      <c r="E29" t="s">
        <v>344</v>
      </c>
      <c r="F29">
        <v>1</v>
      </c>
      <c r="G29">
        <v>1</v>
      </c>
      <c r="I29">
        <v>1</v>
      </c>
      <c r="J29">
        <v>0</v>
      </c>
      <c r="K29" s="1" t="s">
        <v>15</v>
      </c>
      <c r="L29" s="7">
        <v>0</v>
      </c>
      <c r="M29" s="7">
        <v>0</v>
      </c>
      <c r="N29" s="7">
        <v>12</v>
      </c>
      <c r="O29" s="7">
        <v>2</v>
      </c>
      <c r="P29" s="7">
        <v>2</v>
      </c>
      <c r="Q29" s="7">
        <v>2</v>
      </c>
    </row>
    <row r="30" spans="1:17" ht="17" x14ac:dyDescent="0.2">
      <c r="A30" t="s">
        <v>351</v>
      </c>
      <c r="B30" t="s">
        <v>385</v>
      </c>
      <c r="C30" t="s">
        <v>342</v>
      </c>
      <c r="D30" t="s">
        <v>343</v>
      </c>
      <c r="E30" t="s">
        <v>344</v>
      </c>
      <c r="F30">
        <v>1</v>
      </c>
      <c r="G30">
        <v>1</v>
      </c>
      <c r="I30">
        <v>1</v>
      </c>
      <c r="J30">
        <v>0</v>
      </c>
      <c r="K30" s="1" t="s">
        <v>15</v>
      </c>
      <c r="L30" s="7">
        <v>0</v>
      </c>
      <c r="M30" s="7">
        <v>0</v>
      </c>
      <c r="N30" s="7">
        <v>12</v>
      </c>
      <c r="O30" s="7">
        <v>2</v>
      </c>
      <c r="P30" s="7">
        <v>2</v>
      </c>
      <c r="Q30" s="7">
        <v>2</v>
      </c>
    </row>
    <row r="31" spans="1:17" ht="17" x14ac:dyDescent="0.2">
      <c r="A31" t="s">
        <v>352</v>
      </c>
      <c r="B31" t="s">
        <v>386</v>
      </c>
      <c r="C31" t="s">
        <v>342</v>
      </c>
      <c r="D31" t="s">
        <v>343</v>
      </c>
      <c r="E31" t="s">
        <v>344</v>
      </c>
      <c r="F31">
        <v>1</v>
      </c>
      <c r="G31">
        <v>1</v>
      </c>
      <c r="I31">
        <v>1</v>
      </c>
      <c r="J31">
        <v>0</v>
      </c>
      <c r="K31" s="1" t="s">
        <v>15</v>
      </c>
      <c r="L31" s="7">
        <v>0</v>
      </c>
      <c r="M31" s="7">
        <v>0</v>
      </c>
      <c r="N31" s="7">
        <v>12</v>
      </c>
      <c r="O31" s="7">
        <v>2</v>
      </c>
      <c r="P31" s="7">
        <v>2</v>
      </c>
      <c r="Q31" s="7">
        <v>2</v>
      </c>
    </row>
    <row r="32" spans="1:17" ht="17" x14ac:dyDescent="0.2">
      <c r="A32" t="s">
        <v>353</v>
      </c>
      <c r="B32" t="s">
        <v>387</v>
      </c>
      <c r="C32" t="s">
        <v>342</v>
      </c>
      <c r="D32" t="s">
        <v>343</v>
      </c>
      <c r="E32" t="s">
        <v>344</v>
      </c>
      <c r="F32">
        <v>1</v>
      </c>
      <c r="G32">
        <v>1</v>
      </c>
      <c r="I32">
        <v>1</v>
      </c>
      <c r="J32">
        <v>0</v>
      </c>
      <c r="K32" s="1" t="s">
        <v>15</v>
      </c>
      <c r="L32" s="7">
        <v>0</v>
      </c>
      <c r="M32" s="7">
        <v>0</v>
      </c>
      <c r="N32" s="7">
        <v>12</v>
      </c>
      <c r="O32" s="7">
        <v>2</v>
      </c>
      <c r="P32" s="7">
        <v>2</v>
      </c>
      <c r="Q32" s="7">
        <v>2</v>
      </c>
    </row>
    <row r="33" spans="1:17" ht="17" x14ac:dyDescent="0.2">
      <c r="A33" t="s">
        <v>354</v>
      </c>
      <c r="B33" t="s">
        <v>388</v>
      </c>
      <c r="C33" t="s">
        <v>342</v>
      </c>
      <c r="D33" t="s">
        <v>343</v>
      </c>
      <c r="E33" t="s">
        <v>344</v>
      </c>
      <c r="F33">
        <v>1</v>
      </c>
      <c r="G33">
        <v>1</v>
      </c>
      <c r="I33">
        <v>1</v>
      </c>
      <c r="J33">
        <v>0</v>
      </c>
      <c r="K33" s="1" t="s">
        <v>15</v>
      </c>
      <c r="L33" s="7">
        <v>0</v>
      </c>
      <c r="M33" s="7">
        <v>0</v>
      </c>
      <c r="N33" s="7">
        <v>12</v>
      </c>
      <c r="O33" s="7">
        <v>2</v>
      </c>
      <c r="P33" s="7">
        <v>2</v>
      </c>
      <c r="Q33" s="7">
        <v>2</v>
      </c>
    </row>
    <row r="34" spans="1:17" ht="17" x14ac:dyDescent="0.2">
      <c r="A34" t="s">
        <v>355</v>
      </c>
      <c r="B34" t="s">
        <v>389</v>
      </c>
      <c r="C34" t="s">
        <v>342</v>
      </c>
      <c r="D34" t="s">
        <v>343</v>
      </c>
      <c r="E34" t="s">
        <v>344</v>
      </c>
      <c r="F34">
        <v>1</v>
      </c>
      <c r="G34">
        <v>1</v>
      </c>
      <c r="I34">
        <v>1</v>
      </c>
      <c r="J34">
        <v>0</v>
      </c>
      <c r="K34" s="1" t="s">
        <v>15</v>
      </c>
      <c r="L34" s="7">
        <v>0</v>
      </c>
      <c r="M34" s="7">
        <v>0</v>
      </c>
      <c r="N34" s="7">
        <v>12</v>
      </c>
      <c r="O34" s="7">
        <v>2</v>
      </c>
      <c r="P34" s="7">
        <v>2</v>
      </c>
      <c r="Q34" s="7">
        <v>2</v>
      </c>
    </row>
    <row r="35" spans="1:17" ht="17" x14ac:dyDescent="0.2">
      <c r="A35" t="s">
        <v>356</v>
      </c>
      <c r="B35" t="s">
        <v>390</v>
      </c>
      <c r="C35" t="s">
        <v>342</v>
      </c>
      <c r="D35" t="s">
        <v>343</v>
      </c>
      <c r="E35" t="s">
        <v>344</v>
      </c>
      <c r="F35">
        <v>1</v>
      </c>
      <c r="G35">
        <v>1</v>
      </c>
      <c r="I35">
        <v>1</v>
      </c>
      <c r="J35">
        <v>0</v>
      </c>
      <c r="K35" s="1" t="s">
        <v>15</v>
      </c>
      <c r="L35" s="7">
        <v>0</v>
      </c>
      <c r="M35" s="7">
        <v>0</v>
      </c>
      <c r="N35" s="7">
        <v>12</v>
      </c>
      <c r="O35" s="7">
        <v>2</v>
      </c>
      <c r="P35" s="7">
        <v>2</v>
      </c>
      <c r="Q35" s="7">
        <v>2</v>
      </c>
    </row>
    <row r="36" spans="1:17" ht="17" x14ac:dyDescent="0.2">
      <c r="A36" t="s">
        <v>357</v>
      </c>
      <c r="B36" t="s">
        <v>391</v>
      </c>
      <c r="C36" t="s">
        <v>342</v>
      </c>
      <c r="D36" t="s">
        <v>343</v>
      </c>
      <c r="E36" t="s">
        <v>344</v>
      </c>
      <c r="F36">
        <v>1</v>
      </c>
      <c r="G36">
        <v>1</v>
      </c>
      <c r="I36">
        <v>1</v>
      </c>
      <c r="J36">
        <v>0</v>
      </c>
      <c r="K36" s="1" t="s">
        <v>15</v>
      </c>
      <c r="L36" s="7">
        <v>0</v>
      </c>
      <c r="M36" s="7">
        <v>0</v>
      </c>
      <c r="N36" s="7">
        <v>12</v>
      </c>
      <c r="O36" s="7">
        <v>2</v>
      </c>
      <c r="P36" s="7">
        <v>2</v>
      </c>
      <c r="Q36" s="7">
        <v>2</v>
      </c>
    </row>
    <row r="37" spans="1:17" ht="17" x14ac:dyDescent="0.2">
      <c r="A37" t="s">
        <v>358</v>
      </c>
      <c r="B37" t="s">
        <v>392</v>
      </c>
      <c r="C37" t="s">
        <v>342</v>
      </c>
      <c r="D37" t="s">
        <v>343</v>
      </c>
      <c r="E37" t="s">
        <v>344</v>
      </c>
      <c r="F37">
        <v>1</v>
      </c>
      <c r="G37">
        <v>1</v>
      </c>
      <c r="I37">
        <v>1</v>
      </c>
      <c r="J37">
        <v>0</v>
      </c>
      <c r="K37" s="1" t="s">
        <v>15</v>
      </c>
      <c r="L37" s="7">
        <v>0</v>
      </c>
      <c r="M37" s="7">
        <v>0</v>
      </c>
      <c r="N37" s="7">
        <v>12</v>
      </c>
      <c r="O37" s="7">
        <v>2</v>
      </c>
      <c r="P37" s="7">
        <v>2</v>
      </c>
      <c r="Q37" s="7">
        <v>2</v>
      </c>
    </row>
    <row r="38" spans="1:17" ht="17" x14ac:dyDescent="0.2">
      <c r="A38" t="s">
        <v>359</v>
      </c>
      <c r="B38" t="s">
        <v>393</v>
      </c>
      <c r="C38" t="s">
        <v>342</v>
      </c>
      <c r="D38" t="s">
        <v>343</v>
      </c>
      <c r="E38" t="s">
        <v>344</v>
      </c>
      <c r="F38">
        <v>1</v>
      </c>
      <c r="G38">
        <v>1</v>
      </c>
      <c r="I38">
        <v>1</v>
      </c>
      <c r="J38">
        <v>0</v>
      </c>
      <c r="K38" s="1" t="s">
        <v>15</v>
      </c>
      <c r="L38" s="7">
        <v>0</v>
      </c>
      <c r="M38" s="7">
        <v>0</v>
      </c>
      <c r="N38" s="7">
        <v>12</v>
      </c>
      <c r="O38" s="7">
        <v>2</v>
      </c>
      <c r="P38" s="7">
        <v>2</v>
      </c>
      <c r="Q38" s="7">
        <v>2</v>
      </c>
    </row>
    <row r="39" spans="1:17" ht="17" x14ac:dyDescent="0.2">
      <c r="A39" t="s">
        <v>360</v>
      </c>
      <c r="B39" t="s">
        <v>394</v>
      </c>
      <c r="C39" t="s">
        <v>342</v>
      </c>
      <c r="D39" t="s">
        <v>343</v>
      </c>
      <c r="E39" t="s">
        <v>344</v>
      </c>
      <c r="F39">
        <v>1</v>
      </c>
      <c r="G39">
        <v>1</v>
      </c>
      <c r="I39">
        <v>1</v>
      </c>
      <c r="J39">
        <v>0</v>
      </c>
      <c r="K39" s="1" t="s">
        <v>15</v>
      </c>
      <c r="L39" s="7">
        <v>0</v>
      </c>
      <c r="M39" s="7">
        <v>0</v>
      </c>
      <c r="N39" s="7">
        <v>12</v>
      </c>
      <c r="O39" s="7">
        <v>2</v>
      </c>
      <c r="P39" s="7">
        <v>2</v>
      </c>
      <c r="Q39" s="7">
        <v>2</v>
      </c>
    </row>
    <row r="40" spans="1:17" ht="17" x14ac:dyDescent="0.2">
      <c r="A40" t="s">
        <v>361</v>
      </c>
      <c r="B40" t="s">
        <v>395</v>
      </c>
      <c r="C40" t="s">
        <v>342</v>
      </c>
      <c r="D40" t="s">
        <v>343</v>
      </c>
      <c r="E40" t="s">
        <v>344</v>
      </c>
      <c r="F40">
        <v>1</v>
      </c>
      <c r="G40">
        <v>1</v>
      </c>
      <c r="I40">
        <v>1</v>
      </c>
      <c r="J40">
        <v>0</v>
      </c>
      <c r="K40" s="1" t="s">
        <v>15</v>
      </c>
      <c r="L40" s="7">
        <v>0</v>
      </c>
      <c r="M40" s="7">
        <v>0</v>
      </c>
      <c r="N40" s="7">
        <v>12</v>
      </c>
      <c r="O40" s="7">
        <v>2</v>
      </c>
      <c r="P40" s="7">
        <v>2</v>
      </c>
      <c r="Q40" s="7">
        <v>2</v>
      </c>
    </row>
    <row r="41" spans="1:17" ht="17" x14ac:dyDescent="0.2">
      <c r="A41" t="s">
        <v>362</v>
      </c>
      <c r="B41" t="s">
        <v>396</v>
      </c>
      <c r="C41" t="s">
        <v>342</v>
      </c>
      <c r="D41" t="s">
        <v>343</v>
      </c>
      <c r="E41" t="s">
        <v>344</v>
      </c>
      <c r="F41">
        <v>1</v>
      </c>
      <c r="G41">
        <v>1</v>
      </c>
      <c r="I41">
        <v>1</v>
      </c>
      <c r="J41">
        <v>0</v>
      </c>
      <c r="K41" s="1" t="s">
        <v>15</v>
      </c>
      <c r="L41" s="7">
        <v>0</v>
      </c>
      <c r="M41" s="7">
        <v>0</v>
      </c>
      <c r="N41" s="7">
        <v>12</v>
      </c>
      <c r="O41" s="7">
        <v>2</v>
      </c>
      <c r="P41" s="7">
        <v>2</v>
      </c>
      <c r="Q41" s="7">
        <v>2</v>
      </c>
    </row>
    <row r="42" spans="1:17" ht="17" x14ac:dyDescent="0.2">
      <c r="A42" t="s">
        <v>363</v>
      </c>
      <c r="B42" t="s">
        <v>397</v>
      </c>
      <c r="C42" t="s">
        <v>342</v>
      </c>
      <c r="D42" t="s">
        <v>343</v>
      </c>
      <c r="E42" t="s">
        <v>344</v>
      </c>
      <c r="F42">
        <v>1</v>
      </c>
      <c r="G42">
        <v>1</v>
      </c>
      <c r="I42">
        <v>1</v>
      </c>
      <c r="J42">
        <v>0</v>
      </c>
      <c r="K42" s="1" t="s">
        <v>15</v>
      </c>
      <c r="L42" s="7">
        <v>0</v>
      </c>
      <c r="M42" s="7">
        <v>0</v>
      </c>
      <c r="N42" s="7">
        <v>12</v>
      </c>
      <c r="O42" s="7">
        <v>2</v>
      </c>
      <c r="P42" s="7">
        <v>2</v>
      </c>
      <c r="Q42" s="7">
        <v>2</v>
      </c>
    </row>
    <row r="43" spans="1:17" ht="17" x14ac:dyDescent="0.2">
      <c r="A43" t="s">
        <v>364</v>
      </c>
      <c r="B43" t="s">
        <v>398</v>
      </c>
      <c r="C43" t="s">
        <v>342</v>
      </c>
      <c r="D43" t="s">
        <v>343</v>
      </c>
      <c r="E43" t="s">
        <v>344</v>
      </c>
      <c r="F43">
        <v>1</v>
      </c>
      <c r="G43">
        <v>1</v>
      </c>
      <c r="I43">
        <v>1</v>
      </c>
      <c r="J43">
        <v>0</v>
      </c>
      <c r="K43" s="1" t="s">
        <v>15</v>
      </c>
      <c r="L43" s="7">
        <v>0</v>
      </c>
      <c r="M43" s="7">
        <v>0</v>
      </c>
      <c r="N43" s="7">
        <v>12</v>
      </c>
      <c r="O43" s="7">
        <v>2</v>
      </c>
      <c r="P43" s="7">
        <v>2</v>
      </c>
      <c r="Q43" s="7">
        <v>2</v>
      </c>
    </row>
    <row r="44" spans="1:17" ht="17" x14ac:dyDescent="0.2">
      <c r="A44" t="s">
        <v>365</v>
      </c>
      <c r="B44" t="s">
        <v>399</v>
      </c>
      <c r="C44" t="s">
        <v>342</v>
      </c>
      <c r="D44" t="s">
        <v>343</v>
      </c>
      <c r="E44" t="s">
        <v>344</v>
      </c>
      <c r="F44">
        <v>1</v>
      </c>
      <c r="G44">
        <v>1</v>
      </c>
      <c r="I44">
        <v>1</v>
      </c>
      <c r="J44">
        <v>0</v>
      </c>
      <c r="K44" s="1" t="s">
        <v>15</v>
      </c>
      <c r="L44" s="7">
        <v>0</v>
      </c>
      <c r="M44" s="7">
        <v>0</v>
      </c>
      <c r="N44" s="7">
        <v>12</v>
      </c>
      <c r="O44" s="7">
        <v>2</v>
      </c>
      <c r="P44" s="7">
        <v>2</v>
      </c>
      <c r="Q44" s="7">
        <v>2</v>
      </c>
    </row>
    <row r="45" spans="1:17" ht="17" x14ac:dyDescent="0.2">
      <c r="A45" t="s">
        <v>366</v>
      </c>
      <c r="B45" t="s">
        <v>400</v>
      </c>
      <c r="C45" t="s">
        <v>342</v>
      </c>
      <c r="D45" t="s">
        <v>343</v>
      </c>
      <c r="E45" t="s">
        <v>344</v>
      </c>
      <c r="F45">
        <v>1</v>
      </c>
      <c r="G45">
        <v>1</v>
      </c>
      <c r="I45">
        <v>1</v>
      </c>
      <c r="J45">
        <v>0</v>
      </c>
      <c r="K45" s="1" t="s">
        <v>15</v>
      </c>
      <c r="L45" s="7">
        <v>0</v>
      </c>
      <c r="M45" s="7">
        <v>0</v>
      </c>
      <c r="N45" s="7">
        <v>12</v>
      </c>
      <c r="O45" s="7">
        <v>2</v>
      </c>
      <c r="P45" s="7">
        <v>2</v>
      </c>
      <c r="Q45" s="7">
        <v>2</v>
      </c>
    </row>
    <row r="46" spans="1:17" ht="17" x14ac:dyDescent="0.2">
      <c r="A46" t="s">
        <v>367</v>
      </c>
      <c r="B46" t="s">
        <v>401</v>
      </c>
      <c r="C46" t="s">
        <v>342</v>
      </c>
      <c r="D46" t="s">
        <v>343</v>
      </c>
      <c r="E46" t="s">
        <v>344</v>
      </c>
      <c r="F46">
        <v>1</v>
      </c>
      <c r="G46">
        <v>1</v>
      </c>
      <c r="I46">
        <v>1</v>
      </c>
      <c r="J46">
        <v>0</v>
      </c>
      <c r="K46" s="1" t="s">
        <v>15</v>
      </c>
      <c r="L46" s="7">
        <v>0</v>
      </c>
      <c r="M46" s="7">
        <v>0</v>
      </c>
      <c r="N46" s="7">
        <v>12</v>
      </c>
      <c r="O46" s="7">
        <v>2</v>
      </c>
      <c r="P46" s="7">
        <v>2</v>
      </c>
      <c r="Q46" s="7">
        <v>2</v>
      </c>
    </row>
    <row r="47" spans="1:17" ht="17" x14ac:dyDescent="0.2">
      <c r="A47" t="s">
        <v>368</v>
      </c>
      <c r="B47" t="s">
        <v>402</v>
      </c>
      <c r="C47" t="s">
        <v>342</v>
      </c>
      <c r="D47" t="s">
        <v>343</v>
      </c>
      <c r="E47" t="s">
        <v>344</v>
      </c>
      <c r="F47">
        <v>1</v>
      </c>
      <c r="G47">
        <v>1</v>
      </c>
      <c r="I47">
        <v>1</v>
      </c>
      <c r="J47">
        <v>0</v>
      </c>
      <c r="K47" s="1" t="s">
        <v>15</v>
      </c>
      <c r="L47" s="7">
        <v>0</v>
      </c>
      <c r="M47" s="7">
        <v>0</v>
      </c>
      <c r="N47" s="7">
        <v>12</v>
      </c>
      <c r="O47" s="7">
        <v>2</v>
      </c>
      <c r="P47" s="7">
        <v>2</v>
      </c>
      <c r="Q47" s="7">
        <v>2</v>
      </c>
    </row>
    <row r="48" spans="1:17" ht="17" x14ac:dyDescent="0.2">
      <c r="A48" t="s">
        <v>369</v>
      </c>
      <c r="B48" t="s">
        <v>403</v>
      </c>
      <c r="C48" t="s">
        <v>342</v>
      </c>
      <c r="D48" t="s">
        <v>343</v>
      </c>
      <c r="E48" t="s">
        <v>344</v>
      </c>
      <c r="F48">
        <v>1</v>
      </c>
      <c r="G48">
        <v>1</v>
      </c>
      <c r="I48">
        <v>1</v>
      </c>
      <c r="J48">
        <v>0</v>
      </c>
      <c r="K48" s="1" t="s">
        <v>15</v>
      </c>
      <c r="L48" s="7">
        <v>0</v>
      </c>
      <c r="M48" s="7">
        <v>0</v>
      </c>
      <c r="N48" s="7">
        <v>12</v>
      </c>
      <c r="O48" s="7">
        <v>2</v>
      </c>
      <c r="P48" s="7">
        <v>2</v>
      </c>
      <c r="Q48" s="7">
        <v>2</v>
      </c>
    </row>
    <row r="49" spans="1:17" ht="17" x14ac:dyDescent="0.2">
      <c r="A49" t="s">
        <v>370</v>
      </c>
      <c r="B49" t="s">
        <v>404</v>
      </c>
      <c r="C49" t="s">
        <v>342</v>
      </c>
      <c r="D49" t="s">
        <v>343</v>
      </c>
      <c r="E49" t="s">
        <v>344</v>
      </c>
      <c r="F49">
        <v>1</v>
      </c>
      <c r="G49">
        <v>1</v>
      </c>
      <c r="I49">
        <v>1</v>
      </c>
      <c r="J49">
        <v>0</v>
      </c>
      <c r="K49" s="1" t="s">
        <v>15</v>
      </c>
      <c r="L49" s="7">
        <v>0</v>
      </c>
      <c r="M49" s="7">
        <v>0</v>
      </c>
      <c r="N49" s="7">
        <v>12</v>
      </c>
      <c r="O49" s="7">
        <v>2</v>
      </c>
      <c r="P49" s="7">
        <v>2</v>
      </c>
      <c r="Q49" s="7">
        <v>2</v>
      </c>
    </row>
    <row r="50" spans="1:17" ht="17" x14ac:dyDescent="0.2">
      <c r="A50" t="s">
        <v>371</v>
      </c>
      <c r="B50" t="s">
        <v>405</v>
      </c>
      <c r="C50" t="s">
        <v>342</v>
      </c>
      <c r="D50" t="s">
        <v>343</v>
      </c>
      <c r="E50" t="s">
        <v>344</v>
      </c>
      <c r="F50">
        <v>1</v>
      </c>
      <c r="G50">
        <v>1</v>
      </c>
      <c r="I50">
        <v>1</v>
      </c>
      <c r="J50">
        <v>0</v>
      </c>
      <c r="K50" s="1" t="s">
        <v>15</v>
      </c>
      <c r="L50" s="7">
        <v>0</v>
      </c>
      <c r="M50" s="7">
        <v>0</v>
      </c>
      <c r="N50" s="7">
        <v>12</v>
      </c>
      <c r="O50" s="7">
        <v>2</v>
      </c>
      <c r="P50" s="7">
        <v>2</v>
      </c>
      <c r="Q50" s="7">
        <v>2</v>
      </c>
    </row>
    <row r="51" spans="1:17" ht="17" x14ac:dyDescent="0.2">
      <c r="A51" t="s">
        <v>372</v>
      </c>
      <c r="B51" t="s">
        <v>406</v>
      </c>
      <c r="C51" t="s">
        <v>342</v>
      </c>
      <c r="D51" t="s">
        <v>343</v>
      </c>
      <c r="E51" t="s">
        <v>344</v>
      </c>
      <c r="F51">
        <v>1</v>
      </c>
      <c r="G51">
        <v>1</v>
      </c>
      <c r="I51">
        <v>1</v>
      </c>
      <c r="J51">
        <v>0</v>
      </c>
      <c r="K51" s="1" t="s">
        <v>15</v>
      </c>
      <c r="L51" s="7">
        <v>0</v>
      </c>
      <c r="M51" s="7">
        <v>0</v>
      </c>
      <c r="N51" s="7">
        <v>12</v>
      </c>
      <c r="O51" s="7">
        <v>2</v>
      </c>
      <c r="P51" s="7">
        <v>2</v>
      </c>
      <c r="Q51" s="7">
        <v>2</v>
      </c>
    </row>
    <row r="52" spans="1:17" ht="17" x14ac:dyDescent="0.2">
      <c r="A52" t="s">
        <v>373</v>
      </c>
      <c r="B52" t="s">
        <v>407</v>
      </c>
      <c r="C52" t="s">
        <v>342</v>
      </c>
      <c r="D52" t="s">
        <v>343</v>
      </c>
      <c r="E52" t="s">
        <v>344</v>
      </c>
      <c r="F52">
        <v>1</v>
      </c>
      <c r="G52">
        <v>1</v>
      </c>
      <c r="I52">
        <v>1</v>
      </c>
      <c r="J52">
        <v>0</v>
      </c>
      <c r="K52" s="1" t="s">
        <v>15</v>
      </c>
      <c r="L52" s="7">
        <v>0</v>
      </c>
      <c r="M52" s="7">
        <v>0</v>
      </c>
      <c r="N52" s="7">
        <v>12</v>
      </c>
      <c r="O52" s="7">
        <v>2</v>
      </c>
      <c r="P52" s="7">
        <v>2</v>
      </c>
      <c r="Q52" s="7">
        <v>2</v>
      </c>
    </row>
    <row r="53" spans="1:17" ht="17" x14ac:dyDescent="0.2">
      <c r="A53" t="s">
        <v>374</v>
      </c>
      <c r="B53" t="s">
        <v>408</v>
      </c>
      <c r="C53" t="s">
        <v>342</v>
      </c>
      <c r="D53" t="s">
        <v>343</v>
      </c>
      <c r="E53" t="s">
        <v>344</v>
      </c>
      <c r="F53">
        <v>1</v>
      </c>
      <c r="G53">
        <v>1</v>
      </c>
      <c r="I53">
        <v>1</v>
      </c>
      <c r="J53">
        <v>0</v>
      </c>
      <c r="K53" s="1" t="s">
        <v>15</v>
      </c>
      <c r="L53" s="7">
        <v>0</v>
      </c>
      <c r="M53" s="7">
        <v>0</v>
      </c>
      <c r="N53" s="7">
        <v>12</v>
      </c>
      <c r="O53" s="7">
        <v>2</v>
      </c>
      <c r="P53" s="7">
        <v>2</v>
      </c>
      <c r="Q53" s="7">
        <v>2</v>
      </c>
    </row>
    <row r="54" spans="1:17" ht="17" x14ac:dyDescent="0.2">
      <c r="A54" t="s">
        <v>375</v>
      </c>
      <c r="B54" t="s">
        <v>409</v>
      </c>
      <c r="C54" t="s">
        <v>342</v>
      </c>
      <c r="D54" t="s">
        <v>343</v>
      </c>
      <c r="E54" t="s">
        <v>344</v>
      </c>
      <c r="F54">
        <v>1</v>
      </c>
      <c r="G54">
        <v>1</v>
      </c>
      <c r="I54">
        <v>1</v>
      </c>
      <c r="J54">
        <v>0</v>
      </c>
      <c r="K54" s="1" t="s">
        <v>15</v>
      </c>
      <c r="L54" s="7">
        <v>0</v>
      </c>
      <c r="M54" s="7">
        <v>0</v>
      </c>
      <c r="N54" s="7">
        <v>12</v>
      </c>
      <c r="O54" s="7">
        <v>2</v>
      </c>
      <c r="P54" s="7">
        <v>2</v>
      </c>
      <c r="Q54" s="7">
        <v>2</v>
      </c>
    </row>
    <row r="55" spans="1:17" ht="17" x14ac:dyDescent="0.2">
      <c r="A55" t="s">
        <v>376</v>
      </c>
      <c r="B55" t="s">
        <v>410</v>
      </c>
      <c r="C55" t="s">
        <v>342</v>
      </c>
      <c r="D55" t="s">
        <v>343</v>
      </c>
      <c r="E55" t="s">
        <v>344</v>
      </c>
      <c r="F55">
        <v>1</v>
      </c>
      <c r="G55">
        <v>1</v>
      </c>
      <c r="I55">
        <v>1</v>
      </c>
      <c r="J55">
        <v>0</v>
      </c>
      <c r="K55" s="1" t="s">
        <v>15</v>
      </c>
      <c r="L55" s="7">
        <v>0</v>
      </c>
      <c r="M55" s="7">
        <v>0</v>
      </c>
      <c r="N55" s="7">
        <v>12</v>
      </c>
      <c r="O55" s="7">
        <v>2</v>
      </c>
      <c r="P55" s="7">
        <v>2</v>
      </c>
      <c r="Q55" s="7">
        <v>2</v>
      </c>
    </row>
    <row r="56" spans="1:17" ht="17" x14ac:dyDescent="0.2">
      <c r="A56" t="s">
        <v>377</v>
      </c>
      <c r="B56" t="s">
        <v>411</v>
      </c>
      <c r="C56" t="s">
        <v>342</v>
      </c>
      <c r="D56" t="s">
        <v>343</v>
      </c>
      <c r="E56" t="s">
        <v>344</v>
      </c>
      <c r="F56">
        <v>1</v>
      </c>
      <c r="G56">
        <v>1</v>
      </c>
      <c r="I56">
        <v>1</v>
      </c>
      <c r="J56">
        <v>0</v>
      </c>
      <c r="K56" s="1" t="s">
        <v>15</v>
      </c>
      <c r="L56" s="7">
        <v>0</v>
      </c>
      <c r="M56" s="7">
        <v>0</v>
      </c>
      <c r="N56" s="7">
        <v>12</v>
      </c>
      <c r="O56" s="7">
        <v>2</v>
      </c>
      <c r="P56" s="7">
        <v>2</v>
      </c>
      <c r="Q56" s="7">
        <v>2</v>
      </c>
    </row>
    <row r="57" spans="1:17" ht="17" x14ac:dyDescent="0.2">
      <c r="A57" t="s">
        <v>378</v>
      </c>
      <c r="B57" t="s">
        <v>412</v>
      </c>
      <c r="C57" t="s">
        <v>342</v>
      </c>
      <c r="D57" t="s">
        <v>343</v>
      </c>
      <c r="E57" t="s">
        <v>344</v>
      </c>
      <c r="F57">
        <v>1</v>
      </c>
      <c r="G57">
        <v>1</v>
      </c>
      <c r="I57">
        <v>1</v>
      </c>
      <c r="J57">
        <v>0</v>
      </c>
      <c r="K57" s="1" t="s">
        <v>15</v>
      </c>
      <c r="L57" s="7">
        <v>0</v>
      </c>
      <c r="M57" s="7">
        <v>0</v>
      </c>
      <c r="N57" s="7">
        <v>12</v>
      </c>
      <c r="O57" s="7">
        <v>2</v>
      </c>
      <c r="P57" s="7">
        <v>2</v>
      </c>
      <c r="Q57" s="7">
        <v>2</v>
      </c>
    </row>
    <row r="58" spans="1:17" ht="17" x14ac:dyDescent="0.2">
      <c r="A58" t="s">
        <v>379</v>
      </c>
      <c r="B58" t="s">
        <v>413</v>
      </c>
      <c r="C58" t="s">
        <v>342</v>
      </c>
      <c r="D58" t="s">
        <v>343</v>
      </c>
      <c r="E58" t="s">
        <v>344</v>
      </c>
      <c r="F58">
        <v>1</v>
      </c>
      <c r="G58">
        <v>1</v>
      </c>
      <c r="I58">
        <v>1</v>
      </c>
      <c r="J58">
        <v>0</v>
      </c>
      <c r="K58" s="1" t="s">
        <v>15</v>
      </c>
      <c r="L58" s="7">
        <v>0</v>
      </c>
      <c r="M58" s="7">
        <v>0</v>
      </c>
      <c r="N58" s="7">
        <v>12</v>
      </c>
      <c r="O58" s="7">
        <v>2</v>
      </c>
      <c r="P58" s="7">
        <v>2</v>
      </c>
      <c r="Q58" s="7">
        <v>2</v>
      </c>
    </row>
    <row r="59" spans="1:17" ht="17" x14ac:dyDescent="0.2">
      <c r="A59" t="s">
        <v>380</v>
      </c>
      <c r="B59" t="s">
        <v>414</v>
      </c>
      <c r="C59" t="s">
        <v>342</v>
      </c>
      <c r="D59" t="s">
        <v>343</v>
      </c>
      <c r="E59" t="s">
        <v>344</v>
      </c>
      <c r="F59">
        <v>1</v>
      </c>
      <c r="G59">
        <v>1</v>
      </c>
      <c r="I59">
        <v>1</v>
      </c>
      <c r="J59">
        <v>0</v>
      </c>
      <c r="K59" s="1" t="s">
        <v>15</v>
      </c>
      <c r="L59" s="7">
        <v>0</v>
      </c>
      <c r="M59" s="7">
        <v>0</v>
      </c>
      <c r="N59" s="7">
        <v>12</v>
      </c>
      <c r="O59" s="7">
        <v>2</v>
      </c>
      <c r="P59" s="7">
        <v>2</v>
      </c>
      <c r="Q59" s="7">
        <v>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B5-42F6-EA4D-BE3A-EF8367D067FD}">
  <dimension ref="A1:E27"/>
  <sheetViews>
    <sheetView workbookViewId="0">
      <selection activeCell="D7" sqref="D7"/>
    </sheetView>
  </sheetViews>
  <sheetFormatPr baseColWidth="10" defaultRowHeight="16" x14ac:dyDescent="0.2"/>
  <cols>
    <col min="2" max="2" width="5" bestFit="1" customWidth="1"/>
    <col min="4" max="4" width="20" customWidth="1"/>
    <col min="5" max="5" width="13.6640625" bestFit="1" customWidth="1"/>
  </cols>
  <sheetData>
    <row r="1" spans="1:5" x14ac:dyDescent="0.2">
      <c r="A1" t="s">
        <v>227</v>
      </c>
      <c r="B1" t="s">
        <v>42</v>
      </c>
      <c r="C1" t="s">
        <v>156</v>
      </c>
      <c r="D1" t="s">
        <v>229</v>
      </c>
      <c r="E1" t="s">
        <v>230</v>
      </c>
    </row>
    <row r="2" spans="1:5" ht="17" x14ac:dyDescent="0.2">
      <c r="A2">
        <v>1</v>
      </c>
      <c r="B2">
        <v>1</v>
      </c>
      <c r="C2" t="s">
        <v>228</v>
      </c>
      <c r="D2" s="1" t="s">
        <v>294</v>
      </c>
      <c r="E2" t="s">
        <v>248</v>
      </c>
    </row>
    <row r="3" spans="1:5" ht="17" x14ac:dyDescent="0.2">
      <c r="A3">
        <v>1</v>
      </c>
      <c r="B3">
        <v>2</v>
      </c>
      <c r="C3" t="s">
        <v>231</v>
      </c>
      <c r="D3" s="1" t="s">
        <v>293</v>
      </c>
      <c r="E3" t="s">
        <v>249</v>
      </c>
    </row>
    <row r="4" spans="1:5" ht="17" x14ac:dyDescent="0.2">
      <c r="A4">
        <v>1</v>
      </c>
      <c r="B4">
        <v>3</v>
      </c>
      <c r="C4" t="s">
        <v>232</v>
      </c>
      <c r="D4" s="1" t="s">
        <v>295</v>
      </c>
      <c r="E4" t="s">
        <v>250</v>
      </c>
    </row>
    <row r="5" spans="1:5" ht="17" x14ac:dyDescent="0.2">
      <c r="A5">
        <v>1</v>
      </c>
      <c r="B5">
        <v>4</v>
      </c>
      <c r="C5" t="s">
        <v>233</v>
      </c>
      <c r="D5" s="1" t="s">
        <v>296</v>
      </c>
      <c r="E5" t="s">
        <v>251</v>
      </c>
    </row>
    <row r="6" spans="1:5" ht="17" x14ac:dyDescent="0.2">
      <c r="A6">
        <v>1</v>
      </c>
      <c r="B6">
        <v>5</v>
      </c>
      <c r="C6" t="s">
        <v>234</v>
      </c>
      <c r="D6" s="1" t="s">
        <v>240</v>
      </c>
      <c r="E6" t="s">
        <v>252</v>
      </c>
    </row>
    <row r="7" spans="1:5" ht="17" x14ac:dyDescent="0.2">
      <c r="A7">
        <v>1</v>
      </c>
      <c r="B7">
        <v>6</v>
      </c>
      <c r="C7" t="s">
        <v>235</v>
      </c>
      <c r="D7" s="1" t="s">
        <v>241</v>
      </c>
      <c r="E7" s="6" t="s">
        <v>253</v>
      </c>
    </row>
    <row r="8" spans="1:5" ht="17" x14ac:dyDescent="0.2">
      <c r="A8">
        <v>1</v>
      </c>
      <c r="B8">
        <v>7</v>
      </c>
      <c r="C8" t="s">
        <v>236</v>
      </c>
      <c r="D8" s="1" t="s">
        <v>242</v>
      </c>
      <c r="E8" s="6" t="s">
        <v>254</v>
      </c>
    </row>
    <row r="9" spans="1:5" ht="17" x14ac:dyDescent="0.2">
      <c r="A9">
        <v>1</v>
      </c>
      <c r="B9">
        <v>8</v>
      </c>
      <c r="C9" t="s">
        <v>237</v>
      </c>
      <c r="D9" s="1" t="s">
        <v>243</v>
      </c>
      <c r="E9" t="s">
        <v>255</v>
      </c>
    </row>
    <row r="10" spans="1:5" ht="17" x14ac:dyDescent="0.2">
      <c r="A10">
        <v>1</v>
      </c>
      <c r="B10">
        <v>9</v>
      </c>
      <c r="C10" t="s">
        <v>238</v>
      </c>
      <c r="D10" s="1" t="s">
        <v>244</v>
      </c>
      <c r="E10" t="s">
        <v>256</v>
      </c>
    </row>
    <row r="11" spans="1:5" ht="17" x14ac:dyDescent="0.2">
      <c r="A11">
        <v>1</v>
      </c>
      <c r="B11">
        <v>10</v>
      </c>
      <c r="C11" t="s">
        <v>239</v>
      </c>
      <c r="D11" s="1" t="s">
        <v>245</v>
      </c>
      <c r="E11" t="s">
        <v>257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6BC8-09F3-3245-B8D8-73897C533FE3}">
  <dimension ref="A1:K3"/>
  <sheetViews>
    <sheetView tabSelected="1" workbookViewId="0">
      <selection activeCell="K4" sqref="K4"/>
    </sheetView>
  </sheetViews>
  <sheetFormatPr baseColWidth="10" defaultRowHeight="16" x14ac:dyDescent="0.2"/>
  <cols>
    <col min="8" max="8" width="16.6640625" bestFit="1" customWidth="1"/>
    <col min="10" max="10" width="18.1640625" bestFit="1" customWidth="1"/>
    <col min="11" max="11" width="15.83203125" customWidth="1"/>
  </cols>
  <sheetData>
    <row r="1" spans="1:11" ht="34" x14ac:dyDescent="0.2">
      <c r="A1" t="s">
        <v>39</v>
      </c>
      <c r="B1" t="s">
        <v>155</v>
      </c>
      <c r="C1" t="s">
        <v>503</v>
      </c>
      <c r="D1" t="s">
        <v>160</v>
      </c>
      <c r="E1" t="s">
        <v>505</v>
      </c>
      <c r="F1" t="s">
        <v>506</v>
      </c>
      <c r="G1" s="1" t="s">
        <v>507</v>
      </c>
      <c r="H1" t="s">
        <v>43</v>
      </c>
      <c r="I1" t="s">
        <v>504</v>
      </c>
      <c r="J1" t="s">
        <v>508</v>
      </c>
      <c r="K1" t="s">
        <v>502</v>
      </c>
    </row>
    <row r="2" spans="1:11" ht="68" x14ac:dyDescent="0.2">
      <c r="A2" t="s">
        <v>528</v>
      </c>
      <c r="B2" t="s">
        <v>509</v>
      </c>
      <c r="C2" t="b">
        <v>0</v>
      </c>
      <c r="D2" t="s">
        <v>510</v>
      </c>
      <c r="E2">
        <v>4</v>
      </c>
      <c r="F2">
        <v>6</v>
      </c>
      <c r="G2">
        <v>5</v>
      </c>
      <c r="H2" t="s">
        <v>511</v>
      </c>
      <c r="K2" s="1" t="s">
        <v>530</v>
      </c>
    </row>
    <row r="3" spans="1:11" ht="85" x14ac:dyDescent="0.2">
      <c r="A3" t="s">
        <v>529</v>
      </c>
      <c r="B3" t="s">
        <v>527</v>
      </c>
      <c r="C3" t="b">
        <v>0</v>
      </c>
      <c r="D3" t="s">
        <v>525</v>
      </c>
      <c r="E3">
        <v>8</v>
      </c>
      <c r="F3">
        <v>12</v>
      </c>
      <c r="G3">
        <v>5</v>
      </c>
      <c r="H3" t="s">
        <v>526</v>
      </c>
      <c r="J3" t="s">
        <v>501</v>
      </c>
      <c r="K3" s="1" t="s">
        <v>531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Z36"/>
  <sheetViews>
    <sheetView topLeftCell="I1" workbookViewId="0">
      <selection activeCell="T37" sqref="T37"/>
    </sheetView>
  </sheetViews>
  <sheetFormatPr baseColWidth="10" defaultRowHeight="16" x14ac:dyDescent="0.2"/>
  <sheetData>
    <row r="1" spans="11:26" x14ac:dyDescent="0.2">
      <c r="L1" t="s">
        <v>144</v>
      </c>
      <c r="M1" t="s">
        <v>145</v>
      </c>
      <c r="N1" t="s">
        <v>146</v>
      </c>
      <c r="O1" t="s">
        <v>143</v>
      </c>
      <c r="Q1" t="s">
        <v>147</v>
      </c>
      <c r="W1" t="s">
        <v>480</v>
      </c>
      <c r="Y1" t="s">
        <v>481</v>
      </c>
      <c r="Z1" t="s">
        <v>482</v>
      </c>
    </row>
    <row r="2" spans="11:26" x14ac:dyDescent="0.2">
      <c r="K2" t="s">
        <v>15</v>
      </c>
      <c r="L2">
        <v>20</v>
      </c>
      <c r="M2">
        <v>6</v>
      </c>
      <c r="N2">
        <v>60</v>
      </c>
      <c r="O2">
        <f>(M2-L2) / (N2-L2)</f>
        <v>-0.35</v>
      </c>
      <c r="P2">
        <f>IF(O2 &lt; 0, O2*2, O2)</f>
        <v>-0.7</v>
      </c>
      <c r="Q2">
        <f>POWER(P2-O5,2)</f>
        <v>4.9382716049382858E-4</v>
      </c>
      <c r="V2">
        <v>1</v>
      </c>
      <c r="W2">
        <f>Y2*V2+Z2</f>
        <v>35</v>
      </c>
      <c r="Y2">
        <v>-2</v>
      </c>
      <c r="Z2">
        <v>37</v>
      </c>
    </row>
    <row r="3" spans="11:26" x14ac:dyDescent="0.2">
      <c r="K3" t="s">
        <v>18</v>
      </c>
      <c r="L3">
        <v>20</v>
      </c>
      <c r="M3">
        <v>8</v>
      </c>
      <c r="N3">
        <v>50</v>
      </c>
      <c r="O3">
        <f t="shared" ref="O3" si="0">(M3-L3) / (N3-L3)</f>
        <v>-0.4</v>
      </c>
      <c r="P3">
        <f t="shared" ref="P3:P4" si="1">IF(O3 &lt; 0, O3*2, O3)</f>
        <v>-0.8</v>
      </c>
      <c r="Q3">
        <f>POWER(P3-O5,2)</f>
        <v>1.49382716049383E-2</v>
      </c>
      <c r="V3">
        <v>2</v>
      </c>
      <c r="W3">
        <f>Y2*V3+Z2</f>
        <v>33</v>
      </c>
    </row>
    <row r="4" spans="11:26" x14ac:dyDescent="0.2">
      <c r="K4" t="s">
        <v>20</v>
      </c>
      <c r="L4">
        <v>20</v>
      </c>
      <c r="M4">
        <v>12</v>
      </c>
      <c r="N4">
        <v>50</v>
      </c>
      <c r="O4">
        <f>((M4-L4) / (N4-L4))</f>
        <v>-0.26666666666666666</v>
      </c>
      <c r="P4">
        <f t="shared" si="1"/>
        <v>-0.53333333333333333</v>
      </c>
      <c r="Q4">
        <f>POWER(P4-O5,2)</f>
        <v>2.0864197530864177E-2</v>
      </c>
      <c r="V4">
        <v>3</v>
      </c>
      <c r="W4">
        <f>Y2*V4+Z2</f>
        <v>31</v>
      </c>
    </row>
    <row r="5" spans="11:26" x14ac:dyDescent="0.2">
      <c r="N5" t="s">
        <v>142</v>
      </c>
      <c r="O5">
        <f>(P2+P3+P4) / 3</f>
        <v>-0.6777777777777777</v>
      </c>
      <c r="P5" t="s">
        <v>297</v>
      </c>
      <c r="Q5">
        <f>SQRT((Q2+Q3+Q4) /3)</f>
        <v>0.10999438818457408</v>
      </c>
      <c r="V5">
        <v>4</v>
      </c>
      <c r="W5">
        <f>Y2*V5+Z2</f>
        <v>29</v>
      </c>
    </row>
    <row r="6" spans="11:26" x14ac:dyDescent="0.2">
      <c r="V6">
        <v>5</v>
      </c>
      <c r="W6">
        <f>Y2*V6+Z2</f>
        <v>27</v>
      </c>
    </row>
    <row r="7" spans="11:26" x14ac:dyDescent="0.2">
      <c r="N7" t="s">
        <v>148</v>
      </c>
      <c r="O7">
        <f>O5/POWER(Q5,2)</f>
        <v>-56.02040816326528</v>
      </c>
      <c r="V7">
        <v>6</v>
      </c>
      <c r="W7">
        <f>Y2*V7+Z2</f>
        <v>25</v>
      </c>
    </row>
    <row r="8" spans="11:26" x14ac:dyDescent="0.2">
      <c r="Q8" t="s">
        <v>142</v>
      </c>
      <c r="R8" t="s">
        <v>297</v>
      </c>
      <c r="V8">
        <v>7</v>
      </c>
      <c r="W8">
        <f>Y2*V8+Z2</f>
        <v>23</v>
      </c>
    </row>
    <row r="9" spans="11:26" x14ac:dyDescent="0.2">
      <c r="P9" t="s">
        <v>298</v>
      </c>
      <c r="Q9">
        <v>-0.73299999999999998</v>
      </c>
      <c r="V9">
        <v>8</v>
      </c>
      <c r="W9">
        <f>Y2*V9+Z2</f>
        <v>21</v>
      </c>
    </row>
    <row r="10" spans="11:26" x14ac:dyDescent="0.2">
      <c r="P10" t="s">
        <v>299</v>
      </c>
      <c r="Q10">
        <v>-0.71099999999999997</v>
      </c>
      <c r="V10">
        <v>9</v>
      </c>
      <c r="W10">
        <f>Y2*V10+Z2</f>
        <v>19</v>
      </c>
    </row>
    <row r="11" spans="11:26" x14ac:dyDescent="0.2">
      <c r="P11" t="s">
        <v>300</v>
      </c>
      <c r="Q11">
        <v>-0.67700000000000005</v>
      </c>
      <c r="V11">
        <v>10</v>
      </c>
      <c r="W11">
        <f>Y2*V11+Z2</f>
        <v>17</v>
      </c>
    </row>
    <row r="12" spans="11:26" x14ac:dyDescent="0.2">
      <c r="V12">
        <v>11</v>
      </c>
      <c r="W12">
        <f>Y2*V12+Z2</f>
        <v>15</v>
      </c>
    </row>
    <row r="13" spans="11:26" x14ac:dyDescent="0.2">
      <c r="V13">
        <v>12</v>
      </c>
      <c r="W13">
        <f>Y2*V13+Z2</f>
        <v>13</v>
      </c>
    </row>
    <row r="14" spans="11:26" x14ac:dyDescent="0.2">
      <c r="V14">
        <v>13</v>
      </c>
      <c r="W14">
        <f>Y2*V14+Z2</f>
        <v>11</v>
      </c>
    </row>
    <row r="15" spans="11:26" x14ac:dyDescent="0.2">
      <c r="V15">
        <v>14</v>
      </c>
      <c r="W15">
        <f>Y2*V15+Z2</f>
        <v>9</v>
      </c>
    </row>
    <row r="16" spans="11:26" x14ac:dyDescent="0.2">
      <c r="V16">
        <v>15</v>
      </c>
      <c r="W16">
        <f>Y2*V16+Z2</f>
        <v>7</v>
      </c>
    </row>
    <row r="17" spans="22:23" x14ac:dyDescent="0.2">
      <c r="V17">
        <v>16</v>
      </c>
      <c r="W17">
        <f>Y2*V17+Z2</f>
        <v>5</v>
      </c>
    </row>
    <row r="36" spans="20:20" x14ac:dyDescent="0.2">
      <c r="T36">
        <f>-2*58+512</f>
        <v>396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2200-8081-644A-AB13-9EC51CCA238B}">
  <dimension ref="I2:K22"/>
  <sheetViews>
    <sheetView workbookViewId="0">
      <selection activeCell="J27" sqref="J27"/>
    </sheetView>
  </sheetViews>
  <sheetFormatPr baseColWidth="10" defaultRowHeight="16" x14ac:dyDescent="0.2"/>
  <cols>
    <col min="9" max="9" width="34.33203125" bestFit="1" customWidth="1"/>
    <col min="10" max="10" width="14.5" bestFit="1" customWidth="1"/>
    <col min="11" max="11" width="30.33203125" bestFit="1" customWidth="1"/>
  </cols>
  <sheetData>
    <row r="2" spans="9:10" x14ac:dyDescent="0.2">
      <c r="I2" t="s">
        <v>311</v>
      </c>
      <c r="J2" t="s">
        <v>331</v>
      </c>
    </row>
    <row r="3" spans="9:10" x14ac:dyDescent="0.2">
      <c r="I3" t="s">
        <v>312</v>
      </c>
      <c r="J3" t="s">
        <v>333</v>
      </c>
    </row>
    <row r="4" spans="9:10" x14ac:dyDescent="0.2">
      <c r="I4" t="s">
        <v>313</v>
      </c>
    </row>
    <row r="5" spans="9:10" x14ac:dyDescent="0.2">
      <c r="I5" t="s">
        <v>314</v>
      </c>
      <c r="J5" t="s">
        <v>332</v>
      </c>
    </row>
    <row r="6" spans="9:10" x14ac:dyDescent="0.2">
      <c r="I6" t="s">
        <v>315</v>
      </c>
      <c r="J6" t="s">
        <v>331</v>
      </c>
    </row>
    <row r="7" spans="9:10" x14ac:dyDescent="0.2">
      <c r="I7" t="s">
        <v>316</v>
      </c>
      <c r="J7" t="s">
        <v>333</v>
      </c>
    </row>
    <row r="8" spans="9:10" x14ac:dyDescent="0.2">
      <c r="I8" t="s">
        <v>334</v>
      </c>
      <c r="J8" t="s">
        <v>333</v>
      </c>
    </row>
    <row r="9" spans="9:10" x14ac:dyDescent="0.2">
      <c r="I9" t="s">
        <v>317</v>
      </c>
      <c r="J9" t="s">
        <v>335</v>
      </c>
    </row>
    <row r="10" spans="9:10" x14ac:dyDescent="0.2">
      <c r="I10" t="s">
        <v>318</v>
      </c>
      <c r="J10" t="s">
        <v>335</v>
      </c>
    </row>
    <row r="11" spans="9:10" x14ac:dyDescent="0.2">
      <c r="I11" t="s">
        <v>319</v>
      </c>
      <c r="J11" t="s">
        <v>336</v>
      </c>
    </row>
    <row r="12" spans="9:10" x14ac:dyDescent="0.2">
      <c r="I12" t="s">
        <v>320</v>
      </c>
      <c r="J12" t="s">
        <v>332</v>
      </c>
    </row>
    <row r="13" spans="9:10" x14ac:dyDescent="0.2">
      <c r="I13" t="s">
        <v>321</v>
      </c>
      <c r="J13" t="s">
        <v>337</v>
      </c>
    </row>
    <row r="14" spans="9:10" x14ac:dyDescent="0.2">
      <c r="I14" t="s">
        <v>322</v>
      </c>
    </row>
    <row r="15" spans="9:10" x14ac:dyDescent="0.2">
      <c r="I15" t="s">
        <v>323</v>
      </c>
      <c r="J15" t="s">
        <v>333</v>
      </c>
    </row>
    <row r="16" spans="9:10" x14ac:dyDescent="0.2">
      <c r="I16" t="s">
        <v>324</v>
      </c>
      <c r="J16" t="s">
        <v>332</v>
      </c>
    </row>
    <row r="17" spans="9:11" x14ac:dyDescent="0.2">
      <c r="I17" t="s">
        <v>325</v>
      </c>
      <c r="J17" t="s">
        <v>338</v>
      </c>
    </row>
    <row r="18" spans="9:11" x14ac:dyDescent="0.2">
      <c r="I18" t="s">
        <v>326</v>
      </c>
      <c r="J18" t="s">
        <v>336</v>
      </c>
      <c r="K18" t="s">
        <v>339</v>
      </c>
    </row>
    <row r="19" spans="9:11" x14ac:dyDescent="0.2">
      <c r="I19" t="s">
        <v>327</v>
      </c>
      <c r="J19" t="s">
        <v>340</v>
      </c>
    </row>
    <row r="20" spans="9:11" x14ac:dyDescent="0.2">
      <c r="I20" t="s">
        <v>328</v>
      </c>
      <c r="J20" t="s">
        <v>333</v>
      </c>
    </row>
    <row r="21" spans="9:11" x14ac:dyDescent="0.2">
      <c r="I21" t="s">
        <v>329</v>
      </c>
      <c r="J21" t="s">
        <v>336</v>
      </c>
    </row>
    <row r="22" spans="9:11" x14ac:dyDescent="0.2">
      <c r="I22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</vt:lpstr>
      <vt:lpstr>actors</vt:lpstr>
      <vt:lpstr>quest</vt:lpstr>
      <vt:lpstr>item</vt:lpstr>
      <vt:lpstr>level</vt:lpstr>
      <vt:lpstr>vehicle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2022-08-11T15:27:59Z</dcterms:modified>
</cp:coreProperties>
</file>