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Documents\GitHub\DataScience\Data Science Microsoft\DAT101x\"/>
    </mc:Choice>
  </mc:AlternateContent>
  <bookViews>
    <workbookView xWindow="0" yWindow="900" windowWidth="20520" windowHeight="9900" activeTab="1"/>
  </bookViews>
  <sheets>
    <sheet name="Lemonade" sheetId="3" r:id="rId1"/>
    <sheet name="Sheet5" sheetId="15" r:id="rId2"/>
    <sheet name="Pivot" sheetId="10" r:id="rId3"/>
    <sheet name="Sample" sheetId="12" r:id="rId4"/>
    <sheet name="Inference" sheetId="14" r:id="rId5"/>
  </sheets>
  <definedNames>
    <definedName name="_xlchart.0" hidden="1">Lemonade!$H$1</definedName>
    <definedName name="_xlchart.1" hidden="1">Lemonade!$H$2:$H$366</definedName>
    <definedName name="_xlchart.2" hidden="1">Lemonade!$E$2:$E$366</definedName>
    <definedName name="_xlchart.3" hidden="1">Lemonade!$H$1</definedName>
    <definedName name="_xlchart.4" hidden="1">Lemonade!$H$2:$H$366</definedName>
    <definedName name="_xlchart.5" hidden="1">Lemonade!$D$2:$D$366</definedName>
    <definedName name="_xlchart.6" hidden="1">Lemonade!$E$2:$E$366</definedName>
    <definedName name="_xlchart.7" hidden="1">Lemonade!$D$2:$D$366</definedName>
    <definedName name="_xlchart.8" hidden="1">Sheet5!$H$13:$H$377</definedName>
    <definedName name="_xlchart.9" hidden="1">Sheet5!$H$13:$H$377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5" l="1"/>
  <c r="H3" i="15"/>
  <c r="H2" i="15"/>
  <c r="H5" i="15" s="1"/>
  <c r="F378" i="15"/>
  <c r="I377" i="15"/>
  <c r="B377" i="15"/>
  <c r="I376" i="15"/>
  <c r="B376" i="15"/>
  <c r="I375" i="15"/>
  <c r="B375" i="15"/>
  <c r="I374" i="15"/>
  <c r="B374" i="15"/>
  <c r="I373" i="15"/>
  <c r="B373" i="15"/>
  <c r="I372" i="15"/>
  <c r="B372" i="15"/>
  <c r="I371" i="15"/>
  <c r="B371" i="15"/>
  <c r="I370" i="15"/>
  <c r="B370" i="15"/>
  <c r="I369" i="15"/>
  <c r="B369" i="15"/>
  <c r="I368" i="15"/>
  <c r="B368" i="15"/>
  <c r="I367" i="15"/>
  <c r="B367" i="15"/>
  <c r="I366" i="15"/>
  <c r="B366" i="15"/>
  <c r="I365" i="15"/>
  <c r="B365" i="15"/>
  <c r="I364" i="15"/>
  <c r="B364" i="15"/>
  <c r="I363" i="15"/>
  <c r="B363" i="15"/>
  <c r="I362" i="15"/>
  <c r="B362" i="15"/>
  <c r="I361" i="15"/>
  <c r="B361" i="15"/>
  <c r="I360" i="15"/>
  <c r="B360" i="15"/>
  <c r="I359" i="15"/>
  <c r="B359" i="15"/>
  <c r="I358" i="15"/>
  <c r="B358" i="15"/>
  <c r="I357" i="15"/>
  <c r="B357" i="15"/>
  <c r="I356" i="15"/>
  <c r="B356" i="15"/>
  <c r="I355" i="15"/>
  <c r="B355" i="15"/>
  <c r="I354" i="15"/>
  <c r="B354" i="15"/>
  <c r="I353" i="15"/>
  <c r="B353" i="15"/>
  <c r="I352" i="15"/>
  <c r="B352" i="15"/>
  <c r="I351" i="15"/>
  <c r="B351" i="15"/>
  <c r="I350" i="15"/>
  <c r="B350" i="15"/>
  <c r="I349" i="15"/>
  <c r="B349" i="15"/>
  <c r="I348" i="15"/>
  <c r="B348" i="15"/>
  <c r="I347" i="15"/>
  <c r="B347" i="15"/>
  <c r="I346" i="15"/>
  <c r="B346" i="15"/>
  <c r="I345" i="15"/>
  <c r="B345" i="15"/>
  <c r="I344" i="15"/>
  <c r="B344" i="15"/>
  <c r="I343" i="15"/>
  <c r="B343" i="15"/>
  <c r="I342" i="15"/>
  <c r="B342" i="15"/>
  <c r="I341" i="15"/>
  <c r="B341" i="15"/>
  <c r="I340" i="15"/>
  <c r="B340" i="15"/>
  <c r="I339" i="15"/>
  <c r="B339" i="15"/>
  <c r="I338" i="15"/>
  <c r="B338" i="15"/>
  <c r="I337" i="15"/>
  <c r="B337" i="15"/>
  <c r="I336" i="15"/>
  <c r="B336" i="15"/>
  <c r="I335" i="15"/>
  <c r="B335" i="15"/>
  <c r="I334" i="15"/>
  <c r="B334" i="15"/>
  <c r="I333" i="15"/>
  <c r="B333" i="15"/>
  <c r="I332" i="15"/>
  <c r="B332" i="15"/>
  <c r="I331" i="15"/>
  <c r="B331" i="15"/>
  <c r="I330" i="15"/>
  <c r="B330" i="15"/>
  <c r="I329" i="15"/>
  <c r="B329" i="15"/>
  <c r="I328" i="15"/>
  <c r="B328" i="15"/>
  <c r="I327" i="15"/>
  <c r="B327" i="15"/>
  <c r="I326" i="15"/>
  <c r="B326" i="15"/>
  <c r="I325" i="15"/>
  <c r="B325" i="15"/>
  <c r="I324" i="15"/>
  <c r="B324" i="15"/>
  <c r="I323" i="15"/>
  <c r="B323" i="15"/>
  <c r="I322" i="15"/>
  <c r="B322" i="15"/>
  <c r="I321" i="15"/>
  <c r="B321" i="15"/>
  <c r="I320" i="15"/>
  <c r="B320" i="15"/>
  <c r="I319" i="15"/>
  <c r="B319" i="15"/>
  <c r="I318" i="15"/>
  <c r="B318" i="15"/>
  <c r="I317" i="15"/>
  <c r="B317" i="15"/>
  <c r="I316" i="15"/>
  <c r="B316" i="15"/>
  <c r="I315" i="15"/>
  <c r="B315" i="15"/>
  <c r="I314" i="15"/>
  <c r="B314" i="15"/>
  <c r="I313" i="15"/>
  <c r="B313" i="15"/>
  <c r="I312" i="15"/>
  <c r="B312" i="15"/>
  <c r="I311" i="15"/>
  <c r="B311" i="15"/>
  <c r="I310" i="15"/>
  <c r="B310" i="15"/>
  <c r="I309" i="15"/>
  <c r="B309" i="15"/>
  <c r="I308" i="15"/>
  <c r="B308" i="15"/>
  <c r="I307" i="15"/>
  <c r="B307" i="15"/>
  <c r="I306" i="15"/>
  <c r="B306" i="15"/>
  <c r="I305" i="15"/>
  <c r="B305" i="15"/>
  <c r="I304" i="15"/>
  <c r="B304" i="15"/>
  <c r="I303" i="15"/>
  <c r="B303" i="15"/>
  <c r="I302" i="15"/>
  <c r="B302" i="15"/>
  <c r="I301" i="15"/>
  <c r="B301" i="15"/>
  <c r="I300" i="15"/>
  <c r="B300" i="15"/>
  <c r="I299" i="15"/>
  <c r="B299" i="15"/>
  <c r="I298" i="15"/>
  <c r="B298" i="15"/>
  <c r="I297" i="15"/>
  <c r="B297" i="15"/>
  <c r="I296" i="15"/>
  <c r="B296" i="15"/>
  <c r="I295" i="15"/>
  <c r="B295" i="15"/>
  <c r="I294" i="15"/>
  <c r="B294" i="15"/>
  <c r="I293" i="15"/>
  <c r="B293" i="15"/>
  <c r="I292" i="15"/>
  <c r="B292" i="15"/>
  <c r="I291" i="15"/>
  <c r="B291" i="15"/>
  <c r="I290" i="15"/>
  <c r="B290" i="15"/>
  <c r="I289" i="15"/>
  <c r="B289" i="15"/>
  <c r="I288" i="15"/>
  <c r="B288" i="15"/>
  <c r="I287" i="15"/>
  <c r="B287" i="15"/>
  <c r="I286" i="15"/>
  <c r="B286" i="15"/>
  <c r="I285" i="15"/>
  <c r="B285" i="15"/>
  <c r="I284" i="15"/>
  <c r="B284" i="15"/>
  <c r="I283" i="15"/>
  <c r="B283" i="15"/>
  <c r="I282" i="15"/>
  <c r="B282" i="15"/>
  <c r="I281" i="15"/>
  <c r="B281" i="15"/>
  <c r="I280" i="15"/>
  <c r="B280" i="15"/>
  <c r="I279" i="15"/>
  <c r="B279" i="15"/>
  <c r="I278" i="15"/>
  <c r="B278" i="15"/>
  <c r="I277" i="15"/>
  <c r="B277" i="15"/>
  <c r="I276" i="15"/>
  <c r="B276" i="15"/>
  <c r="I275" i="15"/>
  <c r="B275" i="15"/>
  <c r="I274" i="15"/>
  <c r="B274" i="15"/>
  <c r="I273" i="15"/>
  <c r="B273" i="15"/>
  <c r="I272" i="15"/>
  <c r="B272" i="15"/>
  <c r="I271" i="15"/>
  <c r="B271" i="15"/>
  <c r="I270" i="15"/>
  <c r="B270" i="15"/>
  <c r="I269" i="15"/>
  <c r="B269" i="15"/>
  <c r="I268" i="15"/>
  <c r="B268" i="15"/>
  <c r="I267" i="15"/>
  <c r="B267" i="15"/>
  <c r="I266" i="15"/>
  <c r="B266" i="15"/>
  <c r="I265" i="15"/>
  <c r="B265" i="15"/>
  <c r="I264" i="15"/>
  <c r="B264" i="15"/>
  <c r="I263" i="15"/>
  <c r="B263" i="15"/>
  <c r="I262" i="15"/>
  <c r="B262" i="15"/>
  <c r="I261" i="15"/>
  <c r="B261" i="15"/>
  <c r="I260" i="15"/>
  <c r="B260" i="15"/>
  <c r="I259" i="15"/>
  <c r="B259" i="15"/>
  <c r="I258" i="15"/>
  <c r="B258" i="15"/>
  <c r="I257" i="15"/>
  <c r="B257" i="15"/>
  <c r="I256" i="15"/>
  <c r="B256" i="15"/>
  <c r="I255" i="15"/>
  <c r="B255" i="15"/>
  <c r="I254" i="15"/>
  <c r="B254" i="15"/>
  <c r="I253" i="15"/>
  <c r="B253" i="15"/>
  <c r="I252" i="15"/>
  <c r="B252" i="15"/>
  <c r="I251" i="15"/>
  <c r="B251" i="15"/>
  <c r="I250" i="15"/>
  <c r="B250" i="15"/>
  <c r="I249" i="15"/>
  <c r="B249" i="15"/>
  <c r="I248" i="15"/>
  <c r="B248" i="15"/>
  <c r="I247" i="15"/>
  <c r="B247" i="15"/>
  <c r="I246" i="15"/>
  <c r="B246" i="15"/>
  <c r="I245" i="15"/>
  <c r="B245" i="15"/>
  <c r="I244" i="15"/>
  <c r="B244" i="15"/>
  <c r="I243" i="15"/>
  <c r="B243" i="15"/>
  <c r="I242" i="15"/>
  <c r="B242" i="15"/>
  <c r="I241" i="15"/>
  <c r="B241" i="15"/>
  <c r="I240" i="15"/>
  <c r="B240" i="15"/>
  <c r="I239" i="15"/>
  <c r="B239" i="15"/>
  <c r="I238" i="15"/>
  <c r="B238" i="15"/>
  <c r="I237" i="15"/>
  <c r="B237" i="15"/>
  <c r="I236" i="15"/>
  <c r="B236" i="15"/>
  <c r="I235" i="15"/>
  <c r="B235" i="15"/>
  <c r="I234" i="15"/>
  <c r="B234" i="15"/>
  <c r="I233" i="15"/>
  <c r="B233" i="15"/>
  <c r="I232" i="15"/>
  <c r="B232" i="15"/>
  <c r="I231" i="15"/>
  <c r="B231" i="15"/>
  <c r="I230" i="15"/>
  <c r="B230" i="15"/>
  <c r="I229" i="15"/>
  <c r="B229" i="15"/>
  <c r="I228" i="15"/>
  <c r="B228" i="15"/>
  <c r="I227" i="15"/>
  <c r="B227" i="15"/>
  <c r="I226" i="15"/>
  <c r="B226" i="15"/>
  <c r="I225" i="15"/>
  <c r="B225" i="15"/>
  <c r="I224" i="15"/>
  <c r="B224" i="15"/>
  <c r="I223" i="15"/>
  <c r="B223" i="15"/>
  <c r="I222" i="15"/>
  <c r="B222" i="15"/>
  <c r="I221" i="15"/>
  <c r="B221" i="15"/>
  <c r="I220" i="15"/>
  <c r="B220" i="15"/>
  <c r="I219" i="15"/>
  <c r="B219" i="15"/>
  <c r="I218" i="15"/>
  <c r="B218" i="15"/>
  <c r="I217" i="15"/>
  <c r="B217" i="15"/>
  <c r="I216" i="15"/>
  <c r="B216" i="15"/>
  <c r="I215" i="15"/>
  <c r="B215" i="15"/>
  <c r="I214" i="15"/>
  <c r="B214" i="15"/>
  <c r="I213" i="15"/>
  <c r="B213" i="15"/>
  <c r="I212" i="15"/>
  <c r="B212" i="15"/>
  <c r="I211" i="15"/>
  <c r="B211" i="15"/>
  <c r="I210" i="15"/>
  <c r="B210" i="15"/>
  <c r="I209" i="15"/>
  <c r="B209" i="15"/>
  <c r="I208" i="15"/>
  <c r="B208" i="15"/>
  <c r="I207" i="15"/>
  <c r="B207" i="15"/>
  <c r="I206" i="15"/>
  <c r="B206" i="15"/>
  <c r="I205" i="15"/>
  <c r="B205" i="15"/>
  <c r="I204" i="15"/>
  <c r="B204" i="15"/>
  <c r="I203" i="15"/>
  <c r="B203" i="15"/>
  <c r="I202" i="15"/>
  <c r="B202" i="15"/>
  <c r="I201" i="15"/>
  <c r="B201" i="15"/>
  <c r="I200" i="15"/>
  <c r="B200" i="15"/>
  <c r="I199" i="15"/>
  <c r="B199" i="15"/>
  <c r="I198" i="15"/>
  <c r="B198" i="15"/>
  <c r="I197" i="15"/>
  <c r="B197" i="15"/>
  <c r="I196" i="15"/>
  <c r="B196" i="15"/>
  <c r="I195" i="15"/>
  <c r="B195" i="15"/>
  <c r="I194" i="15"/>
  <c r="B194" i="15"/>
  <c r="I193" i="15"/>
  <c r="B193" i="15"/>
  <c r="I192" i="15"/>
  <c r="B192" i="15"/>
  <c r="I191" i="15"/>
  <c r="B191" i="15"/>
  <c r="I190" i="15"/>
  <c r="B190" i="15"/>
  <c r="I189" i="15"/>
  <c r="B189" i="15"/>
  <c r="I188" i="15"/>
  <c r="B188" i="15"/>
  <c r="I187" i="15"/>
  <c r="B187" i="15"/>
  <c r="I186" i="15"/>
  <c r="B186" i="15"/>
  <c r="I185" i="15"/>
  <c r="B185" i="15"/>
  <c r="I184" i="15"/>
  <c r="B184" i="15"/>
  <c r="I183" i="15"/>
  <c r="B183" i="15"/>
  <c r="I182" i="15"/>
  <c r="B182" i="15"/>
  <c r="I181" i="15"/>
  <c r="B181" i="15"/>
  <c r="I180" i="15"/>
  <c r="B180" i="15"/>
  <c r="I179" i="15"/>
  <c r="B179" i="15"/>
  <c r="I178" i="15"/>
  <c r="B178" i="15"/>
  <c r="I177" i="15"/>
  <c r="B177" i="15"/>
  <c r="I176" i="15"/>
  <c r="B176" i="15"/>
  <c r="I175" i="15"/>
  <c r="B175" i="15"/>
  <c r="I174" i="15"/>
  <c r="B174" i="15"/>
  <c r="I173" i="15"/>
  <c r="B173" i="15"/>
  <c r="I172" i="15"/>
  <c r="B172" i="15"/>
  <c r="I171" i="15"/>
  <c r="B171" i="15"/>
  <c r="I170" i="15"/>
  <c r="B170" i="15"/>
  <c r="I169" i="15"/>
  <c r="B169" i="15"/>
  <c r="I168" i="15"/>
  <c r="B168" i="15"/>
  <c r="I167" i="15"/>
  <c r="B167" i="15"/>
  <c r="I166" i="15"/>
  <c r="B166" i="15"/>
  <c r="I165" i="15"/>
  <c r="B165" i="15"/>
  <c r="I164" i="15"/>
  <c r="B164" i="15"/>
  <c r="I163" i="15"/>
  <c r="B163" i="15"/>
  <c r="I162" i="15"/>
  <c r="B162" i="15"/>
  <c r="I161" i="15"/>
  <c r="B161" i="15"/>
  <c r="I160" i="15"/>
  <c r="B160" i="15"/>
  <c r="I159" i="15"/>
  <c r="B159" i="15"/>
  <c r="I158" i="15"/>
  <c r="B158" i="15"/>
  <c r="I157" i="15"/>
  <c r="B157" i="15"/>
  <c r="I156" i="15"/>
  <c r="B156" i="15"/>
  <c r="I155" i="15"/>
  <c r="B155" i="15"/>
  <c r="I154" i="15"/>
  <c r="B154" i="15"/>
  <c r="I153" i="15"/>
  <c r="B153" i="15"/>
  <c r="I152" i="15"/>
  <c r="B152" i="15"/>
  <c r="I151" i="15"/>
  <c r="B151" i="15"/>
  <c r="I150" i="15"/>
  <c r="B150" i="15"/>
  <c r="I149" i="15"/>
  <c r="B149" i="15"/>
  <c r="I148" i="15"/>
  <c r="B148" i="15"/>
  <c r="I147" i="15"/>
  <c r="B147" i="15"/>
  <c r="I146" i="15"/>
  <c r="B146" i="15"/>
  <c r="I145" i="15"/>
  <c r="B145" i="15"/>
  <c r="I144" i="15"/>
  <c r="B144" i="15"/>
  <c r="I143" i="15"/>
  <c r="B143" i="15"/>
  <c r="I142" i="15"/>
  <c r="B142" i="15"/>
  <c r="I141" i="15"/>
  <c r="B141" i="15"/>
  <c r="I140" i="15"/>
  <c r="B140" i="15"/>
  <c r="I139" i="15"/>
  <c r="B139" i="15"/>
  <c r="I138" i="15"/>
  <c r="B138" i="15"/>
  <c r="I137" i="15"/>
  <c r="B137" i="15"/>
  <c r="I136" i="15"/>
  <c r="B136" i="15"/>
  <c r="I135" i="15"/>
  <c r="B135" i="15"/>
  <c r="I134" i="15"/>
  <c r="B134" i="15"/>
  <c r="I133" i="15"/>
  <c r="B133" i="15"/>
  <c r="I132" i="15"/>
  <c r="B132" i="15"/>
  <c r="I131" i="15"/>
  <c r="B131" i="15"/>
  <c r="I130" i="15"/>
  <c r="B130" i="15"/>
  <c r="I129" i="15"/>
  <c r="B129" i="15"/>
  <c r="I128" i="15"/>
  <c r="B128" i="15"/>
  <c r="I127" i="15"/>
  <c r="B127" i="15"/>
  <c r="I126" i="15"/>
  <c r="B126" i="15"/>
  <c r="I125" i="15"/>
  <c r="B125" i="15"/>
  <c r="I124" i="15"/>
  <c r="B124" i="15"/>
  <c r="I123" i="15"/>
  <c r="B123" i="15"/>
  <c r="I122" i="15"/>
  <c r="B122" i="15"/>
  <c r="I121" i="15"/>
  <c r="B121" i="15"/>
  <c r="I120" i="15"/>
  <c r="B120" i="15"/>
  <c r="I119" i="15"/>
  <c r="B119" i="15"/>
  <c r="I118" i="15"/>
  <c r="B118" i="15"/>
  <c r="I117" i="15"/>
  <c r="B117" i="15"/>
  <c r="I116" i="15"/>
  <c r="B116" i="15"/>
  <c r="I115" i="15"/>
  <c r="B115" i="15"/>
  <c r="I114" i="15"/>
  <c r="B114" i="15"/>
  <c r="I113" i="15"/>
  <c r="B113" i="15"/>
  <c r="I112" i="15"/>
  <c r="B112" i="15"/>
  <c r="I111" i="15"/>
  <c r="B111" i="15"/>
  <c r="I110" i="15"/>
  <c r="B110" i="15"/>
  <c r="I109" i="15"/>
  <c r="B109" i="15"/>
  <c r="I108" i="15"/>
  <c r="B108" i="15"/>
  <c r="I107" i="15"/>
  <c r="B107" i="15"/>
  <c r="I106" i="15"/>
  <c r="B106" i="15"/>
  <c r="I105" i="15"/>
  <c r="B105" i="15"/>
  <c r="I104" i="15"/>
  <c r="B104" i="15"/>
  <c r="I103" i="15"/>
  <c r="B103" i="15"/>
  <c r="I102" i="15"/>
  <c r="B102" i="15"/>
  <c r="I101" i="15"/>
  <c r="B101" i="15"/>
  <c r="I100" i="15"/>
  <c r="B100" i="15"/>
  <c r="I99" i="15"/>
  <c r="B99" i="15"/>
  <c r="I98" i="15"/>
  <c r="B98" i="15"/>
  <c r="I97" i="15"/>
  <c r="B97" i="15"/>
  <c r="I96" i="15"/>
  <c r="B96" i="15"/>
  <c r="I95" i="15"/>
  <c r="B95" i="15"/>
  <c r="I94" i="15"/>
  <c r="B94" i="15"/>
  <c r="I93" i="15"/>
  <c r="B93" i="15"/>
  <c r="I92" i="15"/>
  <c r="B92" i="15"/>
  <c r="I91" i="15"/>
  <c r="B91" i="15"/>
  <c r="I90" i="15"/>
  <c r="B90" i="15"/>
  <c r="I89" i="15"/>
  <c r="B89" i="15"/>
  <c r="I88" i="15"/>
  <c r="B88" i="15"/>
  <c r="I87" i="15"/>
  <c r="B87" i="15"/>
  <c r="I86" i="15"/>
  <c r="B86" i="15"/>
  <c r="I85" i="15"/>
  <c r="B85" i="15"/>
  <c r="I84" i="15"/>
  <c r="B84" i="15"/>
  <c r="I83" i="15"/>
  <c r="B83" i="15"/>
  <c r="I82" i="15"/>
  <c r="B82" i="15"/>
  <c r="I81" i="15"/>
  <c r="B81" i="15"/>
  <c r="I80" i="15"/>
  <c r="B80" i="15"/>
  <c r="I79" i="15"/>
  <c r="B79" i="15"/>
  <c r="I78" i="15"/>
  <c r="B78" i="15"/>
  <c r="I77" i="15"/>
  <c r="B77" i="15"/>
  <c r="I76" i="15"/>
  <c r="B76" i="15"/>
  <c r="I75" i="15"/>
  <c r="B75" i="15"/>
  <c r="I74" i="15"/>
  <c r="B74" i="15"/>
  <c r="I73" i="15"/>
  <c r="B73" i="15"/>
  <c r="I72" i="15"/>
  <c r="B72" i="15"/>
  <c r="I71" i="15"/>
  <c r="B71" i="15"/>
  <c r="I70" i="15"/>
  <c r="B70" i="15"/>
  <c r="I69" i="15"/>
  <c r="B69" i="15"/>
  <c r="I68" i="15"/>
  <c r="B68" i="15"/>
  <c r="I67" i="15"/>
  <c r="B67" i="15"/>
  <c r="I66" i="15"/>
  <c r="B66" i="15"/>
  <c r="I65" i="15"/>
  <c r="B65" i="15"/>
  <c r="I64" i="15"/>
  <c r="B64" i="15"/>
  <c r="I63" i="15"/>
  <c r="B63" i="15"/>
  <c r="I62" i="15"/>
  <c r="B62" i="15"/>
  <c r="I61" i="15"/>
  <c r="B61" i="15"/>
  <c r="I60" i="15"/>
  <c r="B60" i="15"/>
  <c r="I59" i="15"/>
  <c r="B59" i="15"/>
  <c r="I58" i="15"/>
  <c r="B58" i="15"/>
  <c r="I57" i="15"/>
  <c r="B57" i="15"/>
  <c r="I56" i="15"/>
  <c r="B56" i="15"/>
  <c r="I55" i="15"/>
  <c r="B55" i="15"/>
  <c r="I54" i="15"/>
  <c r="B54" i="15"/>
  <c r="I53" i="15"/>
  <c r="B53" i="15"/>
  <c r="I52" i="15"/>
  <c r="B52" i="15"/>
  <c r="I51" i="15"/>
  <c r="B51" i="15"/>
  <c r="I50" i="15"/>
  <c r="B50" i="15"/>
  <c r="I49" i="15"/>
  <c r="B49" i="15"/>
  <c r="I48" i="15"/>
  <c r="B48" i="15"/>
  <c r="I47" i="15"/>
  <c r="B47" i="15"/>
  <c r="I46" i="15"/>
  <c r="B46" i="15"/>
  <c r="I45" i="15"/>
  <c r="B45" i="15"/>
  <c r="I44" i="15"/>
  <c r="B44" i="15"/>
  <c r="I43" i="15"/>
  <c r="B43" i="15"/>
  <c r="I42" i="15"/>
  <c r="B42" i="15"/>
  <c r="I41" i="15"/>
  <c r="B41" i="15"/>
  <c r="I40" i="15"/>
  <c r="B40" i="15"/>
  <c r="I39" i="15"/>
  <c r="B39" i="15"/>
  <c r="I38" i="15"/>
  <c r="B38" i="15"/>
  <c r="I37" i="15"/>
  <c r="B37" i="15"/>
  <c r="I36" i="15"/>
  <c r="B36" i="15"/>
  <c r="I35" i="15"/>
  <c r="B35" i="15"/>
  <c r="I34" i="15"/>
  <c r="B34" i="15"/>
  <c r="I33" i="15"/>
  <c r="B33" i="15"/>
  <c r="I32" i="15"/>
  <c r="B32" i="15"/>
  <c r="I31" i="15"/>
  <c r="B31" i="15"/>
  <c r="I30" i="15"/>
  <c r="B30" i="15"/>
  <c r="I29" i="15"/>
  <c r="B29" i="15"/>
  <c r="I28" i="15"/>
  <c r="B28" i="15"/>
  <c r="I27" i="15"/>
  <c r="B27" i="15"/>
  <c r="I26" i="15"/>
  <c r="B26" i="15"/>
  <c r="I25" i="15"/>
  <c r="B25" i="15"/>
  <c r="I24" i="15"/>
  <c r="B24" i="15"/>
  <c r="I23" i="15"/>
  <c r="B23" i="15"/>
  <c r="I22" i="15"/>
  <c r="B22" i="15"/>
  <c r="I21" i="15"/>
  <c r="B21" i="15"/>
  <c r="I20" i="15"/>
  <c r="B20" i="15"/>
  <c r="I19" i="15"/>
  <c r="B19" i="15"/>
  <c r="I18" i="15"/>
  <c r="B18" i="15"/>
  <c r="I17" i="15"/>
  <c r="B17" i="15"/>
  <c r="I16" i="15"/>
  <c r="B16" i="15"/>
  <c r="I15" i="15"/>
  <c r="B15" i="15"/>
  <c r="I14" i="15"/>
  <c r="B14" i="15"/>
  <c r="I13" i="15"/>
  <c r="B13" i="15"/>
  <c r="F2" i="14"/>
  <c r="E2" i="14"/>
  <c r="L33" i="3"/>
  <c r="L32" i="3"/>
  <c r="L31" i="3"/>
  <c r="L29" i="3"/>
  <c r="L30" i="3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R45" i="12"/>
  <c r="S45" i="12"/>
  <c r="R46" i="12"/>
  <c r="S46" i="12"/>
  <c r="R47" i="12"/>
  <c r="S47" i="12"/>
  <c r="R48" i="12"/>
  <c r="S48" i="12"/>
  <c r="R49" i="12"/>
  <c r="S49" i="12"/>
  <c r="R50" i="12"/>
  <c r="S50" i="12"/>
  <c r="R51" i="12"/>
  <c r="S51" i="12"/>
  <c r="R52" i="12"/>
  <c r="S52" i="12"/>
  <c r="R53" i="12"/>
  <c r="S53" i="12"/>
  <c r="R54" i="12"/>
  <c r="S54" i="12"/>
  <c r="R55" i="12"/>
  <c r="S55" i="12"/>
  <c r="R56" i="12"/>
  <c r="S56" i="12"/>
  <c r="R57" i="12"/>
  <c r="S57" i="12"/>
  <c r="R58" i="12"/>
  <c r="S58" i="12"/>
  <c r="R59" i="12"/>
  <c r="S59" i="12"/>
  <c r="R60" i="12"/>
  <c r="S60" i="12"/>
  <c r="R61" i="12"/>
  <c r="S61" i="12"/>
  <c r="R62" i="12"/>
  <c r="S62" i="12"/>
  <c r="R63" i="12"/>
  <c r="S63" i="12"/>
  <c r="R64" i="12"/>
  <c r="S64" i="12"/>
  <c r="R65" i="12"/>
  <c r="S65" i="12"/>
  <c r="R66" i="12"/>
  <c r="S66" i="12"/>
  <c r="R67" i="12"/>
  <c r="S67" i="12"/>
  <c r="R68" i="12"/>
  <c r="S68" i="12"/>
  <c r="R69" i="12"/>
  <c r="S69" i="12"/>
  <c r="R70" i="12"/>
  <c r="S70" i="12"/>
  <c r="R71" i="12"/>
  <c r="S71" i="12"/>
  <c r="R72" i="12"/>
  <c r="S72" i="12"/>
  <c r="R73" i="12"/>
  <c r="S73" i="12"/>
  <c r="R74" i="12"/>
  <c r="S74" i="12"/>
  <c r="R75" i="12"/>
  <c r="S75" i="12"/>
  <c r="R76" i="12"/>
  <c r="S76" i="12"/>
  <c r="R77" i="12"/>
  <c r="S77" i="12"/>
  <c r="R78" i="12"/>
  <c r="S78" i="12"/>
  <c r="R79" i="12"/>
  <c r="S79" i="12"/>
  <c r="R80" i="12"/>
  <c r="S80" i="12"/>
  <c r="R81" i="12"/>
  <c r="S81" i="12"/>
  <c r="R82" i="12"/>
  <c r="S82" i="12"/>
  <c r="R83" i="12"/>
  <c r="S83" i="12"/>
  <c r="R84" i="12"/>
  <c r="S84" i="12"/>
  <c r="R85" i="12"/>
  <c r="S85" i="12"/>
  <c r="R86" i="12"/>
  <c r="S86" i="12"/>
  <c r="R87" i="12"/>
  <c r="S87" i="12"/>
  <c r="R88" i="12"/>
  <c r="S88" i="12"/>
  <c r="R89" i="12"/>
  <c r="S89" i="12"/>
  <c r="R90" i="12"/>
  <c r="S90" i="12"/>
  <c r="R91" i="12"/>
  <c r="S91" i="12"/>
  <c r="R92" i="12"/>
  <c r="S92" i="12"/>
  <c r="R93" i="12"/>
  <c r="S93" i="12"/>
  <c r="R94" i="12"/>
  <c r="S94" i="12"/>
  <c r="R95" i="12"/>
  <c r="S95" i="12"/>
  <c r="R96" i="12"/>
  <c r="S96" i="12"/>
  <c r="R97" i="12"/>
  <c r="S97" i="12"/>
  <c r="R98" i="12"/>
  <c r="S98" i="12"/>
  <c r="R99" i="12"/>
  <c r="S99" i="12"/>
  <c r="R100" i="12"/>
  <c r="S100" i="12"/>
  <c r="R101" i="12"/>
  <c r="S101" i="12"/>
  <c r="R102" i="12"/>
  <c r="S102" i="12"/>
  <c r="R103" i="12"/>
  <c r="S103" i="12"/>
  <c r="R104" i="12"/>
  <c r="S104" i="12"/>
  <c r="R105" i="12"/>
  <c r="S105" i="12"/>
  <c r="R106" i="12"/>
  <c r="S106" i="12"/>
  <c r="R107" i="12"/>
  <c r="S107" i="12"/>
  <c r="R108" i="12"/>
  <c r="S108" i="12"/>
  <c r="R109" i="12"/>
  <c r="S109" i="12"/>
  <c r="R110" i="12"/>
  <c r="S110" i="12"/>
  <c r="R111" i="12"/>
  <c r="S111" i="12"/>
  <c r="R112" i="12"/>
  <c r="S112" i="12"/>
  <c r="R113" i="12"/>
  <c r="S113" i="12"/>
  <c r="R114" i="12"/>
  <c r="S114" i="12"/>
  <c r="R115" i="12"/>
  <c r="S115" i="12"/>
  <c r="R116" i="12"/>
  <c r="S116" i="12"/>
  <c r="R117" i="12"/>
  <c r="S117" i="12"/>
  <c r="R118" i="12"/>
  <c r="S118" i="12"/>
  <c r="R119" i="12"/>
  <c r="S119" i="12"/>
  <c r="R120" i="12"/>
  <c r="S120" i="12"/>
  <c r="R121" i="12"/>
  <c r="S121" i="12"/>
  <c r="R122" i="12"/>
  <c r="S122" i="12"/>
  <c r="R123" i="12"/>
  <c r="S123" i="12"/>
  <c r="R124" i="12"/>
  <c r="S124" i="12"/>
  <c r="R125" i="12"/>
  <c r="S125" i="12"/>
  <c r="R126" i="12"/>
  <c r="S126" i="12"/>
  <c r="R127" i="12"/>
  <c r="S127" i="12"/>
  <c r="R128" i="12"/>
  <c r="S128" i="12"/>
  <c r="R129" i="12"/>
  <c r="S129" i="12"/>
  <c r="R130" i="12"/>
  <c r="S130" i="12"/>
  <c r="R131" i="12"/>
  <c r="S131" i="12"/>
  <c r="R132" i="12"/>
  <c r="S132" i="12"/>
  <c r="R133" i="12"/>
  <c r="S133" i="12"/>
  <c r="R134" i="12"/>
  <c r="S134" i="12"/>
  <c r="R135" i="12"/>
  <c r="S135" i="12"/>
  <c r="R136" i="12"/>
  <c r="S136" i="12"/>
  <c r="R137" i="12"/>
  <c r="S137" i="12"/>
  <c r="R138" i="12"/>
  <c r="S138" i="12"/>
  <c r="R139" i="12"/>
  <c r="S139" i="12"/>
  <c r="R140" i="12"/>
  <c r="S140" i="12"/>
  <c r="R141" i="12"/>
  <c r="S141" i="12"/>
  <c r="R142" i="12"/>
  <c r="S142" i="12"/>
  <c r="R143" i="12"/>
  <c r="S143" i="12"/>
  <c r="R144" i="12"/>
  <c r="S144" i="12"/>
  <c r="R145" i="12"/>
  <c r="S145" i="12"/>
  <c r="R146" i="12"/>
  <c r="S146" i="12"/>
  <c r="R147" i="12"/>
  <c r="S147" i="12"/>
  <c r="R148" i="12"/>
  <c r="S148" i="12"/>
  <c r="R149" i="12"/>
  <c r="S149" i="12"/>
  <c r="R150" i="12"/>
  <c r="S150" i="12"/>
  <c r="R151" i="12"/>
  <c r="S151" i="12"/>
  <c r="R152" i="12"/>
  <c r="S152" i="12"/>
  <c r="R153" i="12"/>
  <c r="S153" i="12"/>
  <c r="R154" i="12"/>
  <c r="S154" i="12"/>
  <c r="R155" i="12"/>
  <c r="S155" i="12"/>
  <c r="R156" i="12"/>
  <c r="S156" i="12"/>
  <c r="R157" i="12"/>
  <c r="S157" i="12"/>
  <c r="R158" i="12"/>
  <c r="S158" i="12"/>
  <c r="R159" i="12"/>
  <c r="S159" i="12"/>
  <c r="R160" i="12"/>
  <c r="S160" i="12"/>
  <c r="R161" i="12"/>
  <c r="S161" i="12"/>
  <c r="R162" i="12"/>
  <c r="S162" i="12"/>
  <c r="R163" i="12"/>
  <c r="S163" i="12"/>
  <c r="R164" i="12"/>
  <c r="S164" i="12"/>
  <c r="R165" i="12"/>
  <c r="S165" i="12"/>
  <c r="R166" i="12"/>
  <c r="S166" i="12"/>
  <c r="R167" i="12"/>
  <c r="S167" i="12"/>
  <c r="R168" i="12"/>
  <c r="S168" i="12"/>
  <c r="R169" i="12"/>
  <c r="S169" i="12"/>
  <c r="R170" i="12"/>
  <c r="S170" i="12"/>
  <c r="R171" i="12"/>
  <c r="S171" i="12"/>
  <c r="R172" i="12"/>
  <c r="S172" i="12"/>
  <c r="R173" i="12"/>
  <c r="S173" i="12"/>
  <c r="R174" i="12"/>
  <c r="S174" i="12"/>
  <c r="R175" i="12"/>
  <c r="S175" i="12"/>
  <c r="R176" i="12"/>
  <c r="S176" i="12"/>
  <c r="R177" i="12"/>
  <c r="S177" i="12"/>
  <c r="R178" i="12"/>
  <c r="S178" i="12"/>
  <c r="R179" i="12"/>
  <c r="S179" i="12"/>
  <c r="R180" i="12"/>
  <c r="S180" i="12"/>
  <c r="R181" i="12"/>
  <c r="S181" i="12"/>
  <c r="R182" i="12"/>
  <c r="S182" i="12"/>
  <c r="R183" i="12"/>
  <c r="S183" i="12"/>
  <c r="R184" i="12"/>
  <c r="S184" i="12"/>
  <c r="R185" i="12"/>
  <c r="S185" i="12"/>
  <c r="R186" i="12"/>
  <c r="S186" i="12"/>
  <c r="R187" i="12"/>
  <c r="S187" i="12"/>
  <c r="R188" i="12"/>
  <c r="S188" i="12"/>
  <c r="R189" i="12"/>
  <c r="S189" i="12"/>
  <c r="R190" i="12"/>
  <c r="S190" i="12"/>
  <c r="R191" i="12"/>
  <c r="S191" i="12"/>
  <c r="R192" i="12"/>
  <c r="S192" i="12"/>
  <c r="R193" i="12"/>
  <c r="S193" i="12"/>
  <c r="R194" i="12"/>
  <c r="S194" i="12"/>
  <c r="R195" i="12"/>
  <c r="S195" i="12"/>
  <c r="R196" i="12"/>
  <c r="S196" i="12"/>
  <c r="R197" i="12"/>
  <c r="S197" i="12"/>
  <c r="R198" i="12"/>
  <c r="S198" i="12"/>
  <c r="R199" i="12"/>
  <c r="S199" i="12"/>
  <c r="R200" i="12"/>
  <c r="S200" i="12"/>
  <c r="R201" i="12"/>
  <c r="S201" i="12"/>
  <c r="R202" i="12"/>
  <c r="S202" i="12"/>
  <c r="R203" i="12"/>
  <c r="S203" i="12"/>
  <c r="R204" i="12"/>
  <c r="S204" i="12"/>
  <c r="R205" i="12"/>
  <c r="S205" i="12"/>
  <c r="R206" i="12"/>
  <c r="S206" i="12"/>
  <c r="R207" i="12"/>
  <c r="S207" i="12"/>
  <c r="R208" i="12"/>
  <c r="S208" i="12"/>
  <c r="R209" i="12"/>
  <c r="S209" i="12"/>
  <c r="R210" i="12"/>
  <c r="S210" i="12"/>
  <c r="R211" i="12"/>
  <c r="S211" i="12"/>
  <c r="R212" i="12"/>
  <c r="S212" i="12"/>
  <c r="R213" i="12"/>
  <c r="S213" i="12"/>
  <c r="R214" i="12"/>
  <c r="S214" i="12"/>
  <c r="R215" i="12"/>
  <c r="S215" i="12"/>
  <c r="R216" i="12"/>
  <c r="S216" i="12"/>
  <c r="R217" i="12"/>
  <c r="S217" i="12"/>
  <c r="R218" i="12"/>
  <c r="S218" i="12"/>
  <c r="R219" i="12"/>
  <c r="S219" i="12"/>
  <c r="R220" i="12"/>
  <c r="S220" i="12"/>
  <c r="R221" i="12"/>
  <c r="S221" i="12"/>
  <c r="R222" i="12"/>
  <c r="S222" i="12"/>
  <c r="R223" i="12"/>
  <c r="S223" i="12"/>
  <c r="R224" i="12"/>
  <c r="S224" i="12"/>
  <c r="R225" i="12"/>
  <c r="S225" i="12"/>
  <c r="R226" i="12"/>
  <c r="S226" i="12"/>
  <c r="R227" i="12"/>
  <c r="S227" i="12"/>
  <c r="R228" i="12"/>
  <c r="S228" i="12"/>
  <c r="R229" i="12"/>
  <c r="S229" i="12"/>
  <c r="R230" i="12"/>
  <c r="S230" i="12"/>
  <c r="R231" i="12"/>
  <c r="S231" i="12"/>
  <c r="R232" i="12"/>
  <c r="S232" i="12"/>
  <c r="R233" i="12"/>
  <c r="S233" i="12"/>
  <c r="R234" i="12"/>
  <c r="S234" i="12"/>
  <c r="R235" i="12"/>
  <c r="S235" i="12"/>
  <c r="R236" i="12"/>
  <c r="S236" i="12"/>
  <c r="R237" i="12"/>
  <c r="S237" i="12"/>
  <c r="R238" i="12"/>
  <c r="S238" i="12"/>
  <c r="R239" i="12"/>
  <c r="S239" i="12"/>
  <c r="R240" i="12"/>
  <c r="S240" i="12"/>
  <c r="R241" i="12"/>
  <c r="S241" i="12"/>
  <c r="R242" i="12"/>
  <c r="S242" i="12"/>
  <c r="R243" i="12"/>
  <c r="S243" i="12"/>
  <c r="R244" i="12"/>
  <c r="S244" i="12"/>
  <c r="R245" i="12"/>
  <c r="S245" i="12"/>
  <c r="R246" i="12"/>
  <c r="S246" i="12"/>
  <c r="R247" i="12"/>
  <c r="S247" i="12"/>
  <c r="R248" i="12"/>
  <c r="S248" i="12"/>
  <c r="R249" i="12"/>
  <c r="S249" i="12"/>
  <c r="R250" i="12"/>
  <c r="S250" i="12"/>
  <c r="R251" i="12"/>
  <c r="S251" i="12"/>
  <c r="R252" i="12"/>
  <c r="S252" i="12"/>
  <c r="R253" i="12"/>
  <c r="S253" i="12"/>
  <c r="R254" i="12"/>
  <c r="S254" i="12"/>
  <c r="R255" i="12"/>
  <c r="S255" i="12"/>
  <c r="R256" i="12"/>
  <c r="S256" i="12"/>
  <c r="R257" i="12"/>
  <c r="S257" i="12"/>
  <c r="R258" i="12"/>
  <c r="S258" i="12"/>
  <c r="R259" i="12"/>
  <c r="S259" i="12"/>
  <c r="R260" i="12"/>
  <c r="S260" i="12"/>
  <c r="R261" i="12"/>
  <c r="S261" i="12"/>
  <c r="R262" i="12"/>
  <c r="S262" i="12"/>
  <c r="R263" i="12"/>
  <c r="S263" i="12"/>
  <c r="R264" i="12"/>
  <c r="S264" i="12"/>
  <c r="R265" i="12"/>
  <c r="S265" i="12"/>
  <c r="R266" i="12"/>
  <c r="S266" i="12"/>
  <c r="R267" i="12"/>
  <c r="S267" i="12"/>
  <c r="R268" i="12"/>
  <c r="S268" i="12"/>
  <c r="R269" i="12"/>
  <c r="S269" i="12"/>
  <c r="R270" i="12"/>
  <c r="S270" i="12"/>
  <c r="R271" i="12"/>
  <c r="S271" i="12"/>
  <c r="R272" i="12"/>
  <c r="S272" i="12"/>
  <c r="R273" i="12"/>
  <c r="S273" i="12"/>
  <c r="R274" i="12"/>
  <c r="S274" i="12"/>
  <c r="R275" i="12"/>
  <c r="S275" i="12"/>
  <c r="R276" i="12"/>
  <c r="S276" i="12"/>
  <c r="R277" i="12"/>
  <c r="S277" i="12"/>
  <c r="R278" i="12"/>
  <c r="S278" i="12"/>
  <c r="R279" i="12"/>
  <c r="S279" i="12"/>
  <c r="R280" i="12"/>
  <c r="S280" i="12"/>
  <c r="R281" i="12"/>
  <c r="S281" i="12"/>
  <c r="R282" i="12"/>
  <c r="S282" i="12"/>
  <c r="R283" i="12"/>
  <c r="S283" i="12"/>
  <c r="R284" i="12"/>
  <c r="S284" i="12"/>
  <c r="R285" i="12"/>
  <c r="S285" i="12"/>
  <c r="R286" i="12"/>
  <c r="S286" i="12"/>
  <c r="R287" i="12"/>
  <c r="S287" i="12"/>
  <c r="R288" i="12"/>
  <c r="S288" i="12"/>
  <c r="R289" i="12"/>
  <c r="S289" i="12"/>
  <c r="R290" i="12"/>
  <c r="S290" i="12"/>
  <c r="R291" i="12"/>
  <c r="S291" i="12"/>
  <c r="R292" i="12"/>
  <c r="S292" i="12"/>
  <c r="S4" i="12"/>
  <c r="S3" i="12"/>
  <c r="R4" i="12"/>
  <c r="R3" i="12"/>
  <c r="S2" i="12"/>
  <c r="R2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M71" i="12"/>
  <c r="N71" i="12"/>
  <c r="M72" i="12"/>
  <c r="N72" i="12"/>
  <c r="M73" i="12"/>
  <c r="N73" i="12"/>
  <c r="M74" i="12"/>
  <c r="N74" i="12"/>
  <c r="M75" i="12"/>
  <c r="N75" i="12"/>
  <c r="M76" i="12"/>
  <c r="N76" i="12"/>
  <c r="M77" i="12"/>
  <c r="N77" i="12"/>
  <c r="M78" i="12"/>
  <c r="N78" i="12"/>
  <c r="M79" i="12"/>
  <c r="N79" i="12"/>
  <c r="M80" i="12"/>
  <c r="N80" i="12"/>
  <c r="M81" i="12"/>
  <c r="N81" i="12"/>
  <c r="M82" i="12"/>
  <c r="N82" i="12"/>
  <c r="M83" i="12"/>
  <c r="N83" i="12"/>
  <c r="M84" i="12"/>
  <c r="N84" i="12"/>
  <c r="M85" i="12"/>
  <c r="N85" i="12"/>
  <c r="M86" i="12"/>
  <c r="N86" i="12"/>
  <c r="M87" i="12"/>
  <c r="N87" i="12"/>
  <c r="M88" i="12"/>
  <c r="N88" i="12"/>
  <c r="M89" i="12"/>
  <c r="N89" i="12"/>
  <c r="M90" i="12"/>
  <c r="N90" i="12"/>
  <c r="M91" i="12"/>
  <c r="N91" i="12"/>
  <c r="M92" i="12"/>
  <c r="N92" i="12"/>
  <c r="M93" i="12"/>
  <c r="N93" i="12"/>
  <c r="M94" i="12"/>
  <c r="N94" i="12"/>
  <c r="M95" i="12"/>
  <c r="N95" i="12"/>
  <c r="M96" i="12"/>
  <c r="N96" i="12"/>
  <c r="M97" i="12"/>
  <c r="N97" i="12"/>
  <c r="M98" i="12"/>
  <c r="N98" i="12"/>
  <c r="M99" i="12"/>
  <c r="N99" i="12"/>
  <c r="M100" i="12"/>
  <c r="N100" i="12"/>
  <c r="M101" i="12"/>
  <c r="N101" i="12"/>
  <c r="M102" i="12"/>
  <c r="N102" i="12"/>
  <c r="M103" i="12"/>
  <c r="N103" i="12"/>
  <c r="M104" i="12"/>
  <c r="N104" i="12"/>
  <c r="M105" i="12"/>
  <c r="N105" i="12"/>
  <c r="M106" i="12"/>
  <c r="N106" i="12"/>
  <c r="M107" i="12"/>
  <c r="N107" i="12"/>
  <c r="M108" i="12"/>
  <c r="N108" i="12"/>
  <c r="M109" i="12"/>
  <c r="N109" i="12"/>
  <c r="M110" i="12"/>
  <c r="N110" i="12"/>
  <c r="M111" i="12"/>
  <c r="N111" i="12"/>
  <c r="M112" i="12"/>
  <c r="N112" i="12"/>
  <c r="M113" i="12"/>
  <c r="N113" i="12"/>
  <c r="M114" i="12"/>
  <c r="N114" i="12"/>
  <c r="M115" i="12"/>
  <c r="N115" i="12"/>
  <c r="M116" i="12"/>
  <c r="N116" i="12"/>
  <c r="M117" i="12"/>
  <c r="N117" i="12"/>
  <c r="M118" i="12"/>
  <c r="N118" i="12"/>
  <c r="M119" i="12"/>
  <c r="N119" i="12"/>
  <c r="M120" i="12"/>
  <c r="N120" i="12"/>
  <c r="M121" i="12"/>
  <c r="N121" i="12"/>
  <c r="M122" i="12"/>
  <c r="N122" i="12"/>
  <c r="M123" i="12"/>
  <c r="N123" i="12"/>
  <c r="M124" i="12"/>
  <c r="N124" i="12"/>
  <c r="M125" i="12"/>
  <c r="N125" i="12"/>
  <c r="M126" i="12"/>
  <c r="N126" i="12"/>
  <c r="M127" i="12"/>
  <c r="N127" i="12"/>
  <c r="M128" i="12"/>
  <c r="N128" i="12"/>
  <c r="M129" i="12"/>
  <c r="N129" i="12"/>
  <c r="M130" i="12"/>
  <c r="N130" i="12"/>
  <c r="M131" i="12"/>
  <c r="N131" i="12"/>
  <c r="M132" i="12"/>
  <c r="N132" i="12"/>
  <c r="M133" i="12"/>
  <c r="N133" i="12"/>
  <c r="M134" i="12"/>
  <c r="N134" i="12"/>
  <c r="M135" i="12"/>
  <c r="N135" i="12"/>
  <c r="M136" i="12"/>
  <c r="N136" i="12"/>
  <c r="M137" i="12"/>
  <c r="N137" i="12"/>
  <c r="M138" i="12"/>
  <c r="N138" i="12"/>
  <c r="M139" i="12"/>
  <c r="N139" i="12"/>
  <c r="M140" i="12"/>
  <c r="N140" i="12"/>
  <c r="M141" i="12"/>
  <c r="N141" i="12"/>
  <c r="M142" i="12"/>
  <c r="N142" i="12"/>
  <c r="M143" i="12"/>
  <c r="N143" i="12"/>
  <c r="M144" i="12"/>
  <c r="N144" i="12"/>
  <c r="M145" i="12"/>
  <c r="N145" i="12"/>
  <c r="M146" i="12"/>
  <c r="N146" i="12"/>
  <c r="M147" i="12"/>
  <c r="N147" i="12"/>
  <c r="M148" i="12"/>
  <c r="N148" i="12"/>
  <c r="M149" i="12"/>
  <c r="N149" i="12"/>
  <c r="M150" i="12"/>
  <c r="N150" i="12"/>
  <c r="M151" i="12"/>
  <c r="N151" i="12"/>
  <c r="M152" i="12"/>
  <c r="N152" i="12"/>
  <c r="M153" i="12"/>
  <c r="N153" i="12"/>
  <c r="M154" i="12"/>
  <c r="N154" i="12"/>
  <c r="M155" i="12"/>
  <c r="N155" i="12"/>
  <c r="M156" i="12"/>
  <c r="N156" i="12"/>
  <c r="M157" i="12"/>
  <c r="N157" i="12"/>
  <c r="M158" i="12"/>
  <c r="N158" i="12"/>
  <c r="M159" i="12"/>
  <c r="N159" i="12"/>
  <c r="M160" i="12"/>
  <c r="N160" i="12"/>
  <c r="M161" i="12"/>
  <c r="N161" i="12"/>
  <c r="M162" i="12"/>
  <c r="N162" i="12"/>
  <c r="M163" i="12"/>
  <c r="N163" i="12"/>
  <c r="M164" i="12"/>
  <c r="N164" i="12"/>
  <c r="M165" i="12"/>
  <c r="N165" i="12"/>
  <c r="M166" i="12"/>
  <c r="N166" i="12"/>
  <c r="M167" i="12"/>
  <c r="N167" i="12"/>
  <c r="M168" i="12"/>
  <c r="N168" i="12"/>
  <c r="M169" i="12"/>
  <c r="N169" i="12"/>
  <c r="M170" i="12"/>
  <c r="N170" i="12"/>
  <c r="M171" i="12"/>
  <c r="N171" i="12"/>
  <c r="M172" i="12"/>
  <c r="N172" i="12"/>
  <c r="M173" i="12"/>
  <c r="N173" i="12"/>
  <c r="M174" i="12"/>
  <c r="N174" i="12"/>
  <c r="M175" i="12"/>
  <c r="N175" i="12"/>
  <c r="M176" i="12"/>
  <c r="N176" i="12"/>
  <c r="M177" i="12"/>
  <c r="N177" i="12"/>
  <c r="M178" i="12"/>
  <c r="N178" i="12"/>
  <c r="M179" i="12"/>
  <c r="N179" i="12"/>
  <c r="M180" i="12"/>
  <c r="N180" i="12"/>
  <c r="M181" i="12"/>
  <c r="N181" i="12"/>
  <c r="M182" i="12"/>
  <c r="N182" i="12"/>
  <c r="M183" i="12"/>
  <c r="N183" i="12"/>
  <c r="M184" i="12"/>
  <c r="N184" i="12"/>
  <c r="M185" i="12"/>
  <c r="N185" i="12"/>
  <c r="M186" i="12"/>
  <c r="N186" i="12"/>
  <c r="M187" i="12"/>
  <c r="N187" i="12"/>
  <c r="M188" i="12"/>
  <c r="N188" i="12"/>
  <c r="M189" i="12"/>
  <c r="N189" i="12"/>
  <c r="M190" i="12"/>
  <c r="N190" i="12"/>
  <c r="M191" i="12"/>
  <c r="N191" i="12"/>
  <c r="M192" i="12"/>
  <c r="N192" i="12"/>
  <c r="M193" i="12"/>
  <c r="N193" i="12"/>
  <c r="M194" i="12"/>
  <c r="N194" i="12"/>
  <c r="M195" i="12"/>
  <c r="N195" i="12"/>
  <c r="M196" i="12"/>
  <c r="N196" i="12"/>
  <c r="M197" i="12"/>
  <c r="N197" i="12"/>
  <c r="M198" i="12"/>
  <c r="N198" i="12"/>
  <c r="M199" i="12"/>
  <c r="N199" i="12"/>
  <c r="M200" i="12"/>
  <c r="N200" i="12"/>
  <c r="M201" i="12"/>
  <c r="N201" i="12"/>
  <c r="M202" i="12"/>
  <c r="N202" i="12"/>
  <c r="M203" i="12"/>
  <c r="N203" i="12"/>
  <c r="M204" i="12"/>
  <c r="N204" i="12"/>
  <c r="M205" i="12"/>
  <c r="N205" i="12"/>
  <c r="M206" i="12"/>
  <c r="N206" i="12"/>
  <c r="M207" i="12"/>
  <c r="N207" i="12"/>
  <c r="M208" i="12"/>
  <c r="N208" i="12"/>
  <c r="M209" i="12"/>
  <c r="N209" i="12"/>
  <c r="M210" i="12"/>
  <c r="N210" i="12"/>
  <c r="M211" i="12"/>
  <c r="N211" i="12"/>
  <c r="M212" i="12"/>
  <c r="N212" i="12"/>
  <c r="M213" i="12"/>
  <c r="N213" i="12"/>
  <c r="M214" i="12"/>
  <c r="N214" i="12"/>
  <c r="M215" i="12"/>
  <c r="N215" i="12"/>
  <c r="M216" i="12"/>
  <c r="N216" i="12"/>
  <c r="M217" i="12"/>
  <c r="N217" i="12"/>
  <c r="M218" i="12"/>
  <c r="N218" i="12"/>
  <c r="M219" i="12"/>
  <c r="N219" i="12"/>
  <c r="M220" i="12"/>
  <c r="N220" i="12"/>
  <c r="M221" i="12"/>
  <c r="N221" i="12"/>
  <c r="M222" i="12"/>
  <c r="N222" i="12"/>
  <c r="M223" i="12"/>
  <c r="N223" i="12"/>
  <c r="M224" i="12"/>
  <c r="N224" i="12"/>
  <c r="M225" i="12"/>
  <c r="N225" i="12"/>
  <c r="M226" i="12"/>
  <c r="N226" i="12"/>
  <c r="M227" i="12"/>
  <c r="N227" i="12"/>
  <c r="M228" i="12"/>
  <c r="N228" i="12"/>
  <c r="M229" i="12"/>
  <c r="N229" i="12"/>
  <c r="M230" i="12"/>
  <c r="N230" i="12"/>
  <c r="M231" i="12"/>
  <c r="N231" i="12"/>
  <c r="M232" i="12"/>
  <c r="N232" i="12"/>
  <c r="M233" i="12"/>
  <c r="N233" i="12"/>
  <c r="M234" i="12"/>
  <c r="N234" i="12"/>
  <c r="M235" i="12"/>
  <c r="N235" i="12"/>
  <c r="M236" i="12"/>
  <c r="N236" i="12"/>
  <c r="M237" i="12"/>
  <c r="N237" i="12"/>
  <c r="M238" i="12"/>
  <c r="N238" i="12"/>
  <c r="M239" i="12"/>
  <c r="N239" i="12"/>
  <c r="M240" i="12"/>
  <c r="N240" i="12"/>
  <c r="M241" i="12"/>
  <c r="N241" i="12"/>
  <c r="M242" i="12"/>
  <c r="N242" i="12"/>
  <c r="M243" i="12"/>
  <c r="N243" i="12"/>
  <c r="M244" i="12"/>
  <c r="N244" i="12"/>
  <c r="M245" i="12"/>
  <c r="N245" i="12"/>
  <c r="M246" i="12"/>
  <c r="N246" i="12"/>
  <c r="M247" i="12"/>
  <c r="N247" i="12"/>
  <c r="M248" i="12"/>
  <c r="N248" i="12"/>
  <c r="M249" i="12"/>
  <c r="N249" i="12"/>
  <c r="M250" i="12"/>
  <c r="N250" i="12"/>
  <c r="M251" i="12"/>
  <c r="N251" i="12"/>
  <c r="M252" i="12"/>
  <c r="N252" i="12"/>
  <c r="M253" i="12"/>
  <c r="N253" i="12"/>
  <c r="M254" i="12"/>
  <c r="N254" i="12"/>
  <c r="M255" i="12"/>
  <c r="N255" i="12"/>
  <c r="M256" i="12"/>
  <c r="N256" i="12"/>
  <c r="M257" i="12"/>
  <c r="N257" i="12"/>
  <c r="M258" i="12"/>
  <c r="N258" i="12"/>
  <c r="M259" i="12"/>
  <c r="N259" i="12"/>
  <c r="M260" i="12"/>
  <c r="N260" i="12"/>
  <c r="M261" i="12"/>
  <c r="N261" i="12"/>
  <c r="M262" i="12"/>
  <c r="N262" i="12"/>
  <c r="M263" i="12"/>
  <c r="N263" i="12"/>
  <c r="M264" i="12"/>
  <c r="N264" i="12"/>
  <c r="M265" i="12"/>
  <c r="N265" i="12"/>
  <c r="M266" i="12"/>
  <c r="N266" i="12"/>
  <c r="M267" i="12"/>
  <c r="N267" i="12"/>
  <c r="M268" i="12"/>
  <c r="N268" i="12"/>
  <c r="M269" i="12"/>
  <c r="N269" i="12"/>
  <c r="M270" i="12"/>
  <c r="N270" i="12"/>
  <c r="M271" i="12"/>
  <c r="N271" i="12"/>
  <c r="M272" i="12"/>
  <c r="N272" i="12"/>
  <c r="M273" i="12"/>
  <c r="N273" i="12"/>
  <c r="M274" i="12"/>
  <c r="N274" i="12"/>
  <c r="M275" i="12"/>
  <c r="N275" i="12"/>
  <c r="M276" i="12"/>
  <c r="N276" i="12"/>
  <c r="M277" i="12"/>
  <c r="N277" i="12"/>
  <c r="M278" i="12"/>
  <c r="N278" i="12"/>
  <c r="M279" i="12"/>
  <c r="N279" i="12"/>
  <c r="M280" i="12"/>
  <c r="N280" i="12"/>
  <c r="M281" i="12"/>
  <c r="N281" i="12"/>
  <c r="M282" i="12"/>
  <c r="N282" i="12"/>
  <c r="M283" i="12"/>
  <c r="N283" i="12"/>
  <c r="M284" i="12"/>
  <c r="N284" i="12"/>
  <c r="M285" i="12"/>
  <c r="N285" i="12"/>
  <c r="M286" i="12"/>
  <c r="N286" i="12"/>
  <c r="M287" i="12"/>
  <c r="N287" i="12"/>
  <c r="M288" i="12"/>
  <c r="N288" i="12"/>
  <c r="M289" i="12"/>
  <c r="N289" i="12"/>
  <c r="M290" i="12"/>
  <c r="N290" i="12"/>
  <c r="M291" i="12"/>
  <c r="N291" i="12"/>
  <c r="M292" i="12"/>
  <c r="N292" i="12"/>
  <c r="N4" i="12"/>
  <c r="M4" i="12"/>
  <c r="N3" i="12"/>
  <c r="M3" i="12"/>
  <c r="N2" i="12"/>
  <c r="M2" i="12"/>
  <c r="A275" i="12"/>
  <c r="A111" i="12"/>
  <c r="A112" i="12"/>
  <c r="A284" i="12"/>
  <c r="A27" i="12"/>
  <c r="A259" i="12"/>
  <c r="A247" i="12"/>
  <c r="A212" i="12"/>
  <c r="A114" i="12"/>
  <c r="A76" i="12"/>
  <c r="A254" i="12"/>
  <c r="A222" i="12"/>
  <c r="A209" i="12"/>
  <c r="A5" i="12"/>
  <c r="A159" i="12"/>
  <c r="A203" i="12"/>
  <c r="A337" i="12"/>
  <c r="A47" i="12"/>
  <c r="A46" i="12"/>
  <c r="A70" i="12"/>
  <c r="A334" i="12"/>
  <c r="A163" i="12"/>
  <c r="A68" i="12"/>
  <c r="A223" i="12"/>
  <c r="A102" i="12"/>
  <c r="A315" i="12"/>
  <c r="A9" i="12"/>
  <c r="A30" i="12"/>
  <c r="A318" i="12"/>
  <c r="A93" i="12"/>
  <c r="A218" i="12"/>
  <c r="A176" i="12"/>
  <c r="A104" i="12"/>
  <c r="A233" i="12"/>
  <c r="A149" i="12"/>
  <c r="A227" i="12"/>
  <c r="A248" i="12"/>
  <c r="A73" i="12"/>
  <c r="A204" i="12"/>
  <c r="A230" i="12"/>
  <c r="A173" i="12"/>
  <c r="A53" i="12"/>
  <c r="A299" i="12"/>
  <c r="A192" i="12"/>
  <c r="A257" i="12"/>
  <c r="A213" i="12"/>
  <c r="A19" i="12"/>
  <c r="A109" i="12"/>
  <c r="A145" i="12"/>
  <c r="A258" i="12"/>
  <c r="A28" i="12"/>
  <c r="A62" i="12"/>
  <c r="A65" i="12"/>
  <c r="A23" i="12"/>
  <c r="A31" i="12"/>
  <c r="A99" i="12"/>
  <c r="A189" i="12"/>
  <c r="A359" i="12"/>
  <c r="A172" i="12"/>
  <c r="A121" i="12"/>
  <c r="A113" i="12"/>
  <c r="A345" i="12"/>
  <c r="A141" i="12"/>
  <c r="A364" i="12"/>
  <c r="A115" i="12"/>
  <c r="A131" i="12"/>
  <c r="A231" i="12"/>
  <c r="A252" i="12"/>
  <c r="A56" i="12"/>
  <c r="A25" i="12"/>
  <c r="A358" i="12"/>
  <c r="A356" i="12"/>
  <c r="A6" i="12"/>
  <c r="A117" i="12"/>
  <c r="A197" i="12"/>
  <c r="A82" i="12"/>
  <c r="A175" i="12"/>
  <c r="A83" i="12"/>
  <c r="A291" i="12"/>
  <c r="A193" i="12"/>
  <c r="A344" i="12"/>
  <c r="A240" i="12"/>
  <c r="A140" i="12"/>
  <c r="A43" i="12"/>
  <c r="A332" i="12"/>
  <c r="A290" i="12"/>
  <c r="A234" i="12"/>
  <c r="A88" i="12"/>
  <c r="A255" i="12"/>
  <c r="A272" i="12"/>
  <c r="A285" i="12"/>
  <c r="A135" i="12"/>
  <c r="A18" i="12"/>
  <c r="A286" i="12"/>
  <c r="A50" i="12"/>
  <c r="A279" i="12"/>
  <c r="A103" i="12"/>
  <c r="A92" i="12"/>
  <c r="A268" i="12"/>
  <c r="A367" i="12"/>
  <c r="A365" i="12"/>
  <c r="A298" i="12"/>
  <c r="A91" i="12"/>
  <c r="A215" i="12"/>
  <c r="A198" i="12"/>
  <c r="A295" i="12"/>
  <c r="A229" i="12"/>
  <c r="A177" i="12"/>
  <c r="A241" i="12"/>
  <c r="A317" i="12"/>
  <c r="A217" i="12"/>
  <c r="A237" i="12"/>
  <c r="A52" i="12"/>
  <c r="A85" i="12"/>
  <c r="A15" i="12"/>
  <c r="A97" i="12"/>
  <c r="A57" i="12"/>
  <c r="A309" i="12"/>
  <c r="A101" i="12"/>
  <c r="A183" i="12"/>
  <c r="A164" i="12"/>
  <c r="A155" i="12"/>
  <c r="A168" i="12"/>
  <c r="A38" i="12"/>
  <c r="A170" i="12"/>
  <c r="A87" i="12"/>
  <c r="A34" i="12"/>
  <c r="A289" i="12"/>
  <c r="A186" i="12"/>
  <c r="A199" i="12"/>
  <c r="A328" i="12"/>
  <c r="A352" i="12"/>
  <c r="A20" i="12"/>
  <c r="A200" i="12"/>
  <c r="A67" i="12"/>
  <c r="A171" i="12"/>
  <c r="A108" i="12"/>
  <c r="A232" i="12"/>
  <c r="A277" i="12"/>
  <c r="A202" i="12"/>
  <c r="A314" i="12"/>
  <c r="A270" i="12"/>
  <c r="A300" i="12"/>
  <c r="A256" i="12"/>
  <c r="A354" i="12"/>
  <c r="A260" i="12"/>
  <c r="A44" i="12"/>
  <c r="A191" i="12"/>
  <c r="A13" i="12"/>
  <c r="A348" i="12"/>
  <c r="A360" i="12"/>
  <c r="A263" i="12"/>
  <c r="A282" i="12"/>
  <c r="A89" i="12"/>
  <c r="A273" i="12"/>
  <c r="A269" i="12"/>
  <c r="A361" i="12"/>
  <c r="A178" i="12"/>
  <c r="A196" i="12"/>
  <c r="A330" i="12"/>
  <c r="A310" i="12"/>
  <c r="A225" i="12"/>
  <c r="A106" i="12"/>
  <c r="A118" i="12"/>
  <c r="A29" i="12"/>
  <c r="A40" i="12"/>
  <c r="A211" i="12"/>
  <c r="A55" i="12"/>
  <c r="A246" i="12"/>
  <c r="A137" i="12"/>
  <c r="A181" i="12"/>
  <c r="A194" i="12"/>
  <c r="A331" i="12"/>
  <c r="A283" i="12"/>
  <c r="A320" i="12"/>
  <c r="A266" i="12"/>
  <c r="A74" i="12"/>
  <c r="A280" i="12"/>
  <c r="A326" i="12"/>
  <c r="A306" i="12"/>
  <c r="A250" i="12"/>
  <c r="A287" i="12"/>
  <c r="A216" i="12"/>
  <c r="A210" i="12"/>
  <c r="A238" i="12"/>
  <c r="A21" i="12"/>
  <c r="A207" i="12"/>
  <c r="A132" i="12"/>
  <c r="A84" i="12"/>
  <c r="A226" i="12"/>
  <c r="A297" i="12"/>
  <c r="A235" i="12"/>
  <c r="A281" i="12"/>
  <c r="A265" i="12"/>
  <c r="A39" i="12"/>
  <c r="A338" i="12"/>
  <c r="A123" i="12"/>
  <c r="A22" i="12"/>
  <c r="A347" i="12"/>
  <c r="A100" i="12"/>
  <c r="A54" i="12"/>
  <c r="A14" i="12"/>
  <c r="A153" i="12"/>
  <c r="A116" i="12"/>
  <c r="A342" i="12"/>
  <c r="A37" i="12"/>
  <c r="A160" i="12"/>
  <c r="A125" i="12"/>
  <c r="A75" i="12"/>
  <c r="A301" i="12"/>
  <c r="A321" i="12"/>
  <c r="A267" i="12"/>
  <c r="A134" i="12"/>
  <c r="A350" i="12"/>
  <c r="A81" i="12"/>
  <c r="A98" i="12"/>
  <c r="A349" i="12"/>
  <c r="A245" i="12"/>
  <c r="A71" i="12"/>
  <c r="A312" i="12"/>
  <c r="A224" i="12"/>
  <c r="A340" i="12"/>
  <c r="A45" i="12"/>
  <c r="A86" i="12"/>
  <c r="A136" i="12"/>
  <c r="A150" i="12"/>
  <c r="A339" i="12"/>
  <c r="A72" i="12"/>
  <c r="A35" i="12"/>
  <c r="A325" i="12"/>
  <c r="A129" i="12"/>
  <c r="A249" i="12"/>
  <c r="A322" i="12"/>
  <c r="A335" i="12"/>
  <c r="A205" i="12"/>
  <c r="A167" i="12"/>
  <c r="A144" i="12"/>
  <c r="A251" i="12"/>
  <c r="A179" i="12"/>
  <c r="A64" i="12"/>
  <c r="A128" i="12"/>
  <c r="A278" i="12"/>
  <c r="A296" i="12"/>
  <c r="A152" i="12"/>
  <c r="A341" i="12"/>
  <c r="A304" i="12"/>
  <c r="A351" i="12"/>
  <c r="A49" i="12"/>
  <c r="A11" i="12"/>
  <c r="A147" i="12"/>
  <c r="A242" i="12"/>
  <c r="A16" i="12"/>
  <c r="A195" i="12"/>
  <c r="A221" i="12"/>
  <c r="A8" i="12"/>
  <c r="A292" i="12"/>
  <c r="A143" i="12"/>
  <c r="A33" i="12"/>
  <c r="A126" i="12"/>
  <c r="A174" i="12"/>
  <c r="A243" i="12"/>
  <c r="A48" i="12"/>
  <c r="A165" i="12"/>
  <c r="A26" i="12"/>
  <c r="A24" i="12"/>
  <c r="A366" i="12"/>
  <c r="A7" i="12"/>
  <c r="A36" i="12"/>
  <c r="A158" i="12"/>
  <c r="A274" i="12"/>
  <c r="A162" i="12"/>
  <c r="A107" i="12"/>
  <c r="A32" i="12"/>
  <c r="A157" i="12"/>
  <c r="A148" i="12"/>
  <c r="A146" i="12"/>
  <c r="A316" i="12"/>
  <c r="A77" i="12"/>
  <c r="A308" i="12"/>
  <c r="A239" i="12"/>
  <c r="A133" i="12"/>
  <c r="A105" i="12"/>
  <c r="A41" i="12"/>
  <c r="A151" i="12"/>
  <c r="A60" i="12"/>
  <c r="A206" i="12"/>
  <c r="A156" i="12"/>
  <c r="A79" i="12"/>
  <c r="A214" i="12"/>
  <c r="A343" i="12"/>
  <c r="A90" i="12"/>
  <c r="A166" i="12"/>
  <c r="A303" i="12"/>
  <c r="A302" i="12"/>
  <c r="A59" i="12"/>
  <c r="A324" i="12"/>
  <c r="A236" i="12"/>
  <c r="A3" i="12"/>
  <c r="A69" i="12"/>
  <c r="A110" i="12"/>
  <c r="A329" i="12"/>
  <c r="A63" i="12"/>
  <c r="A220" i="12"/>
  <c r="A363" i="12"/>
  <c r="A139" i="12"/>
  <c r="A180" i="12"/>
  <c r="A208" i="12"/>
  <c r="A185" i="12"/>
  <c r="A313" i="12"/>
  <c r="A161" i="12"/>
  <c r="A276" i="12"/>
  <c r="A244" i="12"/>
  <c r="A293" i="12"/>
  <c r="A130" i="12"/>
  <c r="A154" i="12"/>
  <c r="A142" i="12"/>
  <c r="A333" i="12"/>
  <c r="A138" i="12"/>
  <c r="A311" i="12"/>
  <c r="A119" i="12"/>
  <c r="A94" i="12"/>
  <c r="A66" i="12"/>
  <c r="A271" i="12"/>
  <c r="A264" i="12"/>
  <c r="A78" i="12"/>
  <c r="A95" i="12"/>
  <c r="A327" i="12"/>
  <c r="A219" i="12"/>
  <c r="A96" i="12"/>
  <c r="A187" i="12"/>
  <c r="A362" i="12"/>
  <c r="A127" i="12"/>
  <c r="A188" i="12"/>
  <c r="A294" i="12"/>
  <c r="A319" i="12"/>
  <c r="A228" i="12"/>
  <c r="A305" i="12"/>
  <c r="A261" i="12"/>
  <c r="A336" i="12"/>
  <c r="A80" i="12"/>
  <c r="A42" i="12"/>
  <c r="A288" i="12"/>
  <c r="A357" i="12"/>
  <c r="A120" i="12"/>
  <c r="A2" i="12"/>
  <c r="A122" i="12"/>
  <c r="A17" i="12"/>
  <c r="A353" i="12"/>
  <c r="A190" i="12"/>
  <c r="A346" i="12"/>
  <c r="A12" i="12"/>
  <c r="A61" i="12"/>
  <c r="A262" i="12"/>
  <c r="A182" i="12"/>
  <c r="A253" i="12"/>
  <c r="A124" i="12"/>
  <c r="A184" i="12"/>
  <c r="A355" i="12"/>
  <c r="A201" i="12"/>
  <c r="A10" i="12"/>
  <c r="A169" i="12"/>
  <c r="A4" i="12"/>
  <c r="A323" i="12"/>
  <c r="A307" i="12"/>
  <c r="A58" i="12"/>
  <c r="A51" i="12"/>
  <c r="L20" i="3"/>
  <c r="L19" i="3"/>
  <c r="L18" i="3"/>
  <c r="L17" i="3"/>
  <c r="L16" i="3"/>
  <c r="L6" i="3"/>
  <c r="L5" i="3"/>
  <c r="L4" i="3"/>
  <c r="L3" i="3"/>
  <c r="L2" i="3"/>
  <c r="O2" i="12" l="1"/>
  <c r="I378" i="15"/>
  <c r="T2" i="12"/>
  <c r="F367" i="3"/>
  <c r="I5" i="3"/>
  <c r="I12" i="3"/>
  <c r="I31" i="3"/>
  <c r="I26" i="3"/>
  <c r="I2" i="3"/>
  <c r="I11" i="3"/>
  <c r="I17" i="3"/>
  <c r="I19" i="3"/>
  <c r="I29" i="3"/>
  <c r="I10" i="3"/>
  <c r="I21" i="3"/>
  <c r="I18" i="3"/>
  <c r="I32" i="3"/>
  <c r="I30" i="3"/>
  <c r="I6" i="3"/>
  <c r="I8" i="3"/>
  <c r="I27" i="3"/>
  <c r="I28" i="3"/>
  <c r="I7" i="3"/>
  <c r="I16" i="3"/>
  <c r="I23" i="3"/>
  <c r="I20" i="3"/>
  <c r="I4" i="3"/>
  <c r="I9" i="3"/>
  <c r="I15" i="3"/>
  <c r="I25" i="3"/>
  <c r="I13" i="3"/>
  <c r="I14" i="3"/>
  <c r="I24" i="3"/>
  <c r="I2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" i="3"/>
  <c r="B3" i="3"/>
  <c r="B5" i="3"/>
  <c r="B12" i="3"/>
  <c r="B31" i="3"/>
  <c r="B26" i="3"/>
  <c r="B2" i="3"/>
  <c r="B11" i="3"/>
  <c r="B17" i="3"/>
  <c r="B19" i="3"/>
  <c r="B29" i="3"/>
  <c r="B10" i="3"/>
  <c r="B21" i="3"/>
  <c r="B18" i="3"/>
  <c r="B32" i="3"/>
  <c r="B30" i="3"/>
  <c r="B6" i="3"/>
  <c r="B8" i="3"/>
  <c r="B27" i="3"/>
  <c r="B28" i="3"/>
  <c r="B7" i="3"/>
  <c r="B16" i="3"/>
  <c r="B23" i="3"/>
  <c r="B20" i="3"/>
  <c r="B4" i="3"/>
  <c r="B9" i="3"/>
  <c r="B15" i="3"/>
  <c r="B25" i="3"/>
  <c r="B13" i="3"/>
  <c r="B14" i="3"/>
  <c r="B24" i="3"/>
  <c r="B2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<sst xmlns="http://schemas.openxmlformats.org/spreadsheetml/2006/main" count="2474" uniqueCount="709">
  <si>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</si>
  <si>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</si>
  <si>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</si>
  <si>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</si>
  <si>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</si>
  <si>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</si>
  <si>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</si>
  <si>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</si>
  <si>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</si>
  <si>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</si>
  <si>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</si>
  <si>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</si>
  <si>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</si>
  <si>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</si>
  <si>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</si>
  <si>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</si>
  <si>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</si>
  <si>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</si>
  <si>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Temperature</t>
  </si>
  <si>
    <t>Sum of Rainfall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</si>
  <si>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</si>
  <si>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</si>
  <si>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</si>
  <si>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</si>
  <si>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</si>
  <si>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</si>
  <si>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</si>
  <si>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</si>
  <si>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</si>
  <si>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</si>
  <si>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</si>
  <si>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</si>
  <si>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</si>
  <si>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</si>
  <si>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</si>
  <si>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</si>
  <si>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</si>
  <si>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</si>
  <si>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</si>
  <si>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</si>
  <si>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</si>
  <si>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</si>
  <si>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</si>
  <si>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</si>
  <si>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</si>
  <si>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</si>
  <si>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</si>
  <si>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</si>
  <si>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</si>
  <si>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</si>
  <si>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</si>
  <si>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</si>
  <si>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</si>
  <si>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</si>
  <si>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</si>
  <si>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</si>
  <si>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</si>
  <si>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</si>
  <si>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</si>
  <si>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</si>
  <si>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</si>
  <si>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</si>
  <si>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</si>
  <si>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</si>
  <si>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</si>
  <si>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</si>
  <si>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</si>
  <si>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</si>
  <si>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</si>
  <si>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</si>
  <si>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</si>
  <si>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</si>
  <si>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</si>
  <si>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</si>
  <si>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</si>
  <si>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</si>
  <si>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</si>
  <si>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</si>
  <si>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</si>
  <si>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</si>
  <si>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</si>
  <si>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</si>
  <si>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</si>
  <si>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</si>
  <si>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</si>
  <si>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</si>
  <si>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</si>
  <si>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</si>
  <si>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</si>
  <si>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</si>
  <si>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</si>
  <si>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</si>
  <si>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</si>
  <si>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</si>
  <si>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</si>
  <si>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</si>
  <si>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</si>
  <si>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</si>
  <si>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</si>
  <si>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</si>
  <si>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</si>
  <si>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</si>
  <si>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</si>
  <si>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</si>
  <si>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</si>
  <si>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</si>
  <si>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</si>
  <si>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</si>
  <si>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</si>
  <si>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</si>
  <si>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</si>
  <si>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</si>
  <si>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</si>
  <si>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</si>
  <si>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</si>
  <si>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</si>
  <si>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</si>
  <si>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</si>
  <si>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</si>
  <si>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</si>
  <si>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</si>
  <si>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</si>
  <si>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</si>
  <si>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</si>
  <si>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</si>
  <si>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</si>
  <si>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</si>
  <si>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</si>
  <si>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</si>
  <si>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</si>
  <si>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</si>
  <si>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</si>
  <si>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</si>
  <si>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</si>
  <si>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</si>
  <si>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</si>
  <si>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</si>
  <si>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</si>
  <si>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</si>
  <si>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</si>
  <si>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</si>
  <si>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</si>
  <si>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</si>
  <si>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</si>
  <si>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</si>
  <si>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</si>
  <si>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</si>
  <si>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</si>
  <si>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</si>
  <si>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</si>
  <si>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</si>
  <si>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</si>
  <si>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</si>
  <si>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</si>
  <si>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</si>
  <si>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</si>
  <si>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</si>
  <si>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</si>
  <si>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</si>
  <si>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</si>
  <si>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</si>
  <si>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</si>
  <si>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</si>
  <si>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</si>
  <si>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</si>
  <si>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</si>
  <si>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</si>
  <si>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</si>
  <si>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</si>
  <si>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</si>
  <si>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</si>
  <si>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</si>
  <si>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</si>
  <si>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</si>
  <si>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</si>
  <si>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</si>
  <si>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</si>
  <si>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</si>
  <si>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</si>
  <si>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</si>
  <si>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</si>
  <si>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</si>
  <si>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</si>
  <si>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</si>
  <si>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</si>
  <si>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</si>
  <si>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</si>
  <si>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</si>
  <si>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</si>
  <si>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</si>
  <si>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</si>
  <si>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</si>
  <si>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</si>
  <si>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</si>
  <si>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</si>
  <si>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</si>
  <si>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</si>
  <si>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</si>
  <si>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</si>
  <si>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</si>
  <si>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</si>
  <si>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</si>
  <si>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</si>
  <si>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</si>
  <si>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</si>
  <si>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</si>
  <si>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</si>
  <si>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</si>
  <si>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</si>
  <si>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</si>
  <si>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</si>
  <si>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</si>
  <si>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</si>
  <si>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</si>
  <si>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</si>
  <si>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</si>
  <si>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</si>
  <si>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</si>
  <si>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</si>
  <si>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</si>
  <si>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</si>
  <si>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</si>
  <si>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</si>
  <si>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</si>
  <si>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</si>
  <si>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</si>
  <si>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</si>
  <si>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</si>
  <si>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</si>
  <si>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</si>
  <si>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</si>
  <si>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</si>
  <si>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</si>
  <si>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</si>
  <si>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</si>
  <si>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</si>
  <si>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</si>
  <si>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</si>
  <si>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</si>
  <si>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</si>
  <si>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</si>
  <si>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</si>
  <si>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</si>
  <si>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</si>
  <si>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</si>
  <si>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</si>
  <si>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</si>
  <si>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</si>
  <si>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</si>
  <si>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</si>
  <si>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</si>
  <si>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</si>
  <si>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</si>
  <si>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</si>
  <si>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</si>
  <si>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</si>
  <si>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</si>
  <si>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</si>
  <si>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</si>
  <si>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</si>
  <si>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</si>
  <si>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</si>
  <si>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</si>
  <si>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</si>
  <si>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</si>
  <si>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</si>
  <si>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</si>
  <si>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</si>
  <si>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</si>
  <si>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</si>
  <si>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</si>
  <si>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</si>
  <si>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</si>
  <si>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</si>
  <si>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</si>
  <si>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</si>
  <si>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</si>
  <si>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</si>
  <si>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</si>
  <si>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</si>
  <si>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</si>
  <si>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</si>
  <si>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</si>
  <si>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</si>
  <si>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</si>
  <si>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</si>
  <si>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</si>
  <si>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</si>
  <si>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</si>
  <si>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</si>
  <si>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</si>
  <si>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</si>
  <si>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</si>
  <si>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</si>
  <si>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</si>
  <si>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</si>
  <si>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</si>
  <si>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</si>
  <si>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</si>
  <si>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</si>
  <si>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</si>
  <si>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</si>
  <si>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</si>
  <si>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</si>
  <si>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</si>
  <si>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</si>
  <si>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</si>
  <si>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</si>
  <si>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</si>
  <si>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</si>
  <si>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</si>
  <si>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</si>
  <si>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</si>
  <si>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</si>
  <si>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</si>
  <si>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</si>
  <si>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</si>
  <si>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</si>
  <si>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</si>
  <si>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</si>
  <si>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</si>
  <si>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</si>
  <si>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</si>
  <si>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</si>
  <si>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</si>
  <si>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</si>
  <si>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</si>
  <si>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</si>
  <si>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</si>
  <si>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</si>
  <si>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</si>
  <si>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</si>
  <si>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</si>
  <si>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</si>
  <si>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</si>
  <si>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</si>
  <si>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</si>
  <si>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</si>
  <si>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</si>
  <si>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</si>
  <si>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</si>
  <si>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</si>
  <si>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</si>
  <si>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</si>
  <si>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</si>
  <si>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</si>
  <si>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</si>
  <si>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</si>
  <si>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</si>
  <si>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</si>
  <si>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</si>
  <si>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</si>
  <si>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</si>
  <si>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</si>
  <si>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</si>
  <si>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</si>
  <si>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</si>
  <si>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</si>
  <si>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</si>
  <si>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</si>
  <si>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</si>
  <si>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</si>
  <si>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</si>
  <si>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</si>
  <si>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</si>
  <si>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</si>
  <si>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</si>
  <si>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</si>
  <si>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</si>
  <si>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</si>
  <si>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</si>
  <si>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</si>
  <si>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</si>
  <si>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</si>
  <si>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</si>
  <si>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</si>
  <si>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</si>
  <si>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</si>
  <si>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</si>
  <si>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</si>
  <si>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</si>
  <si>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</si>
  <si>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</si>
  <si>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</si>
  <si>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</si>
  <si>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Mean</t>
  </si>
  <si>
    <t>Median</t>
  </si>
  <si>
    <t>Mode</t>
  </si>
  <si>
    <t>Var</t>
  </si>
  <si>
    <t>St Dev</t>
  </si>
  <si>
    <t>Sales Statistics</t>
  </si>
  <si>
    <t>Rainfall Statistics</t>
  </si>
  <si>
    <t>Temperature Statistics</t>
  </si>
  <si>
    <t>RandomId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</si>
  <si>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</si>
  <si>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</si>
  <si>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</si>
  <si>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</si>
  <si>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</si>
  <si>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</si>
  <si>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</si>
  <si>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</si>
  <si>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</si>
  <si>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</si>
  <si>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</si>
  <si>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</si>
  <si>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Rain</t>
  </si>
  <si>
    <t>RainStDev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</si>
  <si>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</si>
  <si>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</si>
  <si>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</si>
  <si>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</si>
  <si>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</si>
  <si>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</si>
  <si>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</si>
  <si>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</si>
  <si>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</si>
  <si>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</si>
  <si>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</si>
  <si>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</si>
  <si>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</si>
  <si>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</si>
  <si>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</si>
  <si>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</si>
  <si>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</si>
  <si>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</si>
  <si>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</si>
  <si>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</si>
  <si>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</si>
  <si>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</si>
  <si>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</si>
  <si>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</si>
  <si>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</si>
  <si>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</si>
  <si>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</si>
  <si>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</si>
  <si>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</si>
  <si>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</si>
  <si>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</si>
  <si>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</si>
  <si>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</si>
  <si>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</si>
  <si>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</si>
  <si>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</si>
  <si>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</si>
  <si>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</si>
  <si>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</si>
  <si>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</si>
  <si>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</si>
  <si>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</si>
  <si>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</si>
  <si>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</si>
  <si>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</si>
  <si>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</si>
  <si>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</si>
  <si>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</si>
  <si>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</si>
  <si>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</si>
  <si>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</si>
  <si>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</si>
  <si>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</si>
  <si>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</si>
  <si>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</si>
  <si>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</si>
  <si>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</si>
  <si>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</si>
  <si>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</si>
  <si>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</si>
  <si>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</si>
  <si>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</si>
  <si>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</si>
  <si>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</si>
  <si>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</si>
  <si>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</si>
  <si>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</si>
  <si>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</si>
  <si>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</si>
  <si>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</si>
  <si>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</si>
  <si>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</si>
  <si>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</si>
  <si>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</si>
  <si>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</si>
  <si>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</si>
  <si>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</si>
  <si>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</si>
  <si>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</si>
  <si>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</si>
  <si>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</si>
  <si>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</si>
  <si>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</si>
  <si>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</si>
  <si>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</si>
  <si>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</si>
  <si>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</si>
  <si>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</si>
  <si>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</si>
  <si>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</si>
  <si>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</si>
  <si>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</si>
  <si>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</si>
  <si>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</si>
  <si>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</si>
  <si>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</si>
  <si>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</si>
  <si>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</si>
  <si>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</si>
  <si>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</si>
  <si>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</si>
  <si>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</si>
  <si>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</si>
  <si>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</si>
  <si>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</si>
  <si>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</si>
  <si>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</si>
  <si>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</si>
  <si>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</si>
  <si>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</si>
  <si>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</si>
  <si>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</si>
  <si>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</si>
  <si>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</si>
  <si>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</si>
  <si>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</si>
  <si>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</si>
  <si>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</si>
  <si>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</si>
  <si>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</si>
  <si>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</si>
  <si>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</si>
  <si>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</si>
  <si>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</si>
  <si>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</si>
  <si>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</si>
  <si>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</si>
  <si>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</si>
  <si>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</si>
  <si>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</si>
  <si>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</si>
  <si>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</si>
  <si>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</si>
  <si>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</si>
  <si>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</si>
  <si>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</si>
  <si>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</si>
  <si>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</si>
  <si>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</si>
  <si>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</si>
  <si>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</si>
  <si>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</si>
  <si>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</si>
  <si>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</si>
  <si>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</si>
  <si>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</si>
  <si>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</si>
  <si>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</si>
  <si>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</si>
  <si>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</si>
  <si>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</si>
  <si>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</si>
  <si>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</si>
  <si>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</si>
  <si>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</si>
  <si>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</si>
  <si>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</si>
  <si>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</si>
  <si>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</si>
  <si>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</si>
  <si>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</si>
  <si>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</si>
  <si>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</si>
  <si>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</si>
  <si>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</si>
  <si>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</si>
  <si>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</si>
  <si>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</si>
  <si>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</si>
  <si>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</si>
  <si>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</si>
  <si>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</si>
  <si>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</si>
  <si>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</si>
  <si>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</si>
  <si>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</si>
  <si>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</si>
  <si>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</si>
  <si>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</si>
  <si>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</si>
  <si>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</si>
  <si>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</si>
  <si>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</si>
  <si>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</si>
  <si>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</si>
  <si>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</si>
  <si>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</si>
  <si>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</si>
  <si>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</si>
  <si>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</si>
  <si>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</si>
  <si>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</si>
  <si>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</si>
  <si>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</si>
  <si>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</si>
  <si>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</si>
  <si>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</si>
  <si>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</si>
  <si>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</si>
  <si>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</si>
  <si>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</si>
  <si>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</si>
  <si>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</si>
  <si>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</si>
  <si>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</si>
  <si>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</si>
  <si>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</si>
  <si>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</si>
  <si>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</si>
  <si>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</si>
  <si>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</si>
  <si>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</si>
  <si>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</si>
  <si>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</si>
  <si>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</si>
  <si>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</si>
  <si>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</si>
  <si>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</si>
  <si>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</si>
  <si>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</si>
  <si>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</si>
  <si>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</si>
  <si>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</si>
  <si>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</si>
  <si>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</si>
  <si>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</si>
  <si>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</si>
  <si>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</si>
  <si>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</si>
  <si>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</si>
  <si>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</si>
  <si>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</si>
  <si>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</si>
  <si>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</si>
  <si>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</si>
  <si>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</si>
  <si>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</si>
  <si>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</si>
  <si>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</si>
  <si>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</si>
  <si>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</si>
  <si>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</si>
  <si>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</si>
  <si>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</si>
  <si>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</si>
  <si>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</si>
  <si>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</si>
  <si>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</si>
  <si>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</si>
  <si>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</si>
  <si>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</si>
  <si>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</si>
  <si>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</si>
  <si>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</si>
  <si>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</si>
  <si>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</si>
  <si>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</si>
  <si>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</si>
  <si>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</si>
  <si>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</si>
  <si>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</si>
  <si>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</si>
  <si>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</si>
  <si>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</si>
  <si>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</si>
  <si>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</si>
  <si>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</si>
  <si>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</si>
  <si>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</si>
  <si>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</si>
  <si>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</si>
  <si>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</si>
  <si>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</si>
  <si>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</si>
  <si>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</si>
  <si>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</si>
  <si>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</si>
  <si>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</si>
  <si>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</si>
  <si>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</si>
  <si>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</si>
  <si>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</si>
  <si>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</si>
  <si>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</si>
  <si>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</si>
  <si>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</si>
  <si>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</si>
  <si>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</si>
  <si>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</si>
  <si>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</si>
  <si>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</si>
  <si>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SamplingMean</t>
  </si>
  <si>
    <t>Mean Temperature</t>
  </si>
  <si>
    <t>TempStdDev</t>
  </si>
  <si>
    <t>Sum of Sales</t>
  </si>
  <si>
    <t>Temp</t>
  </si>
  <si>
    <t>Correlation Temp Sales</t>
  </si>
  <si>
    <t>Correl Rainfall Sales</t>
  </si>
  <si>
    <t>Sample</t>
  </si>
  <si>
    <t>StDev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</si>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</sst>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Rp&quot;* #,##0.00_);_(&quot;Rp&quot;* \(#,##0.00\);_(&quot;Rp&quot;* &quot;-&quot;??_);_(@_)"/>
    <numFmt numFmtId="164" formatCode="0.0000"/>
    <numFmt numFmtId="207" formatCode="0.0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applyNumberFormat="1"/>
    <xf numFmtId="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0" fontId="2" fillId="0" borderId="0" xfId="0" applyFont="1"/>
    <xf numFmtId="207" fontId="0" fillId="0" borderId="0" xfId="0" applyNumberFormat="1"/>
  </cellXfs>
  <cellStyles count="2">
    <cellStyle name="Currency" xfId="1" builtinId="4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4" formatCode="#,##0.00"/>
    </dxf>
    <dxf>
      <numFmt numFmtId="2" formatCode="0.00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Sales</a:t>
            </a:r>
          </a:p>
        </cx:rich>
      </cx:tx>
    </cx:title>
    <cx:plotArea>
      <cx:plotAreaRegion>
        <cx:series layoutId="clusteredColumn" uniqueId="{12A8F42D-6D91-4063-96D2-4C4C98932846}">
          <cx:tx>
            <cx:txData>
              <cx:f>_xlchart.0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Sales</a:t>
            </a:r>
          </a:p>
        </cx:rich>
      </cx:tx>
    </cx:title>
    <cx:plotArea>
      <cx:plotAreaRegion>
        <cx:series layoutId="boxWhisker" uniqueId="{16010FFF-67C6-4932-99A7-DAC919A6B17F}">
          <cx:tx>
            <cx:txData>
              <cx:f>_xlchart.3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Rainfall</a:t>
            </a:r>
          </a:p>
        </cx:rich>
      </cx:tx>
    </cx:title>
    <cx:plotArea>
      <cx:plotAreaRegion>
        <cx:series layoutId="clusteredColumn" uniqueId="{F945BA73-EEB4-4DA0-ADF0-9B8F91BC814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Rainfall</a:t>
            </a:r>
          </a:p>
        </cx:rich>
      </cx:tx>
    </cx:title>
    <cx:plotArea>
      <cx:plotAreaRegion>
        <cx:series layoutId="boxWhisker" uniqueId="{93A54217-A7FD-45D5-A322-C8CCAA623F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Temperature Title</a:t>
            </a:r>
          </a:p>
        </cx:rich>
      </cx:tx>
    </cx:title>
    <cx:plotArea>
      <cx:plotAreaRegion>
        <cx:series layoutId="clusteredColumn" uniqueId="{E69E9EF5-3989-4E80-AE66-6F918E6FEA9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>
                <a:effectLst/>
              </a:rPr>
              <a:t>Temperature</a:t>
            </a:r>
            <a:r>
              <a:rPr lang="en-US"/>
              <a:t> Title</a:t>
            </a:r>
          </a:p>
        </cx:rich>
      </cx:tx>
    </cx:title>
    <cx:plotArea>
      <cx:plotAreaRegion>
        <cx:series layoutId="boxWhisker" uniqueId="{DD42F637-ACCB-4108-A4B5-62CF4F3DF41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Inference!$C$1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Inference!$A$2:$A$366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Inference!$C$2:$C$366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498-A7C8-DBFE710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69087"/>
        <c:axId val="1865167839"/>
      </c:scatterChart>
      <c:valAx>
        <c:axId val="18651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67839"/>
        <c:crosses val="autoZero"/>
        <c:crossBetween val="midCat"/>
      </c:valAx>
      <c:valAx>
        <c:axId val="1865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Inference!$C$1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Inference!$B$2:$B$366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Inference!$C$2:$C$366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8-45C8-8CE2-25C34604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79679"/>
        <c:axId val="1959878847"/>
      </c:scatterChart>
      <c:valAx>
        <c:axId val="19598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8847"/>
        <c:crosses val="autoZero"/>
        <c:crossBetween val="midCat"/>
      </c:valAx>
      <c:valAx>
        <c:axId val="19598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38100</xdr:rowOff>
    </xdr:from>
    <xdr:to>
      <xdr:col>18</xdr:col>
      <xdr:colOff>200025</xdr:colOff>
      <xdr:row>12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219075</xdr:colOff>
      <xdr:row>0</xdr:row>
      <xdr:rowOff>33337</xdr:rowOff>
    </xdr:from>
    <xdr:to>
      <xdr:col>24</xdr:col>
      <xdr:colOff>104775</xdr:colOff>
      <xdr:row>12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13</xdr:row>
      <xdr:rowOff>90486</xdr:rowOff>
    </xdr:from>
    <xdr:to>
      <xdr:col>18</xdr:col>
      <xdr:colOff>247650</xdr:colOff>
      <xdr:row>25</xdr:row>
      <xdr:rowOff>114299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266700</xdr:colOff>
      <xdr:row>13</xdr:row>
      <xdr:rowOff>52387</xdr:rowOff>
    </xdr:from>
    <xdr:to>
      <xdr:col>24</xdr:col>
      <xdr:colOff>47625</xdr:colOff>
      <xdr:row>24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142874</xdr:colOff>
      <xdr:row>26</xdr:row>
      <xdr:rowOff>79374</xdr:rowOff>
    </xdr:from>
    <xdr:to>
      <xdr:col>20</xdr:col>
      <xdr:colOff>127000</xdr:colOff>
      <xdr:row>39</xdr:row>
      <xdr:rowOff>127000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119062</xdr:colOff>
      <xdr:row>26</xdr:row>
      <xdr:rowOff>65087</xdr:rowOff>
    </xdr:from>
    <xdr:to>
      <xdr:col>27</xdr:col>
      <xdr:colOff>142875</xdr:colOff>
      <xdr:row>39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0</xdr:rowOff>
    </xdr:from>
    <xdr:to>
      <xdr:col>12</xdr:col>
      <xdr:colOff>304800</xdr:colOff>
      <xdr:row>9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10</xdr:row>
      <xdr:rowOff>80962</xdr:rowOff>
    </xdr:from>
    <xdr:to>
      <xdr:col>12</xdr:col>
      <xdr:colOff>333375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gar Dani Pratama" refreshedDate="43353.82841574074" createdVersion="6" refreshedVersion="6" minRefreshableVersion="3" recordCount="365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6T00:00:00"/>
        <d v="2017-01-01T00:00:00"/>
        <d v="2017-01-24T00:00:00"/>
        <d v="2017-01-02T00:00:00"/>
        <d v="2017-01-16T00:00:00"/>
        <d v="2017-01-20T00:00:00"/>
        <d v="2017-01-17T00:00:00"/>
        <d v="2017-01-25T00:00:00"/>
        <d v="2017-01-11T00:00:00"/>
        <d v="2017-01-07T00:00:00"/>
        <d v="2017-01-03T00:00:00"/>
        <d v="2017-01-28T00:00:00"/>
        <d v="2017-01-29T00:00:00"/>
        <d v="2017-01-26T00:00:00"/>
        <d v="2017-01-21T00:00:00"/>
        <d v="2017-01-08T00:00:00"/>
        <d v="2017-01-13T00:00:00"/>
        <d v="2017-01-09T00:00:00"/>
        <d v="2017-01-23T00:00:00"/>
        <d v="2017-01-12T00:00:00"/>
        <d v="2017-01-31T00:00:00"/>
        <d v="2017-01-22T00:00:00"/>
        <d v="2017-01-30T00:00:00"/>
        <d v="2017-01-27T00:00:00"/>
        <d v="2017-01-05T00:00:00"/>
        <d v="2017-01-18T00:00:00"/>
        <d v="2017-01-19T00:00:00"/>
        <d v="2017-01-10T00:00:00"/>
        <d v="2017-01-15T00:00:00"/>
        <d v="2017-01-04T00:00:00"/>
        <d v="2017-01-14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/>
    </cacheField>
    <cacheField name="Day" numFmtId="0">
      <sharedItems/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s v="January"/>
    <s v="Friday"/>
    <n v="25.299999999999997"/>
    <n v="1.54"/>
    <n v="23"/>
    <n v="0.3"/>
    <n v="11"/>
    <n v="3.3"/>
  </r>
  <r>
    <x v="1"/>
    <s v="January"/>
    <s v="Sunday"/>
    <n v="27"/>
    <n v="2"/>
    <n v="15"/>
    <n v="0.3"/>
    <n v="10"/>
    <n v="3"/>
  </r>
  <r>
    <x v="2"/>
    <s v="January"/>
    <s v="Tuesday"/>
    <n v="28.599999999999998"/>
    <n v="1.54"/>
    <n v="20"/>
    <n v="0.3"/>
    <n v="12"/>
    <n v="3.5999999999999996"/>
  </r>
  <r>
    <x v="3"/>
    <s v="January"/>
    <s v="Monday"/>
    <n v="28.9"/>
    <n v="1.33"/>
    <n v="15"/>
    <n v="0.3"/>
    <n v="13"/>
    <n v="3.9"/>
  </r>
  <r>
    <x v="4"/>
    <s v="January"/>
    <s v="Monday"/>
    <n v="30.599999999999998"/>
    <n v="1.67"/>
    <n v="24"/>
    <n v="0.3"/>
    <n v="12"/>
    <n v="3.5999999999999996"/>
  </r>
  <r>
    <x v="5"/>
    <s v="January"/>
    <s v="Friday"/>
    <n v="31.599999999999998"/>
    <n v="1.43"/>
    <n v="20"/>
    <n v="0.3"/>
    <n v="12"/>
    <n v="3.5999999999999996"/>
  </r>
  <r>
    <x v="6"/>
    <s v="January"/>
    <s v="Tuesday"/>
    <n v="32.199999999999996"/>
    <n v="1.43"/>
    <n v="26"/>
    <n v="0.3"/>
    <n v="14"/>
    <n v="4.2"/>
  </r>
  <r>
    <x v="7"/>
    <s v="January"/>
    <s v="Wednesday"/>
    <n v="32.199999999999996"/>
    <n v="1.25"/>
    <n v="24"/>
    <n v="0.3"/>
    <n v="14"/>
    <n v="4.2"/>
  </r>
  <r>
    <x v="8"/>
    <s v="January"/>
    <s v="Wednesday"/>
    <n v="32.599999999999994"/>
    <n v="1.54"/>
    <n v="23"/>
    <n v="0.3"/>
    <n v="12"/>
    <n v="3.5999999999999996"/>
  </r>
  <r>
    <x v="9"/>
    <s v="January"/>
    <s v="Saturday"/>
    <n v="32.9"/>
    <n v="1.54"/>
    <n v="19"/>
    <n v="0.3"/>
    <n v="13"/>
    <n v="3.9"/>
  </r>
  <r>
    <x v="10"/>
    <s v="January"/>
    <s v="Tuesday"/>
    <n v="34.5"/>
    <n v="1.33"/>
    <n v="27"/>
    <n v="0.3"/>
    <n v="15"/>
    <n v="4.5"/>
  </r>
  <r>
    <x v="11"/>
    <s v="January"/>
    <s v="Saturday"/>
    <n v="34.9"/>
    <n v="1.33"/>
    <n v="15"/>
    <n v="0.3"/>
    <n v="13"/>
    <n v="3.9"/>
  </r>
  <r>
    <x v="12"/>
    <s v="January"/>
    <s v="Sunday"/>
    <n v="35.199999999999996"/>
    <n v="1.33"/>
    <n v="27"/>
    <n v="0.3"/>
    <n v="14"/>
    <n v="4.2"/>
  </r>
  <r>
    <x v="13"/>
    <s v="January"/>
    <s v="Thursday"/>
    <n v="35.799999999999997"/>
    <n v="1.25"/>
    <n v="18"/>
    <n v="0.3"/>
    <n v="16"/>
    <n v="4.8"/>
  </r>
  <r>
    <x v="14"/>
    <s v="January"/>
    <s v="Saturday"/>
    <n v="36.199999999999996"/>
    <n v="1.25"/>
    <n v="16"/>
    <n v="0.3"/>
    <n v="14"/>
    <n v="4.2"/>
  </r>
  <r>
    <x v="15"/>
    <s v="January"/>
    <s v="Sunday"/>
    <n v="37.5"/>
    <n v="1.18"/>
    <n v="28"/>
    <n v="0.3"/>
    <n v="15"/>
    <n v="4.5"/>
  </r>
  <r>
    <x v="16"/>
    <s v="January"/>
    <s v="Friday"/>
    <n v="37.5"/>
    <n v="1.33"/>
    <n v="19"/>
    <n v="0.3"/>
    <n v="15"/>
    <n v="4.5"/>
  </r>
  <r>
    <x v="17"/>
    <s v="January"/>
    <s v="Monday"/>
    <n v="38.099999999999994"/>
    <n v="1.18"/>
    <n v="20"/>
    <n v="0.3"/>
    <n v="17"/>
    <n v="5.0999999999999996"/>
  </r>
  <r>
    <x v="18"/>
    <s v="January"/>
    <s v="Monday"/>
    <n v="38.099999999999994"/>
    <n v="1.05"/>
    <n v="21"/>
    <n v="0.3"/>
    <n v="17"/>
    <n v="5.0999999999999996"/>
  </r>
  <r>
    <x v="19"/>
    <s v="January"/>
    <s v="Thursday"/>
    <n v="38.199999999999996"/>
    <n v="1.33"/>
    <n v="16"/>
    <n v="0.3"/>
    <n v="14"/>
    <n v="4.2"/>
  </r>
  <r>
    <x v="20"/>
    <s v="January"/>
    <s v="Tuesday"/>
    <n v="40.4"/>
    <n v="1.05"/>
    <n v="37"/>
    <n v="0.3"/>
    <n v="18"/>
    <n v="5.3999999999999995"/>
  </r>
  <r>
    <x v="21"/>
    <s v="January"/>
    <s v="Sunday"/>
    <n v="40.799999999999997"/>
    <n v="1.1100000000000001"/>
    <n v="19"/>
    <n v="0.3"/>
    <n v="16"/>
    <n v="4.8"/>
  </r>
  <r>
    <x v="22"/>
    <s v="January"/>
    <s v="Monday"/>
    <n v="41.099999999999994"/>
    <n v="1.05"/>
    <n v="20"/>
    <n v="0.3"/>
    <n v="17"/>
    <n v="5.0999999999999996"/>
  </r>
  <r>
    <x v="23"/>
    <s v="January"/>
    <s v="Friday"/>
    <n v="42.099999999999994"/>
    <n v="1.05"/>
    <n v="22"/>
    <n v="0.3"/>
    <n v="17"/>
    <n v="5.0999999999999996"/>
  </r>
  <r>
    <x v="24"/>
    <s v="January"/>
    <s v="Thursday"/>
    <n v="42.4"/>
    <n v="1"/>
    <n v="33"/>
    <n v="0.3"/>
    <n v="18"/>
    <n v="5.3999999999999995"/>
  </r>
  <r>
    <x v="25"/>
    <s v="January"/>
    <s v="Wednesday"/>
    <n v="42.8"/>
    <n v="1.18"/>
    <n v="33"/>
    <n v="0.3"/>
    <n v="16"/>
    <n v="4.8"/>
  </r>
  <r>
    <x v="26"/>
    <s v="January"/>
    <s v="Thursday"/>
    <n v="43.099999999999994"/>
    <n v="1.18"/>
    <n v="30"/>
    <n v="0.3"/>
    <n v="17"/>
    <n v="5.0999999999999996"/>
  </r>
  <r>
    <x v="27"/>
    <s v="January"/>
    <s v="Tuesday"/>
    <n v="43.4"/>
    <n v="1.05"/>
    <n v="33"/>
    <n v="0.3"/>
    <n v="18"/>
    <n v="5.3999999999999995"/>
  </r>
  <r>
    <x v="28"/>
    <s v="January"/>
    <s v="Sunday"/>
    <n v="43.4"/>
    <n v="1.1100000000000001"/>
    <n v="33"/>
    <n v="0.3"/>
    <n v="18"/>
    <n v="5.3999999999999995"/>
  </r>
  <r>
    <x v="29"/>
    <s v="January"/>
    <s v="Wednesday"/>
    <n v="44.099999999999994"/>
    <n v="1.05"/>
    <n v="28"/>
    <n v="0.3"/>
    <n v="17"/>
    <n v="5.0999999999999996"/>
  </r>
  <r>
    <x v="30"/>
    <s v="January"/>
    <s v="Saturday"/>
    <n v="44.099999999999994"/>
    <n v="1.05"/>
    <n v="23"/>
    <n v="0.3"/>
    <n v="17"/>
    <n v="5.0999999999999996"/>
  </r>
  <r>
    <x v="31"/>
    <s v="February"/>
    <s v="Wednesday"/>
    <n v="42.4"/>
    <n v="1"/>
    <n v="35"/>
    <n v="0.3"/>
    <n v="18"/>
    <n v="5.3999999999999995"/>
  </r>
  <r>
    <x v="32"/>
    <s v="February"/>
    <s v="Thursday"/>
    <n v="52"/>
    <n v="1"/>
    <n v="22"/>
    <n v="0.3"/>
    <n v="20"/>
    <n v="6"/>
  </r>
  <r>
    <x v="33"/>
    <s v="February"/>
    <s v="Friday"/>
    <n v="50.3"/>
    <n v="0.87"/>
    <n v="25"/>
    <n v="0.3"/>
    <n v="21"/>
    <n v="6.3"/>
  </r>
  <r>
    <x v="34"/>
    <s v="February"/>
    <s v="Saturday"/>
    <n v="56.599999999999994"/>
    <n v="0.83"/>
    <n v="46"/>
    <n v="0.3"/>
    <n v="22"/>
    <n v="6.6"/>
  </r>
  <r>
    <x v="35"/>
    <s v="February"/>
    <s v="Sunday"/>
    <n v="45.4"/>
    <n v="1.1100000000000001"/>
    <n v="32"/>
    <n v="0.3"/>
    <n v="18"/>
    <n v="5.3999999999999995"/>
  </r>
  <r>
    <x v="36"/>
    <s v="February"/>
    <s v="Monday"/>
    <n v="45"/>
    <n v="0.95"/>
    <n v="28"/>
    <n v="0.3"/>
    <n v="20"/>
    <n v="6"/>
  </r>
  <r>
    <x v="37"/>
    <s v="February"/>
    <s v="Tuesday"/>
    <n v="52.3"/>
    <n v="0.87"/>
    <n v="39"/>
    <n v="0.3"/>
    <n v="21"/>
    <n v="6.3"/>
  </r>
  <r>
    <x v="38"/>
    <s v="February"/>
    <s v="Wednesday"/>
    <n v="52.599999999999994"/>
    <n v="0.87"/>
    <n v="31"/>
    <n v="0.3"/>
    <n v="22"/>
    <n v="6.6"/>
  </r>
  <r>
    <x v="39"/>
    <s v="February"/>
    <s v="Thursday"/>
    <n v="42.699999999999996"/>
    <n v="1"/>
    <n v="39"/>
    <n v="0.3"/>
    <n v="19"/>
    <n v="5.7"/>
  </r>
  <r>
    <x v="40"/>
    <s v="February"/>
    <s v="Friday"/>
    <n v="50"/>
    <n v="0.91"/>
    <n v="40"/>
    <n v="0.3"/>
    <n v="20"/>
    <n v="6"/>
  </r>
  <r>
    <x v="41"/>
    <s v="February"/>
    <s v="Saturday"/>
    <n v="51.3"/>
    <n v="0.91"/>
    <n v="35"/>
    <n v="0.3"/>
    <n v="21"/>
    <n v="6.3"/>
  </r>
  <r>
    <x v="42"/>
    <s v="February"/>
    <s v="Sunday"/>
    <n v="55.599999999999994"/>
    <n v="0.83"/>
    <n v="41"/>
    <n v="0.3"/>
    <n v="22"/>
    <n v="6.6"/>
  </r>
  <r>
    <x v="43"/>
    <s v="February"/>
    <s v="Monday"/>
    <n v="46.4"/>
    <n v="1.1100000000000001"/>
    <n v="34"/>
    <n v="0.3"/>
    <n v="18"/>
    <n v="5.3999999999999995"/>
  </r>
  <r>
    <x v="44"/>
    <s v="February"/>
    <s v="Tuesday"/>
    <n v="47.699999999999996"/>
    <n v="0.95"/>
    <n v="35"/>
    <n v="0.3"/>
    <n v="19"/>
    <n v="5.7"/>
  </r>
  <r>
    <x v="45"/>
    <s v="February"/>
    <s v="Wednesday"/>
    <n v="52"/>
    <n v="0.91"/>
    <n v="33"/>
    <n v="0.3"/>
    <n v="20"/>
    <n v="6"/>
  </r>
  <r>
    <x v="46"/>
    <s v="February"/>
    <s v="Thursday"/>
    <n v="47.3"/>
    <n v="0.87"/>
    <n v="31"/>
    <n v="0.3"/>
    <n v="21"/>
    <n v="6.3"/>
  </r>
  <r>
    <x v="47"/>
    <s v="February"/>
    <s v="Friday"/>
    <n v="40.4"/>
    <n v="1"/>
    <n v="29"/>
    <n v="0.3"/>
    <n v="18"/>
    <n v="5.3999999999999995"/>
  </r>
  <r>
    <x v="48"/>
    <s v="February"/>
    <s v="Saturday"/>
    <n v="43.699999999999996"/>
    <n v="0.95"/>
    <n v="25"/>
    <n v="0.3"/>
    <n v="19"/>
    <n v="5.7"/>
  </r>
  <r>
    <x v="49"/>
    <s v="February"/>
    <s v="Sunday"/>
    <n v="50"/>
    <n v="0.95"/>
    <n v="28"/>
    <n v="0.3"/>
    <n v="20"/>
    <n v="6"/>
  </r>
  <r>
    <x v="50"/>
    <s v="February"/>
    <s v="Monday"/>
    <n v="50.3"/>
    <n v="0.95"/>
    <n v="25"/>
    <n v="0.3"/>
    <n v="21"/>
    <n v="6.3"/>
  </r>
  <r>
    <x v="51"/>
    <s v="February"/>
    <s v="Tuesday"/>
    <n v="42.4"/>
    <n v="1"/>
    <n v="28"/>
    <n v="0.3"/>
    <n v="18"/>
    <n v="5.3999999999999995"/>
  </r>
  <r>
    <x v="52"/>
    <s v="February"/>
    <s v="Wednesday"/>
    <n v="47.699999999999996"/>
    <n v="0.95"/>
    <n v="36"/>
    <n v="0.3"/>
    <n v="19"/>
    <n v="5.7"/>
  </r>
  <r>
    <x v="53"/>
    <s v="February"/>
    <s v="Thursday"/>
    <n v="45"/>
    <n v="1"/>
    <n v="23"/>
    <n v="0.3"/>
    <n v="20"/>
    <n v="6"/>
  </r>
  <r>
    <x v="54"/>
    <s v="February"/>
    <s v="Friday"/>
    <n v="47.3"/>
    <n v="0.87"/>
    <n v="36"/>
    <n v="0.3"/>
    <n v="21"/>
    <n v="6.3"/>
  </r>
  <r>
    <x v="55"/>
    <s v="February"/>
    <s v="Saturday"/>
    <n v="42.4"/>
    <n v="1"/>
    <n v="21"/>
    <n v="0.3"/>
    <n v="18"/>
    <n v="5.3999999999999995"/>
  </r>
  <r>
    <x v="56"/>
    <s v="February"/>
    <s v="Sunday"/>
    <n v="48.699999999999996"/>
    <n v="1.05"/>
    <n v="32"/>
    <n v="0.3"/>
    <n v="19"/>
    <n v="5.7"/>
  </r>
  <r>
    <x v="57"/>
    <s v="February"/>
    <s v="Monday"/>
    <n v="45"/>
    <n v="1"/>
    <n v="34"/>
    <n v="0.3"/>
    <n v="20"/>
    <n v="6"/>
  </r>
  <r>
    <x v="58"/>
    <s v="February"/>
    <s v="Tuesday"/>
    <n v="49.599999999999994"/>
    <n v="0.91"/>
    <n v="45"/>
    <n v="0.3"/>
    <n v="22"/>
    <n v="6.6"/>
  </r>
  <r>
    <x v="59"/>
    <s v="March"/>
    <s v="Wednesday"/>
    <n v="57.9"/>
    <n v="0.87"/>
    <n v="46"/>
    <n v="0.3"/>
    <n v="23"/>
    <n v="6.8999999999999995"/>
  </r>
  <r>
    <x v="60"/>
    <s v="March"/>
    <s v="Thursday"/>
    <n v="57.199999999999996"/>
    <n v="0.8"/>
    <n v="31"/>
    <n v="0.3"/>
    <n v="24"/>
    <n v="7.1999999999999993"/>
  </r>
  <r>
    <x v="61"/>
    <s v="March"/>
    <s v="Friday"/>
    <n v="60.199999999999996"/>
    <n v="0.77"/>
    <n v="28"/>
    <n v="0.3"/>
    <n v="24"/>
    <n v="7.1999999999999993"/>
  </r>
  <r>
    <x v="62"/>
    <s v="March"/>
    <s v="Saturday"/>
    <n v="59.499999999999993"/>
    <n v="0.77"/>
    <n v="29"/>
    <n v="0.3"/>
    <n v="25"/>
    <n v="7.5"/>
  </r>
  <r>
    <x v="63"/>
    <s v="March"/>
    <s v="Sunday"/>
    <n v="55.9"/>
    <n v="0.87"/>
    <n v="32"/>
    <n v="0.3"/>
    <n v="23"/>
    <n v="6.8999999999999995"/>
  </r>
  <r>
    <x v="64"/>
    <s v="March"/>
    <s v="Monday"/>
    <n v="61.199999999999996"/>
    <n v="0.77"/>
    <n v="28"/>
    <n v="0.3"/>
    <n v="24"/>
    <n v="7.1999999999999993"/>
  </r>
  <r>
    <x v="65"/>
    <s v="March"/>
    <s v="Tuesday"/>
    <n v="60.199999999999996"/>
    <n v="0.77"/>
    <n v="32"/>
    <n v="0.3"/>
    <n v="24"/>
    <n v="7.1999999999999993"/>
  </r>
  <r>
    <x v="66"/>
    <s v="March"/>
    <s v="Wednesday"/>
    <n v="58.499999999999993"/>
    <n v="0.77"/>
    <n v="43"/>
    <n v="0.3"/>
    <n v="25"/>
    <n v="7.5"/>
  </r>
  <r>
    <x v="67"/>
    <s v="March"/>
    <s v="Thursday"/>
    <n v="52.9"/>
    <n v="0.8"/>
    <n v="29"/>
    <n v="0.3"/>
    <n v="23"/>
    <n v="6.8999999999999995"/>
  </r>
  <r>
    <x v="68"/>
    <s v="March"/>
    <s v="Friday"/>
    <n v="59.199999999999996"/>
    <n v="0.83"/>
    <n v="31"/>
    <n v="0.3"/>
    <n v="24"/>
    <n v="7.1999999999999993"/>
  </r>
  <r>
    <x v="69"/>
    <s v="March"/>
    <s v="Saturday"/>
    <n v="58.199999999999996"/>
    <n v="0.83"/>
    <n v="30"/>
    <n v="0.3"/>
    <n v="24"/>
    <n v="7.1999999999999993"/>
  </r>
  <r>
    <x v="70"/>
    <s v="March"/>
    <s v="Sunday"/>
    <n v="61.499999999999993"/>
    <n v="0.74"/>
    <n v="47"/>
    <n v="0.3"/>
    <n v="25"/>
    <n v="7.5"/>
  </r>
  <r>
    <x v="71"/>
    <s v="March"/>
    <s v="Monday"/>
    <n v="55.9"/>
    <n v="0.87"/>
    <n v="48"/>
    <n v="0.3"/>
    <n v="23"/>
    <n v="6.8999999999999995"/>
  </r>
  <r>
    <x v="72"/>
    <s v="March"/>
    <s v="Tuesday"/>
    <n v="58.9"/>
    <n v="0.87"/>
    <n v="35"/>
    <n v="0.3"/>
    <n v="23"/>
    <n v="6.8999999999999995"/>
  </r>
  <r>
    <x v="73"/>
    <s v="March"/>
    <s v="Wednesday"/>
    <n v="56.199999999999996"/>
    <n v="0.83"/>
    <n v="30"/>
    <n v="0.3"/>
    <n v="24"/>
    <n v="7.1999999999999993"/>
  </r>
  <r>
    <x v="74"/>
    <s v="March"/>
    <s v="Thursday"/>
    <n v="60.199999999999996"/>
    <n v="0.83"/>
    <n v="39"/>
    <n v="0.3"/>
    <n v="24"/>
    <n v="7.1999999999999993"/>
  </r>
  <r>
    <x v="75"/>
    <s v="March"/>
    <s v="Friday"/>
    <n v="56.499999999999993"/>
    <n v="0.77"/>
    <n v="50"/>
    <n v="0.3"/>
    <n v="25"/>
    <n v="7.5"/>
  </r>
  <r>
    <x v="76"/>
    <s v="March"/>
    <s v="Saturday"/>
    <n v="53.9"/>
    <n v="0.83"/>
    <n v="32"/>
    <n v="0.3"/>
    <n v="23"/>
    <n v="6.8999999999999995"/>
  </r>
  <r>
    <x v="77"/>
    <s v="March"/>
    <s v="Sunday"/>
    <n v="56.9"/>
    <n v="0.83"/>
    <n v="38"/>
    <n v="0.3"/>
    <n v="23"/>
    <n v="6.8999999999999995"/>
  </r>
  <r>
    <x v="78"/>
    <s v="March"/>
    <s v="Monday"/>
    <n v="58.199999999999996"/>
    <n v="0.77"/>
    <n v="33"/>
    <n v="0.3"/>
    <n v="24"/>
    <n v="7.1999999999999993"/>
  </r>
  <r>
    <x v="79"/>
    <s v="March"/>
    <s v="Tuesday"/>
    <n v="57.199999999999996"/>
    <n v="0.83"/>
    <n v="36"/>
    <n v="0.3"/>
    <n v="24"/>
    <n v="7.1999999999999993"/>
  </r>
  <r>
    <x v="80"/>
    <s v="March"/>
    <s v="Wednesday"/>
    <n v="56.499999999999993"/>
    <n v="0.74"/>
    <n v="38"/>
    <n v="0.3"/>
    <n v="25"/>
    <n v="7.5"/>
  </r>
  <r>
    <x v="81"/>
    <s v="March"/>
    <s v="Thursday"/>
    <n v="55.9"/>
    <n v="0.87"/>
    <n v="35"/>
    <n v="0.3"/>
    <n v="23"/>
    <n v="6.8999999999999995"/>
  </r>
  <r>
    <x v="82"/>
    <s v="March"/>
    <s v="Friday"/>
    <n v="56.9"/>
    <n v="0.83"/>
    <n v="41"/>
    <n v="0.3"/>
    <n v="23"/>
    <n v="6.8999999999999995"/>
  </r>
  <r>
    <x v="83"/>
    <s v="March"/>
    <s v="Saturday"/>
    <n v="58.199999999999996"/>
    <n v="0.8"/>
    <n v="50"/>
    <n v="0.3"/>
    <n v="24"/>
    <n v="7.1999999999999993"/>
  </r>
  <r>
    <x v="84"/>
    <s v="March"/>
    <s v="Sunday"/>
    <n v="59.499999999999993"/>
    <n v="0.77"/>
    <n v="39"/>
    <n v="0.3"/>
    <n v="25"/>
    <n v="7.5"/>
  </r>
  <r>
    <x v="85"/>
    <s v="March"/>
    <s v="Monday"/>
    <n v="60.499999999999993"/>
    <n v="0.74"/>
    <n v="30"/>
    <n v="0.3"/>
    <n v="25"/>
    <n v="7.5"/>
  </r>
  <r>
    <x v="86"/>
    <s v="March"/>
    <s v="Tuesday"/>
    <n v="55.9"/>
    <n v="0.83"/>
    <n v="48"/>
    <n v="0.3"/>
    <n v="23"/>
    <n v="6.8999999999999995"/>
  </r>
  <r>
    <x v="87"/>
    <s v="March"/>
    <s v="Wednesday"/>
    <n v="57.199999999999996"/>
    <n v="0.83"/>
    <n v="39"/>
    <n v="0.3"/>
    <n v="24"/>
    <n v="7.1999999999999993"/>
  </r>
  <r>
    <x v="88"/>
    <s v="March"/>
    <s v="Thursday"/>
    <n v="55.199999999999996"/>
    <n v="0.8"/>
    <n v="47"/>
    <n v="0.3"/>
    <n v="24"/>
    <n v="7.1999999999999993"/>
  </r>
  <r>
    <x v="89"/>
    <s v="March"/>
    <s v="Friday"/>
    <n v="58.499999999999993"/>
    <n v="0.77"/>
    <n v="48"/>
    <n v="0.3"/>
    <n v="25"/>
    <n v="7.5"/>
  </r>
  <r>
    <x v="90"/>
    <s v="April"/>
    <s v="Saturday"/>
    <n v="57.499999999999993"/>
    <n v="0.8"/>
    <n v="33"/>
    <n v="0.3"/>
    <n v="25"/>
    <n v="7.5"/>
  </r>
  <r>
    <x v="91"/>
    <s v="April"/>
    <s v="Sunday"/>
    <n v="65.8"/>
    <n v="0.74"/>
    <n v="47"/>
    <n v="0.3"/>
    <n v="26"/>
    <n v="7.8"/>
  </r>
  <r>
    <x v="92"/>
    <s v="April"/>
    <s v="Monday"/>
    <n v="60.8"/>
    <n v="0.74"/>
    <n v="51"/>
    <n v="0.3"/>
    <n v="26"/>
    <n v="7.8"/>
  </r>
  <r>
    <x v="93"/>
    <s v="April"/>
    <s v="Tuesday"/>
    <n v="62.099999999999994"/>
    <n v="0.71"/>
    <n v="31"/>
    <n v="0.3"/>
    <n v="27"/>
    <n v="8.1"/>
  </r>
  <r>
    <x v="94"/>
    <s v="April"/>
    <s v="Wednesday"/>
    <n v="64.399999999999991"/>
    <n v="0.71"/>
    <n v="33"/>
    <n v="0.3"/>
    <n v="28"/>
    <n v="8.4"/>
  </r>
  <r>
    <x v="95"/>
    <s v="April"/>
    <s v="Thursday"/>
    <n v="57.499999999999993"/>
    <n v="0.8"/>
    <n v="31"/>
    <n v="0.3"/>
    <n v="25"/>
    <n v="7.5"/>
  </r>
  <r>
    <x v="96"/>
    <s v="April"/>
    <s v="Friday"/>
    <n v="59.8"/>
    <n v="0.74"/>
    <n v="44"/>
    <n v="0.3"/>
    <n v="26"/>
    <n v="7.8"/>
  </r>
  <r>
    <x v="97"/>
    <s v="April"/>
    <s v="Saturday"/>
    <n v="63.8"/>
    <n v="0.74"/>
    <n v="37"/>
    <n v="0.3"/>
    <n v="26"/>
    <n v="7.8"/>
  </r>
  <r>
    <x v="98"/>
    <s v="April"/>
    <s v="Sunday"/>
    <n v="63.099999999999994"/>
    <n v="0.69"/>
    <n v="52"/>
    <n v="0.3"/>
    <n v="27"/>
    <n v="8.1"/>
  </r>
  <r>
    <x v="99"/>
    <s v="April"/>
    <s v="Monday"/>
    <n v="58.499999999999993"/>
    <n v="0.74"/>
    <n v="48"/>
    <n v="0.3"/>
    <n v="25"/>
    <n v="7.5"/>
  </r>
  <r>
    <x v="100"/>
    <s v="April"/>
    <s v="Tuesday"/>
    <n v="60.8"/>
    <n v="0.74"/>
    <n v="34"/>
    <n v="0.3"/>
    <n v="26"/>
    <n v="7.8"/>
  </r>
  <r>
    <x v="101"/>
    <s v="April"/>
    <s v="Wednesday"/>
    <n v="66.099999999999994"/>
    <n v="0.74"/>
    <n v="30"/>
    <n v="0.3"/>
    <n v="27"/>
    <n v="8.1"/>
  </r>
  <r>
    <x v="102"/>
    <s v="April"/>
    <s v="Thursday"/>
    <n v="61.099999999999994"/>
    <n v="0.69"/>
    <n v="46"/>
    <n v="0.3"/>
    <n v="27"/>
    <n v="8.1"/>
  </r>
  <r>
    <x v="103"/>
    <s v="April"/>
    <s v="Friday"/>
    <n v="61.499999999999993"/>
    <n v="0.77"/>
    <n v="49"/>
    <n v="0.3"/>
    <n v="25"/>
    <n v="7.5"/>
  </r>
  <r>
    <x v="104"/>
    <s v="April"/>
    <s v="Saturday"/>
    <n v="65.8"/>
    <n v="0.74"/>
    <n v="41"/>
    <n v="0.3"/>
    <n v="26"/>
    <n v="7.8"/>
  </r>
  <r>
    <x v="105"/>
    <s v="April"/>
    <s v="Sunday"/>
    <n v="65.099999999999994"/>
    <n v="0.69"/>
    <n v="43"/>
    <n v="0.3"/>
    <n v="27"/>
    <n v="8.1"/>
  </r>
  <r>
    <x v="106"/>
    <s v="April"/>
    <s v="Monday"/>
    <n v="64.099999999999994"/>
    <n v="0.71"/>
    <n v="56"/>
    <n v="0.3"/>
    <n v="27"/>
    <n v="8.1"/>
  </r>
  <r>
    <x v="107"/>
    <s v="April"/>
    <s v="Tuesday"/>
    <n v="62.499999999999993"/>
    <n v="0.74"/>
    <n v="31"/>
    <n v="0.3"/>
    <n v="25"/>
    <n v="7.5"/>
  </r>
  <r>
    <x v="108"/>
    <s v="April"/>
    <s v="Wednesday"/>
    <n v="59.8"/>
    <n v="0.77"/>
    <n v="53"/>
    <n v="0.3"/>
    <n v="26"/>
    <n v="7.8"/>
  </r>
  <r>
    <x v="109"/>
    <s v="April"/>
    <s v="Thursday"/>
    <n v="68.099999999999994"/>
    <n v="0.69"/>
    <n v="42"/>
    <n v="0.3"/>
    <n v="27"/>
    <n v="8.1"/>
  </r>
  <r>
    <x v="110"/>
    <s v="April"/>
    <s v="Friday"/>
    <n v="67.099999999999994"/>
    <n v="0.74"/>
    <n v="48"/>
    <n v="0.3"/>
    <n v="27"/>
    <n v="8.1"/>
  </r>
  <r>
    <x v="111"/>
    <s v="April"/>
    <s v="Saturday"/>
    <n v="57.499999999999993"/>
    <n v="0.77"/>
    <n v="47"/>
    <n v="0.3"/>
    <n v="25"/>
    <n v="7.5"/>
  </r>
  <r>
    <x v="112"/>
    <s v="April"/>
    <s v="Sunday"/>
    <n v="60.8"/>
    <n v="0.77"/>
    <n v="50"/>
    <n v="0.3"/>
    <n v="26"/>
    <n v="7.8"/>
  </r>
  <r>
    <x v="113"/>
    <s v="April"/>
    <s v="Monday"/>
    <n v="65.099999999999994"/>
    <n v="0.69"/>
    <n v="48"/>
    <n v="0.3"/>
    <n v="27"/>
    <n v="8.1"/>
  </r>
  <r>
    <x v="114"/>
    <s v="April"/>
    <s v="Tuesday"/>
    <n v="65.099999999999994"/>
    <n v="0.71"/>
    <n v="37"/>
    <n v="0.3"/>
    <n v="27"/>
    <n v="8.1"/>
  </r>
  <r>
    <x v="115"/>
    <s v="April"/>
    <s v="Wednesday"/>
    <n v="62.499999999999993"/>
    <n v="0.8"/>
    <n v="48"/>
    <n v="0.3"/>
    <n v="25"/>
    <n v="7.5"/>
  </r>
  <r>
    <x v="116"/>
    <s v="April"/>
    <s v="Thursday"/>
    <n v="63.499999999999993"/>
    <n v="0.77"/>
    <n v="50"/>
    <n v="0.3"/>
    <n v="25"/>
    <n v="7.5"/>
  </r>
  <r>
    <x v="117"/>
    <s v="April"/>
    <s v="Friday"/>
    <n v="58.8"/>
    <n v="0.74"/>
    <n v="32"/>
    <n v="0.3"/>
    <n v="26"/>
    <n v="7.8"/>
  </r>
  <r>
    <x v="118"/>
    <s v="April"/>
    <s v="Saturday"/>
    <n v="65.099999999999994"/>
    <n v="0.71"/>
    <n v="32"/>
    <n v="0.3"/>
    <n v="27"/>
    <n v="8.1"/>
  </r>
  <r>
    <x v="119"/>
    <s v="April"/>
    <s v="Sunday"/>
    <n v="67.099999999999994"/>
    <n v="0.74"/>
    <n v="35"/>
    <n v="0.3"/>
    <n v="27"/>
    <n v="8.1"/>
  </r>
  <r>
    <x v="120"/>
    <s v="May"/>
    <s v="Monday"/>
    <n v="66.699999999999989"/>
    <n v="0.65"/>
    <n v="56"/>
    <n v="0.3"/>
    <n v="29"/>
    <n v="8.6999999999999993"/>
  </r>
  <r>
    <x v="121"/>
    <s v="May"/>
    <s v="Tuesday"/>
    <n v="65.699999999999989"/>
    <n v="0.69"/>
    <n v="40"/>
    <n v="0.3"/>
    <n v="29"/>
    <n v="8.6999999999999993"/>
  </r>
  <r>
    <x v="122"/>
    <s v="May"/>
    <s v="Wednesday"/>
    <n v="71"/>
    <n v="0.63"/>
    <n v="55"/>
    <n v="0.3"/>
    <n v="30"/>
    <n v="9"/>
  </r>
  <r>
    <x v="123"/>
    <s v="May"/>
    <s v="Thursday"/>
    <n v="71.3"/>
    <n v="0.63"/>
    <n v="64"/>
    <n v="0.3"/>
    <n v="31"/>
    <n v="9.2999999999999989"/>
  </r>
  <r>
    <x v="124"/>
    <s v="May"/>
    <s v="Friday"/>
    <n v="69.399999999999991"/>
    <n v="0.71"/>
    <n v="31"/>
    <n v="0.3"/>
    <n v="28"/>
    <n v="8.4"/>
  </r>
  <r>
    <x v="125"/>
    <s v="May"/>
    <s v="Saturday"/>
    <n v="66.699999999999989"/>
    <n v="0.67"/>
    <n v="51"/>
    <n v="0.3"/>
    <n v="29"/>
    <n v="8.6999999999999993"/>
  </r>
  <r>
    <x v="126"/>
    <s v="May"/>
    <s v="Sunday"/>
    <n v="69.699999999999989"/>
    <n v="0.65"/>
    <n v="49"/>
    <n v="0.3"/>
    <n v="29"/>
    <n v="8.6999999999999993"/>
  </r>
  <r>
    <x v="127"/>
    <s v="May"/>
    <s v="Monday"/>
    <n v="75"/>
    <n v="0.67"/>
    <n v="56"/>
    <n v="0.3"/>
    <n v="30"/>
    <n v="9"/>
  </r>
  <r>
    <x v="128"/>
    <s v="May"/>
    <s v="Tuesday"/>
    <n v="71.3"/>
    <n v="0.63"/>
    <n v="56"/>
    <n v="0.3"/>
    <n v="31"/>
    <n v="9.2999999999999989"/>
  </r>
  <r>
    <x v="129"/>
    <s v="May"/>
    <s v="Wednesday"/>
    <n v="69.399999999999991"/>
    <n v="0.69"/>
    <n v="40"/>
    <n v="0.3"/>
    <n v="28"/>
    <n v="8.4"/>
  </r>
  <r>
    <x v="130"/>
    <s v="May"/>
    <s v="Thursday"/>
    <n v="72.699999999999989"/>
    <n v="0.67"/>
    <n v="57"/>
    <n v="0.3"/>
    <n v="29"/>
    <n v="8.6999999999999993"/>
  </r>
  <r>
    <x v="131"/>
    <s v="May"/>
    <s v="Friday"/>
    <n v="66.699999999999989"/>
    <n v="0.67"/>
    <n v="40"/>
    <n v="0.3"/>
    <n v="29"/>
    <n v="8.6999999999999993"/>
  </r>
  <r>
    <x v="132"/>
    <s v="May"/>
    <s v="Saturday"/>
    <n v="70"/>
    <n v="0.65"/>
    <n v="34"/>
    <n v="0.3"/>
    <n v="30"/>
    <n v="9"/>
  </r>
  <r>
    <x v="133"/>
    <s v="May"/>
    <s v="Sunday"/>
    <n v="77.3"/>
    <n v="0.63"/>
    <n v="58"/>
    <n v="0.3"/>
    <n v="31"/>
    <n v="9.2999999999999989"/>
  </r>
  <r>
    <x v="134"/>
    <s v="May"/>
    <s v="Monday"/>
    <n v="63.399999999999991"/>
    <n v="0.69"/>
    <n v="32"/>
    <n v="0.3"/>
    <n v="28"/>
    <n v="8.4"/>
  </r>
  <r>
    <x v="135"/>
    <s v="May"/>
    <s v="Tuesday"/>
    <n v="65.699999999999989"/>
    <n v="0.67"/>
    <n v="55"/>
    <n v="0.3"/>
    <n v="29"/>
    <n v="8.6999999999999993"/>
  </r>
  <r>
    <x v="136"/>
    <s v="May"/>
    <s v="Wednesday"/>
    <n v="70.699999999999989"/>
    <n v="0.67"/>
    <n v="43"/>
    <n v="0.3"/>
    <n v="29"/>
    <n v="8.6999999999999993"/>
  </r>
  <r>
    <x v="137"/>
    <s v="May"/>
    <s v="Thursday"/>
    <n v="72"/>
    <n v="0.67"/>
    <n v="53"/>
    <n v="0.3"/>
    <n v="30"/>
    <n v="9"/>
  </r>
  <r>
    <x v="138"/>
    <s v="May"/>
    <s v="Friday"/>
    <n v="75.3"/>
    <n v="0.61"/>
    <n v="58"/>
    <n v="0.3"/>
    <n v="31"/>
    <n v="9.2999999999999989"/>
  </r>
  <r>
    <x v="139"/>
    <s v="May"/>
    <s v="Saturday"/>
    <n v="64.399999999999991"/>
    <n v="0.67"/>
    <n v="59"/>
    <n v="0.3"/>
    <n v="28"/>
    <n v="8.4"/>
  </r>
  <r>
    <x v="140"/>
    <s v="May"/>
    <s v="Sunday"/>
    <n v="71.699999999999989"/>
    <n v="0.69"/>
    <n v="47"/>
    <n v="0.3"/>
    <n v="29"/>
    <n v="8.6999999999999993"/>
  </r>
  <r>
    <x v="141"/>
    <s v="May"/>
    <s v="Monday"/>
    <n v="71"/>
    <n v="0.67"/>
    <n v="34"/>
    <n v="0.3"/>
    <n v="30"/>
    <n v="9"/>
  </r>
  <r>
    <x v="142"/>
    <s v="May"/>
    <s v="Tuesday"/>
    <n v="76.3"/>
    <n v="0.63"/>
    <n v="45"/>
    <n v="0.3"/>
    <n v="31"/>
    <n v="9.2999999999999989"/>
  </r>
  <r>
    <x v="143"/>
    <s v="May"/>
    <s v="Wednesday"/>
    <n v="69.399999999999991"/>
    <n v="0.69"/>
    <n v="34"/>
    <n v="0.3"/>
    <n v="28"/>
    <n v="8.4"/>
  </r>
  <r>
    <x v="144"/>
    <s v="May"/>
    <s v="Thursday"/>
    <n v="71.699999999999989"/>
    <n v="0.69"/>
    <n v="53"/>
    <n v="0.3"/>
    <n v="29"/>
    <n v="8.6999999999999993"/>
  </r>
  <r>
    <x v="145"/>
    <s v="May"/>
    <s v="Friday"/>
    <n v="72"/>
    <n v="0.67"/>
    <n v="63"/>
    <n v="0.3"/>
    <n v="30"/>
    <n v="9"/>
  </r>
  <r>
    <x v="146"/>
    <s v="May"/>
    <s v="Saturday"/>
    <n v="77.3"/>
    <n v="0.63"/>
    <n v="56"/>
    <n v="0.3"/>
    <n v="31"/>
    <n v="9.2999999999999989"/>
  </r>
  <r>
    <x v="147"/>
    <s v="May"/>
    <s v="Sunday"/>
    <n v="71.699999999999989"/>
    <n v="0.65"/>
    <n v="45"/>
    <n v="0.3"/>
    <n v="29"/>
    <n v="8.6999999999999993"/>
  </r>
  <r>
    <x v="148"/>
    <s v="May"/>
    <s v="Monday"/>
    <n v="66.699999999999989"/>
    <n v="0.65"/>
    <n v="32"/>
    <n v="0.3"/>
    <n v="29"/>
    <n v="8.6999999999999993"/>
  </r>
  <r>
    <x v="149"/>
    <s v="May"/>
    <s v="Tuesday"/>
    <n v="75"/>
    <n v="0.67"/>
    <n v="43"/>
    <n v="0.3"/>
    <n v="30"/>
    <n v="9"/>
  </r>
  <r>
    <x v="150"/>
    <s v="May"/>
    <s v="Wednesday"/>
    <n v="77.3"/>
    <n v="0.65"/>
    <n v="56"/>
    <n v="0.3"/>
    <n v="31"/>
    <n v="9.2999999999999989"/>
  </r>
  <r>
    <x v="151"/>
    <s v="June"/>
    <s v="Thursday"/>
    <n v="71.3"/>
    <n v="0.65"/>
    <n v="42"/>
    <n v="0.3"/>
    <n v="31"/>
    <n v="9.2999999999999989"/>
  </r>
  <r>
    <x v="152"/>
    <s v="June"/>
    <s v="Friday"/>
    <n v="79.899999999999991"/>
    <n v="0.59"/>
    <n v="48"/>
    <n v="0.3"/>
    <n v="33"/>
    <n v="9.9"/>
  </r>
  <r>
    <x v="153"/>
    <s v="June"/>
    <s v="Saturday"/>
    <n v="81.5"/>
    <n v="0.56000000000000005"/>
    <n v="59"/>
    <n v="0.3"/>
    <n v="35"/>
    <n v="10.5"/>
  </r>
  <r>
    <x v="154"/>
    <s v="June"/>
    <s v="Sunday"/>
    <n v="90.399999999999991"/>
    <n v="0.51"/>
    <n v="43"/>
    <n v="0.3"/>
    <n v="38"/>
    <n v="11.4"/>
  </r>
  <r>
    <x v="155"/>
    <s v="June"/>
    <s v="Monday"/>
    <n v="78.599999999999994"/>
    <n v="0.59"/>
    <n v="36"/>
    <n v="0.3"/>
    <n v="32"/>
    <n v="9.6"/>
  </r>
  <r>
    <x v="156"/>
    <s v="June"/>
    <s v="Tuesday"/>
    <n v="84.199999999999989"/>
    <n v="0.56000000000000005"/>
    <n v="44"/>
    <n v="0.3"/>
    <n v="34"/>
    <n v="10.199999999999999"/>
  </r>
  <r>
    <x v="157"/>
    <s v="June"/>
    <s v="Wednesday"/>
    <n v="86.8"/>
    <n v="0.56000000000000005"/>
    <n v="58"/>
    <n v="0.3"/>
    <n v="36"/>
    <n v="10.799999999999999"/>
  </r>
  <r>
    <x v="158"/>
    <s v="June"/>
    <s v="Thursday"/>
    <n v="90.699999999999989"/>
    <n v="0.5"/>
    <n v="46"/>
    <n v="0.3"/>
    <n v="39"/>
    <n v="11.7"/>
  </r>
  <r>
    <x v="159"/>
    <s v="June"/>
    <s v="Friday"/>
    <n v="77.599999999999994"/>
    <n v="0.61"/>
    <n v="44"/>
    <n v="0.3"/>
    <n v="32"/>
    <n v="9.6"/>
  </r>
  <r>
    <x v="160"/>
    <s v="June"/>
    <s v="Saturday"/>
    <n v="79.5"/>
    <n v="0.54"/>
    <n v="54"/>
    <n v="0.3"/>
    <n v="35"/>
    <n v="10.5"/>
  </r>
  <r>
    <x v="161"/>
    <s v="June"/>
    <s v="Sunday"/>
    <n v="84.8"/>
    <n v="0.53"/>
    <n v="42"/>
    <n v="0.3"/>
    <n v="36"/>
    <n v="10.799999999999999"/>
  </r>
  <r>
    <x v="162"/>
    <s v="June"/>
    <s v="Monday"/>
    <n v="93"/>
    <n v="0.5"/>
    <n v="67"/>
    <n v="0.3"/>
    <n v="40"/>
    <n v="12"/>
  </r>
  <r>
    <x v="163"/>
    <s v="June"/>
    <s v="Tuesday"/>
    <n v="75.599999999999994"/>
    <n v="0.59"/>
    <n v="65"/>
    <n v="0.3"/>
    <n v="32"/>
    <n v="9.6"/>
  </r>
  <r>
    <x v="164"/>
    <s v="June"/>
    <s v="Wednesday"/>
    <n v="80.5"/>
    <n v="0.56999999999999995"/>
    <n v="48"/>
    <n v="0.3"/>
    <n v="35"/>
    <n v="10.5"/>
  </r>
  <r>
    <x v="165"/>
    <s v="June"/>
    <s v="Thursday"/>
    <n v="84.8"/>
    <n v="0.56000000000000005"/>
    <n v="50"/>
    <n v="0.3"/>
    <n v="36"/>
    <n v="10.799999999999999"/>
  </r>
  <r>
    <x v="166"/>
    <s v="June"/>
    <s v="Friday"/>
    <n v="99.3"/>
    <n v="0.47"/>
    <n v="77"/>
    <n v="0.3"/>
    <n v="41"/>
    <n v="12.299999999999999"/>
  </r>
  <r>
    <x v="167"/>
    <s v="June"/>
    <s v="Saturday"/>
    <n v="76.3"/>
    <n v="0.65"/>
    <n v="47"/>
    <n v="0.3"/>
    <n v="31"/>
    <n v="9.2999999999999989"/>
  </r>
  <r>
    <x v="168"/>
    <s v="June"/>
    <s v="Sunday"/>
    <n v="72.599999999999994"/>
    <n v="0.59"/>
    <n v="60"/>
    <n v="0.3"/>
    <n v="32"/>
    <n v="9.6"/>
  </r>
  <r>
    <x v="169"/>
    <s v="June"/>
    <s v="Monday"/>
    <n v="86.5"/>
    <n v="0.56000000000000005"/>
    <n v="66"/>
    <n v="0.3"/>
    <n v="35"/>
    <n v="10.5"/>
  </r>
  <r>
    <x v="170"/>
    <s v="June"/>
    <s v="Tuesday"/>
    <n v="85.1"/>
    <n v="0.54"/>
    <n v="70"/>
    <n v="0.3"/>
    <n v="37"/>
    <n v="11.1"/>
  </r>
  <r>
    <x v="171"/>
    <s v="June"/>
    <s v="Wednesday"/>
    <n v="94.3"/>
    <n v="0.47"/>
    <n v="76"/>
    <n v="0.3"/>
    <n v="41"/>
    <n v="12.299999999999999"/>
  </r>
  <r>
    <x v="172"/>
    <s v="June"/>
    <s v="Thursday"/>
    <n v="72.3"/>
    <n v="0.65"/>
    <n v="36"/>
    <n v="0.3"/>
    <n v="31"/>
    <n v="9.2999999999999989"/>
  </r>
  <r>
    <x v="173"/>
    <s v="June"/>
    <s v="Friday"/>
    <n v="79.899999999999991"/>
    <n v="0.61"/>
    <n v="39"/>
    <n v="0.3"/>
    <n v="33"/>
    <n v="9.9"/>
  </r>
  <r>
    <x v="174"/>
    <s v="June"/>
    <s v="Saturday"/>
    <n v="80.5"/>
    <n v="0.56999999999999995"/>
    <n v="50"/>
    <n v="0.3"/>
    <n v="35"/>
    <n v="10.5"/>
  </r>
  <r>
    <x v="175"/>
    <s v="June"/>
    <s v="Sunday"/>
    <n v="85.1"/>
    <n v="0.51"/>
    <n v="58"/>
    <n v="0.3"/>
    <n v="37"/>
    <n v="11.1"/>
  </r>
  <r>
    <x v="176"/>
    <s v="June"/>
    <s v="Monday"/>
    <n v="102.6"/>
    <n v="0.47"/>
    <n v="60"/>
    <n v="0.3"/>
    <n v="42"/>
    <n v="12.6"/>
  </r>
  <r>
    <x v="177"/>
    <s v="June"/>
    <s v="Tuesday"/>
    <n v="75.3"/>
    <n v="0.63"/>
    <n v="62"/>
    <n v="0.3"/>
    <n v="31"/>
    <n v="9.2999999999999989"/>
  </r>
  <r>
    <x v="178"/>
    <s v="June"/>
    <s v="Wednesday"/>
    <n v="75.899999999999991"/>
    <n v="0.59"/>
    <n v="65"/>
    <n v="0.3"/>
    <n v="33"/>
    <n v="9.9"/>
  </r>
  <r>
    <x v="179"/>
    <s v="June"/>
    <s v="Thursday"/>
    <n v="86.5"/>
    <n v="0.54"/>
    <n v="64"/>
    <n v="0.3"/>
    <n v="35"/>
    <n v="10.5"/>
  </r>
  <r>
    <x v="180"/>
    <s v="June"/>
    <s v="Friday"/>
    <n v="89.399999999999991"/>
    <n v="0.53"/>
    <n v="47"/>
    <n v="0.3"/>
    <n v="38"/>
    <n v="11.4"/>
  </r>
  <r>
    <x v="181"/>
    <s v="July"/>
    <s v="Saturday"/>
    <n v="102.89999999999999"/>
    <n v="0.47"/>
    <n v="59"/>
    <n v="0.5"/>
    <n v="43"/>
    <n v="21.5"/>
  </r>
  <r>
    <x v="182"/>
    <s v="July"/>
    <s v="Sunday"/>
    <n v="93.399999999999991"/>
    <n v="0.51"/>
    <n v="68"/>
    <n v="0.5"/>
    <n v="38"/>
    <n v="19"/>
  </r>
  <r>
    <x v="183"/>
    <s v="July"/>
    <s v="Monday"/>
    <n v="81.5"/>
    <n v="0.54"/>
    <n v="68"/>
    <n v="0.5"/>
    <n v="35"/>
    <n v="17.5"/>
  </r>
  <r>
    <x v="184"/>
    <s v="July"/>
    <s v="Tuesday"/>
    <n v="84.199999999999989"/>
    <n v="0.59"/>
    <n v="49"/>
    <n v="0.5"/>
    <n v="34"/>
    <n v="17"/>
  </r>
  <r>
    <x v="185"/>
    <s v="July"/>
    <s v="Wednesday"/>
    <n v="73.599999999999994"/>
    <n v="0.63"/>
    <n v="55"/>
    <n v="0.5"/>
    <n v="32"/>
    <n v="16"/>
  </r>
  <r>
    <x v="186"/>
    <s v="July"/>
    <s v="Thursday"/>
    <n v="91.699999999999989"/>
    <n v="0.51"/>
    <n v="46"/>
    <n v="0.5"/>
    <n v="39"/>
    <n v="19.5"/>
  </r>
  <r>
    <x v="187"/>
    <s v="July"/>
    <s v="Friday"/>
    <n v="82.5"/>
    <n v="0.56999999999999995"/>
    <n v="41"/>
    <n v="0.5"/>
    <n v="35"/>
    <n v="17.5"/>
  </r>
  <r>
    <x v="188"/>
    <s v="July"/>
    <s v="Saturday"/>
    <n v="83.199999999999989"/>
    <n v="0.56999999999999995"/>
    <n v="44"/>
    <n v="0.5"/>
    <n v="34"/>
    <n v="17"/>
  </r>
  <r>
    <x v="189"/>
    <s v="July"/>
    <s v="Sunday"/>
    <n v="77.899999999999991"/>
    <n v="0.59"/>
    <n v="44"/>
    <n v="0.5"/>
    <n v="33"/>
    <n v="16.5"/>
  </r>
  <r>
    <x v="190"/>
    <s v="July"/>
    <s v="Monday"/>
    <n v="98"/>
    <n v="0.49"/>
    <n v="66"/>
    <n v="0.5"/>
    <n v="40"/>
    <n v="20"/>
  </r>
  <r>
    <x v="191"/>
    <s v="July"/>
    <s v="Tuesday"/>
    <n v="83.5"/>
    <n v="0.54"/>
    <n v="40"/>
    <n v="0.5"/>
    <n v="35"/>
    <n v="17.5"/>
  </r>
  <r>
    <x v="192"/>
    <s v="July"/>
    <s v="Wednesday"/>
    <n v="80.199999999999989"/>
    <n v="0.56000000000000005"/>
    <n v="39"/>
    <n v="0.5"/>
    <n v="34"/>
    <n v="17"/>
  </r>
  <r>
    <x v="193"/>
    <s v="July"/>
    <s v="Thursday"/>
    <n v="78.899999999999991"/>
    <n v="0.61"/>
    <n v="49"/>
    <n v="0.5"/>
    <n v="33"/>
    <n v="16.5"/>
  </r>
  <r>
    <x v="194"/>
    <s v="July"/>
    <s v="Friday"/>
    <n v="92"/>
    <n v="0.5"/>
    <n v="80"/>
    <n v="0.5"/>
    <n v="40"/>
    <n v="20"/>
  </r>
  <r>
    <x v="195"/>
    <s v="July"/>
    <s v="Saturday"/>
    <n v="82.5"/>
    <n v="0.54"/>
    <n v="56"/>
    <n v="0.5"/>
    <n v="35"/>
    <n v="17.5"/>
  </r>
  <r>
    <x v="196"/>
    <s v="July"/>
    <s v="Sunday"/>
    <n v="79.199999999999989"/>
    <n v="0.59"/>
    <n v="50"/>
    <n v="0.5"/>
    <n v="34"/>
    <n v="17"/>
  </r>
  <r>
    <x v="197"/>
    <s v="July"/>
    <s v="Monday"/>
    <n v="80.899999999999991"/>
    <n v="0.56999999999999995"/>
    <n v="64"/>
    <n v="0.5"/>
    <n v="33"/>
    <n v="16.5"/>
  </r>
  <r>
    <x v="198"/>
    <s v="July"/>
    <s v="Tuesday"/>
    <n v="99.3"/>
    <n v="0.47"/>
    <n v="76"/>
    <n v="0.5"/>
    <n v="41"/>
    <n v="20.5"/>
  </r>
  <r>
    <x v="199"/>
    <s v="July"/>
    <s v="Wednesday"/>
    <n v="83.8"/>
    <n v="0.56000000000000005"/>
    <n v="44"/>
    <n v="0.5"/>
    <n v="36"/>
    <n v="18"/>
  </r>
  <r>
    <x v="200"/>
    <s v="July"/>
    <s v="Thursday"/>
    <n v="86.5"/>
    <n v="0.56999999999999995"/>
    <n v="44"/>
    <n v="0.5"/>
    <n v="35"/>
    <n v="17.5"/>
  </r>
  <r>
    <x v="201"/>
    <s v="July"/>
    <s v="Friday"/>
    <n v="76.899999999999991"/>
    <n v="0.56999999999999995"/>
    <n v="59"/>
    <n v="0.5"/>
    <n v="33"/>
    <n v="16.5"/>
  </r>
  <r>
    <x v="202"/>
    <s v="July"/>
    <s v="Saturday"/>
    <n v="99.6"/>
    <n v="0.47"/>
    <n v="49"/>
    <n v="0.5"/>
    <n v="42"/>
    <n v="21"/>
  </r>
  <r>
    <x v="203"/>
    <s v="July"/>
    <s v="Sunday"/>
    <n v="89.1"/>
    <n v="0.51"/>
    <n v="72"/>
    <n v="0.5"/>
    <n v="37"/>
    <n v="18.5"/>
  </r>
  <r>
    <x v="204"/>
    <s v="July"/>
    <s v="Monday"/>
    <n v="83.5"/>
    <n v="0.56999999999999995"/>
    <n v="69"/>
    <n v="0.5"/>
    <n v="35"/>
    <n v="17.5"/>
  </r>
  <r>
    <x v="205"/>
    <s v="July"/>
    <s v="Tuesday"/>
    <n v="79.899999999999991"/>
    <n v="0.56999999999999995"/>
    <n v="64"/>
    <n v="0.5"/>
    <n v="33"/>
    <n v="16.5"/>
  </r>
  <r>
    <x v="206"/>
    <s v="July"/>
    <s v="Wednesday"/>
    <n v="76.599999999999994"/>
    <n v="0.59"/>
    <n v="37"/>
    <n v="0.5"/>
    <n v="32"/>
    <n v="16"/>
  </r>
  <r>
    <x v="207"/>
    <s v="July"/>
    <s v="Thursday"/>
    <n v="97.899999999999991"/>
    <n v="0.47"/>
    <n v="74"/>
    <n v="0.5"/>
    <n v="43"/>
    <n v="21.5"/>
  </r>
  <r>
    <x v="208"/>
    <s v="July"/>
    <s v="Friday"/>
    <n v="87.399999999999991"/>
    <n v="0.51"/>
    <n v="58"/>
    <n v="0.5"/>
    <n v="38"/>
    <n v="19"/>
  </r>
  <r>
    <x v="209"/>
    <s v="July"/>
    <s v="Saturday"/>
    <n v="85.5"/>
    <n v="0.56999999999999995"/>
    <n v="50"/>
    <n v="0.5"/>
    <n v="35"/>
    <n v="17.5"/>
  </r>
  <r>
    <x v="210"/>
    <s v="July"/>
    <s v="Sunday"/>
    <n v="78.199999999999989"/>
    <n v="0.59"/>
    <n v="52"/>
    <n v="0.5"/>
    <n v="34"/>
    <n v="17"/>
  </r>
  <r>
    <x v="211"/>
    <s v="July"/>
    <s v="Monday"/>
    <n v="74.599999999999994"/>
    <n v="0.61"/>
    <n v="38"/>
    <n v="0.5"/>
    <n v="32"/>
    <n v="16"/>
  </r>
  <r>
    <x v="212"/>
    <s v="August"/>
    <s v="Tuesday"/>
    <n v="75.599999999999994"/>
    <n v="0.63"/>
    <n v="56"/>
    <n v="0.5"/>
    <n v="32"/>
    <n v="16"/>
  </r>
  <r>
    <x v="213"/>
    <s v="August"/>
    <s v="Wednesday"/>
    <n v="76.3"/>
    <n v="0.63"/>
    <n v="48"/>
    <n v="0.5"/>
    <n v="31"/>
    <n v="15.5"/>
  </r>
  <r>
    <x v="214"/>
    <s v="August"/>
    <s v="Thursday"/>
    <n v="75"/>
    <n v="0.63"/>
    <n v="52"/>
    <n v="0.5"/>
    <n v="30"/>
    <n v="15"/>
  </r>
  <r>
    <x v="215"/>
    <s v="August"/>
    <s v="Friday"/>
    <n v="70.699999999999989"/>
    <n v="0.69"/>
    <n v="34"/>
    <n v="0.5"/>
    <n v="29"/>
    <n v="14.5"/>
  </r>
  <r>
    <x v="216"/>
    <s v="August"/>
    <s v="Saturday"/>
    <n v="76.599999999999994"/>
    <n v="0.61"/>
    <n v="66"/>
    <n v="0.5"/>
    <n v="32"/>
    <n v="16"/>
  </r>
  <r>
    <x v="217"/>
    <s v="August"/>
    <s v="Sunday"/>
    <n v="77.3"/>
    <n v="0.61"/>
    <n v="36"/>
    <n v="0.5"/>
    <n v="31"/>
    <n v="15.5"/>
  </r>
  <r>
    <x v="218"/>
    <s v="August"/>
    <s v="Monday"/>
    <n v="75"/>
    <n v="0.67"/>
    <n v="38"/>
    <n v="0.5"/>
    <n v="30"/>
    <n v="15"/>
  </r>
  <r>
    <x v="219"/>
    <s v="August"/>
    <s v="Tuesday"/>
    <n v="68.699999999999989"/>
    <n v="0.65"/>
    <n v="50"/>
    <n v="0.5"/>
    <n v="29"/>
    <n v="14.5"/>
  </r>
  <r>
    <x v="220"/>
    <s v="August"/>
    <s v="Wednesday"/>
    <n v="76.599999999999994"/>
    <n v="0.63"/>
    <n v="55"/>
    <n v="0.5"/>
    <n v="32"/>
    <n v="16"/>
  </r>
  <r>
    <x v="221"/>
    <s v="August"/>
    <s v="Thursday"/>
    <n v="70.3"/>
    <n v="0.65"/>
    <n v="56"/>
    <n v="0.5"/>
    <n v="31"/>
    <n v="15.5"/>
  </r>
  <r>
    <x v="222"/>
    <s v="August"/>
    <s v="Friday"/>
    <n v="75"/>
    <n v="0.67"/>
    <n v="49"/>
    <n v="0.5"/>
    <n v="30"/>
    <n v="15"/>
  </r>
  <r>
    <x v="223"/>
    <s v="August"/>
    <s v="Saturday"/>
    <n v="67.699999999999989"/>
    <n v="0.65"/>
    <n v="43"/>
    <n v="0.5"/>
    <n v="29"/>
    <n v="14.5"/>
  </r>
  <r>
    <x v="224"/>
    <s v="August"/>
    <s v="Sunday"/>
    <n v="67.699999999999989"/>
    <n v="0.65"/>
    <n v="54"/>
    <n v="0.5"/>
    <n v="29"/>
    <n v="14.5"/>
  </r>
  <r>
    <x v="225"/>
    <s v="August"/>
    <s v="Monday"/>
    <n v="72.599999999999994"/>
    <n v="0.59"/>
    <n v="43"/>
    <n v="0.5"/>
    <n v="32"/>
    <n v="16"/>
  </r>
  <r>
    <x v="226"/>
    <s v="August"/>
    <s v="Tuesday"/>
    <n v="74.3"/>
    <n v="0.63"/>
    <n v="44"/>
    <n v="0.5"/>
    <n v="31"/>
    <n v="15.5"/>
  </r>
  <r>
    <x v="227"/>
    <s v="August"/>
    <s v="Wednesday"/>
    <n v="71"/>
    <n v="0.63"/>
    <n v="49"/>
    <n v="0.5"/>
    <n v="30"/>
    <n v="15"/>
  </r>
  <r>
    <x v="228"/>
    <s v="August"/>
    <s v="Thursday"/>
    <n v="68"/>
    <n v="0.67"/>
    <n v="42"/>
    <n v="0.5"/>
    <n v="30"/>
    <n v="15"/>
  </r>
  <r>
    <x v="229"/>
    <s v="August"/>
    <s v="Friday"/>
    <n v="65.699999999999989"/>
    <n v="0.69"/>
    <n v="45"/>
    <n v="0.5"/>
    <n v="29"/>
    <n v="14.5"/>
  </r>
  <r>
    <x v="230"/>
    <s v="August"/>
    <s v="Saturday"/>
    <n v="79.599999999999994"/>
    <n v="0.61"/>
    <n v="58"/>
    <n v="0.5"/>
    <n v="32"/>
    <n v="16"/>
  </r>
  <r>
    <x v="231"/>
    <s v="August"/>
    <s v="Sunday"/>
    <n v="74.3"/>
    <n v="0.65"/>
    <n v="53"/>
    <n v="0.5"/>
    <n v="31"/>
    <n v="15.5"/>
  </r>
  <r>
    <x v="232"/>
    <s v="August"/>
    <s v="Monday"/>
    <n v="68"/>
    <n v="0.65"/>
    <n v="58"/>
    <n v="0.5"/>
    <n v="30"/>
    <n v="15"/>
  </r>
  <r>
    <x v="233"/>
    <s v="August"/>
    <s v="Tuesday"/>
    <n v="69"/>
    <n v="0.63"/>
    <n v="55"/>
    <n v="0.5"/>
    <n v="30"/>
    <n v="15"/>
  </r>
  <r>
    <x v="234"/>
    <s v="August"/>
    <s v="Wednesday"/>
    <n v="70.699999999999989"/>
    <n v="0.67"/>
    <n v="33"/>
    <n v="0.5"/>
    <n v="29"/>
    <n v="14.5"/>
  </r>
  <r>
    <x v="235"/>
    <s v="August"/>
    <s v="Thursday"/>
    <n v="74.599999999999994"/>
    <n v="0.59"/>
    <n v="64"/>
    <n v="0.5"/>
    <n v="32"/>
    <n v="16"/>
  </r>
  <r>
    <x v="236"/>
    <s v="August"/>
    <s v="Friday"/>
    <n v="71"/>
    <n v="0.63"/>
    <n v="55"/>
    <n v="0.5"/>
    <n v="30"/>
    <n v="15"/>
  </r>
  <r>
    <x v="237"/>
    <s v="August"/>
    <s v="Saturday"/>
    <n v="70"/>
    <n v="0.63"/>
    <n v="46"/>
    <n v="0.5"/>
    <n v="30"/>
    <n v="15"/>
  </r>
  <r>
    <x v="238"/>
    <s v="August"/>
    <s v="Sunday"/>
    <n v="65.699999999999989"/>
    <n v="0.65"/>
    <n v="45"/>
    <n v="0.5"/>
    <n v="29"/>
    <n v="14.5"/>
  </r>
  <r>
    <x v="239"/>
    <s v="August"/>
    <s v="Monday"/>
    <n v="77.599999999999994"/>
    <n v="0.63"/>
    <n v="49"/>
    <n v="0.5"/>
    <n v="32"/>
    <n v="16"/>
  </r>
  <r>
    <x v="240"/>
    <s v="August"/>
    <s v="Tuesday"/>
    <n v="75"/>
    <n v="0.65"/>
    <n v="40"/>
    <n v="0.5"/>
    <n v="30"/>
    <n v="15"/>
  </r>
  <r>
    <x v="241"/>
    <s v="August"/>
    <s v="Wednesday"/>
    <n v="72"/>
    <n v="0.63"/>
    <n v="51"/>
    <n v="0.5"/>
    <n v="30"/>
    <n v="15"/>
  </r>
  <r>
    <x v="242"/>
    <s v="August"/>
    <s v="Thursday"/>
    <n v="67.699999999999989"/>
    <n v="0.69"/>
    <n v="58"/>
    <n v="0.5"/>
    <n v="29"/>
    <n v="14.5"/>
  </r>
  <r>
    <x v="243"/>
    <s v="September"/>
    <s v="Friday"/>
    <n v="71.699999999999989"/>
    <n v="0.69"/>
    <n v="41"/>
    <n v="0.3"/>
    <n v="29"/>
    <n v="8.6999999999999993"/>
  </r>
  <r>
    <x v="244"/>
    <s v="September"/>
    <s v="Saturday"/>
    <n v="67.399999999999991"/>
    <n v="0.69"/>
    <n v="53"/>
    <n v="0.3"/>
    <n v="28"/>
    <n v="8.4"/>
  </r>
  <r>
    <x v="245"/>
    <s v="September"/>
    <s v="Sunday"/>
    <n v="61.099999999999994"/>
    <n v="0.69"/>
    <n v="50"/>
    <n v="0.3"/>
    <n v="27"/>
    <n v="8.1"/>
  </r>
  <r>
    <x v="246"/>
    <s v="September"/>
    <s v="Monday"/>
    <n v="59.8"/>
    <n v="0.74"/>
    <n v="54"/>
    <n v="0.3"/>
    <n v="26"/>
    <n v="7.8"/>
  </r>
  <r>
    <x v="247"/>
    <s v="September"/>
    <s v="Tuesday"/>
    <n v="61.8"/>
    <n v="0.71"/>
    <n v="39"/>
    <n v="0.3"/>
    <n v="26"/>
    <n v="7.8"/>
  </r>
  <r>
    <x v="248"/>
    <s v="September"/>
    <s v="Wednesday"/>
    <n v="71.699999999999989"/>
    <n v="0.69"/>
    <n v="60"/>
    <n v="0.3"/>
    <n v="29"/>
    <n v="8.6999999999999993"/>
  </r>
  <r>
    <x v="249"/>
    <s v="September"/>
    <s v="Thursday"/>
    <n v="68.399999999999991"/>
    <n v="0.67"/>
    <n v="49"/>
    <n v="0.3"/>
    <n v="28"/>
    <n v="8.4"/>
  </r>
  <r>
    <x v="250"/>
    <s v="September"/>
    <s v="Friday"/>
    <n v="65.099999999999994"/>
    <n v="0.71"/>
    <n v="37"/>
    <n v="0.3"/>
    <n v="27"/>
    <n v="8.1"/>
  </r>
  <r>
    <x v="251"/>
    <s v="September"/>
    <s v="Saturday"/>
    <n v="64.8"/>
    <n v="0.77"/>
    <n v="45"/>
    <n v="0.3"/>
    <n v="26"/>
    <n v="7.8"/>
  </r>
  <r>
    <x v="252"/>
    <s v="September"/>
    <s v="Sunday"/>
    <n v="61.8"/>
    <n v="0.74"/>
    <n v="50"/>
    <n v="0.3"/>
    <n v="26"/>
    <n v="7.8"/>
  </r>
  <r>
    <x v="253"/>
    <s v="September"/>
    <s v="Monday"/>
    <n v="68.399999999999991"/>
    <n v="0.69"/>
    <n v="38"/>
    <n v="0.3"/>
    <n v="28"/>
    <n v="8.4"/>
  </r>
  <r>
    <x v="254"/>
    <s v="September"/>
    <s v="Tuesday"/>
    <n v="61.099999999999994"/>
    <n v="0.71"/>
    <n v="36"/>
    <n v="0.3"/>
    <n v="27"/>
    <n v="8.1"/>
  </r>
  <r>
    <x v="255"/>
    <s v="September"/>
    <s v="Wednesday"/>
    <n v="64.8"/>
    <n v="0.71"/>
    <n v="42"/>
    <n v="0.3"/>
    <n v="26"/>
    <n v="7.8"/>
  </r>
  <r>
    <x v="256"/>
    <s v="September"/>
    <s v="Thursday"/>
    <n v="63.8"/>
    <n v="0.71"/>
    <n v="29"/>
    <n v="0.3"/>
    <n v="26"/>
    <n v="7.8"/>
  </r>
  <r>
    <x v="257"/>
    <s v="September"/>
    <s v="Friday"/>
    <n v="63.399999999999991"/>
    <n v="0.67"/>
    <n v="41"/>
    <n v="0.3"/>
    <n v="28"/>
    <n v="8.4"/>
  </r>
  <r>
    <x v="258"/>
    <s v="September"/>
    <s v="Saturday"/>
    <n v="68.099999999999994"/>
    <n v="0.69"/>
    <n v="37"/>
    <n v="0.3"/>
    <n v="27"/>
    <n v="8.1"/>
  </r>
  <r>
    <x v="259"/>
    <s v="September"/>
    <s v="Sunday"/>
    <n v="59.8"/>
    <n v="0.71"/>
    <n v="53"/>
    <n v="0.3"/>
    <n v="26"/>
    <n v="7.8"/>
  </r>
  <r>
    <x v="260"/>
    <s v="September"/>
    <s v="Monday"/>
    <n v="64.8"/>
    <n v="0.71"/>
    <n v="37"/>
    <n v="0.3"/>
    <n v="26"/>
    <n v="7.8"/>
  </r>
  <r>
    <x v="261"/>
    <s v="September"/>
    <s v="Tuesday"/>
    <n v="67.399999999999991"/>
    <n v="0.67"/>
    <n v="48"/>
    <n v="0.3"/>
    <n v="28"/>
    <n v="8.4"/>
  </r>
  <r>
    <x v="262"/>
    <s v="September"/>
    <s v="Wednesday"/>
    <n v="67.099999999999994"/>
    <n v="0.69"/>
    <n v="52"/>
    <n v="0.3"/>
    <n v="27"/>
    <n v="8.1"/>
  </r>
  <r>
    <x v="263"/>
    <s v="September"/>
    <s v="Thursday"/>
    <n v="59.8"/>
    <n v="0.71"/>
    <n v="42"/>
    <n v="0.3"/>
    <n v="26"/>
    <n v="7.8"/>
  </r>
  <r>
    <x v="264"/>
    <s v="September"/>
    <s v="Friday"/>
    <n v="64.8"/>
    <n v="0.74"/>
    <n v="34"/>
    <n v="0.3"/>
    <n v="26"/>
    <n v="7.8"/>
  </r>
  <r>
    <x v="265"/>
    <s v="September"/>
    <s v="Saturday"/>
    <n v="63.399999999999991"/>
    <n v="0.71"/>
    <n v="39"/>
    <n v="0.3"/>
    <n v="28"/>
    <n v="8.4"/>
  </r>
  <r>
    <x v="266"/>
    <s v="September"/>
    <s v="Sunday"/>
    <n v="63.399999999999991"/>
    <n v="0.71"/>
    <n v="43"/>
    <n v="0.3"/>
    <n v="28"/>
    <n v="8.4"/>
  </r>
  <r>
    <x v="267"/>
    <s v="September"/>
    <s v="Monday"/>
    <n v="61.099999999999994"/>
    <n v="0.71"/>
    <n v="33"/>
    <n v="0.3"/>
    <n v="27"/>
    <n v="8.1"/>
  </r>
  <r>
    <x v="268"/>
    <s v="September"/>
    <s v="Tuesday"/>
    <n v="61.8"/>
    <n v="0.77"/>
    <n v="51"/>
    <n v="0.3"/>
    <n v="26"/>
    <n v="7.8"/>
  </r>
  <r>
    <x v="269"/>
    <s v="September"/>
    <s v="Wednesday"/>
    <n v="70.699999999999989"/>
    <n v="0.67"/>
    <n v="51"/>
    <n v="0.3"/>
    <n v="29"/>
    <n v="8.6999999999999993"/>
  </r>
  <r>
    <x v="270"/>
    <s v="September"/>
    <s v="Thursday"/>
    <n v="67.399999999999991"/>
    <n v="0.69"/>
    <n v="38"/>
    <n v="0.3"/>
    <n v="28"/>
    <n v="8.4"/>
  </r>
  <r>
    <x v="271"/>
    <s v="September"/>
    <s v="Friday"/>
    <n v="66.099999999999994"/>
    <n v="0.71"/>
    <n v="48"/>
    <n v="0.3"/>
    <n v="27"/>
    <n v="8.1"/>
  </r>
  <r>
    <x v="272"/>
    <s v="September"/>
    <s v="Saturday"/>
    <n v="64.8"/>
    <n v="0.74"/>
    <n v="29"/>
    <n v="0.3"/>
    <n v="26"/>
    <n v="7.8"/>
  </r>
  <r>
    <x v="273"/>
    <s v="October"/>
    <s v="Sunday"/>
    <n v="56.499999999999993"/>
    <n v="0.8"/>
    <n v="43"/>
    <n v="0.3"/>
    <n v="25"/>
    <n v="7.5"/>
  </r>
  <r>
    <x v="274"/>
    <s v="October"/>
    <s v="Monday"/>
    <n v="58.499999999999993"/>
    <n v="0.74"/>
    <n v="32"/>
    <n v="0.3"/>
    <n v="25"/>
    <n v="7.5"/>
  </r>
  <r>
    <x v="275"/>
    <s v="October"/>
    <s v="Tuesday"/>
    <n v="59.199999999999996"/>
    <n v="0.8"/>
    <n v="34"/>
    <n v="0.3"/>
    <n v="24"/>
    <n v="7.1999999999999993"/>
  </r>
  <r>
    <x v="276"/>
    <s v="October"/>
    <s v="Wednesday"/>
    <n v="61.199999999999996"/>
    <n v="0.77"/>
    <n v="33"/>
    <n v="0.3"/>
    <n v="24"/>
    <n v="7.1999999999999993"/>
  </r>
  <r>
    <x v="277"/>
    <s v="October"/>
    <s v="Thursday"/>
    <n v="60.499999999999993"/>
    <n v="0.8"/>
    <n v="33"/>
    <n v="0.3"/>
    <n v="25"/>
    <n v="7.5"/>
  </r>
  <r>
    <x v="278"/>
    <s v="October"/>
    <s v="Friday"/>
    <n v="62.499999999999993"/>
    <n v="0.74"/>
    <n v="42"/>
    <n v="0.3"/>
    <n v="25"/>
    <n v="7.5"/>
  </r>
  <r>
    <x v="279"/>
    <s v="October"/>
    <s v="Saturday"/>
    <n v="63.499999999999993"/>
    <n v="0.8"/>
    <n v="31"/>
    <n v="0.3"/>
    <n v="25"/>
    <n v="7.5"/>
  </r>
  <r>
    <x v="280"/>
    <s v="October"/>
    <s v="Sunday"/>
    <n v="60.199999999999996"/>
    <n v="0.8"/>
    <n v="47"/>
    <n v="0.3"/>
    <n v="24"/>
    <n v="7.1999999999999993"/>
  </r>
  <r>
    <x v="281"/>
    <s v="October"/>
    <s v="Monday"/>
    <n v="63.499999999999993"/>
    <n v="0.74"/>
    <n v="47"/>
    <n v="0.3"/>
    <n v="25"/>
    <n v="7.5"/>
  </r>
  <r>
    <x v="282"/>
    <s v="October"/>
    <s v="Tuesday"/>
    <n v="58.499999999999993"/>
    <n v="0.74"/>
    <n v="51"/>
    <n v="0.3"/>
    <n v="25"/>
    <n v="7.5"/>
  </r>
  <r>
    <x v="283"/>
    <s v="October"/>
    <s v="Wednesday"/>
    <n v="61.499999999999993"/>
    <n v="0.77"/>
    <n v="47"/>
    <n v="0.3"/>
    <n v="25"/>
    <n v="7.5"/>
  </r>
  <r>
    <x v="284"/>
    <s v="October"/>
    <s v="Thursday"/>
    <n v="58.199999999999996"/>
    <n v="0.77"/>
    <n v="39"/>
    <n v="0.3"/>
    <n v="24"/>
    <n v="7.1999999999999993"/>
  </r>
  <r>
    <x v="285"/>
    <s v="October"/>
    <s v="Friday"/>
    <n v="61.499999999999993"/>
    <n v="0.8"/>
    <n v="28"/>
    <n v="0.3"/>
    <n v="25"/>
    <n v="7.5"/>
  </r>
  <r>
    <x v="286"/>
    <s v="October"/>
    <s v="Saturday"/>
    <n v="59.499999999999993"/>
    <n v="0.74"/>
    <n v="28"/>
    <n v="0.3"/>
    <n v="25"/>
    <n v="7.5"/>
  </r>
  <r>
    <x v="287"/>
    <s v="October"/>
    <s v="Sunday"/>
    <n v="61.499999999999993"/>
    <n v="0.74"/>
    <n v="36"/>
    <n v="0.3"/>
    <n v="25"/>
    <n v="7.5"/>
  </r>
  <r>
    <x v="288"/>
    <s v="October"/>
    <s v="Monday"/>
    <n v="58.199999999999996"/>
    <n v="0.8"/>
    <n v="28"/>
    <n v="0.3"/>
    <n v="24"/>
    <n v="7.1999999999999993"/>
  </r>
  <r>
    <x v="289"/>
    <s v="October"/>
    <s v="Tuesday"/>
    <n v="58.499999999999993"/>
    <n v="0.77"/>
    <n v="46"/>
    <n v="0.3"/>
    <n v="25"/>
    <n v="7.5"/>
  </r>
  <r>
    <x v="290"/>
    <s v="October"/>
    <s v="Wednesday"/>
    <n v="62.499999999999993"/>
    <n v="0.77"/>
    <n v="33"/>
    <n v="0.3"/>
    <n v="25"/>
    <n v="7.5"/>
  </r>
  <r>
    <x v="291"/>
    <s v="October"/>
    <s v="Thursday"/>
    <n v="60.499999999999993"/>
    <n v="0.8"/>
    <n v="41"/>
    <n v="0.3"/>
    <n v="25"/>
    <n v="7.5"/>
  </r>
  <r>
    <x v="292"/>
    <s v="October"/>
    <s v="Friday"/>
    <n v="60.199999999999996"/>
    <n v="0.8"/>
    <n v="50"/>
    <n v="0.3"/>
    <n v="24"/>
    <n v="7.1999999999999993"/>
  </r>
  <r>
    <x v="293"/>
    <s v="October"/>
    <s v="Saturday"/>
    <n v="56.199999999999996"/>
    <n v="0.83"/>
    <n v="28"/>
    <n v="0.3"/>
    <n v="24"/>
    <n v="7.1999999999999993"/>
  </r>
  <r>
    <x v="294"/>
    <s v="October"/>
    <s v="Sunday"/>
    <n v="57.499999999999993"/>
    <n v="0.77"/>
    <n v="35"/>
    <n v="0.3"/>
    <n v="25"/>
    <n v="7.5"/>
  </r>
  <r>
    <x v="295"/>
    <s v="October"/>
    <s v="Monday"/>
    <n v="58.499999999999993"/>
    <n v="0.8"/>
    <n v="50"/>
    <n v="0.3"/>
    <n v="25"/>
    <n v="7.5"/>
  </r>
  <r>
    <x v="296"/>
    <s v="October"/>
    <s v="Tuesday"/>
    <n v="61.499999999999993"/>
    <n v="0.74"/>
    <n v="48"/>
    <n v="0.3"/>
    <n v="25"/>
    <n v="7.5"/>
  </r>
  <r>
    <x v="297"/>
    <s v="October"/>
    <s v="Wednesday"/>
    <n v="61.199999999999996"/>
    <n v="0.8"/>
    <n v="44"/>
    <n v="0.3"/>
    <n v="24"/>
    <n v="7.1999999999999993"/>
  </r>
  <r>
    <x v="298"/>
    <s v="October"/>
    <s v="Thursday"/>
    <n v="54.199999999999996"/>
    <n v="0.77"/>
    <n v="47"/>
    <n v="0.3"/>
    <n v="24"/>
    <n v="7.1999999999999993"/>
  </r>
  <r>
    <x v="299"/>
    <s v="October"/>
    <s v="Friday"/>
    <n v="62.8"/>
    <n v="0.71"/>
    <n v="52"/>
    <n v="0.3"/>
    <n v="26"/>
    <n v="7.8"/>
  </r>
  <r>
    <x v="300"/>
    <s v="October"/>
    <s v="Saturday"/>
    <n v="57.499999999999993"/>
    <n v="0.77"/>
    <n v="28"/>
    <n v="0.3"/>
    <n v="25"/>
    <n v="7.5"/>
  </r>
  <r>
    <x v="301"/>
    <s v="October"/>
    <s v="Sunday"/>
    <n v="61.499999999999993"/>
    <n v="0.8"/>
    <n v="34"/>
    <n v="0.3"/>
    <n v="25"/>
    <n v="7.5"/>
  </r>
  <r>
    <x v="302"/>
    <s v="October"/>
    <s v="Monday"/>
    <n v="58.199999999999996"/>
    <n v="0.77"/>
    <n v="35"/>
    <n v="0.3"/>
    <n v="24"/>
    <n v="7.1999999999999993"/>
  </r>
  <r>
    <x v="303"/>
    <s v="October"/>
    <s v="Tuesday"/>
    <n v="54.199999999999996"/>
    <n v="0.77"/>
    <n v="38"/>
    <n v="0.3"/>
    <n v="24"/>
    <n v="7.1999999999999993"/>
  </r>
  <r>
    <x v="304"/>
    <s v="November"/>
    <s v="Wednesday"/>
    <n v="51.9"/>
    <n v="0.83"/>
    <n v="43"/>
    <n v="0.3"/>
    <n v="23"/>
    <n v="6.8999999999999995"/>
  </r>
  <r>
    <x v="305"/>
    <s v="November"/>
    <s v="Thursday"/>
    <n v="53.599999999999994"/>
    <n v="0.91"/>
    <n v="46"/>
    <n v="0.3"/>
    <n v="22"/>
    <n v="6.6"/>
  </r>
  <r>
    <x v="306"/>
    <s v="November"/>
    <s v="Friday"/>
    <n v="51.3"/>
    <n v="0.87"/>
    <n v="38"/>
    <n v="0.3"/>
    <n v="21"/>
    <n v="6.3"/>
  </r>
  <r>
    <x v="307"/>
    <s v="November"/>
    <s v="Saturday"/>
    <n v="48.699999999999996"/>
    <n v="0.95"/>
    <n v="39"/>
    <n v="0.3"/>
    <n v="19"/>
    <n v="5.7"/>
  </r>
  <r>
    <x v="308"/>
    <s v="November"/>
    <s v="Sunday"/>
    <n v="55.9"/>
    <n v="0.87"/>
    <n v="45"/>
    <n v="0.3"/>
    <n v="23"/>
    <n v="6.8999999999999995"/>
  </r>
  <r>
    <x v="309"/>
    <s v="November"/>
    <s v="Monday"/>
    <n v="51.599999999999994"/>
    <n v="0.91"/>
    <n v="28"/>
    <n v="0.3"/>
    <n v="22"/>
    <n v="6.6"/>
  </r>
  <r>
    <x v="310"/>
    <s v="November"/>
    <s v="Tuesday"/>
    <n v="52.3"/>
    <n v="0.91"/>
    <n v="34"/>
    <n v="0.3"/>
    <n v="21"/>
    <n v="6.3"/>
  </r>
  <r>
    <x v="311"/>
    <s v="November"/>
    <s v="Wednesday"/>
    <n v="44.699999999999996"/>
    <n v="0.95"/>
    <n v="37"/>
    <n v="0.3"/>
    <n v="19"/>
    <n v="5.7"/>
  </r>
  <r>
    <x v="312"/>
    <s v="November"/>
    <s v="Thursday"/>
    <n v="53.9"/>
    <n v="0.83"/>
    <n v="33"/>
    <n v="0.3"/>
    <n v="23"/>
    <n v="6.8999999999999995"/>
  </r>
  <r>
    <x v="313"/>
    <s v="November"/>
    <s v="Friday"/>
    <n v="54.599999999999994"/>
    <n v="0.87"/>
    <n v="28"/>
    <n v="0.3"/>
    <n v="22"/>
    <n v="6.6"/>
  </r>
  <r>
    <x v="314"/>
    <s v="November"/>
    <s v="Saturday"/>
    <n v="47.3"/>
    <n v="0.91"/>
    <n v="33"/>
    <n v="0.3"/>
    <n v="21"/>
    <n v="6.3"/>
  </r>
  <r>
    <x v="315"/>
    <s v="November"/>
    <s v="Sunday"/>
    <n v="49.699999999999996"/>
    <n v="1.05"/>
    <n v="38"/>
    <n v="0.3"/>
    <n v="19"/>
    <n v="5.7"/>
  </r>
  <r>
    <x v="316"/>
    <s v="November"/>
    <s v="Monday"/>
    <n v="44.699999999999996"/>
    <n v="1.05"/>
    <n v="26"/>
    <n v="0.3"/>
    <n v="19"/>
    <n v="5.7"/>
  </r>
  <r>
    <x v="317"/>
    <s v="November"/>
    <s v="Tuesday"/>
    <n v="55.9"/>
    <n v="0.8"/>
    <n v="28"/>
    <n v="0.3"/>
    <n v="23"/>
    <n v="6.8999999999999995"/>
  </r>
  <r>
    <x v="318"/>
    <s v="November"/>
    <s v="Wednesday"/>
    <n v="55.9"/>
    <n v="0.83"/>
    <n v="47"/>
    <n v="0.3"/>
    <n v="23"/>
    <n v="6.8999999999999995"/>
  </r>
  <r>
    <x v="319"/>
    <s v="November"/>
    <s v="Thursday"/>
    <n v="47.3"/>
    <n v="0.87"/>
    <n v="28"/>
    <n v="0.3"/>
    <n v="21"/>
    <n v="6.3"/>
  </r>
  <r>
    <x v="320"/>
    <s v="November"/>
    <s v="Friday"/>
    <n v="46"/>
    <n v="1"/>
    <n v="31"/>
    <n v="0.3"/>
    <n v="20"/>
    <n v="6"/>
  </r>
  <r>
    <x v="321"/>
    <s v="November"/>
    <s v="Saturday"/>
    <n v="48.699999999999996"/>
    <n v="1.05"/>
    <n v="37"/>
    <n v="0.3"/>
    <n v="19"/>
    <n v="5.7"/>
  </r>
  <r>
    <x v="322"/>
    <s v="November"/>
    <s v="Sunday"/>
    <n v="55.9"/>
    <n v="0.87"/>
    <n v="34"/>
    <n v="0.3"/>
    <n v="23"/>
    <n v="6.8999999999999995"/>
  </r>
  <r>
    <x v="323"/>
    <s v="November"/>
    <s v="Monday"/>
    <n v="55.599999999999994"/>
    <n v="0.87"/>
    <n v="41"/>
    <n v="0.3"/>
    <n v="22"/>
    <n v="6.6"/>
  </r>
  <r>
    <x v="324"/>
    <s v="November"/>
    <s v="Tuesday"/>
    <n v="47"/>
    <n v="0.95"/>
    <n v="28"/>
    <n v="0.3"/>
    <n v="20"/>
    <n v="6"/>
  </r>
  <r>
    <x v="325"/>
    <s v="November"/>
    <s v="Wednesday"/>
    <n v="48.699999999999996"/>
    <n v="1"/>
    <n v="40"/>
    <n v="0.3"/>
    <n v="19"/>
    <n v="5.7"/>
  </r>
  <r>
    <x v="326"/>
    <s v="November"/>
    <s v="Thursday"/>
    <n v="51.9"/>
    <n v="0.87"/>
    <n v="47"/>
    <n v="0.3"/>
    <n v="23"/>
    <n v="6.8999999999999995"/>
  </r>
  <r>
    <x v="327"/>
    <s v="November"/>
    <s v="Friday"/>
    <n v="53.599999999999994"/>
    <n v="0.83"/>
    <n v="46"/>
    <n v="0.3"/>
    <n v="22"/>
    <n v="6.6"/>
  </r>
  <r>
    <x v="328"/>
    <s v="November"/>
    <s v="Saturday"/>
    <n v="49"/>
    <n v="0.91"/>
    <n v="32"/>
    <n v="0.3"/>
    <n v="20"/>
    <n v="6"/>
  </r>
  <r>
    <x v="329"/>
    <s v="November"/>
    <s v="Sunday"/>
    <n v="49.699999999999996"/>
    <n v="1.05"/>
    <n v="30"/>
    <n v="0.3"/>
    <n v="19"/>
    <n v="5.7"/>
  </r>
  <r>
    <x v="330"/>
    <s v="November"/>
    <s v="Monday"/>
    <n v="53.9"/>
    <n v="0.87"/>
    <n v="30"/>
    <n v="0.3"/>
    <n v="23"/>
    <n v="6.8999999999999995"/>
  </r>
  <r>
    <x v="331"/>
    <s v="November"/>
    <s v="Tuesday"/>
    <n v="54.599999999999994"/>
    <n v="0.91"/>
    <n v="37"/>
    <n v="0.3"/>
    <n v="22"/>
    <n v="6.6"/>
  </r>
  <r>
    <x v="332"/>
    <s v="November"/>
    <s v="Wednesday"/>
    <n v="50"/>
    <n v="0.95"/>
    <n v="27"/>
    <n v="0.3"/>
    <n v="20"/>
    <n v="6"/>
  </r>
  <r>
    <x v="333"/>
    <s v="November"/>
    <s v="Thursday"/>
    <n v="44.699999999999996"/>
    <n v="1.05"/>
    <n v="28"/>
    <n v="0.3"/>
    <n v="19"/>
    <n v="5.7"/>
  </r>
  <r>
    <x v="334"/>
    <s v="December"/>
    <s v="Friday"/>
    <n v="48.699999999999996"/>
    <n v="1"/>
    <n v="34"/>
    <n v="0.3"/>
    <n v="19"/>
    <n v="5.7"/>
  </r>
  <r>
    <x v="335"/>
    <s v="December"/>
    <s v="Saturday"/>
    <n v="44.099999999999994"/>
    <n v="1.1100000000000001"/>
    <n v="35"/>
    <n v="0.3"/>
    <n v="17"/>
    <n v="5.0999999999999996"/>
  </r>
  <r>
    <x v="336"/>
    <s v="December"/>
    <s v="Sunday"/>
    <n v="33.5"/>
    <n v="1.18"/>
    <n v="19"/>
    <n v="0.3"/>
    <n v="15"/>
    <n v="4.5"/>
  </r>
  <r>
    <x v="337"/>
    <s v="December"/>
    <s v="Monday"/>
    <n v="34.9"/>
    <n v="1.54"/>
    <n v="16"/>
    <n v="0.3"/>
    <n v="13"/>
    <n v="3.9"/>
  </r>
  <r>
    <x v="338"/>
    <s v="December"/>
    <s v="Tuesday"/>
    <n v="22"/>
    <n v="1.82"/>
    <n v="11"/>
    <n v="0.3"/>
    <n v="10"/>
    <n v="3"/>
  </r>
  <r>
    <x v="339"/>
    <s v="December"/>
    <s v="Wednesday"/>
    <n v="44.699999999999996"/>
    <n v="0.95"/>
    <n v="28"/>
    <n v="0.3"/>
    <n v="19"/>
    <n v="5.7"/>
  </r>
  <r>
    <x v="340"/>
    <s v="December"/>
    <s v="Thursday"/>
    <n v="42.099999999999994"/>
    <n v="1.05"/>
    <n v="26"/>
    <n v="0.3"/>
    <n v="17"/>
    <n v="5.0999999999999996"/>
  </r>
  <r>
    <x v="341"/>
    <s v="December"/>
    <s v="Friday"/>
    <n v="40.5"/>
    <n v="1.25"/>
    <n v="30"/>
    <n v="0.3"/>
    <n v="15"/>
    <n v="4.5"/>
  </r>
  <r>
    <x v="342"/>
    <s v="December"/>
    <s v="Saturday"/>
    <n v="31.199999999999996"/>
    <n v="1.43"/>
    <n v="19"/>
    <n v="0.3"/>
    <n v="14"/>
    <n v="4.2"/>
  </r>
  <r>
    <x v="343"/>
    <s v="December"/>
    <s v="Sunday"/>
    <n v="31.299999999999997"/>
    <n v="1.82"/>
    <n v="15"/>
    <n v="0.3"/>
    <n v="11"/>
    <n v="3.3"/>
  </r>
  <r>
    <x v="344"/>
    <s v="December"/>
    <s v="Monday"/>
    <n v="45.099999999999994"/>
    <n v="1.1100000000000001"/>
    <n v="33"/>
    <n v="0.3"/>
    <n v="17"/>
    <n v="5.0999999999999996"/>
  </r>
  <r>
    <x v="345"/>
    <s v="December"/>
    <s v="Tuesday"/>
    <n v="33.5"/>
    <n v="1.33"/>
    <n v="22"/>
    <n v="0.3"/>
    <n v="15"/>
    <n v="4.5"/>
  </r>
  <r>
    <x v="346"/>
    <s v="December"/>
    <s v="Wednesday"/>
    <n v="32.199999999999996"/>
    <n v="1.43"/>
    <n v="26"/>
    <n v="0.3"/>
    <n v="14"/>
    <n v="4.2"/>
  </r>
  <r>
    <x v="347"/>
    <s v="December"/>
    <s v="Thursday"/>
    <n v="31.9"/>
    <n v="1.54"/>
    <n v="24"/>
    <n v="0.3"/>
    <n v="13"/>
    <n v="3.9"/>
  </r>
  <r>
    <x v="348"/>
    <s v="December"/>
    <s v="Friday"/>
    <n v="42.099999999999994"/>
    <n v="1.05"/>
    <n v="30"/>
    <n v="0.3"/>
    <n v="17"/>
    <n v="5.0999999999999996"/>
  </r>
  <r>
    <x v="349"/>
    <s v="December"/>
    <s v="Saturday"/>
    <n v="35.5"/>
    <n v="1.25"/>
    <n v="30"/>
    <n v="0.3"/>
    <n v="15"/>
    <n v="4.5"/>
  </r>
  <r>
    <x v="350"/>
    <s v="December"/>
    <s v="Sunday"/>
    <n v="32.199999999999996"/>
    <n v="1.33"/>
    <n v="16"/>
    <n v="0.3"/>
    <n v="14"/>
    <n v="4.2"/>
  </r>
  <r>
    <x v="351"/>
    <s v="December"/>
    <s v="Monday"/>
    <n v="30.9"/>
    <n v="1.43"/>
    <n v="27"/>
    <n v="0.3"/>
    <n v="13"/>
    <n v="3.9"/>
  </r>
  <r>
    <x v="352"/>
    <s v="December"/>
    <s v="Tuesday"/>
    <n v="41.4"/>
    <n v="1"/>
    <n v="33"/>
    <n v="0.3"/>
    <n v="18"/>
    <n v="5.3999999999999995"/>
  </r>
  <r>
    <x v="353"/>
    <s v="December"/>
    <s v="Wednesday"/>
    <n v="36.799999999999997"/>
    <n v="1.25"/>
    <n v="20"/>
    <n v="0.3"/>
    <n v="16"/>
    <n v="4.8"/>
  </r>
  <r>
    <x v="354"/>
    <s v="December"/>
    <s v="Thursday"/>
    <n v="40.5"/>
    <n v="1.33"/>
    <n v="23"/>
    <n v="0.3"/>
    <n v="15"/>
    <n v="4.5"/>
  </r>
  <r>
    <x v="355"/>
    <s v="December"/>
    <s v="Friday"/>
    <n v="30.9"/>
    <n v="1.54"/>
    <n v="17"/>
    <n v="0.3"/>
    <n v="13"/>
    <n v="3.9"/>
  </r>
  <r>
    <x v="356"/>
    <s v="December"/>
    <s v="Saturday"/>
    <n v="42.4"/>
    <n v="1.1100000000000001"/>
    <n v="20"/>
    <n v="0.3"/>
    <n v="18"/>
    <n v="5.3999999999999995"/>
  </r>
  <r>
    <x v="357"/>
    <s v="December"/>
    <s v="Sunday"/>
    <n v="35.799999999999997"/>
    <n v="1.25"/>
    <n v="26"/>
    <n v="0.3"/>
    <n v="16"/>
    <n v="4.8"/>
  </r>
  <r>
    <x v="358"/>
    <s v="December"/>
    <s v="Monday"/>
    <n v="35.5"/>
    <n v="1.25"/>
    <n v="19"/>
    <n v="0.3"/>
    <n v="15"/>
    <n v="4.5"/>
  </r>
  <r>
    <x v="359"/>
    <s v="December"/>
    <s v="Tuesday"/>
    <n v="28.9"/>
    <n v="1.43"/>
    <n v="23"/>
    <n v="0.3"/>
    <n v="13"/>
    <n v="3.9"/>
  </r>
  <r>
    <x v="360"/>
    <s v="December"/>
    <s v="Wednesday"/>
    <n v="42.699999999999996"/>
    <n v="1"/>
    <n v="33"/>
    <n v="0.3"/>
    <n v="19"/>
    <n v="5.7"/>
  </r>
  <r>
    <x v="361"/>
    <s v="December"/>
    <s v="Thursday"/>
    <n v="37.799999999999997"/>
    <n v="1.25"/>
    <n v="32"/>
    <n v="0.3"/>
    <n v="16"/>
    <n v="4.8"/>
  </r>
  <r>
    <x v="362"/>
    <s v="December"/>
    <s v="Friday"/>
    <n v="39.5"/>
    <n v="1.25"/>
    <n v="17"/>
    <n v="0.3"/>
    <n v="15"/>
    <n v="4.5"/>
  </r>
  <r>
    <x v="363"/>
    <s v="December"/>
    <s v="Saturday"/>
    <n v="30.9"/>
    <n v="1.43"/>
    <n v="22"/>
    <n v="0.3"/>
    <n v="13"/>
    <n v="3.9"/>
  </r>
  <r>
    <x v="364"/>
    <s v="December"/>
    <s v="Sunday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numFmtId="2" showAll="0"/>
    <pivotField showAll="0"/>
    <pivotField showAll="0"/>
    <pivotField dataField="1" showAll="0"/>
    <pivotField numFmtId="4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erature" fld="3" baseField="0" baseItem="0"/>
    <dataField name="Sum of Sales" fld="7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/>
  <sortState ref="A2:I32">
    <sortCondition ref="D1:D366"/>
  </sortState>
  <tableColumns count="9">
    <tableColumn id="1" name="Date" dataDxfId="24" totalsRowDxfId="23"/>
    <tableColumn id="8" name="Month" dataDxfId="22" totalsRowDxfId="21">
      <calculatedColumnFormula>TEXT(Table1[[#This Row],[Date]], "mmmm")</calculatedColumnFormula>
    </tableColumn>
    <tableColumn id="2" name="Day"/>
    <tableColumn id="3" name="Temperature"/>
    <tableColumn id="4" name="Rainfall" dataDxfId="20" totalsRowDxfId="19"/>
    <tableColumn id="5" name="Flyers" totalsRowFunction="sum" totalsRowDxfId="18"/>
    <tableColumn id="6" name="Price"/>
    <tableColumn id="7" name="Sales"/>
    <tableColumn id="9" name="Revenue" totalsRowFunction="sum" dataDxfId="17" totalsRowDxfId="16">
      <calculatedColumnFormula>Table1[[#This Row],[Price]]*Table1[[#This Row],[Sales]]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18" displayName="Table18" ref="A12:I378" totalsRowCount="1">
  <autoFilter ref="A12:I377"/>
  <sortState ref="A2:I32">
    <sortCondition ref="D1:D366"/>
  </sortState>
  <tableColumns count="9">
    <tableColumn id="1" name="Date" dataDxfId="14" totalsRowDxfId="10"/>
    <tableColumn id="8" name="Month" dataDxfId="13" totalsRowDxfId="9">
      <calculatedColumnFormula>TEXT(Table18[[#This Row],[Date]], "mmmm")</calculatedColumnFormula>
    </tableColumn>
    <tableColumn id="2" name="Day"/>
    <tableColumn id="3" name="Temperature"/>
    <tableColumn id="4" name="Rainfall" dataDxfId="12" totalsRowDxfId="8"/>
    <tableColumn id="5" name="Flyers" totalsRowFunction="sum" totalsRowDxfId="7"/>
    <tableColumn id="6" name="Price"/>
    <tableColumn id="7" name="Sales"/>
    <tableColumn id="9" name="Revenue" totalsRowFunction="sum" dataDxfId="11" totalsRowDxfId="6">
      <calculatedColumnFormula>Table18[[#This Row],[Price]]*Table18[[#This Row],[Sales]]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J367" totalsRowShown="0">
  <autoFilter ref="A1:J367"/>
  <sortState ref="A2:J367">
    <sortCondition ref="A1:A367"/>
  </sortState>
  <tableColumns count="10">
    <tableColumn id="1" name="RandomId">
      <calculatedColumnFormula>RAND()</calculatedColumnFormula>
    </tableColumn>
    <tableColumn id="2" name="Date" dataDxfId="15"/>
    <tableColumn id="3" name="Month"/>
    <tableColumn id="4" name="Day"/>
    <tableColumn id="5" name="Temperature"/>
    <tableColumn id="6" name="Rainfall"/>
    <tableColumn id="7" name="Flyers"/>
    <tableColumn id="8" name="Price"/>
    <tableColumn id="9" name="Sales"/>
    <tableColumn id="10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opLeftCell="A328" zoomScale="60" zoomScaleNormal="60" workbookViewId="0">
      <selection sqref="A1:I367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11.42578125" bestFit="1" customWidth="1"/>
    <col min="4" max="4" width="14.85546875" bestFit="1" customWidth="1"/>
    <col min="5" max="5" width="10" style="2" bestFit="1" customWidth="1"/>
    <col min="6" max="6" width="9.140625" bestFit="1" customWidth="1"/>
    <col min="7" max="7" width="7.7109375" bestFit="1" customWidth="1"/>
    <col min="8" max="8" width="7.85546875" bestFit="1" customWidth="1"/>
    <col min="12" max="12" width="9.5703125" bestFit="1" customWidth="1"/>
  </cols>
  <sheetData>
    <row r="1" spans="1:12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t="s">
        <v>15</v>
      </c>
      <c r="K1" s="11" t="s">
        <v>390</v>
      </c>
    </row>
    <row r="2" spans="1:12" x14ac:dyDescent="0.25">
      <c r="A2" s="1">
        <v>42741</v>
      </c>
      <c r="B2" s="1" t="str">
        <f>TEXT(Table1[[#This Row],[Date]], "mmmm")</f>
        <v>January</v>
      </c>
      <c r="C2" t="s">
        <v>12</v>
      </c>
      <c r="D2">
        <v>25.299999999999997</v>
      </c>
      <c r="E2" s="2">
        <v>1.54</v>
      </c>
      <c r="F2">
        <v>23</v>
      </c>
      <c r="G2">
        <v>0.3</v>
      </c>
      <c r="H2">
        <v>11</v>
      </c>
      <c r="I2" s="3">
        <f>Table1[[#This Row],[Price]]*Table1[[#This Row],[Sales]]</f>
        <v>3.3</v>
      </c>
      <c r="K2" t="s">
        <v>385</v>
      </c>
      <c r="L2" s="10">
        <f>AVERAGE(H2:H366)</f>
        <v>25.323287671232876</v>
      </c>
    </row>
    <row r="3" spans="1:12" x14ac:dyDescent="0.25">
      <c r="A3" s="1">
        <v>42736</v>
      </c>
      <c r="B3" s="1" t="str">
        <f>TEXT(Table1[[#This Row],[Date]], "mmmm")</f>
        <v>January</v>
      </c>
      <c r="C3" t="s">
        <v>7</v>
      </c>
      <c r="D3">
        <v>27</v>
      </c>
      <c r="E3" s="2">
        <v>2</v>
      </c>
      <c r="F3">
        <v>15</v>
      </c>
      <c r="G3">
        <v>0.3</v>
      </c>
      <c r="H3">
        <v>10</v>
      </c>
      <c r="I3" s="3">
        <f>Table1[[#This Row],[Price]]*Table1[[#This Row],[Sales]]</f>
        <v>3</v>
      </c>
      <c r="K3" t="s">
        <v>386</v>
      </c>
      <c r="L3">
        <f>MEDIAN(H2:H366)</f>
        <v>25</v>
      </c>
    </row>
    <row r="4" spans="1:12" x14ac:dyDescent="0.25">
      <c r="A4" s="1">
        <v>42759</v>
      </c>
      <c r="B4" s="1" t="str">
        <f>TEXT(Table1[[#This Row],[Date]], "mmmm")</f>
        <v>January</v>
      </c>
      <c r="C4" t="s">
        <v>9</v>
      </c>
      <c r="D4">
        <v>28.599999999999998</v>
      </c>
      <c r="E4" s="2">
        <v>1.54</v>
      </c>
      <c r="F4">
        <v>20</v>
      </c>
      <c r="G4">
        <v>0.3</v>
      </c>
      <c r="H4">
        <v>12</v>
      </c>
      <c r="I4" s="3">
        <f>Table1[[#This Row],[Price]]*Table1[[#This Row],[Sales]]</f>
        <v>3.5999999999999996</v>
      </c>
      <c r="K4" t="s">
        <v>387</v>
      </c>
      <c r="L4">
        <f>MODE(H2:H366)</f>
        <v>25</v>
      </c>
    </row>
    <row r="5" spans="1:12" x14ac:dyDescent="0.25">
      <c r="A5" s="1">
        <v>42737</v>
      </c>
      <c r="B5" s="1" t="str">
        <f>TEXT(Table1[[#This Row],[Date]], "mmmm")</f>
        <v>January</v>
      </c>
      <c r="C5" t="s">
        <v>8</v>
      </c>
      <c r="D5">
        <v>28.9</v>
      </c>
      <c r="E5" s="2">
        <v>1.33</v>
      </c>
      <c r="F5">
        <v>15</v>
      </c>
      <c r="G5">
        <v>0.3</v>
      </c>
      <c r="H5">
        <v>13</v>
      </c>
      <c r="I5" s="3">
        <f>Table1[[#This Row],[Price]]*Table1[[#This Row],[Sales]]</f>
        <v>3.9</v>
      </c>
      <c r="K5" t="s">
        <v>388</v>
      </c>
      <c r="L5" s="10">
        <f>_xlfn.VAR.P(H2:H366)</f>
        <v>47.391375492587727</v>
      </c>
    </row>
    <row r="6" spans="1:12" x14ac:dyDescent="0.25">
      <c r="A6" s="1">
        <v>42751</v>
      </c>
      <c r="B6" s="1" t="str">
        <f>TEXT(Table1[[#This Row],[Date]], "mmmm")</f>
        <v>January</v>
      </c>
      <c r="C6" t="s">
        <v>8</v>
      </c>
      <c r="D6">
        <v>30.599999999999998</v>
      </c>
      <c r="E6" s="2">
        <v>1.67</v>
      </c>
      <c r="F6">
        <v>24</v>
      </c>
      <c r="G6">
        <v>0.3</v>
      </c>
      <c r="H6">
        <v>12</v>
      </c>
      <c r="I6" s="3">
        <f>Table1[[#This Row],[Price]]*Table1[[#This Row],[Sales]]</f>
        <v>3.5999999999999996</v>
      </c>
      <c r="K6" t="s">
        <v>389</v>
      </c>
      <c r="L6" s="10">
        <f>_xlfn.STDEV.P(H2:H366)</f>
        <v>6.8841394155397326</v>
      </c>
    </row>
    <row r="7" spans="1:12" x14ac:dyDescent="0.25">
      <c r="A7" s="1">
        <v>42755</v>
      </c>
      <c r="B7" s="1" t="str">
        <f>TEXT(Table1[[#This Row],[Date]], "mmmm")</f>
        <v>January</v>
      </c>
      <c r="C7" t="s">
        <v>12</v>
      </c>
      <c r="D7">
        <v>31.599999999999998</v>
      </c>
      <c r="E7" s="2">
        <v>1.43</v>
      </c>
      <c r="F7">
        <v>20</v>
      </c>
      <c r="G7">
        <v>0.3</v>
      </c>
      <c r="H7">
        <v>12</v>
      </c>
      <c r="I7" s="3">
        <f>Table1[[#This Row],[Price]]*Table1[[#This Row],[Sales]]</f>
        <v>3.5999999999999996</v>
      </c>
    </row>
    <row r="8" spans="1:12" x14ac:dyDescent="0.25">
      <c r="A8" s="1">
        <v>42752</v>
      </c>
      <c r="B8" s="1" t="str">
        <f>TEXT(Table1[[#This Row],[Date]], "mmmm")</f>
        <v>January</v>
      </c>
      <c r="C8" t="s">
        <v>9</v>
      </c>
      <c r="D8">
        <v>32.199999999999996</v>
      </c>
      <c r="E8" s="2">
        <v>1.43</v>
      </c>
      <c r="F8">
        <v>26</v>
      </c>
      <c r="G8">
        <v>0.3</v>
      </c>
      <c r="H8">
        <v>14</v>
      </c>
      <c r="I8" s="3">
        <f>Table1[[#This Row],[Price]]*Table1[[#This Row],[Sales]]</f>
        <v>4.2</v>
      </c>
    </row>
    <row r="9" spans="1:12" x14ac:dyDescent="0.25">
      <c r="A9" s="1">
        <v>42760</v>
      </c>
      <c r="B9" s="1" t="str">
        <f>TEXT(Table1[[#This Row],[Date]], "mmmm")</f>
        <v>January</v>
      </c>
      <c r="C9" t="s">
        <v>10</v>
      </c>
      <c r="D9">
        <v>32.199999999999996</v>
      </c>
      <c r="E9" s="2">
        <v>1.25</v>
      </c>
      <c r="F9">
        <v>24</v>
      </c>
      <c r="G9">
        <v>0.3</v>
      </c>
      <c r="H9">
        <v>14</v>
      </c>
      <c r="I9" s="3">
        <f>Table1[[#This Row],[Price]]*Table1[[#This Row],[Sales]]</f>
        <v>4.2</v>
      </c>
    </row>
    <row r="10" spans="1:12" x14ac:dyDescent="0.25">
      <c r="A10" s="1">
        <v>42746</v>
      </c>
      <c r="B10" s="1" t="str">
        <f>TEXT(Table1[[#This Row],[Date]], "mmmm")</f>
        <v>January</v>
      </c>
      <c r="C10" t="s">
        <v>10</v>
      </c>
      <c r="D10">
        <v>32.599999999999994</v>
      </c>
      <c r="E10" s="2">
        <v>1.54</v>
      </c>
      <c r="F10">
        <v>23</v>
      </c>
      <c r="G10">
        <v>0.3</v>
      </c>
      <c r="H10">
        <v>12</v>
      </c>
      <c r="I10" s="3">
        <f>Table1[[#This Row],[Price]]*Table1[[#This Row],[Sales]]</f>
        <v>3.5999999999999996</v>
      </c>
    </row>
    <row r="11" spans="1:12" x14ac:dyDescent="0.25">
      <c r="A11" s="1">
        <v>42742</v>
      </c>
      <c r="B11" s="1" t="str">
        <f>TEXT(Table1[[#This Row],[Date]], "mmmm")</f>
        <v>January</v>
      </c>
      <c r="C11" t="s">
        <v>13</v>
      </c>
      <c r="D11">
        <v>32.9</v>
      </c>
      <c r="E11" s="2">
        <v>1.54</v>
      </c>
      <c r="F11">
        <v>19</v>
      </c>
      <c r="G11">
        <v>0.3</v>
      </c>
      <c r="H11">
        <v>13</v>
      </c>
      <c r="I11" s="3">
        <f>Table1[[#This Row],[Price]]*Table1[[#This Row],[Sales]]</f>
        <v>3.9</v>
      </c>
    </row>
    <row r="12" spans="1:12" x14ac:dyDescent="0.25">
      <c r="A12" s="1">
        <v>42738</v>
      </c>
      <c r="B12" s="1" t="str">
        <f>TEXT(Table1[[#This Row],[Date]], "mmmm")</f>
        <v>January</v>
      </c>
      <c r="C12" t="s">
        <v>9</v>
      </c>
      <c r="D12">
        <v>34.5</v>
      </c>
      <c r="E12" s="2">
        <v>1.33</v>
      </c>
      <c r="F12">
        <v>27</v>
      </c>
      <c r="G12">
        <v>0.3</v>
      </c>
      <c r="H12">
        <v>15</v>
      </c>
      <c r="I12" s="3">
        <f>Table1[[#This Row],[Price]]*Table1[[#This Row],[Sales]]</f>
        <v>4.5</v>
      </c>
    </row>
    <row r="13" spans="1:12" x14ac:dyDescent="0.25">
      <c r="A13" s="1">
        <v>42763</v>
      </c>
      <c r="B13" s="1" t="str">
        <f>TEXT(Table1[[#This Row],[Date]], "mmmm")</f>
        <v>January</v>
      </c>
      <c r="C13" t="s">
        <v>13</v>
      </c>
      <c r="D13">
        <v>34.9</v>
      </c>
      <c r="E13" s="2">
        <v>1.33</v>
      </c>
      <c r="F13">
        <v>15</v>
      </c>
      <c r="G13">
        <v>0.3</v>
      </c>
      <c r="H13">
        <v>13</v>
      </c>
      <c r="I13" s="3">
        <f>Table1[[#This Row],[Price]]*Table1[[#This Row],[Sales]]</f>
        <v>3.9</v>
      </c>
    </row>
    <row r="14" spans="1:12" x14ac:dyDescent="0.25">
      <c r="A14" s="1">
        <v>42764</v>
      </c>
      <c r="B14" s="1" t="str">
        <f>TEXT(Table1[[#This Row],[Date]], "mmmm")</f>
        <v>January</v>
      </c>
      <c r="C14" t="s">
        <v>7</v>
      </c>
      <c r="D14">
        <v>35.199999999999996</v>
      </c>
      <c r="E14" s="2">
        <v>1.33</v>
      </c>
      <c r="F14">
        <v>27</v>
      </c>
      <c r="G14">
        <v>0.3</v>
      </c>
      <c r="H14">
        <v>14</v>
      </c>
      <c r="I14" s="3">
        <f>Table1[[#This Row],[Price]]*Table1[[#This Row],[Sales]]</f>
        <v>4.2</v>
      </c>
    </row>
    <row r="15" spans="1:12" x14ac:dyDescent="0.25">
      <c r="A15" s="1">
        <v>42761</v>
      </c>
      <c r="B15" s="1" t="str">
        <f>TEXT(Table1[[#This Row],[Date]], "mmmm")</f>
        <v>January</v>
      </c>
      <c r="C15" t="s">
        <v>11</v>
      </c>
      <c r="D15">
        <v>35.799999999999997</v>
      </c>
      <c r="E15" s="2">
        <v>1.25</v>
      </c>
      <c r="F15">
        <v>18</v>
      </c>
      <c r="G15">
        <v>0.3</v>
      </c>
      <c r="H15">
        <v>16</v>
      </c>
      <c r="I15" s="3">
        <f>Table1[[#This Row],[Price]]*Table1[[#This Row],[Sales]]</f>
        <v>4.8</v>
      </c>
      <c r="K15" s="11" t="s">
        <v>391</v>
      </c>
    </row>
    <row r="16" spans="1:12" x14ac:dyDescent="0.25">
      <c r="A16" s="1">
        <v>42756</v>
      </c>
      <c r="B16" s="1" t="str">
        <f>TEXT(Table1[[#This Row],[Date]], "mmmm")</f>
        <v>January</v>
      </c>
      <c r="C16" t="s">
        <v>13</v>
      </c>
      <c r="D16">
        <v>36.199999999999996</v>
      </c>
      <c r="E16" s="2">
        <v>1.25</v>
      </c>
      <c r="F16">
        <v>16</v>
      </c>
      <c r="G16">
        <v>0.3</v>
      </c>
      <c r="H16">
        <v>14</v>
      </c>
      <c r="I16" s="3">
        <f>Table1[[#This Row],[Price]]*Table1[[#This Row],[Sales]]</f>
        <v>4.2</v>
      </c>
      <c r="K16" t="s">
        <v>385</v>
      </c>
      <c r="L16" s="10">
        <f>AVERAGE(E2:E366)</f>
        <v>0.82660273972602816</v>
      </c>
    </row>
    <row r="17" spans="1:12" x14ac:dyDescent="0.25">
      <c r="A17" s="1">
        <v>42743</v>
      </c>
      <c r="B17" s="1" t="str">
        <f>TEXT(Table1[[#This Row],[Date]], "mmmm")</f>
        <v>January</v>
      </c>
      <c r="C17" t="s">
        <v>7</v>
      </c>
      <c r="D17">
        <v>37.5</v>
      </c>
      <c r="E17" s="2">
        <v>1.18</v>
      </c>
      <c r="F17">
        <v>28</v>
      </c>
      <c r="G17">
        <v>0.3</v>
      </c>
      <c r="H17">
        <v>15</v>
      </c>
      <c r="I17" s="3">
        <f>Table1[[#This Row],[Price]]*Table1[[#This Row],[Sales]]</f>
        <v>4.5</v>
      </c>
      <c r="K17" t="s">
        <v>386</v>
      </c>
      <c r="L17" s="2">
        <f>MEDIAN(E2:E366)</f>
        <v>0.74</v>
      </c>
    </row>
    <row r="18" spans="1:12" x14ac:dyDescent="0.25">
      <c r="A18" s="1">
        <v>42748</v>
      </c>
      <c r="B18" s="1" t="str">
        <f>TEXT(Table1[[#This Row],[Date]], "mmmm")</f>
        <v>January</v>
      </c>
      <c r="C18" t="s">
        <v>12</v>
      </c>
      <c r="D18">
        <v>37.5</v>
      </c>
      <c r="E18" s="2">
        <v>1.33</v>
      </c>
      <c r="F18">
        <v>19</v>
      </c>
      <c r="G18">
        <v>0.3</v>
      </c>
      <c r="H18">
        <v>15</v>
      </c>
      <c r="I18" s="3">
        <f>Table1[[#This Row],[Price]]*Table1[[#This Row],[Sales]]</f>
        <v>4.5</v>
      </c>
      <c r="K18" t="s">
        <v>387</v>
      </c>
      <c r="L18">
        <f>MODE(E2:E366)</f>
        <v>0.77</v>
      </c>
    </row>
    <row r="19" spans="1:12" x14ac:dyDescent="0.25">
      <c r="A19" s="1">
        <v>42744</v>
      </c>
      <c r="B19" s="1" t="str">
        <f>TEXT(Table1[[#This Row],[Date]], "mmmm")</f>
        <v>January</v>
      </c>
      <c r="C19" t="s">
        <v>8</v>
      </c>
      <c r="D19">
        <v>38.099999999999994</v>
      </c>
      <c r="E19" s="2">
        <v>1.18</v>
      </c>
      <c r="F19">
        <v>20</v>
      </c>
      <c r="G19">
        <v>0.3</v>
      </c>
      <c r="H19">
        <v>17</v>
      </c>
      <c r="I19" s="3">
        <f>Table1[[#This Row],[Price]]*Table1[[#This Row],[Sales]]</f>
        <v>5.0999999999999996</v>
      </c>
      <c r="K19" t="s">
        <v>388</v>
      </c>
      <c r="L19" s="10">
        <f>_xlfn.VAR.P(E2:E366)</f>
        <v>7.4418047663724063E-2</v>
      </c>
    </row>
    <row r="20" spans="1:12" x14ac:dyDescent="0.25">
      <c r="A20" s="1">
        <v>42758</v>
      </c>
      <c r="B20" s="1" t="str">
        <f>TEXT(Table1[[#This Row],[Date]], "mmmm")</f>
        <v>January</v>
      </c>
      <c r="C20" t="s">
        <v>8</v>
      </c>
      <c r="D20">
        <v>38.099999999999994</v>
      </c>
      <c r="E20" s="2">
        <v>1.05</v>
      </c>
      <c r="F20">
        <v>21</v>
      </c>
      <c r="G20">
        <v>0.3</v>
      </c>
      <c r="H20">
        <v>17</v>
      </c>
      <c r="I20" s="3">
        <f>Table1[[#This Row],[Price]]*Table1[[#This Row],[Sales]]</f>
        <v>5.0999999999999996</v>
      </c>
      <c r="K20" t="s">
        <v>389</v>
      </c>
      <c r="L20" s="10">
        <f>_xlfn.STDEV.P(E2:E366)</f>
        <v>0.27279671490640073</v>
      </c>
    </row>
    <row r="21" spans="1:12" x14ac:dyDescent="0.25">
      <c r="A21" s="1">
        <v>42747</v>
      </c>
      <c r="B21" s="1" t="str">
        <f>TEXT(Table1[[#This Row],[Date]], "mmmm")</f>
        <v>January</v>
      </c>
      <c r="C21" t="s">
        <v>11</v>
      </c>
      <c r="D21">
        <v>38.199999999999996</v>
      </c>
      <c r="E21" s="2">
        <v>1.33</v>
      </c>
      <c r="F21">
        <v>16</v>
      </c>
      <c r="G21">
        <v>0.3</v>
      </c>
      <c r="H21">
        <v>14</v>
      </c>
      <c r="I21" s="3">
        <f>Table1[[#This Row],[Price]]*Table1[[#This Row],[Sales]]</f>
        <v>4.2</v>
      </c>
    </row>
    <row r="22" spans="1:12" x14ac:dyDescent="0.25">
      <c r="A22" s="1">
        <v>42766</v>
      </c>
      <c r="B22" s="1" t="str">
        <f>TEXT(Table1[[#This Row],[Date]], "mmmm")</f>
        <v>January</v>
      </c>
      <c r="C22" t="s">
        <v>9</v>
      </c>
      <c r="D22">
        <v>40.4</v>
      </c>
      <c r="E22" s="2">
        <v>1.05</v>
      </c>
      <c r="F22">
        <v>37</v>
      </c>
      <c r="G22">
        <v>0.3</v>
      </c>
      <c r="H22">
        <v>18</v>
      </c>
      <c r="I22" s="3">
        <f>Table1[[#This Row],[Price]]*Table1[[#This Row],[Sales]]</f>
        <v>5.3999999999999995</v>
      </c>
    </row>
    <row r="23" spans="1:12" x14ac:dyDescent="0.25">
      <c r="A23" s="1">
        <v>42757</v>
      </c>
      <c r="B23" s="1" t="str">
        <f>TEXT(Table1[[#This Row],[Date]], 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Table1[[#This Row],[Price]]*Table1[[#This Row],[Sales]]</f>
        <v>4.8</v>
      </c>
    </row>
    <row r="24" spans="1:12" x14ac:dyDescent="0.25">
      <c r="A24" s="1">
        <v>42765</v>
      </c>
      <c r="B24" s="1" t="str">
        <f>TEXT(Table1[[#This Row],[Date]], "mmmm")</f>
        <v>January</v>
      </c>
      <c r="C24" t="s">
        <v>8</v>
      </c>
      <c r="D24">
        <v>41.099999999999994</v>
      </c>
      <c r="E24" s="2">
        <v>1.05</v>
      </c>
      <c r="F24">
        <v>20</v>
      </c>
      <c r="G24">
        <v>0.3</v>
      </c>
      <c r="H24">
        <v>17</v>
      </c>
      <c r="I24" s="3">
        <f>Table1[[#This Row],[Price]]*Table1[[#This Row],[Sales]]</f>
        <v>5.0999999999999996</v>
      </c>
    </row>
    <row r="25" spans="1:12" x14ac:dyDescent="0.25">
      <c r="A25" s="1">
        <v>42762</v>
      </c>
      <c r="B25" s="1" t="str">
        <f>TEXT(Table1[[#This Row],[Date]], "mmmm")</f>
        <v>January</v>
      </c>
      <c r="C25" t="s">
        <v>12</v>
      </c>
      <c r="D25">
        <v>42.099999999999994</v>
      </c>
      <c r="E25" s="2">
        <v>1.05</v>
      </c>
      <c r="F25">
        <v>22</v>
      </c>
      <c r="G25">
        <v>0.3</v>
      </c>
      <c r="H25">
        <v>17</v>
      </c>
      <c r="I25" s="3">
        <f>Table1[[#This Row],[Price]]*Table1[[#This Row],[Sales]]</f>
        <v>5.0999999999999996</v>
      </c>
    </row>
    <row r="26" spans="1:12" x14ac:dyDescent="0.25">
      <c r="A26" s="1">
        <v>42740</v>
      </c>
      <c r="B26" s="1" t="str">
        <f>TEXT(Table1[[#This Row],[Date]], "mmmm")</f>
        <v>January</v>
      </c>
      <c r="C26" t="s">
        <v>11</v>
      </c>
      <c r="D26">
        <v>42.4</v>
      </c>
      <c r="E26" s="2">
        <v>1</v>
      </c>
      <c r="F26">
        <v>33</v>
      </c>
      <c r="G26">
        <v>0.3</v>
      </c>
      <c r="H26">
        <v>18</v>
      </c>
      <c r="I26" s="3">
        <f>Table1[[#This Row],[Price]]*Table1[[#This Row],[Sales]]</f>
        <v>5.3999999999999995</v>
      </c>
    </row>
    <row r="27" spans="1:12" x14ac:dyDescent="0.25">
      <c r="A27" s="1">
        <v>42753</v>
      </c>
      <c r="B27" s="1" t="str">
        <f>TEXT(Table1[[#This Row],[Date]], "mmmm")</f>
        <v>January</v>
      </c>
      <c r="C27" t="s">
        <v>10</v>
      </c>
      <c r="D27">
        <v>42.8</v>
      </c>
      <c r="E27" s="2">
        <v>1.18</v>
      </c>
      <c r="F27">
        <v>33</v>
      </c>
      <c r="G27">
        <v>0.3</v>
      </c>
      <c r="H27">
        <v>16</v>
      </c>
      <c r="I27" s="3">
        <f>Table1[[#This Row],[Price]]*Table1[[#This Row],[Sales]]</f>
        <v>4.8</v>
      </c>
    </row>
    <row r="28" spans="1:12" x14ac:dyDescent="0.25">
      <c r="A28" s="1">
        <v>42754</v>
      </c>
      <c r="B28" s="1" t="str">
        <f>TEXT(Table1[[#This Row],[Date]], "mmmm")</f>
        <v>January</v>
      </c>
      <c r="C28" t="s">
        <v>11</v>
      </c>
      <c r="D28">
        <v>43.099999999999994</v>
      </c>
      <c r="E28" s="2">
        <v>1.18</v>
      </c>
      <c r="F28">
        <v>30</v>
      </c>
      <c r="G28">
        <v>0.3</v>
      </c>
      <c r="H28">
        <v>17</v>
      </c>
      <c r="I28" s="3">
        <f>Table1[[#This Row],[Price]]*Table1[[#This Row],[Sales]]</f>
        <v>5.0999999999999996</v>
      </c>
      <c r="K28" s="11" t="s">
        <v>392</v>
      </c>
    </row>
    <row r="29" spans="1:12" x14ac:dyDescent="0.25">
      <c r="A29" s="1">
        <v>42745</v>
      </c>
      <c r="B29" s="1" t="str">
        <f>TEXT(Table1[[#This Row],[Date]], "mmmm")</f>
        <v>January</v>
      </c>
      <c r="C29" t="s">
        <v>9</v>
      </c>
      <c r="D29">
        <v>43.4</v>
      </c>
      <c r="E29" s="2">
        <v>1.05</v>
      </c>
      <c r="F29">
        <v>33</v>
      </c>
      <c r="G29">
        <v>0.3</v>
      </c>
      <c r="H29">
        <v>18</v>
      </c>
      <c r="I29" s="3">
        <f>Table1[[#This Row],[Price]]*Table1[[#This Row],[Sales]]</f>
        <v>5.3999999999999995</v>
      </c>
      <c r="K29" t="s">
        <v>385</v>
      </c>
      <c r="L29" s="10">
        <f>AVERAGE(D2:D379)</f>
        <v>60.731232876712376</v>
      </c>
    </row>
    <row r="30" spans="1:12" x14ac:dyDescent="0.25">
      <c r="A30" s="1">
        <v>42750</v>
      </c>
      <c r="B30" s="1" t="str">
        <f>TEXT(Table1[[#This Row],[Date]], "mmmm")</f>
        <v>January</v>
      </c>
      <c r="C30" t="s">
        <v>7</v>
      </c>
      <c r="D30">
        <v>43.4</v>
      </c>
      <c r="E30" s="2">
        <v>1.1100000000000001</v>
      </c>
      <c r="F30">
        <v>33</v>
      </c>
      <c r="G30">
        <v>0.3</v>
      </c>
      <c r="H30">
        <v>18</v>
      </c>
      <c r="I30" s="3">
        <f>Table1[[#This Row],[Price]]*Table1[[#This Row],[Sales]]</f>
        <v>5.3999999999999995</v>
      </c>
      <c r="K30" t="s">
        <v>386</v>
      </c>
      <c r="L30" s="2">
        <f>MEDIAN(D2:D379)</f>
        <v>61.099999999999994</v>
      </c>
    </row>
    <row r="31" spans="1:12" x14ac:dyDescent="0.25">
      <c r="A31" s="1">
        <v>42739</v>
      </c>
      <c r="B31" s="1" t="str">
        <f>TEXT(Table1[[#This Row],[Date]], "mmmm")</f>
        <v>January</v>
      </c>
      <c r="C31" t="s">
        <v>10</v>
      </c>
      <c r="D31">
        <v>44.099999999999994</v>
      </c>
      <c r="E31" s="2">
        <v>1.05</v>
      </c>
      <c r="F31">
        <v>28</v>
      </c>
      <c r="G31">
        <v>0.3</v>
      </c>
      <c r="H31">
        <v>17</v>
      </c>
      <c r="I31" s="3">
        <f>Table1[[#This Row],[Price]]*Table1[[#This Row],[Sales]]</f>
        <v>5.0999999999999996</v>
      </c>
      <c r="K31" t="s">
        <v>387</v>
      </c>
      <c r="L31">
        <f>MODE(D2:D379)</f>
        <v>55.9</v>
      </c>
    </row>
    <row r="32" spans="1:12" x14ac:dyDescent="0.25">
      <c r="A32" s="1">
        <v>42749</v>
      </c>
      <c r="B32" s="1" t="str">
        <f>TEXT(Table1[[#This Row],[Date]], "mmmm")</f>
        <v>January</v>
      </c>
      <c r="C32" t="s">
        <v>13</v>
      </c>
      <c r="D32">
        <v>44.099999999999994</v>
      </c>
      <c r="E32" s="2">
        <v>1.05</v>
      </c>
      <c r="F32">
        <v>23</v>
      </c>
      <c r="G32">
        <v>0.3</v>
      </c>
      <c r="H32">
        <v>17</v>
      </c>
      <c r="I32" s="3">
        <f>Table1[[#This Row],[Price]]*Table1[[#This Row],[Sales]]</f>
        <v>5.0999999999999996</v>
      </c>
      <c r="K32" t="s">
        <v>388</v>
      </c>
      <c r="L32" s="10">
        <f>_xlfn.VAR.P(D2:D379)</f>
        <v>261.60033957590281</v>
      </c>
    </row>
    <row r="33" spans="1:12" x14ac:dyDescent="0.25">
      <c r="A33" s="1">
        <v>42767</v>
      </c>
      <c r="B33" s="1" t="str">
        <f>TEXT(Table1[[#This Row],[Date]], "mmmm")</f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Table1[[#This Row],[Price]]*Table1[[#This Row],[Sales]]</f>
        <v>5.3999999999999995</v>
      </c>
      <c r="K33" t="s">
        <v>389</v>
      </c>
      <c r="L33" s="10">
        <f>_xlfn.STDEV.P(D2:D379)</f>
        <v>16.174063792872303</v>
      </c>
    </row>
    <row r="34" spans="1:12" x14ac:dyDescent="0.25">
      <c r="A34" s="1">
        <v>42768</v>
      </c>
      <c r="B34" s="1" t="str">
        <f>TEXT(Table1[[#This Row],[Date]], "mmmm")</f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Table1[[#This Row],[Price]]*Table1[[#This Row],[Sales]]</f>
        <v>6</v>
      </c>
    </row>
    <row r="35" spans="1:12" x14ac:dyDescent="0.25">
      <c r="A35" s="1">
        <v>42769</v>
      </c>
      <c r="B35" s="1" t="str">
        <f>TEXT(Table1[[#This Row],[Date]], "mmmm")</f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Table1[[#This Row],[Price]]*Table1[[#This Row],[Sales]]</f>
        <v>6.3</v>
      </c>
    </row>
    <row r="36" spans="1:12" x14ac:dyDescent="0.25">
      <c r="A36" s="1">
        <v>42770</v>
      </c>
      <c r="B36" s="1" t="str">
        <f>TEXT(Table1[[#This Row],[Date]], 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Table1[[#This Row],[Price]]*Table1[[#This Row],[Sales]]</f>
        <v>6.6</v>
      </c>
    </row>
    <row r="37" spans="1:12" x14ac:dyDescent="0.25">
      <c r="A37" s="1">
        <v>42771</v>
      </c>
      <c r="B37" s="1" t="str">
        <f>TEXT(Table1[[#This Row],[Date]], 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Table1[[#This Row],[Price]]*Table1[[#This Row],[Sales]]</f>
        <v>5.3999999999999995</v>
      </c>
    </row>
    <row r="38" spans="1:12" x14ac:dyDescent="0.25">
      <c r="A38" s="1">
        <v>42772</v>
      </c>
      <c r="B38" s="1" t="str">
        <f>TEXT(Table1[[#This Row],[Date]], "mmmm")</f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Table1[[#This Row],[Price]]*Table1[[#This Row],[Sales]]</f>
        <v>6</v>
      </c>
    </row>
    <row r="39" spans="1:12" x14ac:dyDescent="0.25">
      <c r="A39" s="1">
        <v>42773</v>
      </c>
      <c r="B39" s="1" t="str">
        <f>TEXT(Table1[[#This Row],[Date]], "mmmm")</f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Table1[[#This Row],[Price]]*Table1[[#This Row],[Sales]]</f>
        <v>6.3</v>
      </c>
    </row>
    <row r="40" spans="1:12" x14ac:dyDescent="0.25">
      <c r="A40" s="1">
        <v>42774</v>
      </c>
      <c r="B40" s="1" t="str">
        <f>TEXT(Table1[[#This Row],[Date]], "mmmm")</f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Table1[[#This Row],[Price]]*Table1[[#This Row],[Sales]]</f>
        <v>6.6</v>
      </c>
    </row>
    <row r="41" spans="1:12" x14ac:dyDescent="0.25">
      <c r="A41" s="1">
        <v>42775</v>
      </c>
      <c r="B41" s="1" t="str">
        <f>TEXT(Table1[[#This Row],[Date]], "mmmm")</f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Table1[[#This Row],[Price]]*Table1[[#This Row],[Sales]]</f>
        <v>5.7</v>
      </c>
    </row>
    <row r="42" spans="1:12" x14ac:dyDescent="0.25">
      <c r="A42" s="1">
        <v>42776</v>
      </c>
      <c r="B42" s="1" t="str">
        <f>TEXT(Table1[[#This Row],[Date]], "mmmm")</f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Table1[[#This Row],[Price]]*Table1[[#This Row],[Sales]]</f>
        <v>6</v>
      </c>
    </row>
    <row r="43" spans="1:12" x14ac:dyDescent="0.25">
      <c r="A43" s="1">
        <v>42777</v>
      </c>
      <c r="B43" s="1" t="str">
        <f>TEXT(Table1[[#This Row],[Date]], 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Table1[[#This Row],[Price]]*Table1[[#This Row],[Sales]]</f>
        <v>6.3</v>
      </c>
    </row>
    <row r="44" spans="1:12" x14ac:dyDescent="0.25">
      <c r="A44" s="1">
        <v>42778</v>
      </c>
      <c r="B44" s="1" t="str">
        <f>TEXT(Table1[[#This Row],[Date]], 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Table1[[#This Row],[Price]]*Table1[[#This Row],[Sales]]</f>
        <v>6.6</v>
      </c>
    </row>
    <row r="45" spans="1:12" x14ac:dyDescent="0.25">
      <c r="A45" s="1">
        <v>42779</v>
      </c>
      <c r="B45" s="1" t="str">
        <f>TEXT(Table1[[#This Row],[Date]], "mmmm")</f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Table1[[#This Row],[Price]]*Table1[[#This Row],[Sales]]</f>
        <v>5.3999999999999995</v>
      </c>
    </row>
    <row r="46" spans="1:12" x14ac:dyDescent="0.25">
      <c r="A46" s="1">
        <v>42780</v>
      </c>
      <c r="B46" s="1" t="str">
        <f>TEXT(Table1[[#This Row],[Date]], "mmmm")</f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Table1[[#This Row],[Price]]*Table1[[#This Row],[Sales]]</f>
        <v>5.7</v>
      </c>
    </row>
    <row r="47" spans="1:12" x14ac:dyDescent="0.25">
      <c r="A47" s="1">
        <v>42781</v>
      </c>
      <c r="B47" s="1" t="str">
        <f>TEXT(Table1[[#This Row],[Date]], "mmmm")</f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Table1[[#This Row],[Price]]*Table1[[#This Row],[Sales]]</f>
        <v>6</v>
      </c>
    </row>
    <row r="48" spans="1:12" x14ac:dyDescent="0.25">
      <c r="A48" s="1">
        <v>42782</v>
      </c>
      <c r="B48" s="1" t="str">
        <f>TEXT(Table1[[#This Row],[Date]], "mmmm")</f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Table1[[#This Row],[Price]]*Table1[[#This Row],[Sales]]</f>
        <v>6.3</v>
      </c>
    </row>
    <row r="49" spans="1:9" x14ac:dyDescent="0.25">
      <c r="A49" s="1">
        <v>42783</v>
      </c>
      <c r="B49" s="1" t="str">
        <f>TEXT(Table1[[#This Row],[Date]], "mmmm")</f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Table1[[#This Row],[Price]]*Table1[[#This Row],[Sales]]</f>
        <v>5.3999999999999995</v>
      </c>
    </row>
    <row r="50" spans="1:9" x14ac:dyDescent="0.25">
      <c r="A50" s="1">
        <v>42784</v>
      </c>
      <c r="B50" s="1" t="str">
        <f>TEXT(Table1[[#This Row],[Date]], 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Table1[[#This Row],[Price]]*Table1[[#This Row],[Sales]]</f>
        <v>5.7</v>
      </c>
    </row>
    <row r="51" spans="1:9" x14ac:dyDescent="0.25">
      <c r="A51" s="1">
        <v>42785</v>
      </c>
      <c r="B51" s="1" t="str">
        <f>TEXT(Table1[[#This Row],[Date]], 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Table1[[#This Row],[Price]]*Table1[[#This Row],[Sales]]</f>
        <v>6</v>
      </c>
    </row>
    <row r="52" spans="1:9" x14ac:dyDescent="0.25">
      <c r="A52" s="1">
        <v>42786</v>
      </c>
      <c r="B52" s="1" t="str">
        <f>TEXT(Table1[[#This Row],[Date]], "mmmm")</f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Table1[[#This Row],[Price]]*Table1[[#This Row],[Sales]]</f>
        <v>6.3</v>
      </c>
    </row>
    <row r="53" spans="1:9" x14ac:dyDescent="0.25">
      <c r="A53" s="1">
        <v>42787</v>
      </c>
      <c r="B53" s="1" t="str">
        <f>TEXT(Table1[[#This Row],[Date]], "mmmm")</f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Table1[[#This Row],[Price]]*Table1[[#This Row],[Sales]]</f>
        <v>5.3999999999999995</v>
      </c>
    </row>
    <row r="54" spans="1:9" x14ac:dyDescent="0.25">
      <c r="A54" s="1">
        <v>42788</v>
      </c>
      <c r="B54" s="1" t="str">
        <f>TEXT(Table1[[#This Row],[Date]], "mmmm")</f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Table1[[#This Row],[Price]]*Table1[[#This Row],[Sales]]</f>
        <v>5.7</v>
      </c>
    </row>
    <row r="55" spans="1:9" x14ac:dyDescent="0.25">
      <c r="A55" s="1">
        <v>42789</v>
      </c>
      <c r="B55" s="1" t="str">
        <f>TEXT(Table1[[#This Row],[Date]], "mmmm")</f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Table1[[#This Row],[Price]]*Table1[[#This Row],[Sales]]</f>
        <v>6</v>
      </c>
    </row>
    <row r="56" spans="1:9" x14ac:dyDescent="0.25">
      <c r="A56" s="1">
        <v>42790</v>
      </c>
      <c r="B56" s="1" t="str">
        <f>TEXT(Table1[[#This Row],[Date]], "mmmm")</f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Table1[[#This Row],[Price]]*Table1[[#This Row],[Sales]]</f>
        <v>6.3</v>
      </c>
    </row>
    <row r="57" spans="1:9" x14ac:dyDescent="0.25">
      <c r="A57" s="1">
        <v>42791</v>
      </c>
      <c r="B57" s="1" t="str">
        <f>TEXT(Table1[[#This Row],[Date]], 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Table1[[#This Row],[Price]]*Table1[[#This Row],[Sales]]</f>
        <v>5.3999999999999995</v>
      </c>
    </row>
    <row r="58" spans="1:9" x14ac:dyDescent="0.25">
      <c r="A58" s="1">
        <v>42792</v>
      </c>
      <c r="B58" s="1" t="str">
        <f>TEXT(Table1[[#This Row],[Date]], 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Table1[[#This Row],[Price]]*Table1[[#This Row],[Sales]]</f>
        <v>5.7</v>
      </c>
    </row>
    <row r="59" spans="1:9" x14ac:dyDescent="0.25">
      <c r="A59" s="1">
        <v>42793</v>
      </c>
      <c r="B59" s="1" t="str">
        <f>TEXT(Table1[[#This Row],[Date]], "mmmm")</f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Table1[[#This Row],[Price]]*Table1[[#This Row],[Sales]]</f>
        <v>6</v>
      </c>
    </row>
    <row r="60" spans="1:9" x14ac:dyDescent="0.25">
      <c r="A60" s="1">
        <v>42794</v>
      </c>
      <c r="B60" s="1" t="str">
        <f>TEXT(Table1[[#This Row],[Date]], "mmmm")</f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Table1[[#This Row],[Price]]*Table1[[#This Row],[Sales]]</f>
        <v>6.6</v>
      </c>
    </row>
    <row r="61" spans="1:9" x14ac:dyDescent="0.25">
      <c r="A61" s="1">
        <v>42795</v>
      </c>
      <c r="B61" s="1" t="str">
        <f>TEXT(Table1[[#This Row],[Date]], "mmmm")</f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Table1[[#This Row],[Price]]*Table1[[#This Row],[Sales]]</f>
        <v>6.8999999999999995</v>
      </c>
    </row>
    <row r="62" spans="1:9" x14ac:dyDescent="0.25">
      <c r="A62" s="1">
        <v>42796</v>
      </c>
      <c r="B62" s="1" t="str">
        <f>TEXT(Table1[[#This Row],[Date]], "mmmm")</f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Table1[[#This Row],[Price]]*Table1[[#This Row],[Sales]]</f>
        <v>7.1999999999999993</v>
      </c>
    </row>
    <row r="63" spans="1:9" x14ac:dyDescent="0.25">
      <c r="A63" s="1">
        <v>42797</v>
      </c>
      <c r="B63" s="1" t="str">
        <f>TEXT(Table1[[#This Row],[Date]], "mmmm")</f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Table1[[#This Row],[Price]]*Table1[[#This Row],[Sales]]</f>
        <v>7.1999999999999993</v>
      </c>
    </row>
    <row r="64" spans="1:9" x14ac:dyDescent="0.25">
      <c r="A64" s="1">
        <v>42798</v>
      </c>
      <c r="B64" s="1" t="str">
        <f>TEXT(Table1[[#This Row],[Date]], 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Table1[[#This Row],[Price]]*Table1[[#This Row],[Sales]]</f>
        <v>7.5</v>
      </c>
    </row>
    <row r="65" spans="1:9" x14ac:dyDescent="0.25">
      <c r="A65" s="1">
        <v>42799</v>
      </c>
      <c r="B65" s="1" t="str">
        <f>TEXT(Table1[[#This Row],[Date]], 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Table1[[#This Row],[Price]]*Table1[[#This Row],[Sales]]</f>
        <v>6.8999999999999995</v>
      </c>
    </row>
    <row r="66" spans="1:9" x14ac:dyDescent="0.25">
      <c r="A66" s="1">
        <v>42800</v>
      </c>
      <c r="B66" s="1" t="str">
        <f>TEXT(Table1[[#This Row],[Date]],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Table1[[#This Row],[Price]]*Table1[[#This Row],[Sales]]</f>
        <v>7.1999999999999993</v>
      </c>
    </row>
    <row r="67" spans="1:9" x14ac:dyDescent="0.25">
      <c r="A67" s="1">
        <v>42801</v>
      </c>
      <c r="B67" s="1" t="str">
        <f>TEXT(Table1[[#This Row],[Date]], 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Table1[[#This Row],[Price]]*Table1[[#This Row],[Sales]]</f>
        <v>7.1999999999999993</v>
      </c>
    </row>
    <row r="68" spans="1:9" x14ac:dyDescent="0.25">
      <c r="A68" s="1">
        <v>42802</v>
      </c>
      <c r="B68" s="1" t="str">
        <f>TEXT(Table1[[#This Row],[Date]],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Table1[[#This Row],[Price]]*Table1[[#This Row],[Sales]]</f>
        <v>7.5</v>
      </c>
    </row>
    <row r="69" spans="1:9" x14ac:dyDescent="0.25">
      <c r="A69" s="1">
        <v>42803</v>
      </c>
      <c r="B69" s="1" t="str">
        <f>TEXT(Table1[[#This Row],[Date]], "mmmm")</f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Table1[[#This Row],[Price]]*Table1[[#This Row],[Sales]]</f>
        <v>6.8999999999999995</v>
      </c>
    </row>
    <row r="70" spans="1:9" x14ac:dyDescent="0.25">
      <c r="A70" s="1">
        <v>42804</v>
      </c>
      <c r="B70" s="1" t="str">
        <f>TEXT(Table1[[#This Row],[Date]], "mmmm")</f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Table1[[#This Row],[Price]]*Table1[[#This Row],[Sales]]</f>
        <v>7.1999999999999993</v>
      </c>
    </row>
    <row r="71" spans="1:9" x14ac:dyDescent="0.25">
      <c r="A71" s="1">
        <v>42805</v>
      </c>
      <c r="B71" s="1" t="str">
        <f>TEXT(Table1[[#This Row],[Date]], 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Table1[[#This Row],[Price]]*Table1[[#This Row],[Sales]]</f>
        <v>7.1999999999999993</v>
      </c>
    </row>
    <row r="72" spans="1:9" x14ac:dyDescent="0.25">
      <c r="A72" s="1">
        <v>42806</v>
      </c>
      <c r="B72" s="1" t="str">
        <f>TEXT(Table1[[#This Row],[Date]], 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Table1[[#This Row],[Price]]*Table1[[#This Row],[Sales]]</f>
        <v>7.5</v>
      </c>
    </row>
    <row r="73" spans="1:9" x14ac:dyDescent="0.25">
      <c r="A73" s="1">
        <v>42807</v>
      </c>
      <c r="B73" s="1" t="str">
        <f>TEXT(Table1[[#This Row],[Date]], "mmmm")</f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Table1[[#This Row],[Price]]*Table1[[#This Row],[Sales]]</f>
        <v>6.8999999999999995</v>
      </c>
    </row>
    <row r="74" spans="1:9" x14ac:dyDescent="0.25">
      <c r="A74" s="1">
        <v>42808</v>
      </c>
      <c r="B74" s="1" t="str">
        <f>TEXT(Table1[[#This Row],[Date]], "mmmm")</f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Table1[[#This Row],[Price]]*Table1[[#This Row],[Sales]]</f>
        <v>6.8999999999999995</v>
      </c>
    </row>
    <row r="75" spans="1:9" x14ac:dyDescent="0.25">
      <c r="A75" s="1">
        <v>42809</v>
      </c>
      <c r="B75" s="1" t="str">
        <f>TEXT(Table1[[#This Row],[Date]], "mmmm")</f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Table1[[#This Row],[Price]]*Table1[[#This Row],[Sales]]</f>
        <v>7.1999999999999993</v>
      </c>
    </row>
    <row r="76" spans="1:9" x14ac:dyDescent="0.25">
      <c r="A76" s="1">
        <v>42810</v>
      </c>
      <c r="B76" s="1" t="str">
        <f>TEXT(Table1[[#This Row],[Date]], "mmmm")</f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Table1[[#This Row],[Price]]*Table1[[#This Row],[Sales]]</f>
        <v>7.1999999999999993</v>
      </c>
    </row>
    <row r="77" spans="1:9" x14ac:dyDescent="0.25">
      <c r="A77" s="1">
        <v>42811</v>
      </c>
      <c r="B77" s="1" t="str">
        <f>TEXT(Table1[[#This Row],[Date]], "mmmm")</f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Table1[[#This Row],[Price]]*Table1[[#This Row],[Sales]]</f>
        <v>7.5</v>
      </c>
    </row>
    <row r="78" spans="1:9" x14ac:dyDescent="0.25">
      <c r="A78" s="1">
        <v>42812</v>
      </c>
      <c r="B78" s="1" t="str">
        <f>TEXT(Table1[[#This Row],[Date]], 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Table1[[#This Row],[Price]]*Table1[[#This Row],[Sales]]</f>
        <v>6.8999999999999995</v>
      </c>
    </row>
    <row r="79" spans="1:9" x14ac:dyDescent="0.25">
      <c r="A79" s="1">
        <v>42813</v>
      </c>
      <c r="B79" s="1" t="str">
        <f>TEXT(Table1[[#This Row],[Date]], 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Table1[[#This Row],[Price]]*Table1[[#This Row],[Sales]]</f>
        <v>6.8999999999999995</v>
      </c>
    </row>
    <row r="80" spans="1:9" x14ac:dyDescent="0.25">
      <c r="A80" s="1">
        <v>42814</v>
      </c>
      <c r="B80" s="1" t="str">
        <f>TEXT(Table1[[#This Row],[Date]], "mmmm")</f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Table1[[#This Row],[Price]]*Table1[[#This Row],[Sales]]</f>
        <v>7.1999999999999993</v>
      </c>
    </row>
    <row r="81" spans="1:9" x14ac:dyDescent="0.25">
      <c r="A81" s="1">
        <v>42815</v>
      </c>
      <c r="B81" s="1" t="str">
        <f>TEXT(Table1[[#This Row],[Date]], "mmmm")</f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Table1[[#This Row],[Price]]*Table1[[#This Row],[Sales]]</f>
        <v>7.1999999999999993</v>
      </c>
    </row>
    <row r="82" spans="1:9" x14ac:dyDescent="0.25">
      <c r="A82" s="1">
        <v>42816</v>
      </c>
      <c r="B82" s="1" t="str">
        <f>TEXT(Table1[[#This Row],[Date]], "mmmm")</f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Table1[[#This Row],[Price]]*Table1[[#This Row],[Sales]]</f>
        <v>7.5</v>
      </c>
    </row>
    <row r="83" spans="1:9" x14ac:dyDescent="0.25">
      <c r="A83" s="1">
        <v>42817</v>
      </c>
      <c r="B83" s="1" t="str">
        <f>TEXT(Table1[[#This Row],[Date]], "mmmm")</f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Table1[[#This Row],[Price]]*Table1[[#This Row],[Sales]]</f>
        <v>6.8999999999999995</v>
      </c>
    </row>
    <row r="84" spans="1:9" x14ac:dyDescent="0.25">
      <c r="A84" s="1">
        <v>42818</v>
      </c>
      <c r="B84" s="1" t="str">
        <f>TEXT(Table1[[#This Row],[Date]], "mmmm")</f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Table1[[#This Row],[Price]]*Table1[[#This Row],[Sales]]</f>
        <v>6.8999999999999995</v>
      </c>
    </row>
    <row r="85" spans="1:9" x14ac:dyDescent="0.25">
      <c r="A85" s="1">
        <v>42819</v>
      </c>
      <c r="B85" s="1" t="str">
        <f>TEXT(Table1[[#This Row],[Date]], 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Table1[[#This Row],[Price]]*Table1[[#This Row],[Sales]]</f>
        <v>7.1999999999999993</v>
      </c>
    </row>
    <row r="86" spans="1:9" x14ac:dyDescent="0.25">
      <c r="A86" s="1">
        <v>42820</v>
      </c>
      <c r="B86" s="1" t="str">
        <f>TEXT(Table1[[#This Row],[Date]], 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Table1[[#This Row],[Price]]*Table1[[#This Row],[Sales]]</f>
        <v>7.5</v>
      </c>
    </row>
    <row r="87" spans="1:9" x14ac:dyDescent="0.25">
      <c r="A87" s="1">
        <v>42821</v>
      </c>
      <c r="B87" s="1" t="str">
        <f>TEXT(Table1[[#This Row],[Date]], "mmmm")</f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Table1[[#This Row],[Price]]*Table1[[#This Row],[Sales]]</f>
        <v>7.5</v>
      </c>
    </row>
    <row r="88" spans="1:9" x14ac:dyDescent="0.25">
      <c r="A88" s="1">
        <v>42822</v>
      </c>
      <c r="B88" s="1" t="str">
        <f>TEXT(Table1[[#This Row],[Date]], "mmmm")</f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Table1[[#This Row],[Price]]*Table1[[#This Row],[Sales]]</f>
        <v>6.8999999999999995</v>
      </c>
    </row>
    <row r="89" spans="1:9" x14ac:dyDescent="0.25">
      <c r="A89" s="1">
        <v>42823</v>
      </c>
      <c r="B89" s="1" t="str">
        <f>TEXT(Table1[[#This Row],[Date]], "mmmm")</f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Table1[[#This Row],[Price]]*Table1[[#This Row],[Sales]]</f>
        <v>7.1999999999999993</v>
      </c>
    </row>
    <row r="90" spans="1:9" x14ac:dyDescent="0.25">
      <c r="A90" s="1">
        <v>42824</v>
      </c>
      <c r="B90" s="1" t="str">
        <f>TEXT(Table1[[#This Row],[Date]], "mmmm")</f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Table1[[#This Row],[Price]]*Table1[[#This Row],[Sales]]</f>
        <v>7.1999999999999993</v>
      </c>
    </row>
    <row r="91" spans="1:9" x14ac:dyDescent="0.25">
      <c r="A91" s="1">
        <v>42825</v>
      </c>
      <c r="B91" s="1" t="str">
        <f>TEXT(Table1[[#This Row],[Date]], "mmmm")</f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Table1[[#This Row],[Price]]*Table1[[#This Row],[Sales]]</f>
        <v>7.5</v>
      </c>
    </row>
    <row r="92" spans="1:9" x14ac:dyDescent="0.25">
      <c r="A92" s="1">
        <v>42826</v>
      </c>
      <c r="B92" s="1" t="str">
        <f>TEXT(Table1[[#This Row],[Date]], "mmmm")</f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Table1[[#This Row],[Price]]*Table1[[#This Row],[Sales]]</f>
        <v>7.5</v>
      </c>
    </row>
    <row r="93" spans="1:9" x14ac:dyDescent="0.25">
      <c r="A93" s="1">
        <v>42827</v>
      </c>
      <c r="B93" s="1" t="str">
        <f>TEXT(Table1[[#This Row],[Date]], 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Table1[[#This Row],[Price]]*Table1[[#This Row],[Sales]]</f>
        <v>7.8</v>
      </c>
    </row>
    <row r="94" spans="1:9" x14ac:dyDescent="0.25">
      <c r="A94" s="1">
        <v>42828</v>
      </c>
      <c r="B94" s="1" t="str">
        <f>TEXT(Table1[[#This Row],[Date]], "mmmm")</f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Table1[[#This Row],[Price]]*Table1[[#This Row],[Sales]]</f>
        <v>7.8</v>
      </c>
    </row>
    <row r="95" spans="1:9" x14ac:dyDescent="0.25">
      <c r="A95" s="1">
        <v>42829</v>
      </c>
      <c r="B95" s="1" t="str">
        <f>TEXT(Table1[[#This Row],[Date]], "mmmm")</f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Table1[[#This Row],[Price]]*Table1[[#This Row],[Sales]]</f>
        <v>8.1</v>
      </c>
    </row>
    <row r="96" spans="1:9" x14ac:dyDescent="0.25">
      <c r="A96" s="1">
        <v>42830</v>
      </c>
      <c r="B96" s="1" t="str">
        <f>TEXT(Table1[[#This Row],[Date]], "mmmm")</f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Table1[[#This Row],[Price]]*Table1[[#This Row],[Sales]]</f>
        <v>8.4</v>
      </c>
    </row>
    <row r="97" spans="1:9" x14ac:dyDescent="0.25">
      <c r="A97" s="1">
        <v>42831</v>
      </c>
      <c r="B97" s="1" t="str">
        <f>TEXT(Table1[[#This Row],[Date]], "mmmm")</f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Table1[[#This Row],[Price]]*Table1[[#This Row],[Sales]]</f>
        <v>7.5</v>
      </c>
    </row>
    <row r="98" spans="1:9" x14ac:dyDescent="0.25">
      <c r="A98" s="1">
        <v>42832</v>
      </c>
      <c r="B98" s="1" t="str">
        <f>TEXT(Table1[[#This Row],[Date]], "mmmm")</f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Table1[[#This Row],[Price]]*Table1[[#This Row],[Sales]]</f>
        <v>7.8</v>
      </c>
    </row>
    <row r="99" spans="1:9" x14ac:dyDescent="0.25">
      <c r="A99" s="1">
        <v>42833</v>
      </c>
      <c r="B99" s="1" t="str">
        <f>TEXT(Table1[[#This Row],[Date]], 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Table1[[#This Row],[Price]]*Table1[[#This Row],[Sales]]</f>
        <v>7.8</v>
      </c>
    </row>
    <row r="100" spans="1:9" x14ac:dyDescent="0.25">
      <c r="A100" s="1">
        <v>42834</v>
      </c>
      <c r="B100" s="1" t="str">
        <f>TEXT(Table1[[#This Row],[Date]], 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Table1[[#This Row],[Price]]*Table1[[#This Row],[Sales]]</f>
        <v>8.1</v>
      </c>
    </row>
    <row r="101" spans="1:9" x14ac:dyDescent="0.25">
      <c r="A101" s="1">
        <v>42835</v>
      </c>
      <c r="B101" s="1" t="str">
        <f>TEXT(Table1[[#This Row],[Date]], "mmmm")</f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Table1[[#This Row],[Price]]*Table1[[#This Row],[Sales]]</f>
        <v>7.5</v>
      </c>
    </row>
    <row r="102" spans="1:9" x14ac:dyDescent="0.25">
      <c r="A102" s="1">
        <v>42836</v>
      </c>
      <c r="B102" s="1" t="str">
        <f>TEXT(Table1[[#This Row],[Date]], "mmmm")</f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Table1[[#This Row],[Price]]*Table1[[#This Row],[Sales]]</f>
        <v>7.8</v>
      </c>
    </row>
    <row r="103" spans="1:9" x14ac:dyDescent="0.25">
      <c r="A103" s="1">
        <v>42837</v>
      </c>
      <c r="B103" s="1" t="str">
        <f>TEXT(Table1[[#This Row],[Date]], "mmmm")</f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Table1[[#This Row],[Price]]*Table1[[#This Row],[Sales]]</f>
        <v>8.1</v>
      </c>
    </row>
    <row r="104" spans="1:9" x14ac:dyDescent="0.25">
      <c r="A104" s="1">
        <v>42838</v>
      </c>
      <c r="B104" s="1" t="str">
        <f>TEXT(Table1[[#This Row],[Date]], "mmmm")</f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Table1[[#This Row],[Price]]*Table1[[#This Row],[Sales]]</f>
        <v>8.1</v>
      </c>
    </row>
    <row r="105" spans="1:9" x14ac:dyDescent="0.25">
      <c r="A105" s="1">
        <v>42839</v>
      </c>
      <c r="B105" s="1" t="str">
        <f>TEXT(Table1[[#This Row],[Date]], "mmmm")</f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Table1[[#This Row],[Price]]*Table1[[#This Row],[Sales]]</f>
        <v>7.5</v>
      </c>
    </row>
    <row r="106" spans="1:9" x14ac:dyDescent="0.25">
      <c r="A106" s="1">
        <v>42840</v>
      </c>
      <c r="B106" s="1" t="str">
        <f>TEXT(Table1[[#This Row],[Date]], 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Table1[[#This Row],[Price]]*Table1[[#This Row],[Sales]]</f>
        <v>7.8</v>
      </c>
    </row>
    <row r="107" spans="1:9" x14ac:dyDescent="0.25">
      <c r="A107" s="1">
        <v>42841</v>
      </c>
      <c r="B107" s="1" t="str">
        <f>TEXT(Table1[[#This Row],[Date]], 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Table1[[#This Row],[Price]]*Table1[[#This Row],[Sales]]</f>
        <v>8.1</v>
      </c>
    </row>
    <row r="108" spans="1:9" x14ac:dyDescent="0.25">
      <c r="A108" s="1">
        <v>42842</v>
      </c>
      <c r="B108" s="1" t="str">
        <f>TEXT(Table1[[#This Row],[Date]], "mmmm")</f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Table1[[#This Row],[Price]]*Table1[[#This Row],[Sales]]</f>
        <v>8.1</v>
      </c>
    </row>
    <row r="109" spans="1:9" x14ac:dyDescent="0.25">
      <c r="A109" s="1">
        <v>42843</v>
      </c>
      <c r="B109" s="1" t="str">
        <f>TEXT(Table1[[#This Row],[Date]], "mmmm")</f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Table1[[#This Row],[Price]]*Table1[[#This Row],[Sales]]</f>
        <v>7.5</v>
      </c>
    </row>
    <row r="110" spans="1:9" x14ac:dyDescent="0.25">
      <c r="A110" s="1">
        <v>42844</v>
      </c>
      <c r="B110" s="1" t="str">
        <f>TEXT(Table1[[#This Row],[Date]], "mmmm")</f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Table1[[#This Row],[Price]]*Table1[[#This Row],[Sales]]</f>
        <v>7.8</v>
      </c>
    </row>
    <row r="111" spans="1:9" x14ac:dyDescent="0.25">
      <c r="A111" s="1">
        <v>42845</v>
      </c>
      <c r="B111" s="1" t="str">
        <f>TEXT(Table1[[#This Row],[Date]], "mmmm")</f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Table1[[#This Row],[Price]]*Table1[[#This Row],[Sales]]</f>
        <v>8.1</v>
      </c>
    </row>
    <row r="112" spans="1:9" x14ac:dyDescent="0.25">
      <c r="A112" s="1">
        <v>42846</v>
      </c>
      <c r="B112" s="1" t="str">
        <f>TEXT(Table1[[#This Row],[Date]], "mmmm")</f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Table1[[#This Row],[Price]]*Table1[[#This Row],[Sales]]</f>
        <v>8.1</v>
      </c>
    </row>
    <row r="113" spans="1:9" x14ac:dyDescent="0.25">
      <c r="A113" s="1">
        <v>42847</v>
      </c>
      <c r="B113" s="1" t="str">
        <f>TEXT(Table1[[#This Row],[Date]], 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Table1[[#This Row],[Price]]*Table1[[#This Row],[Sales]]</f>
        <v>7.5</v>
      </c>
    </row>
    <row r="114" spans="1:9" x14ac:dyDescent="0.25">
      <c r="A114" s="1">
        <v>42848</v>
      </c>
      <c r="B114" s="1" t="str">
        <f>TEXT(Table1[[#This Row],[Date]], 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Table1[[#This Row],[Price]]*Table1[[#This Row],[Sales]]</f>
        <v>7.8</v>
      </c>
    </row>
    <row r="115" spans="1:9" x14ac:dyDescent="0.25">
      <c r="A115" s="1">
        <v>42849</v>
      </c>
      <c r="B115" s="1" t="str">
        <f>TEXT(Table1[[#This Row],[Date]], "mmmm")</f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Table1[[#This Row],[Price]]*Table1[[#This Row],[Sales]]</f>
        <v>8.1</v>
      </c>
    </row>
    <row r="116" spans="1:9" x14ac:dyDescent="0.25">
      <c r="A116" s="1">
        <v>42850</v>
      </c>
      <c r="B116" s="1" t="str">
        <f>TEXT(Table1[[#This Row],[Date]], "mmmm")</f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Table1[[#This Row],[Price]]*Table1[[#This Row],[Sales]]</f>
        <v>8.1</v>
      </c>
    </row>
    <row r="117" spans="1:9" x14ac:dyDescent="0.25">
      <c r="A117" s="1">
        <v>42851</v>
      </c>
      <c r="B117" s="1" t="str">
        <f>TEXT(Table1[[#This Row],[Date]], "mmmm")</f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Table1[[#This Row],[Price]]*Table1[[#This Row],[Sales]]</f>
        <v>7.5</v>
      </c>
    </row>
    <row r="118" spans="1:9" x14ac:dyDescent="0.25">
      <c r="A118" s="1">
        <v>42852</v>
      </c>
      <c r="B118" s="1" t="str">
        <f>TEXT(Table1[[#This Row],[Date]], "mmmm")</f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Table1[[#This Row],[Price]]*Table1[[#This Row],[Sales]]</f>
        <v>7.5</v>
      </c>
    </row>
    <row r="119" spans="1:9" x14ac:dyDescent="0.25">
      <c r="A119" s="1">
        <v>42853</v>
      </c>
      <c r="B119" s="1" t="str">
        <f>TEXT(Table1[[#This Row],[Date]], "mmmm")</f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Table1[[#This Row],[Price]]*Table1[[#This Row],[Sales]]</f>
        <v>7.8</v>
      </c>
    </row>
    <row r="120" spans="1:9" x14ac:dyDescent="0.25">
      <c r="A120" s="1">
        <v>42854</v>
      </c>
      <c r="B120" s="1" t="str">
        <f>TEXT(Table1[[#This Row],[Date]], 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Table1[[#This Row],[Price]]*Table1[[#This Row],[Sales]]</f>
        <v>8.1</v>
      </c>
    </row>
    <row r="121" spans="1:9" x14ac:dyDescent="0.25">
      <c r="A121" s="1">
        <v>42855</v>
      </c>
      <c r="B121" s="1" t="str">
        <f>TEXT(Table1[[#This Row],[Date]], 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Table1[[#This Row],[Price]]*Table1[[#This Row],[Sales]]</f>
        <v>8.1</v>
      </c>
    </row>
    <row r="122" spans="1:9" x14ac:dyDescent="0.25">
      <c r="A122" s="1">
        <v>42856</v>
      </c>
      <c r="B122" s="1" t="str">
        <f>TEXT(Table1[[#This Row],[Date]], "mmmm")</f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Table1[[#This Row],[Price]]*Table1[[#This Row],[Sales]]</f>
        <v>8.6999999999999993</v>
      </c>
    </row>
    <row r="123" spans="1:9" x14ac:dyDescent="0.25">
      <c r="A123" s="1">
        <v>42857</v>
      </c>
      <c r="B123" s="1" t="str">
        <f>TEXT(Table1[[#This Row],[Date]], "mmmm")</f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Table1[[#This Row],[Price]]*Table1[[#This Row],[Sales]]</f>
        <v>8.6999999999999993</v>
      </c>
    </row>
    <row r="124" spans="1:9" x14ac:dyDescent="0.25">
      <c r="A124" s="1">
        <v>42858</v>
      </c>
      <c r="B124" s="1" t="str">
        <f>TEXT(Table1[[#This Row],[Date]], "mmmm")</f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Table1[[#This Row],[Price]]*Table1[[#This Row],[Sales]]</f>
        <v>9</v>
      </c>
    </row>
    <row r="125" spans="1:9" x14ac:dyDescent="0.25">
      <c r="A125" s="1">
        <v>42859</v>
      </c>
      <c r="B125" s="1" t="str">
        <f>TEXT(Table1[[#This Row],[Date]], "mmmm")</f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Table1[[#This Row],[Price]]*Table1[[#This Row],[Sales]]</f>
        <v>9.2999999999999989</v>
      </c>
    </row>
    <row r="126" spans="1:9" x14ac:dyDescent="0.25">
      <c r="A126" s="1">
        <v>42860</v>
      </c>
      <c r="B126" s="1" t="str">
        <f>TEXT(Table1[[#This Row],[Date]], "mmmm")</f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Table1[[#This Row],[Price]]*Table1[[#This Row],[Sales]]</f>
        <v>8.4</v>
      </c>
    </row>
    <row r="127" spans="1:9" x14ac:dyDescent="0.25">
      <c r="A127" s="1">
        <v>42861</v>
      </c>
      <c r="B127" s="1" t="str">
        <f>TEXT(Table1[[#This Row],[Date]], 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Table1[[#This Row],[Price]]*Table1[[#This Row],[Sales]]</f>
        <v>8.6999999999999993</v>
      </c>
    </row>
    <row r="128" spans="1:9" x14ac:dyDescent="0.25">
      <c r="A128" s="1">
        <v>42862</v>
      </c>
      <c r="B128" s="1" t="str">
        <f>TEXT(Table1[[#This Row],[Date]], 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Table1[[#This Row],[Price]]*Table1[[#This Row],[Sales]]</f>
        <v>8.6999999999999993</v>
      </c>
    </row>
    <row r="129" spans="1:9" x14ac:dyDescent="0.25">
      <c r="A129" s="1">
        <v>42863</v>
      </c>
      <c r="B129" s="1" t="str">
        <f>TEXT(Table1[[#This Row],[Date]], "mmmm")</f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Table1[[#This Row],[Price]]*Table1[[#This Row],[Sales]]</f>
        <v>9</v>
      </c>
    </row>
    <row r="130" spans="1:9" x14ac:dyDescent="0.25">
      <c r="A130" s="1">
        <v>42864</v>
      </c>
      <c r="B130" s="1" t="str">
        <f>TEXT(Table1[[#This Row],[Date]],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Table1[[#This Row],[Price]]*Table1[[#This Row],[Sales]]</f>
        <v>9.2999999999999989</v>
      </c>
    </row>
    <row r="131" spans="1:9" x14ac:dyDescent="0.25">
      <c r="A131" s="1">
        <v>42865</v>
      </c>
      <c r="B131" s="1" t="str">
        <f>TEXT(Table1[[#This Row],[Date]], 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Table1[[#This Row],[Price]]*Table1[[#This Row],[Sales]]</f>
        <v>8.4</v>
      </c>
    </row>
    <row r="132" spans="1:9" x14ac:dyDescent="0.25">
      <c r="A132" s="1">
        <v>42866</v>
      </c>
      <c r="B132" s="1" t="str">
        <f>TEXT(Table1[[#This Row],[Date]],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Table1[[#This Row],[Price]]*Table1[[#This Row],[Sales]]</f>
        <v>8.6999999999999993</v>
      </c>
    </row>
    <row r="133" spans="1:9" x14ac:dyDescent="0.25">
      <c r="A133" s="1">
        <v>42867</v>
      </c>
      <c r="B133" s="1" t="str">
        <f>TEXT(Table1[[#This Row],[Date]], "mmmm")</f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Table1[[#This Row],[Price]]*Table1[[#This Row],[Sales]]</f>
        <v>8.6999999999999993</v>
      </c>
    </row>
    <row r="134" spans="1:9" x14ac:dyDescent="0.25">
      <c r="A134" s="1">
        <v>42868</v>
      </c>
      <c r="B134" s="1" t="str">
        <f>TEXT(Table1[[#This Row],[Date]], 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Table1[[#This Row],[Price]]*Table1[[#This Row],[Sales]]</f>
        <v>9</v>
      </c>
    </row>
    <row r="135" spans="1:9" x14ac:dyDescent="0.25">
      <c r="A135" s="1">
        <v>42869</v>
      </c>
      <c r="B135" s="1" t="str">
        <f>TEXT(Table1[[#This Row],[Date]], 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Table1[[#This Row],[Price]]*Table1[[#This Row],[Sales]]</f>
        <v>9.2999999999999989</v>
      </c>
    </row>
    <row r="136" spans="1:9" x14ac:dyDescent="0.25">
      <c r="A136" s="1">
        <v>42870</v>
      </c>
      <c r="B136" s="1" t="str">
        <f>TEXT(Table1[[#This Row],[Date]], "mmmm")</f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Table1[[#This Row],[Price]]*Table1[[#This Row],[Sales]]</f>
        <v>8.4</v>
      </c>
    </row>
    <row r="137" spans="1:9" x14ac:dyDescent="0.25">
      <c r="A137" s="1">
        <v>42871</v>
      </c>
      <c r="B137" s="1" t="str">
        <f>TEXT(Table1[[#This Row],[Date]], "mmmm")</f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Table1[[#This Row],[Price]]*Table1[[#This Row],[Sales]]</f>
        <v>8.6999999999999993</v>
      </c>
    </row>
    <row r="138" spans="1:9" x14ac:dyDescent="0.25">
      <c r="A138" s="1">
        <v>42872</v>
      </c>
      <c r="B138" s="1" t="str">
        <f>TEXT(Table1[[#This Row],[Date]], "mmmm")</f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Table1[[#This Row],[Price]]*Table1[[#This Row],[Sales]]</f>
        <v>8.6999999999999993</v>
      </c>
    </row>
    <row r="139" spans="1:9" x14ac:dyDescent="0.25">
      <c r="A139" s="1">
        <v>42873</v>
      </c>
      <c r="B139" s="1" t="str">
        <f>TEXT(Table1[[#This Row],[Date]], "mmmm")</f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Table1[[#This Row],[Price]]*Table1[[#This Row],[Sales]]</f>
        <v>9</v>
      </c>
    </row>
    <row r="140" spans="1:9" x14ac:dyDescent="0.25">
      <c r="A140" s="1">
        <v>42874</v>
      </c>
      <c r="B140" s="1" t="str">
        <f>TEXT(Table1[[#This Row],[Date]], "mmmm")</f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Table1[[#This Row],[Price]]*Table1[[#This Row],[Sales]]</f>
        <v>9.2999999999999989</v>
      </c>
    </row>
    <row r="141" spans="1:9" x14ac:dyDescent="0.25">
      <c r="A141" s="1">
        <v>42875</v>
      </c>
      <c r="B141" s="1" t="str">
        <f>TEXT(Table1[[#This Row],[Date]], 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Table1[[#This Row],[Price]]*Table1[[#This Row],[Sales]]</f>
        <v>8.4</v>
      </c>
    </row>
    <row r="142" spans="1:9" x14ac:dyDescent="0.25">
      <c r="A142" s="1">
        <v>42876</v>
      </c>
      <c r="B142" s="1" t="str">
        <f>TEXT(Table1[[#This Row],[Date]], 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Table1[[#This Row],[Price]]*Table1[[#This Row],[Sales]]</f>
        <v>8.6999999999999993</v>
      </c>
    </row>
    <row r="143" spans="1:9" x14ac:dyDescent="0.25">
      <c r="A143" s="1">
        <v>42877</v>
      </c>
      <c r="B143" s="1" t="str">
        <f>TEXT(Table1[[#This Row],[Date]], "mmmm")</f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Table1[[#This Row],[Price]]*Table1[[#This Row],[Sales]]</f>
        <v>9</v>
      </c>
    </row>
    <row r="144" spans="1:9" x14ac:dyDescent="0.25">
      <c r="A144" s="1">
        <v>42878</v>
      </c>
      <c r="B144" s="1" t="str">
        <f>TEXT(Table1[[#This Row],[Date]], "mmmm")</f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Table1[[#This Row],[Price]]*Table1[[#This Row],[Sales]]</f>
        <v>9.2999999999999989</v>
      </c>
    </row>
    <row r="145" spans="1:9" x14ac:dyDescent="0.25">
      <c r="A145" s="1">
        <v>42879</v>
      </c>
      <c r="B145" s="1" t="str">
        <f>TEXT(Table1[[#This Row],[Date]], "mmmm")</f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Table1[[#This Row],[Price]]*Table1[[#This Row],[Sales]]</f>
        <v>8.4</v>
      </c>
    </row>
    <row r="146" spans="1:9" x14ac:dyDescent="0.25">
      <c r="A146" s="1">
        <v>42880</v>
      </c>
      <c r="B146" s="1" t="str">
        <f>TEXT(Table1[[#This Row],[Date]], "mmmm")</f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Table1[[#This Row],[Price]]*Table1[[#This Row],[Sales]]</f>
        <v>8.6999999999999993</v>
      </c>
    </row>
    <row r="147" spans="1:9" x14ac:dyDescent="0.25">
      <c r="A147" s="1">
        <v>42881</v>
      </c>
      <c r="B147" s="1" t="str">
        <f>TEXT(Table1[[#This Row],[Date]], "mmmm")</f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Table1[[#This Row],[Price]]*Table1[[#This Row],[Sales]]</f>
        <v>9</v>
      </c>
    </row>
    <row r="148" spans="1:9" x14ac:dyDescent="0.25">
      <c r="A148" s="1">
        <v>42882</v>
      </c>
      <c r="B148" s="1" t="str">
        <f>TEXT(Table1[[#This Row],[Date]], 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Table1[[#This Row],[Price]]*Table1[[#This Row],[Sales]]</f>
        <v>9.2999999999999989</v>
      </c>
    </row>
    <row r="149" spans="1:9" x14ac:dyDescent="0.25">
      <c r="A149" s="1">
        <v>42883</v>
      </c>
      <c r="B149" s="1" t="str">
        <f>TEXT(Table1[[#This Row],[Date]], 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Table1[[#This Row],[Price]]*Table1[[#This Row],[Sales]]</f>
        <v>8.6999999999999993</v>
      </c>
    </row>
    <row r="150" spans="1:9" x14ac:dyDescent="0.25">
      <c r="A150" s="1">
        <v>42884</v>
      </c>
      <c r="B150" s="1" t="str">
        <f>TEXT(Table1[[#This Row],[Date]], "mmmm")</f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Table1[[#This Row],[Price]]*Table1[[#This Row],[Sales]]</f>
        <v>8.6999999999999993</v>
      </c>
    </row>
    <row r="151" spans="1:9" x14ac:dyDescent="0.25">
      <c r="A151" s="1">
        <v>42885</v>
      </c>
      <c r="B151" s="1" t="str">
        <f>TEXT(Table1[[#This Row],[Date]], "mmmm")</f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Table1[[#This Row],[Price]]*Table1[[#This Row],[Sales]]</f>
        <v>9</v>
      </c>
    </row>
    <row r="152" spans="1:9" x14ac:dyDescent="0.25">
      <c r="A152" s="1">
        <v>42886</v>
      </c>
      <c r="B152" s="1" t="str">
        <f>TEXT(Table1[[#This Row],[Date]], "mmmm")</f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Table1[[#This Row],[Price]]*Table1[[#This Row],[Sales]]</f>
        <v>9.2999999999999989</v>
      </c>
    </row>
    <row r="153" spans="1:9" x14ac:dyDescent="0.25">
      <c r="A153" s="1">
        <v>42887</v>
      </c>
      <c r="B153" s="1" t="str">
        <f>TEXT(Table1[[#This Row],[Date]], "mmmm")</f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Table1[[#This Row],[Price]]*Table1[[#This Row],[Sales]]</f>
        <v>9.2999999999999989</v>
      </c>
    </row>
    <row r="154" spans="1:9" x14ac:dyDescent="0.25">
      <c r="A154" s="1">
        <v>42888</v>
      </c>
      <c r="B154" s="1" t="str">
        <f>TEXT(Table1[[#This Row],[Date]], "mmmm")</f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Table1[[#This Row],[Price]]*Table1[[#This Row],[Sales]]</f>
        <v>9.9</v>
      </c>
    </row>
    <row r="155" spans="1:9" x14ac:dyDescent="0.25">
      <c r="A155" s="1">
        <v>42889</v>
      </c>
      <c r="B155" s="1" t="str">
        <f>TEXT(Table1[[#This Row],[Date]], 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Table1[[#This Row],[Price]]*Table1[[#This Row],[Sales]]</f>
        <v>10.5</v>
      </c>
    </row>
    <row r="156" spans="1:9" x14ac:dyDescent="0.25">
      <c r="A156" s="1">
        <v>42890</v>
      </c>
      <c r="B156" s="1" t="str">
        <f>TEXT(Table1[[#This Row],[Date]], 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Table1[[#This Row],[Price]]*Table1[[#This Row],[Sales]]</f>
        <v>11.4</v>
      </c>
    </row>
    <row r="157" spans="1:9" x14ac:dyDescent="0.25">
      <c r="A157" s="1">
        <v>42891</v>
      </c>
      <c r="B157" s="1" t="str">
        <f>TEXT(Table1[[#This Row],[Date]], "mmmm")</f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Table1[[#This Row],[Price]]*Table1[[#This Row],[Sales]]</f>
        <v>9.6</v>
      </c>
    </row>
    <row r="158" spans="1:9" x14ac:dyDescent="0.25">
      <c r="A158" s="1">
        <v>42892</v>
      </c>
      <c r="B158" s="1" t="str">
        <f>TEXT(Table1[[#This Row],[Date]], "mmmm")</f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Table1[[#This Row],[Price]]*Table1[[#This Row],[Sales]]</f>
        <v>10.199999999999999</v>
      </c>
    </row>
    <row r="159" spans="1:9" x14ac:dyDescent="0.25">
      <c r="A159" s="1">
        <v>42893</v>
      </c>
      <c r="B159" s="1" t="str">
        <f>TEXT(Table1[[#This Row],[Date]], "mmmm")</f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Table1[[#This Row],[Price]]*Table1[[#This Row],[Sales]]</f>
        <v>10.799999999999999</v>
      </c>
    </row>
    <row r="160" spans="1:9" x14ac:dyDescent="0.25">
      <c r="A160" s="1">
        <v>42894</v>
      </c>
      <c r="B160" s="1" t="str">
        <f>TEXT(Table1[[#This Row],[Date]], "mmmm")</f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Table1[[#This Row],[Price]]*Table1[[#This Row],[Sales]]</f>
        <v>11.7</v>
      </c>
    </row>
    <row r="161" spans="1:9" x14ac:dyDescent="0.25">
      <c r="A161" s="1">
        <v>42895</v>
      </c>
      <c r="B161" s="1" t="str">
        <f>TEXT(Table1[[#This Row],[Date]], "mmmm")</f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Table1[[#This Row],[Price]]*Table1[[#This Row],[Sales]]</f>
        <v>9.6</v>
      </c>
    </row>
    <row r="162" spans="1:9" x14ac:dyDescent="0.25">
      <c r="A162" s="1">
        <v>42896</v>
      </c>
      <c r="B162" s="1" t="str">
        <f>TEXT(Table1[[#This Row],[Date]], 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Table1[[#This Row],[Price]]*Table1[[#This Row],[Sales]]</f>
        <v>10.5</v>
      </c>
    </row>
    <row r="163" spans="1:9" x14ac:dyDescent="0.25">
      <c r="A163" s="1">
        <v>42897</v>
      </c>
      <c r="B163" s="1" t="str">
        <f>TEXT(Table1[[#This Row],[Date]], 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Table1[[#This Row],[Price]]*Table1[[#This Row],[Sales]]</f>
        <v>10.799999999999999</v>
      </c>
    </row>
    <row r="164" spans="1:9" x14ac:dyDescent="0.25">
      <c r="A164" s="1">
        <v>42898</v>
      </c>
      <c r="B164" s="1" t="str">
        <f>TEXT(Table1[[#This Row],[Date]], "mmmm")</f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Table1[[#This Row],[Price]]*Table1[[#This Row],[Sales]]</f>
        <v>12</v>
      </c>
    </row>
    <row r="165" spans="1:9" x14ac:dyDescent="0.25">
      <c r="A165" s="1">
        <v>42899</v>
      </c>
      <c r="B165" s="1" t="str">
        <f>TEXT(Table1[[#This Row],[Date]], "mmmm")</f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Table1[[#This Row],[Price]]*Table1[[#This Row],[Sales]]</f>
        <v>9.6</v>
      </c>
    </row>
    <row r="166" spans="1:9" x14ac:dyDescent="0.25">
      <c r="A166" s="1">
        <v>42900</v>
      </c>
      <c r="B166" s="1" t="str">
        <f>TEXT(Table1[[#This Row],[Date]], "mmmm")</f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Table1[[#This Row],[Price]]*Table1[[#This Row],[Sales]]</f>
        <v>10.5</v>
      </c>
    </row>
    <row r="167" spans="1:9" x14ac:dyDescent="0.25">
      <c r="A167" s="1">
        <v>42901</v>
      </c>
      <c r="B167" s="1" t="str">
        <f>TEXT(Table1[[#This Row],[Date]], "mmmm")</f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Table1[[#This Row],[Price]]*Table1[[#This Row],[Sales]]</f>
        <v>10.799999999999999</v>
      </c>
    </row>
    <row r="168" spans="1:9" x14ac:dyDescent="0.25">
      <c r="A168" s="1">
        <v>42902</v>
      </c>
      <c r="B168" s="1" t="str">
        <f>TEXT(Table1[[#This Row],[Date]], "mmmm")</f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Table1[[#This Row],[Price]]*Table1[[#This Row],[Sales]]</f>
        <v>12.299999999999999</v>
      </c>
    </row>
    <row r="169" spans="1:9" x14ac:dyDescent="0.25">
      <c r="A169" s="1">
        <v>42903</v>
      </c>
      <c r="B169" s="1" t="str">
        <f>TEXT(Table1[[#This Row],[Date]], 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Table1[[#This Row],[Price]]*Table1[[#This Row],[Sales]]</f>
        <v>9.2999999999999989</v>
      </c>
    </row>
    <row r="170" spans="1:9" x14ac:dyDescent="0.25">
      <c r="A170" s="1">
        <v>42904</v>
      </c>
      <c r="B170" s="1" t="str">
        <f>TEXT(Table1[[#This Row],[Date]], 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Table1[[#This Row],[Price]]*Table1[[#This Row],[Sales]]</f>
        <v>9.6</v>
      </c>
    </row>
    <row r="171" spans="1:9" x14ac:dyDescent="0.25">
      <c r="A171" s="1">
        <v>42905</v>
      </c>
      <c r="B171" s="1" t="str">
        <f>TEXT(Table1[[#This Row],[Date]], "mmmm")</f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Table1[[#This Row],[Price]]*Table1[[#This Row],[Sales]]</f>
        <v>10.5</v>
      </c>
    </row>
    <row r="172" spans="1:9" x14ac:dyDescent="0.25">
      <c r="A172" s="1">
        <v>42906</v>
      </c>
      <c r="B172" s="1" t="str">
        <f>TEXT(Table1[[#This Row],[Date]], "mmmm")</f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Table1[[#This Row],[Price]]*Table1[[#This Row],[Sales]]</f>
        <v>11.1</v>
      </c>
    </row>
    <row r="173" spans="1:9" x14ac:dyDescent="0.25">
      <c r="A173" s="1">
        <v>42907</v>
      </c>
      <c r="B173" s="1" t="str">
        <f>TEXT(Table1[[#This Row],[Date]], "mmmm")</f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Table1[[#This Row],[Price]]*Table1[[#This Row],[Sales]]</f>
        <v>12.299999999999999</v>
      </c>
    </row>
    <row r="174" spans="1:9" x14ac:dyDescent="0.25">
      <c r="A174" s="1">
        <v>42908</v>
      </c>
      <c r="B174" s="1" t="str">
        <f>TEXT(Table1[[#This Row],[Date]], "mmmm")</f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Table1[[#This Row],[Price]]*Table1[[#This Row],[Sales]]</f>
        <v>9.2999999999999989</v>
      </c>
    </row>
    <row r="175" spans="1:9" x14ac:dyDescent="0.25">
      <c r="A175" s="1">
        <v>42909</v>
      </c>
      <c r="B175" s="1" t="str">
        <f>TEXT(Table1[[#This Row],[Date]], "mmmm")</f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Table1[[#This Row],[Price]]*Table1[[#This Row],[Sales]]</f>
        <v>9.9</v>
      </c>
    </row>
    <row r="176" spans="1:9" x14ac:dyDescent="0.25">
      <c r="A176" s="1">
        <v>42910</v>
      </c>
      <c r="B176" s="1" t="str">
        <f>TEXT(Table1[[#This Row],[Date]], 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Table1[[#This Row],[Price]]*Table1[[#This Row],[Sales]]</f>
        <v>10.5</v>
      </c>
    </row>
    <row r="177" spans="1:9" x14ac:dyDescent="0.25">
      <c r="A177" s="1">
        <v>42911</v>
      </c>
      <c r="B177" s="1" t="str">
        <f>TEXT(Table1[[#This Row],[Date]], 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Table1[[#This Row],[Price]]*Table1[[#This Row],[Sales]]</f>
        <v>11.1</v>
      </c>
    </row>
    <row r="178" spans="1:9" x14ac:dyDescent="0.25">
      <c r="A178" s="1">
        <v>42912</v>
      </c>
      <c r="B178" s="1" t="str">
        <f>TEXT(Table1[[#This Row],[Date]], "mmmm")</f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Table1[[#This Row],[Price]]*Table1[[#This Row],[Sales]]</f>
        <v>12.6</v>
      </c>
    </row>
    <row r="179" spans="1:9" x14ac:dyDescent="0.25">
      <c r="A179" s="1">
        <v>42913</v>
      </c>
      <c r="B179" s="1" t="str">
        <f>TEXT(Table1[[#This Row],[Date]], "mmmm")</f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Table1[[#This Row],[Price]]*Table1[[#This Row],[Sales]]</f>
        <v>9.2999999999999989</v>
      </c>
    </row>
    <row r="180" spans="1:9" x14ac:dyDescent="0.25">
      <c r="A180" s="1">
        <v>42914</v>
      </c>
      <c r="B180" s="1" t="str">
        <f>TEXT(Table1[[#This Row],[Date]], "mmmm")</f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Table1[[#This Row],[Price]]*Table1[[#This Row],[Sales]]</f>
        <v>9.9</v>
      </c>
    </row>
    <row r="181" spans="1:9" x14ac:dyDescent="0.25">
      <c r="A181" s="1">
        <v>42915</v>
      </c>
      <c r="B181" s="1" t="str">
        <f>TEXT(Table1[[#This Row],[Date]], "mmmm")</f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Table1[[#This Row],[Price]]*Table1[[#This Row],[Sales]]</f>
        <v>10.5</v>
      </c>
    </row>
    <row r="182" spans="1:9" x14ac:dyDescent="0.25">
      <c r="A182" s="1">
        <v>42916</v>
      </c>
      <c r="B182" s="1" t="str">
        <f>TEXT(Table1[[#This Row],[Date]], "mmmm")</f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Table1[[#This Row],[Price]]*Table1[[#This Row],[Sales]]</f>
        <v>11.4</v>
      </c>
    </row>
    <row r="183" spans="1:9" x14ac:dyDescent="0.25">
      <c r="A183" s="1">
        <v>42917</v>
      </c>
      <c r="B183" s="1" t="str">
        <f>TEXT(Table1[[#This Row],[Date]], "mmmm")</f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Table1[[#This Row],[Price]]*Table1[[#This Row],[Sales]]</f>
        <v>21.5</v>
      </c>
    </row>
    <row r="184" spans="1:9" x14ac:dyDescent="0.25">
      <c r="A184" s="1">
        <v>42918</v>
      </c>
      <c r="B184" s="1" t="str">
        <f>TEXT(Table1[[#This Row],[Date]], 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Table1[[#This Row],[Price]]*Table1[[#This Row],[Sales]]</f>
        <v>19</v>
      </c>
    </row>
    <row r="185" spans="1:9" x14ac:dyDescent="0.25">
      <c r="A185" s="1">
        <v>42919</v>
      </c>
      <c r="B185" s="1" t="str">
        <f>TEXT(Table1[[#This Row],[Date]], "mmmm")</f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Table1[[#This Row],[Price]]*Table1[[#This Row],[Sales]]</f>
        <v>17.5</v>
      </c>
    </row>
    <row r="186" spans="1:9" x14ac:dyDescent="0.25">
      <c r="A186" s="1">
        <v>42920</v>
      </c>
      <c r="B186" s="1" t="str">
        <f>TEXT(Table1[[#This Row],[Date]], "mmmm")</f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Table1[[#This Row],[Price]]*Table1[[#This Row],[Sales]]</f>
        <v>17</v>
      </c>
    </row>
    <row r="187" spans="1:9" x14ac:dyDescent="0.25">
      <c r="A187" s="1">
        <v>42921</v>
      </c>
      <c r="B187" s="1" t="str">
        <f>TEXT(Table1[[#This Row],[Date]], "mmmm")</f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Table1[[#This Row],[Price]]*Table1[[#This Row],[Sales]]</f>
        <v>16</v>
      </c>
    </row>
    <row r="188" spans="1:9" x14ac:dyDescent="0.25">
      <c r="A188" s="1">
        <v>42922</v>
      </c>
      <c r="B188" s="1" t="str">
        <f>TEXT(Table1[[#This Row],[Date]], "mmmm")</f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Table1[[#This Row],[Price]]*Table1[[#This Row],[Sales]]</f>
        <v>19.5</v>
      </c>
    </row>
    <row r="189" spans="1:9" x14ac:dyDescent="0.25">
      <c r="A189" s="1">
        <v>42923</v>
      </c>
      <c r="B189" s="1" t="str">
        <f>TEXT(Table1[[#This Row],[Date]], "mmmm")</f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Table1[[#This Row],[Price]]*Table1[[#This Row],[Sales]]</f>
        <v>17.5</v>
      </c>
    </row>
    <row r="190" spans="1:9" x14ac:dyDescent="0.25">
      <c r="A190" s="1">
        <v>42924</v>
      </c>
      <c r="B190" s="1" t="str">
        <f>TEXT(Table1[[#This Row],[Date]], 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Table1[[#This Row],[Price]]*Table1[[#This Row],[Sales]]</f>
        <v>17</v>
      </c>
    </row>
    <row r="191" spans="1:9" x14ac:dyDescent="0.25">
      <c r="A191" s="1">
        <v>42925</v>
      </c>
      <c r="B191" s="1" t="str">
        <f>TEXT(Table1[[#This Row],[Date]], 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Table1[[#This Row],[Price]]*Table1[[#This Row],[Sales]]</f>
        <v>16.5</v>
      </c>
    </row>
    <row r="192" spans="1:9" x14ac:dyDescent="0.25">
      <c r="A192" s="1">
        <v>42926</v>
      </c>
      <c r="B192" s="1" t="str">
        <f>TEXT(Table1[[#This Row],[Date]], "mmmm")</f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Table1[[#This Row],[Price]]*Table1[[#This Row],[Sales]]</f>
        <v>20</v>
      </c>
    </row>
    <row r="193" spans="1:9" x14ac:dyDescent="0.25">
      <c r="A193" s="1">
        <v>42927</v>
      </c>
      <c r="B193" s="1" t="str">
        <f>TEXT(Table1[[#This Row],[Date]], "mmmm")</f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Table1[[#This Row],[Price]]*Table1[[#This Row],[Sales]]</f>
        <v>17.5</v>
      </c>
    </row>
    <row r="194" spans="1:9" x14ac:dyDescent="0.25">
      <c r="A194" s="1">
        <v>42928</v>
      </c>
      <c r="B194" s="1" t="str">
        <f>TEXT(Table1[[#This Row],[Date]],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Table1[[#This Row],[Price]]*Table1[[#This Row],[Sales]]</f>
        <v>17</v>
      </c>
    </row>
    <row r="195" spans="1:9" x14ac:dyDescent="0.25">
      <c r="A195" s="1">
        <v>42929</v>
      </c>
      <c r="B195" s="1" t="str">
        <f>TEXT(Table1[[#This Row],[Date]], 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Table1[[#This Row],[Price]]*Table1[[#This Row],[Sales]]</f>
        <v>16.5</v>
      </c>
    </row>
    <row r="196" spans="1:9" x14ac:dyDescent="0.25">
      <c r="A196" s="1">
        <v>42930</v>
      </c>
      <c r="B196" s="1" t="str">
        <f>TEXT(Table1[[#This Row],[Date]],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Table1[[#This Row],[Price]]*Table1[[#This Row],[Sales]]</f>
        <v>20</v>
      </c>
    </row>
    <row r="197" spans="1:9" x14ac:dyDescent="0.25">
      <c r="A197" s="1">
        <v>42931</v>
      </c>
      <c r="B197" s="1" t="str">
        <f>TEXT(Table1[[#This Row],[Date]], 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Table1[[#This Row],[Price]]*Table1[[#This Row],[Sales]]</f>
        <v>17.5</v>
      </c>
    </row>
    <row r="198" spans="1:9" x14ac:dyDescent="0.25">
      <c r="A198" s="1">
        <v>42932</v>
      </c>
      <c r="B198" s="1" t="str">
        <f>TEXT(Table1[[#This Row],[Date]], 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Table1[[#This Row],[Price]]*Table1[[#This Row],[Sales]]</f>
        <v>17</v>
      </c>
    </row>
    <row r="199" spans="1:9" x14ac:dyDescent="0.25">
      <c r="A199" s="1">
        <v>42933</v>
      </c>
      <c r="B199" s="1" t="str">
        <f>TEXT(Table1[[#This Row],[Date]], "mmmm")</f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Table1[[#This Row],[Price]]*Table1[[#This Row],[Sales]]</f>
        <v>16.5</v>
      </c>
    </row>
    <row r="200" spans="1:9" x14ac:dyDescent="0.25">
      <c r="A200" s="1">
        <v>42934</v>
      </c>
      <c r="B200" s="1" t="str">
        <f>TEXT(Table1[[#This Row],[Date]], "mmmm")</f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Table1[[#This Row],[Price]]*Table1[[#This Row],[Sales]]</f>
        <v>20.5</v>
      </c>
    </row>
    <row r="201" spans="1:9" x14ac:dyDescent="0.25">
      <c r="A201" s="1">
        <v>42935</v>
      </c>
      <c r="B201" s="1" t="str">
        <f>TEXT(Table1[[#This Row],[Date]], "mmmm")</f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Table1[[#This Row],[Price]]*Table1[[#This Row],[Sales]]</f>
        <v>18</v>
      </c>
    </row>
    <row r="202" spans="1:9" x14ac:dyDescent="0.25">
      <c r="A202" s="1">
        <v>42936</v>
      </c>
      <c r="B202" s="1" t="str">
        <f>TEXT(Table1[[#This Row],[Date]], "mmmm")</f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Table1[[#This Row],[Price]]*Table1[[#This Row],[Sales]]</f>
        <v>17.5</v>
      </c>
    </row>
    <row r="203" spans="1:9" x14ac:dyDescent="0.25">
      <c r="A203" s="1">
        <v>42937</v>
      </c>
      <c r="B203" s="1" t="str">
        <f>TEXT(Table1[[#This Row],[Date]], "mmmm")</f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Table1[[#This Row],[Price]]*Table1[[#This Row],[Sales]]</f>
        <v>16.5</v>
      </c>
    </row>
    <row r="204" spans="1:9" x14ac:dyDescent="0.25">
      <c r="A204" s="1">
        <v>42938</v>
      </c>
      <c r="B204" s="1" t="str">
        <f>TEXT(Table1[[#This Row],[Date]], 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Table1[[#This Row],[Price]]*Table1[[#This Row],[Sales]]</f>
        <v>21</v>
      </c>
    </row>
    <row r="205" spans="1:9" x14ac:dyDescent="0.25">
      <c r="A205" s="1">
        <v>42939</v>
      </c>
      <c r="B205" s="1" t="str">
        <f>TEXT(Table1[[#This Row],[Date]], 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Table1[[#This Row],[Price]]*Table1[[#This Row],[Sales]]</f>
        <v>18.5</v>
      </c>
    </row>
    <row r="206" spans="1:9" x14ac:dyDescent="0.25">
      <c r="A206" s="1">
        <v>42940</v>
      </c>
      <c r="B206" s="1" t="str">
        <f>TEXT(Table1[[#This Row],[Date]], "mmmm")</f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Table1[[#This Row],[Price]]*Table1[[#This Row],[Sales]]</f>
        <v>17.5</v>
      </c>
    </row>
    <row r="207" spans="1:9" x14ac:dyDescent="0.25">
      <c r="A207" s="1">
        <v>42941</v>
      </c>
      <c r="B207" s="1" t="str">
        <f>TEXT(Table1[[#This Row],[Date]], "mmmm")</f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Table1[[#This Row],[Price]]*Table1[[#This Row],[Sales]]</f>
        <v>16.5</v>
      </c>
    </row>
    <row r="208" spans="1:9" x14ac:dyDescent="0.25">
      <c r="A208" s="1">
        <v>42942</v>
      </c>
      <c r="B208" s="1" t="str">
        <f>TEXT(Table1[[#This Row],[Date]], "mmmm")</f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Table1[[#This Row],[Price]]*Table1[[#This Row],[Sales]]</f>
        <v>16</v>
      </c>
    </row>
    <row r="209" spans="1:9" x14ac:dyDescent="0.25">
      <c r="A209" s="1">
        <v>42943</v>
      </c>
      <c r="B209" s="1" t="str">
        <f>TEXT(Table1[[#This Row],[Date]], "mmmm")</f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Table1[[#This Row],[Price]]*Table1[[#This Row],[Sales]]</f>
        <v>21.5</v>
      </c>
    </row>
    <row r="210" spans="1:9" x14ac:dyDescent="0.25">
      <c r="A210" s="1">
        <v>42944</v>
      </c>
      <c r="B210" s="1" t="str">
        <f>TEXT(Table1[[#This Row],[Date]], "mmmm")</f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Table1[[#This Row],[Price]]*Table1[[#This Row],[Sales]]</f>
        <v>19</v>
      </c>
    </row>
    <row r="211" spans="1:9" x14ac:dyDescent="0.25">
      <c r="A211" s="1">
        <v>42945</v>
      </c>
      <c r="B211" s="1" t="str">
        <f>TEXT(Table1[[#This Row],[Date]], 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Table1[[#This Row],[Price]]*Table1[[#This Row],[Sales]]</f>
        <v>17.5</v>
      </c>
    </row>
    <row r="212" spans="1:9" x14ac:dyDescent="0.25">
      <c r="A212" s="1">
        <v>42946</v>
      </c>
      <c r="B212" s="1" t="str">
        <f>TEXT(Table1[[#This Row],[Date]], 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Table1[[#This Row],[Price]]*Table1[[#This Row],[Sales]]</f>
        <v>17</v>
      </c>
    </row>
    <row r="213" spans="1:9" x14ac:dyDescent="0.25">
      <c r="A213" s="1">
        <v>42947</v>
      </c>
      <c r="B213" s="1" t="str">
        <f>TEXT(Table1[[#This Row],[Date]], "mmmm")</f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Table1[[#This Row],[Price]]*Table1[[#This Row],[Sales]]</f>
        <v>16</v>
      </c>
    </row>
    <row r="214" spans="1:9" x14ac:dyDescent="0.25">
      <c r="A214" s="1">
        <v>42948</v>
      </c>
      <c r="B214" s="1" t="str">
        <f>TEXT(Table1[[#This Row],[Date]], "mmmm")</f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Table1[[#This Row],[Price]]*Table1[[#This Row],[Sales]]</f>
        <v>16</v>
      </c>
    </row>
    <row r="215" spans="1:9" x14ac:dyDescent="0.25">
      <c r="A215" s="1">
        <v>42949</v>
      </c>
      <c r="B215" s="1" t="str">
        <f>TEXT(Table1[[#This Row],[Date]], "mmmm")</f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Table1[[#This Row],[Price]]*Table1[[#This Row],[Sales]]</f>
        <v>15.5</v>
      </c>
    </row>
    <row r="216" spans="1:9" x14ac:dyDescent="0.25">
      <c r="A216" s="1">
        <v>42950</v>
      </c>
      <c r="B216" s="1" t="str">
        <f>TEXT(Table1[[#This Row],[Date]], "mmmm")</f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Table1[[#This Row],[Price]]*Table1[[#This Row],[Sales]]</f>
        <v>15</v>
      </c>
    </row>
    <row r="217" spans="1:9" x14ac:dyDescent="0.25">
      <c r="A217" s="1">
        <v>42951</v>
      </c>
      <c r="B217" s="1" t="str">
        <f>TEXT(Table1[[#This Row],[Date]], "mmmm")</f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Table1[[#This Row],[Price]]*Table1[[#This Row],[Sales]]</f>
        <v>14.5</v>
      </c>
    </row>
    <row r="218" spans="1:9" x14ac:dyDescent="0.25">
      <c r="A218" s="1">
        <v>42952</v>
      </c>
      <c r="B218" s="1" t="str">
        <f>TEXT(Table1[[#This Row],[Date]], 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Table1[[#This Row],[Price]]*Table1[[#This Row],[Sales]]</f>
        <v>16</v>
      </c>
    </row>
    <row r="219" spans="1:9" x14ac:dyDescent="0.25">
      <c r="A219" s="1">
        <v>42953</v>
      </c>
      <c r="B219" s="1" t="str">
        <f>TEXT(Table1[[#This Row],[Date]], 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Table1[[#This Row],[Price]]*Table1[[#This Row],[Sales]]</f>
        <v>15.5</v>
      </c>
    </row>
    <row r="220" spans="1:9" x14ac:dyDescent="0.25">
      <c r="A220" s="1">
        <v>42954</v>
      </c>
      <c r="B220" s="1" t="str">
        <f>TEXT(Table1[[#This Row],[Date]], "mmmm")</f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Table1[[#This Row],[Price]]*Table1[[#This Row],[Sales]]</f>
        <v>15</v>
      </c>
    </row>
    <row r="221" spans="1:9" x14ac:dyDescent="0.25">
      <c r="A221" s="1">
        <v>42955</v>
      </c>
      <c r="B221" s="1" t="str">
        <f>TEXT(Table1[[#This Row],[Date]], "mmmm")</f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Table1[[#This Row],[Price]]*Table1[[#This Row],[Sales]]</f>
        <v>14.5</v>
      </c>
    </row>
    <row r="222" spans="1:9" x14ac:dyDescent="0.25">
      <c r="A222" s="1">
        <v>42956</v>
      </c>
      <c r="B222" s="1" t="str">
        <f>TEXT(Table1[[#This Row],[Date]], "mmmm")</f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Table1[[#This Row],[Price]]*Table1[[#This Row],[Sales]]</f>
        <v>16</v>
      </c>
    </row>
    <row r="223" spans="1:9" x14ac:dyDescent="0.25">
      <c r="A223" s="1">
        <v>42957</v>
      </c>
      <c r="B223" s="1" t="str">
        <f>TEXT(Table1[[#This Row],[Date]], "mmmm")</f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Table1[[#This Row],[Price]]*Table1[[#This Row],[Sales]]</f>
        <v>15.5</v>
      </c>
    </row>
    <row r="224" spans="1:9" x14ac:dyDescent="0.25">
      <c r="A224" s="1">
        <v>42958</v>
      </c>
      <c r="B224" s="1" t="str">
        <f>TEXT(Table1[[#This Row],[Date]], "mmmm")</f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Table1[[#This Row],[Price]]*Table1[[#This Row],[Sales]]</f>
        <v>15</v>
      </c>
    </row>
    <row r="225" spans="1:9" x14ac:dyDescent="0.25">
      <c r="A225" s="1">
        <v>42959</v>
      </c>
      <c r="B225" s="1" t="str">
        <f>TEXT(Table1[[#This Row],[Date]], 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Table1[[#This Row],[Price]]*Table1[[#This Row],[Sales]]</f>
        <v>14.5</v>
      </c>
    </row>
    <row r="226" spans="1:9" x14ac:dyDescent="0.25">
      <c r="A226" s="1">
        <v>42960</v>
      </c>
      <c r="B226" s="1" t="str">
        <f>TEXT(Table1[[#This Row],[Date]], 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Table1[[#This Row],[Price]]*Table1[[#This Row],[Sales]]</f>
        <v>14.5</v>
      </c>
    </row>
    <row r="227" spans="1:9" x14ac:dyDescent="0.25">
      <c r="A227" s="1">
        <v>42961</v>
      </c>
      <c r="B227" s="1" t="str">
        <f>TEXT(Table1[[#This Row],[Date]], "mmmm")</f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Table1[[#This Row],[Price]]*Table1[[#This Row],[Sales]]</f>
        <v>16</v>
      </c>
    </row>
    <row r="228" spans="1:9" x14ac:dyDescent="0.25">
      <c r="A228" s="1">
        <v>42962</v>
      </c>
      <c r="B228" s="1" t="str">
        <f>TEXT(Table1[[#This Row],[Date]], "mmmm")</f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Table1[[#This Row],[Price]]*Table1[[#This Row],[Sales]]</f>
        <v>15.5</v>
      </c>
    </row>
    <row r="229" spans="1:9" x14ac:dyDescent="0.25">
      <c r="A229" s="1">
        <v>42963</v>
      </c>
      <c r="B229" s="1" t="str">
        <f>TEXT(Table1[[#This Row],[Date]], "mmmm")</f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Table1[[#This Row],[Price]]*Table1[[#This Row],[Sales]]</f>
        <v>15</v>
      </c>
    </row>
    <row r="230" spans="1:9" x14ac:dyDescent="0.25">
      <c r="A230" s="1">
        <v>42964</v>
      </c>
      <c r="B230" s="1" t="str">
        <f>TEXT(Table1[[#This Row],[Date]], "mmmm")</f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Table1[[#This Row],[Price]]*Table1[[#This Row],[Sales]]</f>
        <v>15</v>
      </c>
    </row>
    <row r="231" spans="1:9" x14ac:dyDescent="0.25">
      <c r="A231" s="1">
        <v>42965</v>
      </c>
      <c r="B231" s="1" t="str">
        <f>TEXT(Table1[[#This Row],[Date]], "mmmm")</f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Table1[[#This Row],[Price]]*Table1[[#This Row],[Sales]]</f>
        <v>14.5</v>
      </c>
    </row>
    <row r="232" spans="1:9" x14ac:dyDescent="0.25">
      <c r="A232" s="1">
        <v>42966</v>
      </c>
      <c r="B232" s="1" t="str">
        <f>TEXT(Table1[[#This Row],[Date]], 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Table1[[#This Row],[Price]]*Table1[[#This Row],[Sales]]</f>
        <v>16</v>
      </c>
    </row>
    <row r="233" spans="1:9" x14ac:dyDescent="0.25">
      <c r="A233" s="1">
        <v>42967</v>
      </c>
      <c r="B233" s="1" t="str">
        <f>TEXT(Table1[[#This Row],[Date]], 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Table1[[#This Row],[Price]]*Table1[[#This Row],[Sales]]</f>
        <v>15.5</v>
      </c>
    </row>
    <row r="234" spans="1:9" x14ac:dyDescent="0.25">
      <c r="A234" s="1">
        <v>42968</v>
      </c>
      <c r="B234" s="1" t="str">
        <f>TEXT(Table1[[#This Row],[Date]], "mmmm")</f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Table1[[#This Row],[Price]]*Table1[[#This Row],[Sales]]</f>
        <v>15</v>
      </c>
    </row>
    <row r="235" spans="1:9" x14ac:dyDescent="0.25">
      <c r="A235" s="1">
        <v>42969</v>
      </c>
      <c r="B235" s="1" t="str">
        <f>TEXT(Table1[[#This Row],[Date]], "mmmm")</f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Table1[[#This Row],[Price]]*Table1[[#This Row],[Sales]]</f>
        <v>15</v>
      </c>
    </row>
    <row r="236" spans="1:9" x14ac:dyDescent="0.25">
      <c r="A236" s="1">
        <v>42970</v>
      </c>
      <c r="B236" s="1" t="str">
        <f>TEXT(Table1[[#This Row],[Date]], "mmmm")</f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Table1[[#This Row],[Price]]*Table1[[#This Row],[Sales]]</f>
        <v>14.5</v>
      </c>
    </row>
    <row r="237" spans="1:9" x14ac:dyDescent="0.25">
      <c r="A237" s="1">
        <v>42971</v>
      </c>
      <c r="B237" s="1" t="str">
        <f>TEXT(Table1[[#This Row],[Date]], "mmmm")</f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Table1[[#This Row],[Price]]*Table1[[#This Row],[Sales]]</f>
        <v>16</v>
      </c>
    </row>
    <row r="238" spans="1:9" x14ac:dyDescent="0.25">
      <c r="A238" s="1">
        <v>42972</v>
      </c>
      <c r="B238" s="1" t="str">
        <f>TEXT(Table1[[#This Row],[Date]], "mmmm")</f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Table1[[#This Row],[Price]]*Table1[[#This Row],[Sales]]</f>
        <v>15</v>
      </c>
    </row>
    <row r="239" spans="1:9" x14ac:dyDescent="0.25">
      <c r="A239" s="1">
        <v>42973</v>
      </c>
      <c r="B239" s="1" t="str">
        <f>TEXT(Table1[[#This Row],[Date]], 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Table1[[#This Row],[Price]]*Table1[[#This Row],[Sales]]</f>
        <v>15</v>
      </c>
    </row>
    <row r="240" spans="1:9" x14ac:dyDescent="0.25">
      <c r="A240" s="1">
        <v>42974</v>
      </c>
      <c r="B240" s="1" t="str">
        <f>TEXT(Table1[[#This Row],[Date]], 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Table1[[#This Row],[Price]]*Table1[[#This Row],[Sales]]</f>
        <v>14.5</v>
      </c>
    </row>
    <row r="241" spans="1:9" x14ac:dyDescent="0.25">
      <c r="A241" s="1">
        <v>42975</v>
      </c>
      <c r="B241" s="1" t="str">
        <f>TEXT(Table1[[#This Row],[Date]], "mmmm")</f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Table1[[#This Row],[Price]]*Table1[[#This Row],[Sales]]</f>
        <v>16</v>
      </c>
    </row>
    <row r="242" spans="1:9" x14ac:dyDescent="0.25">
      <c r="A242" s="1">
        <v>42976</v>
      </c>
      <c r="B242" s="1" t="str">
        <f>TEXT(Table1[[#This Row],[Date]], "mmmm")</f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Table1[[#This Row],[Price]]*Table1[[#This Row],[Sales]]</f>
        <v>15</v>
      </c>
    </row>
    <row r="243" spans="1:9" x14ac:dyDescent="0.25">
      <c r="A243" s="1">
        <v>42977</v>
      </c>
      <c r="B243" s="1" t="str">
        <f>TEXT(Table1[[#This Row],[Date]], "mmmm")</f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Table1[[#This Row],[Price]]*Table1[[#This Row],[Sales]]</f>
        <v>15</v>
      </c>
    </row>
    <row r="244" spans="1:9" x14ac:dyDescent="0.25">
      <c r="A244" s="1">
        <v>42978</v>
      </c>
      <c r="B244" s="1" t="str">
        <f>TEXT(Table1[[#This Row],[Date]], "mmmm")</f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Table1[[#This Row],[Price]]*Table1[[#This Row],[Sales]]</f>
        <v>14.5</v>
      </c>
    </row>
    <row r="245" spans="1:9" x14ac:dyDescent="0.25">
      <c r="A245" s="1">
        <v>42979</v>
      </c>
      <c r="B245" s="1" t="str">
        <f>TEXT(Table1[[#This Row],[Date]], "mmmm")</f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Table1[[#This Row],[Price]]*Table1[[#This Row],[Sales]]</f>
        <v>8.6999999999999993</v>
      </c>
    </row>
    <row r="246" spans="1:9" x14ac:dyDescent="0.25">
      <c r="A246" s="1">
        <v>42980</v>
      </c>
      <c r="B246" s="1" t="str">
        <f>TEXT(Table1[[#This Row],[Date]], 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Table1[[#This Row],[Price]]*Table1[[#This Row],[Sales]]</f>
        <v>8.4</v>
      </c>
    </row>
    <row r="247" spans="1:9" x14ac:dyDescent="0.25">
      <c r="A247" s="1">
        <v>42981</v>
      </c>
      <c r="B247" s="1" t="str">
        <f>TEXT(Table1[[#This Row],[Date]], 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Table1[[#This Row],[Price]]*Table1[[#This Row],[Sales]]</f>
        <v>8.1</v>
      </c>
    </row>
    <row r="248" spans="1:9" x14ac:dyDescent="0.25">
      <c r="A248" s="1">
        <v>42982</v>
      </c>
      <c r="B248" s="1" t="str">
        <f>TEXT(Table1[[#This Row],[Date]], "mmmm")</f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Table1[[#This Row],[Price]]*Table1[[#This Row],[Sales]]</f>
        <v>7.8</v>
      </c>
    </row>
    <row r="249" spans="1:9" x14ac:dyDescent="0.25">
      <c r="A249" s="1">
        <v>42983</v>
      </c>
      <c r="B249" s="1" t="str">
        <f>TEXT(Table1[[#This Row],[Date]], "mmmm")</f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Table1[[#This Row],[Price]]*Table1[[#This Row],[Sales]]</f>
        <v>7.8</v>
      </c>
    </row>
    <row r="250" spans="1:9" x14ac:dyDescent="0.25">
      <c r="A250" s="1">
        <v>42984</v>
      </c>
      <c r="B250" s="1" t="str">
        <f>TEXT(Table1[[#This Row],[Date]], "mmmm")</f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Table1[[#This Row],[Price]]*Table1[[#This Row],[Sales]]</f>
        <v>8.6999999999999993</v>
      </c>
    </row>
    <row r="251" spans="1:9" x14ac:dyDescent="0.25">
      <c r="A251" s="1">
        <v>42985</v>
      </c>
      <c r="B251" s="1" t="str">
        <f>TEXT(Table1[[#This Row],[Date]], "mmmm")</f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Table1[[#This Row],[Price]]*Table1[[#This Row],[Sales]]</f>
        <v>8.4</v>
      </c>
    </row>
    <row r="252" spans="1:9" x14ac:dyDescent="0.25">
      <c r="A252" s="1">
        <v>42986</v>
      </c>
      <c r="B252" s="1" t="str">
        <f>TEXT(Table1[[#This Row],[Date]], "mmmm")</f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Table1[[#This Row],[Price]]*Table1[[#This Row],[Sales]]</f>
        <v>8.1</v>
      </c>
    </row>
    <row r="253" spans="1:9" x14ac:dyDescent="0.25">
      <c r="A253" s="1">
        <v>42987</v>
      </c>
      <c r="B253" s="1" t="str">
        <f>TEXT(Table1[[#This Row],[Date]], 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Table1[[#This Row],[Price]]*Table1[[#This Row],[Sales]]</f>
        <v>7.8</v>
      </c>
    </row>
    <row r="254" spans="1:9" x14ac:dyDescent="0.25">
      <c r="A254" s="1">
        <v>42988</v>
      </c>
      <c r="B254" s="1" t="str">
        <f>TEXT(Table1[[#This Row],[Date]], 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Table1[[#This Row],[Price]]*Table1[[#This Row],[Sales]]</f>
        <v>7.8</v>
      </c>
    </row>
    <row r="255" spans="1:9" x14ac:dyDescent="0.25">
      <c r="A255" s="1">
        <v>42989</v>
      </c>
      <c r="B255" s="1" t="str">
        <f>TEXT(Table1[[#This Row],[Date]], "mmmm")</f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Table1[[#This Row],[Price]]*Table1[[#This Row],[Sales]]</f>
        <v>8.4</v>
      </c>
    </row>
    <row r="256" spans="1:9" x14ac:dyDescent="0.25">
      <c r="A256" s="1">
        <v>42990</v>
      </c>
      <c r="B256" s="1" t="str">
        <f>TEXT(Table1[[#This Row],[Date]], "mmmm")</f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Table1[[#This Row],[Price]]*Table1[[#This Row],[Sales]]</f>
        <v>8.1</v>
      </c>
    </row>
    <row r="257" spans="1:9" x14ac:dyDescent="0.25">
      <c r="A257" s="1">
        <v>42991</v>
      </c>
      <c r="B257" s="1" t="str">
        <f>TEXT(Table1[[#This Row],[Date]], "mmmm")</f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Table1[[#This Row],[Price]]*Table1[[#This Row],[Sales]]</f>
        <v>7.8</v>
      </c>
    </row>
    <row r="258" spans="1:9" x14ac:dyDescent="0.25">
      <c r="A258" s="1">
        <v>42992</v>
      </c>
      <c r="B258" s="1" t="str">
        <f>TEXT(Table1[[#This Row],[Date]],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Table1[[#This Row],[Price]]*Table1[[#This Row],[Sales]]</f>
        <v>7.8</v>
      </c>
    </row>
    <row r="259" spans="1:9" x14ac:dyDescent="0.25">
      <c r="A259" s="1">
        <v>42993</v>
      </c>
      <c r="B259" s="1" t="str">
        <f>TEXT(Table1[[#This Row],[Date]], 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Table1[[#This Row],[Price]]*Table1[[#This Row],[Sales]]</f>
        <v>8.4</v>
      </c>
    </row>
    <row r="260" spans="1:9" x14ac:dyDescent="0.25">
      <c r="A260" s="1">
        <v>42994</v>
      </c>
      <c r="B260" s="1" t="str">
        <f>TEXT(Table1[[#This Row],[Date]],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Table1[[#This Row],[Price]]*Table1[[#This Row],[Sales]]</f>
        <v>8.1</v>
      </c>
    </row>
    <row r="261" spans="1:9" x14ac:dyDescent="0.25">
      <c r="A261" s="1">
        <v>42995</v>
      </c>
      <c r="B261" s="1" t="str">
        <f>TEXT(Table1[[#This Row],[Date]], 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Table1[[#This Row],[Price]]*Table1[[#This Row],[Sales]]</f>
        <v>7.8</v>
      </c>
    </row>
    <row r="262" spans="1:9" x14ac:dyDescent="0.25">
      <c r="A262" s="1">
        <v>42996</v>
      </c>
      <c r="B262" s="1" t="str">
        <f>TEXT(Table1[[#This Row],[Date]], "mmmm")</f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Table1[[#This Row],[Price]]*Table1[[#This Row],[Sales]]</f>
        <v>7.8</v>
      </c>
    </row>
    <row r="263" spans="1:9" x14ac:dyDescent="0.25">
      <c r="A263" s="1">
        <v>42997</v>
      </c>
      <c r="B263" s="1" t="str">
        <f>TEXT(Table1[[#This Row],[Date]], "mmmm")</f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Table1[[#This Row],[Price]]*Table1[[#This Row],[Sales]]</f>
        <v>8.4</v>
      </c>
    </row>
    <row r="264" spans="1:9" x14ac:dyDescent="0.25">
      <c r="A264" s="1">
        <v>42998</v>
      </c>
      <c r="B264" s="1" t="str">
        <f>TEXT(Table1[[#This Row],[Date]], "mmmm")</f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Table1[[#This Row],[Price]]*Table1[[#This Row],[Sales]]</f>
        <v>8.1</v>
      </c>
    </row>
    <row r="265" spans="1:9" x14ac:dyDescent="0.25">
      <c r="A265" s="1">
        <v>42999</v>
      </c>
      <c r="B265" s="1" t="str">
        <f>TEXT(Table1[[#This Row],[Date]], "mmmm")</f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Table1[[#This Row],[Price]]*Table1[[#This Row],[Sales]]</f>
        <v>7.8</v>
      </c>
    </row>
    <row r="266" spans="1:9" x14ac:dyDescent="0.25">
      <c r="A266" s="1">
        <v>43000</v>
      </c>
      <c r="B266" s="1" t="str">
        <f>TEXT(Table1[[#This Row],[Date]], "mmmm")</f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Table1[[#This Row],[Price]]*Table1[[#This Row],[Sales]]</f>
        <v>7.8</v>
      </c>
    </row>
    <row r="267" spans="1:9" x14ac:dyDescent="0.25">
      <c r="A267" s="1">
        <v>43001</v>
      </c>
      <c r="B267" s="1" t="str">
        <f>TEXT(Table1[[#This Row],[Date]], 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Table1[[#This Row],[Price]]*Table1[[#This Row],[Sales]]</f>
        <v>8.4</v>
      </c>
    </row>
    <row r="268" spans="1:9" x14ac:dyDescent="0.25">
      <c r="A268" s="1">
        <v>43002</v>
      </c>
      <c r="B268" s="1" t="str">
        <f>TEXT(Table1[[#This Row],[Date]], 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Table1[[#This Row],[Price]]*Table1[[#This Row],[Sales]]</f>
        <v>8.4</v>
      </c>
    </row>
    <row r="269" spans="1:9" x14ac:dyDescent="0.25">
      <c r="A269" s="1">
        <v>43003</v>
      </c>
      <c r="B269" s="1" t="str">
        <f>TEXT(Table1[[#This Row],[Date]], "mmmm")</f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Table1[[#This Row],[Price]]*Table1[[#This Row],[Sales]]</f>
        <v>8.1</v>
      </c>
    </row>
    <row r="270" spans="1:9" x14ac:dyDescent="0.25">
      <c r="A270" s="1">
        <v>43004</v>
      </c>
      <c r="B270" s="1" t="str">
        <f>TEXT(Table1[[#This Row],[Date]], "mmmm")</f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Table1[[#This Row],[Price]]*Table1[[#This Row],[Sales]]</f>
        <v>7.8</v>
      </c>
    </row>
    <row r="271" spans="1:9" x14ac:dyDescent="0.25">
      <c r="A271" s="1">
        <v>43005</v>
      </c>
      <c r="B271" s="1" t="str">
        <f>TEXT(Table1[[#This Row],[Date]], "mmmm")</f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Table1[[#This Row],[Price]]*Table1[[#This Row],[Sales]]</f>
        <v>8.6999999999999993</v>
      </c>
    </row>
    <row r="272" spans="1:9" x14ac:dyDescent="0.25">
      <c r="A272" s="1">
        <v>43006</v>
      </c>
      <c r="B272" s="1" t="str">
        <f>TEXT(Table1[[#This Row],[Date]], "mmmm")</f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Table1[[#This Row],[Price]]*Table1[[#This Row],[Sales]]</f>
        <v>8.4</v>
      </c>
    </row>
    <row r="273" spans="1:9" x14ac:dyDescent="0.25">
      <c r="A273" s="1">
        <v>43007</v>
      </c>
      <c r="B273" s="1" t="str">
        <f>TEXT(Table1[[#This Row],[Date]], "mmmm")</f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Table1[[#This Row],[Price]]*Table1[[#This Row],[Sales]]</f>
        <v>8.1</v>
      </c>
    </row>
    <row r="274" spans="1:9" x14ac:dyDescent="0.25">
      <c r="A274" s="1">
        <v>43008</v>
      </c>
      <c r="B274" s="1" t="str">
        <f>TEXT(Table1[[#This Row],[Date]], 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Table1[[#This Row],[Price]]*Table1[[#This Row],[Sales]]</f>
        <v>7.8</v>
      </c>
    </row>
    <row r="275" spans="1:9" x14ac:dyDescent="0.25">
      <c r="A275" s="1">
        <v>43009</v>
      </c>
      <c r="B275" s="1" t="str">
        <f>TEXT(Table1[[#This Row],[Date]], "mmmm")</f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Table1[[#This Row],[Price]]*Table1[[#This Row],[Sales]]</f>
        <v>7.5</v>
      </c>
    </row>
    <row r="276" spans="1:9" x14ac:dyDescent="0.25">
      <c r="A276" s="1">
        <v>43010</v>
      </c>
      <c r="B276" s="1" t="str">
        <f>TEXT(Table1[[#This Row],[Date]], "mmmm")</f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Table1[[#This Row],[Price]]*Table1[[#This Row],[Sales]]</f>
        <v>7.5</v>
      </c>
    </row>
    <row r="277" spans="1:9" x14ac:dyDescent="0.25">
      <c r="A277" s="1">
        <v>43011</v>
      </c>
      <c r="B277" s="1" t="str">
        <f>TEXT(Table1[[#This Row],[Date]], "mmmm")</f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Table1[[#This Row],[Price]]*Table1[[#This Row],[Sales]]</f>
        <v>7.1999999999999993</v>
      </c>
    </row>
    <row r="278" spans="1:9" x14ac:dyDescent="0.25">
      <c r="A278" s="1">
        <v>43012</v>
      </c>
      <c r="B278" s="1" t="str">
        <f>TEXT(Table1[[#This Row],[Date]], "mmmm")</f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Table1[[#This Row],[Price]]*Table1[[#This Row],[Sales]]</f>
        <v>7.1999999999999993</v>
      </c>
    </row>
    <row r="279" spans="1:9" x14ac:dyDescent="0.25">
      <c r="A279" s="1">
        <v>43013</v>
      </c>
      <c r="B279" s="1" t="str">
        <f>TEXT(Table1[[#This Row],[Date]], "mmmm")</f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Table1[[#This Row],[Price]]*Table1[[#This Row],[Sales]]</f>
        <v>7.5</v>
      </c>
    </row>
    <row r="280" spans="1:9" x14ac:dyDescent="0.25">
      <c r="A280" s="1">
        <v>43014</v>
      </c>
      <c r="B280" s="1" t="str">
        <f>TEXT(Table1[[#This Row],[Date]], "mmmm")</f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Table1[[#This Row],[Price]]*Table1[[#This Row],[Sales]]</f>
        <v>7.5</v>
      </c>
    </row>
    <row r="281" spans="1:9" x14ac:dyDescent="0.25">
      <c r="A281" s="1">
        <v>43015</v>
      </c>
      <c r="B281" s="1" t="str">
        <f>TEXT(Table1[[#This Row],[Date]], 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Table1[[#This Row],[Price]]*Table1[[#This Row],[Sales]]</f>
        <v>7.5</v>
      </c>
    </row>
    <row r="282" spans="1:9" x14ac:dyDescent="0.25">
      <c r="A282" s="1">
        <v>43016</v>
      </c>
      <c r="B282" s="1" t="str">
        <f>TEXT(Table1[[#This Row],[Date]], 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Table1[[#This Row],[Price]]*Table1[[#This Row],[Sales]]</f>
        <v>7.1999999999999993</v>
      </c>
    </row>
    <row r="283" spans="1:9" x14ac:dyDescent="0.25">
      <c r="A283" s="1">
        <v>43017</v>
      </c>
      <c r="B283" s="1" t="str">
        <f>TEXT(Table1[[#This Row],[Date]], "mmmm")</f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Table1[[#This Row],[Price]]*Table1[[#This Row],[Sales]]</f>
        <v>7.5</v>
      </c>
    </row>
    <row r="284" spans="1:9" x14ac:dyDescent="0.25">
      <c r="A284" s="1">
        <v>43018</v>
      </c>
      <c r="B284" s="1" t="str">
        <f>TEXT(Table1[[#This Row],[Date]], "mmmm")</f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Table1[[#This Row],[Price]]*Table1[[#This Row],[Sales]]</f>
        <v>7.5</v>
      </c>
    </row>
    <row r="285" spans="1:9" x14ac:dyDescent="0.25">
      <c r="A285" s="1">
        <v>43019</v>
      </c>
      <c r="B285" s="1" t="str">
        <f>TEXT(Table1[[#This Row],[Date]], "mmmm")</f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Table1[[#This Row],[Price]]*Table1[[#This Row],[Sales]]</f>
        <v>7.5</v>
      </c>
    </row>
    <row r="286" spans="1:9" x14ac:dyDescent="0.25">
      <c r="A286" s="1">
        <v>43020</v>
      </c>
      <c r="B286" s="1" t="str">
        <f>TEXT(Table1[[#This Row],[Date]], "mmmm")</f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Table1[[#This Row],[Price]]*Table1[[#This Row],[Sales]]</f>
        <v>7.1999999999999993</v>
      </c>
    </row>
    <row r="287" spans="1:9" x14ac:dyDescent="0.25">
      <c r="A287" s="1">
        <v>43021</v>
      </c>
      <c r="B287" s="1" t="str">
        <f>TEXT(Table1[[#This Row],[Date]], "mmmm")</f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Table1[[#This Row],[Price]]*Table1[[#This Row],[Sales]]</f>
        <v>7.5</v>
      </c>
    </row>
    <row r="288" spans="1:9" x14ac:dyDescent="0.25">
      <c r="A288" s="1">
        <v>43022</v>
      </c>
      <c r="B288" s="1" t="str">
        <f>TEXT(Table1[[#This Row],[Date]], 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Table1[[#This Row],[Price]]*Table1[[#This Row],[Sales]]</f>
        <v>7.5</v>
      </c>
    </row>
    <row r="289" spans="1:9" x14ac:dyDescent="0.25">
      <c r="A289" s="1">
        <v>43023</v>
      </c>
      <c r="B289" s="1" t="str">
        <f>TEXT(Table1[[#This Row],[Date]], 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Table1[[#This Row],[Price]]*Table1[[#This Row],[Sales]]</f>
        <v>7.5</v>
      </c>
    </row>
    <row r="290" spans="1:9" x14ac:dyDescent="0.25">
      <c r="A290" s="1">
        <v>43024</v>
      </c>
      <c r="B290" s="1" t="str">
        <f>TEXT(Table1[[#This Row],[Date]], "mmmm")</f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Table1[[#This Row],[Price]]*Table1[[#This Row],[Sales]]</f>
        <v>7.1999999999999993</v>
      </c>
    </row>
    <row r="291" spans="1:9" x14ac:dyDescent="0.25">
      <c r="A291" s="1">
        <v>43025</v>
      </c>
      <c r="B291" s="1" t="str">
        <f>TEXT(Table1[[#This Row],[Date]], "mmmm")</f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Table1[[#This Row],[Price]]*Table1[[#This Row],[Sales]]</f>
        <v>7.5</v>
      </c>
    </row>
    <row r="292" spans="1:9" x14ac:dyDescent="0.25">
      <c r="A292" s="1">
        <v>43026</v>
      </c>
      <c r="B292" s="1" t="str">
        <f>TEXT(Table1[[#This Row],[Date]], "mmmm")</f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Table1[[#This Row],[Price]]*Table1[[#This Row],[Sales]]</f>
        <v>7.5</v>
      </c>
    </row>
    <row r="293" spans="1:9" x14ac:dyDescent="0.25">
      <c r="A293" s="1">
        <v>43027</v>
      </c>
      <c r="B293" s="1" t="str">
        <f>TEXT(Table1[[#This Row],[Date]], "mmmm")</f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Table1[[#This Row],[Price]]*Table1[[#This Row],[Sales]]</f>
        <v>7.5</v>
      </c>
    </row>
    <row r="294" spans="1:9" x14ac:dyDescent="0.25">
      <c r="A294" s="1">
        <v>43028</v>
      </c>
      <c r="B294" s="1" t="str">
        <f>TEXT(Table1[[#This Row],[Date]], "mmmm")</f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Table1[[#This Row],[Price]]*Table1[[#This Row],[Sales]]</f>
        <v>7.1999999999999993</v>
      </c>
    </row>
    <row r="295" spans="1:9" x14ac:dyDescent="0.25">
      <c r="A295" s="1">
        <v>43029</v>
      </c>
      <c r="B295" s="1" t="str">
        <f>TEXT(Table1[[#This Row],[Date]], 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Table1[[#This Row],[Price]]*Table1[[#This Row],[Sales]]</f>
        <v>7.1999999999999993</v>
      </c>
    </row>
    <row r="296" spans="1:9" x14ac:dyDescent="0.25">
      <c r="A296" s="1">
        <v>43030</v>
      </c>
      <c r="B296" s="1" t="str">
        <f>TEXT(Table1[[#This Row],[Date]], 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Table1[[#This Row],[Price]]*Table1[[#This Row],[Sales]]</f>
        <v>7.5</v>
      </c>
    </row>
    <row r="297" spans="1:9" x14ac:dyDescent="0.25">
      <c r="A297" s="1">
        <v>43031</v>
      </c>
      <c r="B297" s="1" t="str">
        <f>TEXT(Table1[[#This Row],[Date]], "mmmm")</f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Table1[[#This Row],[Price]]*Table1[[#This Row],[Sales]]</f>
        <v>7.5</v>
      </c>
    </row>
    <row r="298" spans="1:9" x14ac:dyDescent="0.25">
      <c r="A298" s="1">
        <v>43032</v>
      </c>
      <c r="B298" s="1" t="str">
        <f>TEXT(Table1[[#This Row],[Date]], "mmmm")</f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Table1[[#This Row],[Price]]*Table1[[#This Row],[Sales]]</f>
        <v>7.5</v>
      </c>
    </row>
    <row r="299" spans="1:9" x14ac:dyDescent="0.25">
      <c r="A299" s="1">
        <v>43033</v>
      </c>
      <c r="B299" s="1" t="str">
        <f>TEXT(Table1[[#This Row],[Date]], "mmmm")</f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Table1[[#This Row],[Price]]*Table1[[#This Row],[Sales]]</f>
        <v>7.1999999999999993</v>
      </c>
    </row>
    <row r="300" spans="1:9" x14ac:dyDescent="0.25">
      <c r="A300" s="1">
        <v>43034</v>
      </c>
      <c r="B300" s="1" t="str">
        <f>TEXT(Table1[[#This Row],[Date]], "mmmm")</f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Table1[[#This Row],[Price]]*Table1[[#This Row],[Sales]]</f>
        <v>7.1999999999999993</v>
      </c>
    </row>
    <row r="301" spans="1:9" x14ac:dyDescent="0.25">
      <c r="A301" s="1">
        <v>43035</v>
      </c>
      <c r="B301" s="1" t="str">
        <f>TEXT(Table1[[#This Row],[Date]], "mmmm")</f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Table1[[#This Row],[Price]]*Table1[[#This Row],[Sales]]</f>
        <v>7.8</v>
      </c>
    </row>
    <row r="302" spans="1:9" x14ac:dyDescent="0.25">
      <c r="A302" s="1">
        <v>43036</v>
      </c>
      <c r="B302" s="1" t="str">
        <f>TEXT(Table1[[#This Row],[Date]], 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Table1[[#This Row],[Price]]*Table1[[#This Row],[Sales]]</f>
        <v>7.5</v>
      </c>
    </row>
    <row r="303" spans="1:9" x14ac:dyDescent="0.25">
      <c r="A303" s="1">
        <v>43037</v>
      </c>
      <c r="B303" s="1" t="str">
        <f>TEXT(Table1[[#This Row],[Date]], 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Table1[[#This Row],[Price]]*Table1[[#This Row],[Sales]]</f>
        <v>7.5</v>
      </c>
    </row>
    <row r="304" spans="1:9" x14ac:dyDescent="0.25">
      <c r="A304" s="1">
        <v>43038</v>
      </c>
      <c r="B304" s="1" t="str">
        <f>TEXT(Table1[[#This Row],[Date]], "mmmm")</f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Table1[[#This Row],[Price]]*Table1[[#This Row],[Sales]]</f>
        <v>7.1999999999999993</v>
      </c>
    </row>
    <row r="305" spans="1:9" x14ac:dyDescent="0.25">
      <c r="A305" s="1">
        <v>43039</v>
      </c>
      <c r="B305" s="1" t="str">
        <f>TEXT(Table1[[#This Row],[Date]], "mmmm")</f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Table1[[#This Row],[Price]]*Table1[[#This Row],[Sales]]</f>
        <v>7.1999999999999993</v>
      </c>
    </row>
    <row r="306" spans="1:9" x14ac:dyDescent="0.25">
      <c r="A306" s="1">
        <v>43040</v>
      </c>
      <c r="B306" s="1" t="str">
        <f>TEXT(Table1[[#This Row],[Date]], "mmmm")</f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Table1[[#This Row],[Price]]*Table1[[#This Row],[Sales]]</f>
        <v>6.8999999999999995</v>
      </c>
    </row>
    <row r="307" spans="1:9" x14ac:dyDescent="0.25">
      <c r="A307" s="1">
        <v>43041</v>
      </c>
      <c r="B307" s="1" t="str">
        <f>TEXT(Table1[[#This Row],[Date]], "mmmm")</f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Table1[[#This Row],[Price]]*Table1[[#This Row],[Sales]]</f>
        <v>6.6</v>
      </c>
    </row>
    <row r="308" spans="1:9" x14ac:dyDescent="0.25">
      <c r="A308" s="1">
        <v>43042</v>
      </c>
      <c r="B308" s="1" t="str">
        <f>TEXT(Table1[[#This Row],[Date]], "mmmm")</f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Table1[[#This Row],[Price]]*Table1[[#This Row],[Sales]]</f>
        <v>6.3</v>
      </c>
    </row>
    <row r="309" spans="1:9" x14ac:dyDescent="0.25">
      <c r="A309" s="1">
        <v>43043</v>
      </c>
      <c r="B309" s="1" t="str">
        <f>TEXT(Table1[[#This Row],[Date]], 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Table1[[#This Row],[Price]]*Table1[[#This Row],[Sales]]</f>
        <v>5.7</v>
      </c>
    </row>
    <row r="310" spans="1:9" x14ac:dyDescent="0.25">
      <c r="A310" s="1">
        <v>43044</v>
      </c>
      <c r="B310" s="1" t="str">
        <f>TEXT(Table1[[#This Row],[Date]], 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Table1[[#This Row],[Price]]*Table1[[#This Row],[Sales]]</f>
        <v>6.8999999999999995</v>
      </c>
    </row>
    <row r="311" spans="1:9" x14ac:dyDescent="0.25">
      <c r="A311" s="1">
        <v>43045</v>
      </c>
      <c r="B311" s="1" t="str">
        <f>TEXT(Table1[[#This Row],[Date]], "mmmm")</f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Table1[[#This Row],[Price]]*Table1[[#This Row],[Sales]]</f>
        <v>6.6</v>
      </c>
    </row>
    <row r="312" spans="1:9" x14ac:dyDescent="0.25">
      <c r="A312" s="1">
        <v>43046</v>
      </c>
      <c r="B312" s="1" t="str">
        <f>TEXT(Table1[[#This Row],[Date]], "mmmm")</f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Table1[[#This Row],[Price]]*Table1[[#This Row],[Sales]]</f>
        <v>6.3</v>
      </c>
    </row>
    <row r="313" spans="1:9" x14ac:dyDescent="0.25">
      <c r="A313" s="1">
        <v>43047</v>
      </c>
      <c r="B313" s="1" t="str">
        <f>TEXT(Table1[[#This Row],[Date]], "mmmm")</f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Table1[[#This Row],[Price]]*Table1[[#This Row],[Sales]]</f>
        <v>5.7</v>
      </c>
    </row>
    <row r="314" spans="1:9" x14ac:dyDescent="0.25">
      <c r="A314" s="1">
        <v>43048</v>
      </c>
      <c r="B314" s="1" t="str">
        <f>TEXT(Table1[[#This Row],[Date]], "mmmm")</f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Table1[[#This Row],[Price]]*Table1[[#This Row],[Sales]]</f>
        <v>6.8999999999999995</v>
      </c>
    </row>
    <row r="315" spans="1:9" x14ac:dyDescent="0.25">
      <c r="A315" s="1">
        <v>43049</v>
      </c>
      <c r="B315" s="1" t="str">
        <f>TEXT(Table1[[#This Row],[Date]], "mmmm")</f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Table1[[#This Row],[Price]]*Table1[[#This Row],[Sales]]</f>
        <v>6.6</v>
      </c>
    </row>
    <row r="316" spans="1:9" x14ac:dyDescent="0.25">
      <c r="A316" s="1">
        <v>43050</v>
      </c>
      <c r="B316" s="1" t="str">
        <f>TEXT(Table1[[#This Row],[Date]], 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Table1[[#This Row],[Price]]*Table1[[#This Row],[Sales]]</f>
        <v>6.3</v>
      </c>
    </row>
    <row r="317" spans="1:9" x14ac:dyDescent="0.25">
      <c r="A317" s="1">
        <v>43051</v>
      </c>
      <c r="B317" s="1" t="str">
        <f>TEXT(Table1[[#This Row],[Date]], 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Table1[[#This Row],[Price]]*Table1[[#This Row],[Sales]]</f>
        <v>5.7</v>
      </c>
    </row>
    <row r="318" spans="1:9" x14ac:dyDescent="0.25">
      <c r="A318" s="1">
        <v>43052</v>
      </c>
      <c r="B318" s="1" t="str">
        <f>TEXT(Table1[[#This Row],[Date]], "mmmm")</f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Table1[[#This Row],[Price]]*Table1[[#This Row],[Sales]]</f>
        <v>5.7</v>
      </c>
    </row>
    <row r="319" spans="1:9" x14ac:dyDescent="0.25">
      <c r="A319" s="1">
        <v>43053</v>
      </c>
      <c r="B319" s="1" t="str">
        <f>TEXT(Table1[[#This Row],[Date]], "mmmm")</f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Table1[[#This Row],[Price]]*Table1[[#This Row],[Sales]]</f>
        <v>6.8999999999999995</v>
      </c>
    </row>
    <row r="320" spans="1:9" x14ac:dyDescent="0.25">
      <c r="A320" s="1">
        <v>43054</v>
      </c>
      <c r="B320" s="1" t="str">
        <f>TEXT(Table1[[#This Row],[Date]], "mmmm")</f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Table1[[#This Row],[Price]]*Table1[[#This Row],[Sales]]</f>
        <v>6.8999999999999995</v>
      </c>
    </row>
    <row r="321" spans="1:9" x14ac:dyDescent="0.25">
      <c r="A321" s="1">
        <v>43055</v>
      </c>
      <c r="B321" s="1" t="str">
        <f>TEXT(Table1[[#This Row],[Date]], "mmmm")</f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Table1[[#This Row],[Price]]*Table1[[#This Row],[Sales]]</f>
        <v>6.3</v>
      </c>
    </row>
    <row r="322" spans="1:9" x14ac:dyDescent="0.25">
      <c r="A322" s="1">
        <v>43056</v>
      </c>
      <c r="B322" s="1" t="str">
        <f>TEXT(Table1[[#This Row],[Date]],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Table1[[#This Row],[Price]]*Table1[[#This Row],[Sales]]</f>
        <v>6</v>
      </c>
    </row>
    <row r="323" spans="1:9" x14ac:dyDescent="0.25">
      <c r="A323" s="1">
        <v>43057</v>
      </c>
      <c r="B323" s="1" t="str">
        <f>TEXT(Table1[[#This Row],[Date]], 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Table1[[#This Row],[Price]]*Table1[[#This Row],[Sales]]</f>
        <v>5.7</v>
      </c>
    </row>
    <row r="324" spans="1:9" x14ac:dyDescent="0.25">
      <c r="A324" s="1">
        <v>43058</v>
      </c>
      <c r="B324" s="1" t="str">
        <f>TEXT(Table1[[#This Row],[Date]],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Table1[[#This Row],[Price]]*Table1[[#This Row],[Sales]]</f>
        <v>6.8999999999999995</v>
      </c>
    </row>
    <row r="325" spans="1:9" x14ac:dyDescent="0.25">
      <c r="A325" s="1">
        <v>43059</v>
      </c>
      <c r="B325" s="1" t="str">
        <f>TEXT(Table1[[#This Row],[Date]], "mmmm")</f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Table1[[#This Row],[Price]]*Table1[[#This Row],[Sales]]</f>
        <v>6.6</v>
      </c>
    </row>
    <row r="326" spans="1:9" x14ac:dyDescent="0.25">
      <c r="A326" s="1">
        <v>43060</v>
      </c>
      <c r="B326" s="1" t="str">
        <f>TEXT(Table1[[#This Row],[Date]], "mmmm")</f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Table1[[#This Row],[Price]]*Table1[[#This Row],[Sales]]</f>
        <v>6</v>
      </c>
    </row>
    <row r="327" spans="1:9" x14ac:dyDescent="0.25">
      <c r="A327" s="1">
        <v>43061</v>
      </c>
      <c r="B327" s="1" t="str">
        <f>TEXT(Table1[[#This Row],[Date]], "mmmm")</f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Table1[[#This Row],[Price]]*Table1[[#This Row],[Sales]]</f>
        <v>5.7</v>
      </c>
    </row>
    <row r="328" spans="1:9" x14ac:dyDescent="0.25">
      <c r="A328" s="1">
        <v>43062</v>
      </c>
      <c r="B328" s="1" t="str">
        <f>TEXT(Table1[[#This Row],[Date]], "mmmm")</f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Table1[[#This Row],[Price]]*Table1[[#This Row],[Sales]]</f>
        <v>6.8999999999999995</v>
      </c>
    </row>
    <row r="329" spans="1:9" x14ac:dyDescent="0.25">
      <c r="A329" s="1">
        <v>43063</v>
      </c>
      <c r="B329" s="1" t="str">
        <f>TEXT(Table1[[#This Row],[Date]], "mmmm")</f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Table1[[#This Row],[Price]]*Table1[[#This Row],[Sales]]</f>
        <v>6.6</v>
      </c>
    </row>
    <row r="330" spans="1:9" x14ac:dyDescent="0.25">
      <c r="A330" s="1">
        <v>43064</v>
      </c>
      <c r="B330" s="1" t="str">
        <f>TEXT(Table1[[#This Row],[Date]], 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Table1[[#This Row],[Price]]*Table1[[#This Row],[Sales]]</f>
        <v>6</v>
      </c>
    </row>
    <row r="331" spans="1:9" x14ac:dyDescent="0.25">
      <c r="A331" s="1">
        <v>43065</v>
      </c>
      <c r="B331" s="1" t="str">
        <f>TEXT(Table1[[#This Row],[Date]], 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Table1[[#This Row],[Price]]*Table1[[#This Row],[Sales]]</f>
        <v>5.7</v>
      </c>
    </row>
    <row r="332" spans="1:9" x14ac:dyDescent="0.25">
      <c r="A332" s="1">
        <v>43066</v>
      </c>
      <c r="B332" s="1" t="str">
        <f>TEXT(Table1[[#This Row],[Date]], "mmmm")</f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Table1[[#This Row],[Price]]*Table1[[#This Row],[Sales]]</f>
        <v>6.8999999999999995</v>
      </c>
    </row>
    <row r="333" spans="1:9" x14ac:dyDescent="0.25">
      <c r="A333" s="1">
        <v>43067</v>
      </c>
      <c r="B333" s="1" t="str">
        <f>TEXT(Table1[[#This Row],[Date]], "mmmm")</f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Table1[[#This Row],[Price]]*Table1[[#This Row],[Sales]]</f>
        <v>6.6</v>
      </c>
    </row>
    <row r="334" spans="1:9" x14ac:dyDescent="0.25">
      <c r="A334" s="1">
        <v>43068</v>
      </c>
      <c r="B334" s="1" t="str">
        <f>TEXT(Table1[[#This Row],[Date]], "mmmm")</f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Table1[[#This Row],[Price]]*Table1[[#This Row],[Sales]]</f>
        <v>6</v>
      </c>
    </row>
    <row r="335" spans="1:9" x14ac:dyDescent="0.25">
      <c r="A335" s="1">
        <v>43069</v>
      </c>
      <c r="B335" s="1" t="str">
        <f>TEXT(Table1[[#This Row],[Date]], "mmmm")</f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Table1[[#This Row],[Price]]*Table1[[#This Row],[Sales]]</f>
        <v>5.7</v>
      </c>
    </row>
    <row r="336" spans="1:9" x14ac:dyDescent="0.25">
      <c r="A336" s="1">
        <v>43070</v>
      </c>
      <c r="B336" s="1" t="str">
        <f>TEXT(Table1[[#This Row],[Date]], "mmmm")</f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Table1[[#This Row],[Price]]*Table1[[#This Row],[Sales]]</f>
        <v>5.7</v>
      </c>
    </row>
    <row r="337" spans="1:9" x14ac:dyDescent="0.25">
      <c r="A337" s="1">
        <v>43071</v>
      </c>
      <c r="B337" s="1" t="str">
        <f>TEXT(Table1[[#This Row],[Date]], 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Table1[[#This Row],[Price]]*Table1[[#This Row],[Sales]]</f>
        <v>5.0999999999999996</v>
      </c>
    </row>
    <row r="338" spans="1:9" x14ac:dyDescent="0.25">
      <c r="A338" s="1">
        <v>43072</v>
      </c>
      <c r="B338" s="1" t="str">
        <f>TEXT(Table1[[#This Row],[Date]], 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Table1[[#This Row],[Price]]*Table1[[#This Row],[Sales]]</f>
        <v>4.5</v>
      </c>
    </row>
    <row r="339" spans="1:9" x14ac:dyDescent="0.25">
      <c r="A339" s="1">
        <v>43073</v>
      </c>
      <c r="B339" s="1" t="str">
        <f>TEXT(Table1[[#This Row],[Date]], "mmmm")</f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Table1[[#This Row],[Price]]*Table1[[#This Row],[Sales]]</f>
        <v>3.9</v>
      </c>
    </row>
    <row r="340" spans="1:9" x14ac:dyDescent="0.25">
      <c r="A340" s="1">
        <v>43074</v>
      </c>
      <c r="B340" s="1" t="str">
        <f>TEXT(Table1[[#This Row],[Date]], "mmmm")</f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Table1[[#This Row],[Price]]*Table1[[#This Row],[Sales]]</f>
        <v>3</v>
      </c>
    </row>
    <row r="341" spans="1:9" x14ac:dyDescent="0.25">
      <c r="A341" s="1">
        <v>43075</v>
      </c>
      <c r="B341" s="1" t="str">
        <f>TEXT(Table1[[#This Row],[Date]], "mmmm")</f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Table1[[#This Row],[Price]]*Table1[[#This Row],[Sales]]</f>
        <v>5.7</v>
      </c>
    </row>
    <row r="342" spans="1:9" x14ac:dyDescent="0.25">
      <c r="A342" s="1">
        <v>43076</v>
      </c>
      <c r="B342" s="1" t="str">
        <f>TEXT(Table1[[#This Row],[Date]], "mmmm")</f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Table1[[#This Row],[Price]]*Table1[[#This Row],[Sales]]</f>
        <v>5.0999999999999996</v>
      </c>
    </row>
    <row r="343" spans="1:9" x14ac:dyDescent="0.25">
      <c r="A343" s="1">
        <v>43077</v>
      </c>
      <c r="B343" s="1" t="str">
        <f>TEXT(Table1[[#This Row],[Date]], "mmmm")</f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Table1[[#This Row],[Price]]*Table1[[#This Row],[Sales]]</f>
        <v>4.5</v>
      </c>
    </row>
    <row r="344" spans="1:9" x14ac:dyDescent="0.25">
      <c r="A344" s="1">
        <v>43078</v>
      </c>
      <c r="B344" s="1" t="str">
        <f>TEXT(Table1[[#This Row],[Date]], 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Table1[[#This Row],[Price]]*Table1[[#This Row],[Sales]]</f>
        <v>4.2</v>
      </c>
    </row>
    <row r="345" spans="1:9" x14ac:dyDescent="0.25">
      <c r="A345" s="1">
        <v>43079</v>
      </c>
      <c r="B345" s="1" t="str">
        <f>TEXT(Table1[[#This Row],[Date]], 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Table1[[#This Row],[Price]]*Table1[[#This Row],[Sales]]</f>
        <v>3.3</v>
      </c>
    </row>
    <row r="346" spans="1:9" x14ac:dyDescent="0.25">
      <c r="A346" s="1">
        <v>43080</v>
      </c>
      <c r="B346" s="1" t="str">
        <f>TEXT(Table1[[#This Row],[Date]], "mmmm")</f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Table1[[#This Row],[Price]]*Table1[[#This Row],[Sales]]</f>
        <v>5.0999999999999996</v>
      </c>
    </row>
    <row r="347" spans="1:9" x14ac:dyDescent="0.25">
      <c r="A347" s="1">
        <v>43081</v>
      </c>
      <c r="B347" s="1" t="str">
        <f>TEXT(Table1[[#This Row],[Date]], "mmmm")</f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Table1[[#This Row],[Price]]*Table1[[#This Row],[Sales]]</f>
        <v>4.5</v>
      </c>
    </row>
    <row r="348" spans="1:9" x14ac:dyDescent="0.25">
      <c r="A348" s="1">
        <v>43082</v>
      </c>
      <c r="B348" s="1" t="str">
        <f>TEXT(Table1[[#This Row],[Date]], "mmmm")</f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Table1[[#This Row],[Price]]*Table1[[#This Row],[Sales]]</f>
        <v>4.2</v>
      </c>
    </row>
    <row r="349" spans="1:9" x14ac:dyDescent="0.25">
      <c r="A349" s="1">
        <v>43083</v>
      </c>
      <c r="B349" s="1" t="str">
        <f>TEXT(Table1[[#This Row],[Date]], "mmmm")</f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Table1[[#This Row],[Price]]*Table1[[#This Row],[Sales]]</f>
        <v>3.9</v>
      </c>
    </row>
    <row r="350" spans="1:9" x14ac:dyDescent="0.25">
      <c r="A350" s="1">
        <v>43084</v>
      </c>
      <c r="B350" s="1" t="str">
        <f>TEXT(Table1[[#This Row],[Date]], "mmmm")</f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Table1[[#This Row],[Price]]*Table1[[#This Row],[Sales]]</f>
        <v>5.0999999999999996</v>
      </c>
    </row>
    <row r="351" spans="1:9" x14ac:dyDescent="0.25">
      <c r="A351" s="1">
        <v>43085</v>
      </c>
      <c r="B351" s="1" t="str">
        <f>TEXT(Table1[[#This Row],[Date]], 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Table1[[#This Row],[Price]]*Table1[[#This Row],[Sales]]</f>
        <v>4.5</v>
      </c>
    </row>
    <row r="352" spans="1:9" x14ac:dyDescent="0.25">
      <c r="A352" s="1">
        <v>43086</v>
      </c>
      <c r="B352" s="1" t="str">
        <f>TEXT(Table1[[#This Row],[Date]], 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Table1[[#This Row],[Price]]*Table1[[#This Row],[Sales]]</f>
        <v>4.2</v>
      </c>
    </row>
    <row r="353" spans="1:9" x14ac:dyDescent="0.25">
      <c r="A353" s="1">
        <v>43087</v>
      </c>
      <c r="B353" s="1" t="str">
        <f>TEXT(Table1[[#This Row],[Date]], "mmmm")</f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Table1[[#This Row],[Price]]*Table1[[#This Row],[Sales]]</f>
        <v>3.9</v>
      </c>
    </row>
    <row r="354" spans="1:9" x14ac:dyDescent="0.25">
      <c r="A354" s="1">
        <v>43088</v>
      </c>
      <c r="B354" s="1" t="str">
        <f>TEXT(Table1[[#This Row],[Date]], "mmmm")</f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Table1[[#This Row],[Price]]*Table1[[#This Row],[Sales]]</f>
        <v>5.3999999999999995</v>
      </c>
    </row>
    <row r="355" spans="1:9" x14ac:dyDescent="0.25">
      <c r="A355" s="1">
        <v>43089</v>
      </c>
      <c r="B355" s="1" t="str">
        <f>TEXT(Table1[[#This Row],[Date]], "mmmm")</f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Table1[[#This Row],[Price]]*Table1[[#This Row],[Sales]]</f>
        <v>4.8</v>
      </c>
    </row>
    <row r="356" spans="1:9" x14ac:dyDescent="0.25">
      <c r="A356" s="1">
        <v>43090</v>
      </c>
      <c r="B356" s="1" t="str">
        <f>TEXT(Table1[[#This Row],[Date]], "mmmm")</f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Table1[[#This Row],[Price]]*Table1[[#This Row],[Sales]]</f>
        <v>4.5</v>
      </c>
    </row>
    <row r="357" spans="1:9" x14ac:dyDescent="0.25">
      <c r="A357" s="1">
        <v>43091</v>
      </c>
      <c r="B357" s="1" t="str">
        <f>TEXT(Table1[[#This Row],[Date]], "mmmm")</f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Table1[[#This Row],[Price]]*Table1[[#This Row],[Sales]]</f>
        <v>3.9</v>
      </c>
    </row>
    <row r="358" spans="1:9" x14ac:dyDescent="0.25">
      <c r="A358" s="1">
        <v>43092</v>
      </c>
      <c r="B358" s="1" t="str">
        <f>TEXT(Table1[[#This Row],[Date]], 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Table1[[#This Row],[Price]]*Table1[[#This Row],[Sales]]</f>
        <v>5.3999999999999995</v>
      </c>
    </row>
    <row r="359" spans="1:9" x14ac:dyDescent="0.25">
      <c r="A359" s="1">
        <v>43093</v>
      </c>
      <c r="B359" s="1" t="str">
        <f>TEXT(Table1[[#This Row],[Date]], 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Table1[[#This Row],[Price]]*Table1[[#This Row],[Sales]]</f>
        <v>4.8</v>
      </c>
    </row>
    <row r="360" spans="1:9" x14ac:dyDescent="0.25">
      <c r="A360" s="1">
        <v>43094</v>
      </c>
      <c r="B360" s="1" t="str">
        <f>TEXT(Table1[[#This Row],[Date]], "mmmm")</f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Table1[[#This Row],[Price]]*Table1[[#This Row],[Sales]]</f>
        <v>4.5</v>
      </c>
    </row>
    <row r="361" spans="1:9" x14ac:dyDescent="0.25">
      <c r="A361" s="1">
        <v>43095</v>
      </c>
      <c r="B361" s="1" t="str">
        <f>TEXT(Table1[[#This Row],[Date]], "mmmm")</f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Table1[[#This Row],[Price]]*Table1[[#This Row],[Sales]]</f>
        <v>3.9</v>
      </c>
    </row>
    <row r="362" spans="1:9" x14ac:dyDescent="0.25">
      <c r="A362" s="1">
        <v>43096</v>
      </c>
      <c r="B362" s="1" t="str">
        <f>TEXT(Table1[[#This Row],[Date]], "mmmm")</f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Table1[[#This Row],[Price]]*Table1[[#This Row],[Sales]]</f>
        <v>5.7</v>
      </c>
    </row>
    <row r="363" spans="1:9" x14ac:dyDescent="0.25">
      <c r="A363" s="1">
        <v>43097</v>
      </c>
      <c r="B363" s="1" t="str">
        <f>TEXT(Table1[[#This Row],[Date]], "mmmm")</f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Table1[[#This Row],[Price]]*Table1[[#This Row],[Sales]]</f>
        <v>4.8</v>
      </c>
    </row>
    <row r="364" spans="1:9" x14ac:dyDescent="0.25">
      <c r="A364" s="1">
        <v>43098</v>
      </c>
      <c r="B364" s="1" t="str">
        <f>TEXT(Table1[[#This Row],[Date]], "mmmm")</f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Table1[[#This Row],[Price]]*Table1[[#This Row],[Sales]]</f>
        <v>4.5</v>
      </c>
    </row>
    <row r="365" spans="1:9" x14ac:dyDescent="0.25">
      <c r="A365" s="1">
        <v>43099</v>
      </c>
      <c r="B365" s="1" t="str">
        <f>TEXT(Table1[[#This Row],[Date]], 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Table1[[#This Row],[Price]]*Table1[[#This Row],[Sales]]</f>
        <v>3.9</v>
      </c>
    </row>
    <row r="366" spans="1:9" x14ac:dyDescent="0.25">
      <c r="A366" s="1">
        <v>43100</v>
      </c>
      <c r="B366" s="1" t="str">
        <f>TEXT(Table1[[#This Row],[Date]], 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Table1[[#This Row],[Price]]*Table1[[#This Row],[Sales]]</f>
        <v>2.1</v>
      </c>
    </row>
    <row r="367" spans="1:9" x14ac:dyDescent="0.25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2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{890D3C15-CA6B-49F3-87AC-2FCFD2E78C82}</x14:id>
        </ext>
      </extLst>
    </cfRule>
  </conditionalFormatting>
  <conditionalFormatting sqref="H2:H32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0D3C15-CA6B-49F3-87AC-2FCFD2E78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8"/>
  <sheetViews>
    <sheetView tabSelected="1" workbookViewId="0">
      <selection activeCell="H3" sqref="H3"/>
    </sheetView>
  </sheetViews>
  <sheetFormatPr defaultRowHeight="15" x14ac:dyDescent="0.25"/>
  <cols>
    <col min="8" max="8" width="25.42578125" customWidth="1"/>
  </cols>
  <sheetData>
    <row r="2" spans="1:11" x14ac:dyDescent="0.25">
      <c r="G2" t="s">
        <v>385</v>
      </c>
      <c r="H2">
        <f>AVERAGE(Table18[Sales])</f>
        <v>25.323287671232876</v>
      </c>
    </row>
    <row r="3" spans="1:11" x14ac:dyDescent="0.25">
      <c r="G3" t="s">
        <v>707</v>
      </c>
      <c r="H3">
        <f>_xlfn.STDEV.P(Table18[Sales])</f>
        <v>6.8841394155397326</v>
      </c>
    </row>
    <row r="4" spans="1:11" x14ac:dyDescent="0.25">
      <c r="G4" t="s">
        <v>706</v>
      </c>
      <c r="H4">
        <f>AVERAGE(K13:K302)</f>
        <v>29.158620689655173</v>
      </c>
    </row>
    <row r="5" spans="1:11" x14ac:dyDescent="0.25">
      <c r="G5" t="s">
        <v>708</v>
      </c>
      <c r="H5" s="12">
        <f>_xlfn.Z.TEST(K13:K302,H2,H3)</f>
        <v>1.1830501407749332E-21</v>
      </c>
    </row>
    <row r="12" spans="1:11" x14ac:dyDescent="0.25">
      <c r="A12" s="1" t="s">
        <v>0</v>
      </c>
      <c r="B12" s="1" t="s">
        <v>14</v>
      </c>
      <c r="C12" t="s">
        <v>1</v>
      </c>
      <c r="D12" t="s">
        <v>2</v>
      </c>
      <c r="E12" s="2" t="s">
        <v>3</v>
      </c>
      <c r="F12" t="s">
        <v>4</v>
      </c>
      <c r="G12" t="s">
        <v>6</v>
      </c>
      <c r="H12" t="s">
        <v>5</v>
      </c>
      <c r="I12" t="s">
        <v>15</v>
      </c>
      <c r="K12" t="s">
        <v>706</v>
      </c>
    </row>
    <row r="13" spans="1:11" x14ac:dyDescent="0.25">
      <c r="A13" s="1">
        <v>42741</v>
      </c>
      <c r="B13" s="1" t="str">
        <f>TEXT(Table18[[#This Row],[Date]], "mmmm")</f>
        <v>January</v>
      </c>
      <c r="C13" t="s">
        <v>12</v>
      </c>
      <c r="D13">
        <v>25.299999999999997</v>
      </c>
      <c r="E13" s="2">
        <v>1.54</v>
      </c>
      <c r="F13">
        <v>23</v>
      </c>
      <c r="G13">
        <v>0.3</v>
      </c>
      <c r="H13">
        <v>11</v>
      </c>
      <c r="I13" s="3">
        <f>Table18[[#This Row],[Price]]*Table18[[#This Row],[Sales]]</f>
        <v>3.3</v>
      </c>
      <c r="K13">
        <v>22</v>
      </c>
    </row>
    <row r="14" spans="1:11" x14ac:dyDescent="0.25">
      <c r="A14" s="1">
        <v>42736</v>
      </c>
      <c r="B14" s="1" t="str">
        <f>TEXT(Table18[[#This Row],[Date]], "mmmm")</f>
        <v>January</v>
      </c>
      <c r="C14" t="s">
        <v>7</v>
      </c>
      <c r="D14">
        <v>27</v>
      </c>
      <c r="E14" s="2">
        <v>2</v>
      </c>
      <c r="F14">
        <v>15</v>
      </c>
      <c r="G14">
        <v>0.3</v>
      </c>
      <c r="H14">
        <v>10</v>
      </c>
      <c r="I14" s="3">
        <f>Table18[[#This Row],[Price]]*Table18[[#This Row],[Sales]]</f>
        <v>3</v>
      </c>
      <c r="K14">
        <v>22</v>
      </c>
    </row>
    <row r="15" spans="1:11" x14ac:dyDescent="0.25">
      <c r="A15" s="1">
        <v>42759</v>
      </c>
      <c r="B15" s="1" t="str">
        <f>TEXT(Table18[[#This Row],[Date]], "mmmm")</f>
        <v>January</v>
      </c>
      <c r="C15" t="s">
        <v>9</v>
      </c>
      <c r="D15">
        <v>28.599999999999998</v>
      </c>
      <c r="E15" s="2">
        <v>1.54</v>
      </c>
      <c r="F15">
        <v>20</v>
      </c>
      <c r="G15">
        <v>0.3</v>
      </c>
      <c r="H15">
        <v>12</v>
      </c>
      <c r="I15" s="3">
        <f>Table18[[#This Row],[Price]]*Table18[[#This Row],[Sales]]</f>
        <v>3.5999999999999996</v>
      </c>
      <c r="K15">
        <v>22</v>
      </c>
    </row>
    <row r="16" spans="1:11" x14ac:dyDescent="0.25">
      <c r="A16" s="1">
        <v>42737</v>
      </c>
      <c r="B16" s="1" t="str">
        <f>TEXT(Table18[[#This Row],[Date]], "mmmm")</f>
        <v>January</v>
      </c>
      <c r="C16" t="s">
        <v>8</v>
      </c>
      <c r="D16">
        <v>28.9</v>
      </c>
      <c r="E16" s="2">
        <v>1.33</v>
      </c>
      <c r="F16">
        <v>15</v>
      </c>
      <c r="G16">
        <v>0.3</v>
      </c>
      <c r="H16">
        <v>13</v>
      </c>
      <c r="I16" s="3">
        <f>Table18[[#This Row],[Price]]*Table18[[#This Row],[Sales]]</f>
        <v>3.9</v>
      </c>
      <c r="K16">
        <v>23</v>
      </c>
    </row>
    <row r="17" spans="1:11" x14ac:dyDescent="0.25">
      <c r="A17" s="1">
        <v>42751</v>
      </c>
      <c r="B17" s="1" t="str">
        <f>TEXT(Table18[[#This Row],[Date]], "mmmm")</f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Table18[[#This Row],[Price]]*Table18[[#This Row],[Sales]]</f>
        <v>3.5999999999999996</v>
      </c>
      <c r="K17">
        <v>25</v>
      </c>
    </row>
    <row r="18" spans="1:11" x14ac:dyDescent="0.25">
      <c r="A18" s="1">
        <v>42755</v>
      </c>
      <c r="B18" s="1" t="str">
        <f>TEXT(Table18[[#This Row],[Date]], "mmmm")</f>
        <v>January</v>
      </c>
      <c r="C18" t="s">
        <v>12</v>
      </c>
      <c r="D18">
        <v>31.599999999999998</v>
      </c>
      <c r="E18" s="2">
        <v>1.43</v>
      </c>
      <c r="F18">
        <v>20</v>
      </c>
      <c r="G18">
        <v>0.3</v>
      </c>
      <c r="H18">
        <v>12</v>
      </c>
      <c r="I18" s="3">
        <f>Table18[[#This Row],[Price]]*Table18[[#This Row],[Sales]]</f>
        <v>3.5999999999999996</v>
      </c>
      <c r="K18">
        <v>25</v>
      </c>
    </row>
    <row r="19" spans="1:11" x14ac:dyDescent="0.25">
      <c r="A19" s="1">
        <v>42752</v>
      </c>
      <c r="B19" s="1" t="str">
        <f>TEXT(Table18[[#This Row],[Date]], "mmmm")</f>
        <v>January</v>
      </c>
      <c r="C19" t="s">
        <v>9</v>
      </c>
      <c r="D19">
        <v>32.199999999999996</v>
      </c>
      <c r="E19" s="2">
        <v>1.43</v>
      </c>
      <c r="F19">
        <v>26</v>
      </c>
      <c r="G19">
        <v>0.3</v>
      </c>
      <c r="H19">
        <v>14</v>
      </c>
      <c r="I19" s="3">
        <f>Table18[[#This Row],[Price]]*Table18[[#This Row],[Sales]]</f>
        <v>4.2</v>
      </c>
      <c r="K19">
        <v>23</v>
      </c>
    </row>
    <row r="20" spans="1:11" x14ac:dyDescent="0.25">
      <c r="A20" s="1">
        <v>42760</v>
      </c>
      <c r="B20" s="1" t="str">
        <f>TEXT(Table18[[#This Row],[Date]], "mmmm")</f>
        <v>January</v>
      </c>
      <c r="C20" t="s">
        <v>10</v>
      </c>
      <c r="D20">
        <v>32.199999999999996</v>
      </c>
      <c r="E20" s="2">
        <v>1.25</v>
      </c>
      <c r="F20">
        <v>24</v>
      </c>
      <c r="G20">
        <v>0.3</v>
      </c>
      <c r="H20">
        <v>14</v>
      </c>
      <c r="I20" s="3">
        <f>Table18[[#This Row],[Price]]*Table18[[#This Row],[Sales]]</f>
        <v>4.2</v>
      </c>
      <c r="K20">
        <v>25</v>
      </c>
    </row>
    <row r="21" spans="1:11" x14ac:dyDescent="0.25">
      <c r="A21" s="1">
        <v>42746</v>
      </c>
      <c r="B21" s="1" t="str">
        <f>TEXT(Table18[[#This Row],[Date]], "mmmm")</f>
        <v>January</v>
      </c>
      <c r="C21" t="s">
        <v>10</v>
      </c>
      <c r="D21">
        <v>32.599999999999994</v>
      </c>
      <c r="E21" s="2">
        <v>1.54</v>
      </c>
      <c r="F21">
        <v>23</v>
      </c>
      <c r="G21">
        <v>0.3</v>
      </c>
      <c r="H21">
        <v>12</v>
      </c>
      <c r="I21" s="3">
        <f>Table18[[#This Row],[Price]]*Table18[[#This Row],[Sales]]</f>
        <v>3.5999999999999996</v>
      </c>
      <c r="K21">
        <v>23</v>
      </c>
    </row>
    <row r="22" spans="1:11" x14ac:dyDescent="0.25">
      <c r="A22" s="1">
        <v>42742</v>
      </c>
      <c r="B22" s="1" t="str">
        <f>TEXT(Table18[[#This Row],[Date]], "mmmm")</f>
        <v>January</v>
      </c>
      <c r="C22" t="s">
        <v>13</v>
      </c>
      <c r="D22">
        <v>32.9</v>
      </c>
      <c r="E22" s="2">
        <v>1.54</v>
      </c>
      <c r="F22">
        <v>19</v>
      </c>
      <c r="G22">
        <v>0.3</v>
      </c>
      <c r="H22">
        <v>13</v>
      </c>
      <c r="I22" s="3">
        <f>Table18[[#This Row],[Price]]*Table18[[#This Row],[Sales]]</f>
        <v>3.9</v>
      </c>
      <c r="K22">
        <v>24</v>
      </c>
    </row>
    <row r="23" spans="1:11" x14ac:dyDescent="0.25">
      <c r="A23" s="1">
        <v>42738</v>
      </c>
      <c r="B23" s="1" t="str">
        <f>TEXT(Table18[[#This Row],[Date]], "mmmm")</f>
        <v>January</v>
      </c>
      <c r="C23" t="s">
        <v>9</v>
      </c>
      <c r="D23">
        <v>34.5</v>
      </c>
      <c r="E23" s="2">
        <v>1.33</v>
      </c>
      <c r="F23">
        <v>27</v>
      </c>
      <c r="G23">
        <v>0.3</v>
      </c>
      <c r="H23">
        <v>15</v>
      </c>
      <c r="I23" s="3">
        <f>Table18[[#This Row],[Price]]*Table18[[#This Row],[Sales]]</f>
        <v>4.5</v>
      </c>
      <c r="K23">
        <v>23</v>
      </c>
    </row>
    <row r="24" spans="1:11" x14ac:dyDescent="0.25">
      <c r="A24" s="1">
        <v>42763</v>
      </c>
      <c r="B24" s="1" t="str">
        <f>TEXT(Table18[[#This Row],[Date]], "mmmm")</f>
        <v>January</v>
      </c>
      <c r="C24" t="s">
        <v>13</v>
      </c>
      <c r="D24">
        <v>34.9</v>
      </c>
      <c r="E24" s="2">
        <v>1.33</v>
      </c>
      <c r="F24">
        <v>15</v>
      </c>
      <c r="G24">
        <v>0.3</v>
      </c>
      <c r="H24">
        <v>13</v>
      </c>
      <c r="I24" s="3">
        <f>Table18[[#This Row],[Price]]*Table18[[#This Row],[Sales]]</f>
        <v>3.9</v>
      </c>
      <c r="K24">
        <v>24</v>
      </c>
    </row>
    <row r="25" spans="1:11" x14ac:dyDescent="0.25">
      <c r="A25" s="1">
        <v>42764</v>
      </c>
      <c r="B25" s="1" t="str">
        <f>TEXT(Table18[[#This Row],[Date]], "mmmm")</f>
        <v>January</v>
      </c>
      <c r="C25" t="s">
        <v>7</v>
      </c>
      <c r="D25">
        <v>35.199999999999996</v>
      </c>
      <c r="E25" s="2">
        <v>1.33</v>
      </c>
      <c r="F25">
        <v>27</v>
      </c>
      <c r="G25">
        <v>0.3</v>
      </c>
      <c r="H25">
        <v>14</v>
      </c>
      <c r="I25" s="3">
        <f>Table18[[#This Row],[Price]]*Table18[[#This Row],[Sales]]</f>
        <v>4.2</v>
      </c>
      <c r="K25">
        <v>25</v>
      </c>
    </row>
    <row r="26" spans="1:11" x14ac:dyDescent="0.25">
      <c r="A26" s="1">
        <v>42761</v>
      </c>
      <c r="B26" s="1" t="str">
        <f>TEXT(Table18[[#This Row],[Date]], "mmmm")</f>
        <v>January</v>
      </c>
      <c r="C26" t="s">
        <v>11</v>
      </c>
      <c r="D26">
        <v>35.799999999999997</v>
      </c>
      <c r="E26" s="2">
        <v>1.25</v>
      </c>
      <c r="F26">
        <v>18</v>
      </c>
      <c r="G26">
        <v>0.3</v>
      </c>
      <c r="H26">
        <v>16</v>
      </c>
      <c r="I26" s="3">
        <f>Table18[[#This Row],[Price]]*Table18[[#This Row],[Sales]]</f>
        <v>4.8</v>
      </c>
      <c r="K26">
        <v>26</v>
      </c>
    </row>
    <row r="27" spans="1:11" x14ac:dyDescent="0.25">
      <c r="A27" s="1">
        <v>42756</v>
      </c>
      <c r="B27" s="1" t="str">
        <f>TEXT(Table18[[#This Row],[Date]], "mmmm")</f>
        <v>January</v>
      </c>
      <c r="C27" t="s">
        <v>13</v>
      </c>
      <c r="D27">
        <v>36.199999999999996</v>
      </c>
      <c r="E27" s="2">
        <v>1.25</v>
      </c>
      <c r="F27">
        <v>16</v>
      </c>
      <c r="G27">
        <v>0.3</v>
      </c>
      <c r="H27">
        <v>14</v>
      </c>
      <c r="I27" s="3">
        <f>Table18[[#This Row],[Price]]*Table18[[#This Row],[Sales]]</f>
        <v>4.2</v>
      </c>
      <c r="K27">
        <v>26</v>
      </c>
    </row>
    <row r="28" spans="1:11" x14ac:dyDescent="0.25">
      <c r="A28" s="1">
        <v>42743</v>
      </c>
      <c r="B28" s="1" t="str">
        <f>TEXT(Table18[[#This Row],[Date]], "mmmm")</f>
        <v>January</v>
      </c>
      <c r="C28" t="s">
        <v>7</v>
      </c>
      <c r="D28">
        <v>37.5</v>
      </c>
      <c r="E28" s="2">
        <v>1.18</v>
      </c>
      <c r="F28">
        <v>28</v>
      </c>
      <c r="G28">
        <v>0.3</v>
      </c>
      <c r="H28">
        <v>15</v>
      </c>
      <c r="I28" s="3">
        <f>Table18[[#This Row],[Price]]*Table18[[#This Row],[Sales]]</f>
        <v>4.5</v>
      </c>
      <c r="K28">
        <v>26</v>
      </c>
    </row>
    <row r="29" spans="1:11" x14ac:dyDescent="0.25">
      <c r="A29" s="1">
        <v>42748</v>
      </c>
      <c r="B29" s="1" t="str">
        <f>TEXT(Table18[[#This Row],[Date]], "mmmm")</f>
        <v>January</v>
      </c>
      <c r="C29" t="s">
        <v>12</v>
      </c>
      <c r="D29">
        <v>37.5</v>
      </c>
      <c r="E29" s="2">
        <v>1.33</v>
      </c>
      <c r="F29">
        <v>19</v>
      </c>
      <c r="G29">
        <v>0.3</v>
      </c>
      <c r="H29">
        <v>15</v>
      </c>
      <c r="I29" s="3">
        <f>Table18[[#This Row],[Price]]*Table18[[#This Row],[Sales]]</f>
        <v>4.5</v>
      </c>
      <c r="K29">
        <v>27</v>
      </c>
    </row>
    <row r="30" spans="1:11" x14ac:dyDescent="0.25">
      <c r="A30" s="1">
        <v>42744</v>
      </c>
      <c r="B30" s="1" t="str">
        <f>TEXT(Table18[[#This Row],[Date]], "mmmm")</f>
        <v>January</v>
      </c>
      <c r="C30" t="s">
        <v>8</v>
      </c>
      <c r="D30">
        <v>38.099999999999994</v>
      </c>
      <c r="E30" s="2">
        <v>1.18</v>
      </c>
      <c r="F30">
        <v>20</v>
      </c>
      <c r="G30">
        <v>0.3</v>
      </c>
      <c r="H30">
        <v>17</v>
      </c>
      <c r="I30" s="3">
        <f>Table18[[#This Row],[Price]]*Table18[[#This Row],[Sales]]</f>
        <v>5.0999999999999996</v>
      </c>
      <c r="K30">
        <v>25</v>
      </c>
    </row>
    <row r="31" spans="1:11" x14ac:dyDescent="0.25">
      <c r="A31" s="1">
        <v>42758</v>
      </c>
      <c r="B31" s="1" t="str">
        <f>TEXT(Table18[[#This Row],[Date]], "mmmm")</f>
        <v>January</v>
      </c>
      <c r="C31" t="s">
        <v>8</v>
      </c>
      <c r="D31">
        <v>38.099999999999994</v>
      </c>
      <c r="E31" s="2">
        <v>1.05</v>
      </c>
      <c r="F31">
        <v>21</v>
      </c>
      <c r="G31">
        <v>0.3</v>
      </c>
      <c r="H31">
        <v>17</v>
      </c>
      <c r="I31" s="3">
        <f>Table18[[#This Row],[Price]]*Table18[[#This Row],[Sales]]</f>
        <v>5.0999999999999996</v>
      </c>
      <c r="K31">
        <v>27</v>
      </c>
    </row>
    <row r="32" spans="1:11" x14ac:dyDescent="0.25">
      <c r="A32" s="1">
        <v>42747</v>
      </c>
      <c r="B32" s="1" t="str">
        <f>TEXT(Table18[[#This Row],[Date]], "mmmm")</f>
        <v>January</v>
      </c>
      <c r="C32" t="s">
        <v>11</v>
      </c>
      <c r="D32">
        <v>38.199999999999996</v>
      </c>
      <c r="E32" s="2">
        <v>1.33</v>
      </c>
      <c r="F32">
        <v>16</v>
      </c>
      <c r="G32">
        <v>0.3</v>
      </c>
      <c r="H32">
        <v>14</v>
      </c>
      <c r="I32" s="3">
        <f>Table18[[#This Row],[Price]]*Table18[[#This Row],[Sales]]</f>
        <v>4.2</v>
      </c>
      <c r="K32">
        <v>25</v>
      </c>
    </row>
    <row r="33" spans="1:11" x14ac:dyDescent="0.25">
      <c r="A33" s="1">
        <v>42766</v>
      </c>
      <c r="B33" s="1" t="str">
        <f>TEXT(Table18[[#This Row],[Date]], "mmmm")</f>
        <v>January</v>
      </c>
      <c r="C33" t="s">
        <v>9</v>
      </c>
      <c r="D33">
        <v>40.4</v>
      </c>
      <c r="E33" s="2">
        <v>1.05</v>
      </c>
      <c r="F33">
        <v>37</v>
      </c>
      <c r="G33">
        <v>0.3</v>
      </c>
      <c r="H33">
        <v>18</v>
      </c>
      <c r="I33" s="3">
        <f>Table18[[#This Row],[Price]]*Table18[[#This Row],[Sales]]</f>
        <v>5.3999999999999995</v>
      </c>
      <c r="K33">
        <v>26</v>
      </c>
    </row>
    <row r="34" spans="1:11" x14ac:dyDescent="0.25">
      <c r="A34" s="1">
        <v>42757</v>
      </c>
      <c r="B34" s="1" t="str">
        <f>TEXT(Table18[[#This Row],[Date]], "mmmm")</f>
        <v>January</v>
      </c>
      <c r="C34" t="s">
        <v>7</v>
      </c>
      <c r="D34">
        <v>40.799999999999997</v>
      </c>
      <c r="E34" s="2">
        <v>1.1100000000000001</v>
      </c>
      <c r="F34">
        <v>19</v>
      </c>
      <c r="G34">
        <v>0.3</v>
      </c>
      <c r="H34">
        <v>16</v>
      </c>
      <c r="I34" s="3">
        <f>Table18[[#This Row],[Price]]*Table18[[#This Row],[Sales]]</f>
        <v>4.8</v>
      </c>
      <c r="K34">
        <v>27</v>
      </c>
    </row>
    <row r="35" spans="1:11" x14ac:dyDescent="0.25">
      <c r="A35" s="1">
        <v>42765</v>
      </c>
      <c r="B35" s="1" t="str">
        <f>TEXT(Table18[[#This Row],[Date]], "mmmm")</f>
        <v>January</v>
      </c>
      <c r="C35" t="s">
        <v>8</v>
      </c>
      <c r="D35">
        <v>41.099999999999994</v>
      </c>
      <c r="E35" s="2">
        <v>1.05</v>
      </c>
      <c r="F35">
        <v>20</v>
      </c>
      <c r="G35">
        <v>0.3</v>
      </c>
      <c r="H35">
        <v>17</v>
      </c>
      <c r="I35" s="3">
        <f>Table18[[#This Row],[Price]]*Table18[[#This Row],[Sales]]</f>
        <v>5.0999999999999996</v>
      </c>
      <c r="K35">
        <v>27</v>
      </c>
    </row>
    <row r="36" spans="1:11" x14ac:dyDescent="0.25">
      <c r="A36" s="1">
        <v>42762</v>
      </c>
      <c r="B36" s="1" t="str">
        <f>TEXT(Table18[[#This Row],[Date]], "mmmm")</f>
        <v>January</v>
      </c>
      <c r="C36" t="s">
        <v>12</v>
      </c>
      <c r="D36">
        <v>42.099999999999994</v>
      </c>
      <c r="E36" s="2">
        <v>1.05</v>
      </c>
      <c r="F36">
        <v>22</v>
      </c>
      <c r="G36">
        <v>0.3</v>
      </c>
      <c r="H36">
        <v>17</v>
      </c>
      <c r="I36" s="3">
        <f>Table18[[#This Row],[Price]]*Table18[[#This Row],[Sales]]</f>
        <v>5.0999999999999996</v>
      </c>
      <c r="K36">
        <v>26</v>
      </c>
    </row>
    <row r="37" spans="1:11" x14ac:dyDescent="0.25">
      <c r="A37" s="1">
        <v>42740</v>
      </c>
      <c r="B37" s="1" t="str">
        <f>TEXT(Table18[[#This Row],[Date]], "mmmm")</f>
        <v>January</v>
      </c>
      <c r="C37" t="s">
        <v>11</v>
      </c>
      <c r="D37">
        <v>42.4</v>
      </c>
      <c r="E37" s="2">
        <v>1</v>
      </c>
      <c r="F37">
        <v>33</v>
      </c>
      <c r="G37">
        <v>0.3</v>
      </c>
      <c r="H37">
        <v>18</v>
      </c>
      <c r="I37" s="3">
        <f>Table18[[#This Row],[Price]]*Table18[[#This Row],[Sales]]</f>
        <v>5.3999999999999995</v>
      </c>
      <c r="K37">
        <v>27</v>
      </c>
    </row>
    <row r="38" spans="1:11" x14ac:dyDescent="0.25">
      <c r="A38" s="1">
        <v>42753</v>
      </c>
      <c r="B38" s="1" t="str">
        <f>TEXT(Table18[[#This Row],[Date]], "mmmm")</f>
        <v>January</v>
      </c>
      <c r="C38" t="s">
        <v>10</v>
      </c>
      <c r="D38">
        <v>42.8</v>
      </c>
      <c r="E38" s="2">
        <v>1.18</v>
      </c>
      <c r="F38">
        <v>33</v>
      </c>
      <c r="G38">
        <v>0.3</v>
      </c>
      <c r="H38">
        <v>16</v>
      </c>
      <c r="I38" s="3">
        <f>Table18[[#This Row],[Price]]*Table18[[#This Row],[Sales]]</f>
        <v>4.8</v>
      </c>
      <c r="K38">
        <v>27</v>
      </c>
    </row>
    <row r="39" spans="1:11" x14ac:dyDescent="0.25">
      <c r="A39" s="1">
        <v>42754</v>
      </c>
      <c r="B39" s="1" t="str">
        <f>TEXT(Table18[[#This Row],[Date]], "mmmm")</f>
        <v>January</v>
      </c>
      <c r="C39" t="s">
        <v>11</v>
      </c>
      <c r="D39">
        <v>43.099999999999994</v>
      </c>
      <c r="E39" s="2">
        <v>1.18</v>
      </c>
      <c r="F39">
        <v>30</v>
      </c>
      <c r="G39">
        <v>0.3</v>
      </c>
      <c r="H39">
        <v>17</v>
      </c>
      <c r="I39" s="3">
        <f>Table18[[#This Row],[Price]]*Table18[[#This Row],[Sales]]</f>
        <v>5.0999999999999996</v>
      </c>
      <c r="K39">
        <v>25</v>
      </c>
    </row>
    <row r="40" spans="1:11" x14ac:dyDescent="0.25">
      <c r="A40" s="1">
        <v>42745</v>
      </c>
      <c r="B40" s="1" t="str">
        <f>TEXT(Table18[[#This Row],[Date]], "mmmm")</f>
        <v>January</v>
      </c>
      <c r="C40" t="s">
        <v>9</v>
      </c>
      <c r="D40">
        <v>43.4</v>
      </c>
      <c r="E40" s="2">
        <v>1.05</v>
      </c>
      <c r="F40">
        <v>33</v>
      </c>
      <c r="G40">
        <v>0.3</v>
      </c>
      <c r="H40">
        <v>18</v>
      </c>
      <c r="I40" s="3">
        <f>Table18[[#This Row],[Price]]*Table18[[#This Row],[Sales]]</f>
        <v>5.3999999999999995</v>
      </c>
      <c r="K40">
        <v>26</v>
      </c>
    </row>
    <row r="41" spans="1:11" x14ac:dyDescent="0.25">
      <c r="A41" s="1">
        <v>42750</v>
      </c>
      <c r="B41" s="1" t="str">
        <f>TEXT(Table18[[#This Row],[Date]], "mmmm")</f>
        <v>January</v>
      </c>
      <c r="C41" t="s">
        <v>7</v>
      </c>
      <c r="D41">
        <v>43.4</v>
      </c>
      <c r="E41" s="2">
        <v>1.1100000000000001</v>
      </c>
      <c r="F41">
        <v>33</v>
      </c>
      <c r="G41">
        <v>0.3</v>
      </c>
      <c r="H41">
        <v>18</v>
      </c>
      <c r="I41" s="3">
        <f>Table18[[#This Row],[Price]]*Table18[[#This Row],[Sales]]</f>
        <v>5.3999999999999995</v>
      </c>
      <c r="K41">
        <v>27</v>
      </c>
    </row>
    <row r="42" spans="1:11" x14ac:dyDescent="0.25">
      <c r="A42" s="1">
        <v>42739</v>
      </c>
      <c r="B42" s="1" t="str">
        <f>TEXT(Table18[[#This Row],[Date]], "mmmm")</f>
        <v>January</v>
      </c>
      <c r="C42" t="s">
        <v>10</v>
      </c>
      <c r="D42">
        <v>44.099999999999994</v>
      </c>
      <c r="E42" s="2">
        <v>1.05</v>
      </c>
      <c r="F42">
        <v>28</v>
      </c>
      <c r="G42">
        <v>0.3</v>
      </c>
      <c r="H42">
        <v>17</v>
      </c>
      <c r="I42" s="3">
        <f>Table18[[#This Row],[Price]]*Table18[[#This Row],[Sales]]</f>
        <v>5.0999999999999996</v>
      </c>
      <c r="K42">
        <v>25</v>
      </c>
    </row>
    <row r="43" spans="1:11" x14ac:dyDescent="0.25">
      <c r="A43" s="1">
        <v>42749</v>
      </c>
      <c r="B43" s="1" t="str">
        <f>TEXT(Table18[[#This Row],[Date]], "mmmm")</f>
        <v>January</v>
      </c>
      <c r="C43" t="s">
        <v>13</v>
      </c>
      <c r="D43">
        <v>44.099999999999994</v>
      </c>
      <c r="E43" s="2">
        <v>1.05</v>
      </c>
      <c r="F43">
        <v>23</v>
      </c>
      <c r="G43">
        <v>0.3</v>
      </c>
      <c r="H43">
        <v>17</v>
      </c>
      <c r="I43" s="3">
        <f>Table18[[#This Row],[Price]]*Table18[[#This Row],[Sales]]</f>
        <v>5.0999999999999996</v>
      </c>
      <c r="K43">
        <v>25</v>
      </c>
    </row>
    <row r="44" spans="1:11" x14ac:dyDescent="0.25">
      <c r="A44" s="1">
        <v>42767</v>
      </c>
      <c r="B44" s="1" t="str">
        <f>TEXT(Table18[[#This Row],[Date]], "mmmm")</f>
        <v>February</v>
      </c>
      <c r="C44" t="s">
        <v>10</v>
      </c>
      <c r="D44">
        <v>42.4</v>
      </c>
      <c r="E44" s="2">
        <v>1</v>
      </c>
      <c r="F44">
        <v>35</v>
      </c>
      <c r="G44">
        <v>0.3</v>
      </c>
      <c r="H44">
        <v>18</v>
      </c>
      <c r="I44" s="3">
        <f>Table18[[#This Row],[Price]]*Table18[[#This Row],[Sales]]</f>
        <v>5.3999999999999995</v>
      </c>
      <c r="K44">
        <v>29</v>
      </c>
    </row>
    <row r="45" spans="1:11" x14ac:dyDescent="0.25">
      <c r="A45" s="1">
        <v>42768</v>
      </c>
      <c r="B45" s="1" t="str">
        <f>TEXT(Table18[[#This Row],[Date]], "mmmm")</f>
        <v>February</v>
      </c>
      <c r="C45" t="s">
        <v>11</v>
      </c>
      <c r="D45">
        <v>52</v>
      </c>
      <c r="E45" s="2">
        <v>1</v>
      </c>
      <c r="F45">
        <v>22</v>
      </c>
      <c r="G45">
        <v>0.3</v>
      </c>
      <c r="H45">
        <v>20</v>
      </c>
      <c r="I45" s="3">
        <f>Table18[[#This Row],[Price]]*Table18[[#This Row],[Sales]]</f>
        <v>6</v>
      </c>
      <c r="K45">
        <v>30</v>
      </c>
    </row>
    <row r="46" spans="1:11" x14ac:dyDescent="0.25">
      <c r="A46" s="1">
        <v>42769</v>
      </c>
      <c r="B46" s="1" t="str">
        <f>TEXT(Table18[[#This Row],[Date]], "mmmm")</f>
        <v>February</v>
      </c>
      <c r="C46" t="s">
        <v>12</v>
      </c>
      <c r="D46">
        <v>50.3</v>
      </c>
      <c r="E46" s="2">
        <v>0.87</v>
      </c>
      <c r="F46">
        <v>25</v>
      </c>
      <c r="G46">
        <v>0.3</v>
      </c>
      <c r="H46">
        <v>21</v>
      </c>
      <c r="I46" s="3">
        <f>Table18[[#This Row],[Price]]*Table18[[#This Row],[Sales]]</f>
        <v>6.3</v>
      </c>
      <c r="K46">
        <v>31</v>
      </c>
    </row>
    <row r="47" spans="1:11" x14ac:dyDescent="0.25">
      <c r="A47" s="1">
        <v>42770</v>
      </c>
      <c r="B47" s="1" t="str">
        <f>TEXT(Table18[[#This Row],[Date]], "mmmm")</f>
        <v>February</v>
      </c>
      <c r="C47" t="s">
        <v>13</v>
      </c>
      <c r="D47">
        <v>56.599999999999994</v>
      </c>
      <c r="E47" s="2">
        <v>0.83</v>
      </c>
      <c r="F47">
        <v>46</v>
      </c>
      <c r="G47">
        <v>0.3</v>
      </c>
      <c r="H47">
        <v>22</v>
      </c>
      <c r="I47" s="3">
        <f>Table18[[#This Row],[Price]]*Table18[[#This Row],[Sales]]</f>
        <v>6.6</v>
      </c>
      <c r="K47">
        <v>29</v>
      </c>
    </row>
    <row r="48" spans="1:11" x14ac:dyDescent="0.25">
      <c r="A48" s="1">
        <v>42771</v>
      </c>
      <c r="B48" s="1" t="str">
        <f>TEXT(Table18[[#This Row],[Date]], "mmmm")</f>
        <v>February</v>
      </c>
      <c r="C48" t="s">
        <v>7</v>
      </c>
      <c r="D48">
        <v>45.4</v>
      </c>
      <c r="E48" s="2">
        <v>1.1100000000000001</v>
      </c>
      <c r="F48">
        <v>32</v>
      </c>
      <c r="G48">
        <v>0.3</v>
      </c>
      <c r="H48">
        <v>18</v>
      </c>
      <c r="I48" s="3">
        <f>Table18[[#This Row],[Price]]*Table18[[#This Row],[Sales]]</f>
        <v>5.3999999999999995</v>
      </c>
      <c r="K48">
        <v>29</v>
      </c>
    </row>
    <row r="49" spans="1:11" x14ac:dyDescent="0.25">
      <c r="A49" s="1">
        <v>42772</v>
      </c>
      <c r="B49" s="1" t="str">
        <f>TEXT(Table18[[#This Row],[Date]], "mmmm")</f>
        <v>February</v>
      </c>
      <c r="C49" t="s">
        <v>8</v>
      </c>
      <c r="D49">
        <v>45</v>
      </c>
      <c r="E49" s="2">
        <v>0.95</v>
      </c>
      <c r="F49">
        <v>28</v>
      </c>
      <c r="G49">
        <v>0.3</v>
      </c>
      <c r="H49">
        <v>20</v>
      </c>
      <c r="I49" s="3">
        <f>Table18[[#This Row],[Price]]*Table18[[#This Row],[Sales]]</f>
        <v>6</v>
      </c>
      <c r="K49">
        <v>30</v>
      </c>
    </row>
    <row r="50" spans="1:11" x14ac:dyDescent="0.25">
      <c r="A50" s="1">
        <v>42773</v>
      </c>
      <c r="B50" s="1" t="str">
        <f>TEXT(Table18[[#This Row],[Date]], "mmmm")</f>
        <v>February</v>
      </c>
      <c r="C50" t="s">
        <v>9</v>
      </c>
      <c r="D50">
        <v>52.3</v>
      </c>
      <c r="E50" s="2">
        <v>0.87</v>
      </c>
      <c r="F50">
        <v>39</v>
      </c>
      <c r="G50">
        <v>0.3</v>
      </c>
      <c r="H50">
        <v>21</v>
      </c>
      <c r="I50" s="3">
        <f>Table18[[#This Row],[Price]]*Table18[[#This Row],[Sales]]</f>
        <v>6.3</v>
      </c>
      <c r="K50">
        <v>31</v>
      </c>
    </row>
    <row r="51" spans="1:11" x14ac:dyDescent="0.25">
      <c r="A51" s="1">
        <v>42774</v>
      </c>
      <c r="B51" s="1" t="str">
        <f>TEXT(Table18[[#This Row],[Date]], "mmmm")</f>
        <v>February</v>
      </c>
      <c r="C51" t="s">
        <v>10</v>
      </c>
      <c r="D51">
        <v>52.599999999999994</v>
      </c>
      <c r="E51" s="2">
        <v>0.87</v>
      </c>
      <c r="F51">
        <v>31</v>
      </c>
      <c r="G51">
        <v>0.3</v>
      </c>
      <c r="H51">
        <v>22</v>
      </c>
      <c r="I51" s="3">
        <f>Table18[[#This Row],[Price]]*Table18[[#This Row],[Sales]]</f>
        <v>6.6</v>
      </c>
      <c r="K51">
        <v>29</v>
      </c>
    </row>
    <row r="52" spans="1:11" x14ac:dyDescent="0.25">
      <c r="A52" s="1">
        <v>42775</v>
      </c>
      <c r="B52" s="1" t="str">
        <f>TEXT(Table18[[#This Row],[Date]], "mmmm")</f>
        <v>February</v>
      </c>
      <c r="C52" t="s">
        <v>11</v>
      </c>
      <c r="D52">
        <v>42.699999999999996</v>
      </c>
      <c r="E52" s="2">
        <v>1</v>
      </c>
      <c r="F52">
        <v>39</v>
      </c>
      <c r="G52">
        <v>0.3</v>
      </c>
      <c r="H52">
        <v>19</v>
      </c>
      <c r="I52" s="3">
        <f>Table18[[#This Row],[Price]]*Table18[[#This Row],[Sales]]</f>
        <v>5.7</v>
      </c>
      <c r="K52">
        <v>31</v>
      </c>
    </row>
    <row r="53" spans="1:11" x14ac:dyDescent="0.25">
      <c r="A53" s="1">
        <v>42776</v>
      </c>
      <c r="B53" s="1" t="str">
        <f>TEXT(Table18[[#This Row],[Date]], "mmmm")</f>
        <v>February</v>
      </c>
      <c r="C53" t="s">
        <v>12</v>
      </c>
      <c r="D53">
        <v>50</v>
      </c>
      <c r="E53" s="2">
        <v>0.91</v>
      </c>
      <c r="F53">
        <v>40</v>
      </c>
      <c r="G53">
        <v>0.3</v>
      </c>
      <c r="H53">
        <v>20</v>
      </c>
      <c r="I53" s="3">
        <f>Table18[[#This Row],[Price]]*Table18[[#This Row],[Sales]]</f>
        <v>6</v>
      </c>
      <c r="K53">
        <v>29</v>
      </c>
    </row>
    <row r="54" spans="1:11" x14ac:dyDescent="0.25">
      <c r="A54" s="1">
        <v>42777</v>
      </c>
      <c r="B54" s="1" t="str">
        <f>TEXT(Table18[[#This Row],[Date]], "mmmm")</f>
        <v>February</v>
      </c>
      <c r="C54" t="s">
        <v>13</v>
      </c>
      <c r="D54">
        <v>51.3</v>
      </c>
      <c r="E54" s="2">
        <v>0.91</v>
      </c>
      <c r="F54">
        <v>35</v>
      </c>
      <c r="G54">
        <v>0.3</v>
      </c>
      <c r="H54">
        <v>21</v>
      </c>
      <c r="I54" s="3">
        <f>Table18[[#This Row],[Price]]*Table18[[#This Row],[Sales]]</f>
        <v>6.3</v>
      </c>
      <c r="K54">
        <v>29</v>
      </c>
    </row>
    <row r="55" spans="1:11" x14ac:dyDescent="0.25">
      <c r="A55" s="1">
        <v>42778</v>
      </c>
      <c r="B55" s="1" t="str">
        <f>TEXT(Table18[[#This Row],[Date]], "mmmm")</f>
        <v>February</v>
      </c>
      <c r="C55" t="s">
        <v>7</v>
      </c>
      <c r="D55">
        <v>55.599999999999994</v>
      </c>
      <c r="E55" s="2">
        <v>0.83</v>
      </c>
      <c r="F55">
        <v>41</v>
      </c>
      <c r="G55">
        <v>0.3</v>
      </c>
      <c r="H55">
        <v>22</v>
      </c>
      <c r="I55" s="3">
        <f>Table18[[#This Row],[Price]]*Table18[[#This Row],[Sales]]</f>
        <v>6.6</v>
      </c>
      <c r="K55">
        <v>30</v>
      </c>
    </row>
    <row r="56" spans="1:11" x14ac:dyDescent="0.25">
      <c r="A56" s="1">
        <v>42779</v>
      </c>
      <c r="B56" s="1" t="str">
        <f>TEXT(Table18[[#This Row],[Date]], "mmmm")</f>
        <v>February</v>
      </c>
      <c r="C56" t="s">
        <v>8</v>
      </c>
      <c r="D56">
        <v>46.4</v>
      </c>
      <c r="E56" s="2">
        <v>1.1100000000000001</v>
      </c>
      <c r="F56">
        <v>34</v>
      </c>
      <c r="G56">
        <v>0.3</v>
      </c>
      <c r="H56">
        <v>18</v>
      </c>
      <c r="I56" s="3">
        <f>Table18[[#This Row],[Price]]*Table18[[#This Row],[Sales]]</f>
        <v>5.3999999999999995</v>
      </c>
      <c r="K56">
        <v>31</v>
      </c>
    </row>
    <row r="57" spans="1:11" x14ac:dyDescent="0.25">
      <c r="A57" s="1">
        <v>42780</v>
      </c>
      <c r="B57" s="1" t="str">
        <f>TEXT(Table18[[#This Row],[Date]], "mmmm")</f>
        <v>February</v>
      </c>
      <c r="C57" t="s">
        <v>9</v>
      </c>
      <c r="D57">
        <v>47.699999999999996</v>
      </c>
      <c r="E57" s="2">
        <v>0.95</v>
      </c>
      <c r="F57">
        <v>35</v>
      </c>
      <c r="G57">
        <v>0.3</v>
      </c>
      <c r="H57">
        <v>19</v>
      </c>
      <c r="I57" s="3">
        <f>Table18[[#This Row],[Price]]*Table18[[#This Row],[Sales]]</f>
        <v>5.7</v>
      </c>
      <c r="K57">
        <v>28</v>
      </c>
    </row>
    <row r="58" spans="1:11" x14ac:dyDescent="0.25">
      <c r="A58" s="1">
        <v>42781</v>
      </c>
      <c r="B58" s="1" t="str">
        <f>TEXT(Table18[[#This Row],[Date]], "mmmm")</f>
        <v>February</v>
      </c>
      <c r="C58" t="s">
        <v>10</v>
      </c>
      <c r="D58">
        <v>52</v>
      </c>
      <c r="E58" s="2">
        <v>0.91</v>
      </c>
      <c r="F58">
        <v>33</v>
      </c>
      <c r="G58">
        <v>0.3</v>
      </c>
      <c r="H58">
        <v>20</v>
      </c>
      <c r="I58" s="3">
        <f>Table18[[#This Row],[Price]]*Table18[[#This Row],[Sales]]</f>
        <v>6</v>
      </c>
      <c r="K58">
        <v>29</v>
      </c>
    </row>
    <row r="59" spans="1:11" x14ac:dyDescent="0.25">
      <c r="A59" s="1">
        <v>42782</v>
      </c>
      <c r="B59" s="1" t="str">
        <f>TEXT(Table18[[#This Row],[Date]], "mmmm")</f>
        <v>February</v>
      </c>
      <c r="C59" t="s">
        <v>11</v>
      </c>
      <c r="D59">
        <v>47.3</v>
      </c>
      <c r="E59" s="2">
        <v>0.87</v>
      </c>
      <c r="F59">
        <v>31</v>
      </c>
      <c r="G59">
        <v>0.3</v>
      </c>
      <c r="H59">
        <v>21</v>
      </c>
      <c r="I59" s="3">
        <f>Table18[[#This Row],[Price]]*Table18[[#This Row],[Sales]]</f>
        <v>6.3</v>
      </c>
      <c r="K59">
        <v>31</v>
      </c>
    </row>
    <row r="60" spans="1:11" x14ac:dyDescent="0.25">
      <c r="A60" s="1">
        <v>42783</v>
      </c>
      <c r="B60" s="1" t="str">
        <f>TEXT(Table18[[#This Row],[Date]], "mmmm")</f>
        <v>February</v>
      </c>
      <c r="C60" t="s">
        <v>12</v>
      </c>
      <c r="D60">
        <v>40.4</v>
      </c>
      <c r="E60" s="2">
        <v>1</v>
      </c>
      <c r="F60">
        <v>29</v>
      </c>
      <c r="G60">
        <v>0.3</v>
      </c>
      <c r="H60">
        <v>18</v>
      </c>
      <c r="I60" s="3">
        <f>Table18[[#This Row],[Price]]*Table18[[#This Row],[Sales]]</f>
        <v>5.3999999999999995</v>
      </c>
      <c r="K60">
        <v>29</v>
      </c>
    </row>
    <row r="61" spans="1:11" x14ac:dyDescent="0.25">
      <c r="A61" s="1">
        <v>42784</v>
      </c>
      <c r="B61" s="1" t="str">
        <f>TEXT(Table18[[#This Row],[Date]], "mmmm")</f>
        <v>February</v>
      </c>
      <c r="C61" t="s">
        <v>13</v>
      </c>
      <c r="D61">
        <v>43.699999999999996</v>
      </c>
      <c r="E61" s="2">
        <v>0.95</v>
      </c>
      <c r="F61">
        <v>25</v>
      </c>
      <c r="G61">
        <v>0.3</v>
      </c>
      <c r="H61">
        <v>19</v>
      </c>
      <c r="I61" s="3">
        <f>Table18[[#This Row],[Price]]*Table18[[#This Row],[Sales]]</f>
        <v>5.7</v>
      </c>
      <c r="K61">
        <v>30</v>
      </c>
    </row>
    <row r="62" spans="1:11" x14ac:dyDescent="0.25">
      <c r="A62" s="1">
        <v>42785</v>
      </c>
      <c r="B62" s="1" t="str">
        <f>TEXT(Table18[[#This Row],[Date]], "mmmm")</f>
        <v>February</v>
      </c>
      <c r="C62" t="s">
        <v>7</v>
      </c>
      <c r="D62">
        <v>50</v>
      </c>
      <c r="E62" s="2">
        <v>0.95</v>
      </c>
      <c r="F62">
        <v>28</v>
      </c>
      <c r="G62">
        <v>0.3</v>
      </c>
      <c r="H62">
        <v>20</v>
      </c>
      <c r="I62" s="3">
        <f>Table18[[#This Row],[Price]]*Table18[[#This Row],[Sales]]</f>
        <v>6</v>
      </c>
      <c r="K62">
        <v>31</v>
      </c>
    </row>
    <row r="63" spans="1:11" x14ac:dyDescent="0.25">
      <c r="A63" s="1">
        <v>42786</v>
      </c>
      <c r="B63" s="1" t="str">
        <f>TEXT(Table18[[#This Row],[Date]], "mmmm")</f>
        <v>February</v>
      </c>
      <c r="C63" t="s">
        <v>8</v>
      </c>
      <c r="D63">
        <v>50.3</v>
      </c>
      <c r="E63" s="2">
        <v>0.95</v>
      </c>
      <c r="F63">
        <v>25</v>
      </c>
      <c r="G63">
        <v>0.3</v>
      </c>
      <c r="H63">
        <v>21</v>
      </c>
      <c r="I63" s="3">
        <f>Table18[[#This Row],[Price]]*Table18[[#This Row],[Sales]]</f>
        <v>6.3</v>
      </c>
      <c r="K63">
        <v>29</v>
      </c>
    </row>
    <row r="64" spans="1:11" x14ac:dyDescent="0.25">
      <c r="A64" s="1">
        <v>42787</v>
      </c>
      <c r="B64" s="1" t="str">
        <f>TEXT(Table18[[#This Row],[Date]], "mmmm")</f>
        <v>February</v>
      </c>
      <c r="C64" t="s">
        <v>9</v>
      </c>
      <c r="D64">
        <v>42.4</v>
      </c>
      <c r="E64" s="2">
        <v>1</v>
      </c>
      <c r="F64">
        <v>28</v>
      </c>
      <c r="G64">
        <v>0.3</v>
      </c>
      <c r="H64">
        <v>18</v>
      </c>
      <c r="I64" s="3">
        <f>Table18[[#This Row],[Price]]*Table18[[#This Row],[Sales]]</f>
        <v>5.3999999999999995</v>
      </c>
      <c r="K64">
        <v>30</v>
      </c>
    </row>
    <row r="65" spans="1:11" x14ac:dyDescent="0.25">
      <c r="A65" s="1">
        <v>42788</v>
      </c>
      <c r="B65" s="1" t="str">
        <f>TEXT(Table18[[#This Row],[Date]], "mmmm")</f>
        <v>February</v>
      </c>
      <c r="C65" t="s">
        <v>10</v>
      </c>
      <c r="D65">
        <v>47.699999999999996</v>
      </c>
      <c r="E65" s="2">
        <v>0.95</v>
      </c>
      <c r="F65">
        <v>36</v>
      </c>
      <c r="G65">
        <v>0.3</v>
      </c>
      <c r="H65">
        <v>19</v>
      </c>
      <c r="I65" s="3">
        <f>Table18[[#This Row],[Price]]*Table18[[#This Row],[Sales]]</f>
        <v>5.7</v>
      </c>
      <c r="K65">
        <v>31</v>
      </c>
    </row>
    <row r="66" spans="1:11" x14ac:dyDescent="0.25">
      <c r="A66" s="1">
        <v>42789</v>
      </c>
      <c r="B66" s="1" t="str">
        <f>TEXT(Table18[[#This Row],[Date]], "mmmm")</f>
        <v>February</v>
      </c>
      <c r="C66" t="s">
        <v>11</v>
      </c>
      <c r="D66">
        <v>45</v>
      </c>
      <c r="E66" s="2">
        <v>1</v>
      </c>
      <c r="F66">
        <v>23</v>
      </c>
      <c r="G66">
        <v>0.3</v>
      </c>
      <c r="H66">
        <v>20</v>
      </c>
      <c r="I66" s="3">
        <f>Table18[[#This Row],[Price]]*Table18[[#This Row],[Sales]]</f>
        <v>6</v>
      </c>
      <c r="K66">
        <v>31</v>
      </c>
    </row>
    <row r="67" spans="1:11" x14ac:dyDescent="0.25">
      <c r="A67" s="1">
        <v>42790</v>
      </c>
      <c r="B67" s="1" t="str">
        <f>TEXT(Table18[[#This Row],[Date]], "mmmm")</f>
        <v>February</v>
      </c>
      <c r="C67" t="s">
        <v>12</v>
      </c>
      <c r="D67">
        <v>47.3</v>
      </c>
      <c r="E67" s="2">
        <v>0.87</v>
      </c>
      <c r="F67">
        <v>36</v>
      </c>
      <c r="G67">
        <v>0.3</v>
      </c>
      <c r="H67">
        <v>21</v>
      </c>
      <c r="I67" s="3">
        <f>Table18[[#This Row],[Price]]*Table18[[#This Row],[Sales]]</f>
        <v>6.3</v>
      </c>
      <c r="K67">
        <v>33</v>
      </c>
    </row>
    <row r="68" spans="1:11" x14ac:dyDescent="0.25">
      <c r="A68" s="1">
        <v>42791</v>
      </c>
      <c r="B68" s="1" t="str">
        <f>TEXT(Table18[[#This Row],[Date]], "mmmm")</f>
        <v>February</v>
      </c>
      <c r="C68" t="s">
        <v>13</v>
      </c>
      <c r="D68">
        <v>42.4</v>
      </c>
      <c r="E68" s="2">
        <v>1</v>
      </c>
      <c r="F68">
        <v>21</v>
      </c>
      <c r="G68">
        <v>0.3</v>
      </c>
      <c r="H68">
        <v>18</v>
      </c>
      <c r="I68" s="3">
        <f>Table18[[#This Row],[Price]]*Table18[[#This Row],[Sales]]</f>
        <v>5.3999999999999995</v>
      </c>
      <c r="K68">
        <v>35</v>
      </c>
    </row>
    <row r="69" spans="1:11" x14ac:dyDescent="0.25">
      <c r="A69" s="1">
        <v>42792</v>
      </c>
      <c r="B69" s="1" t="str">
        <f>TEXT(Table18[[#This Row],[Date]], "mmmm")</f>
        <v>February</v>
      </c>
      <c r="C69" t="s">
        <v>7</v>
      </c>
      <c r="D69">
        <v>48.699999999999996</v>
      </c>
      <c r="E69" s="2">
        <v>1.05</v>
      </c>
      <c r="F69">
        <v>32</v>
      </c>
      <c r="G69">
        <v>0.3</v>
      </c>
      <c r="H69">
        <v>19</v>
      </c>
      <c r="I69" s="3">
        <f>Table18[[#This Row],[Price]]*Table18[[#This Row],[Sales]]</f>
        <v>5.7</v>
      </c>
      <c r="K69">
        <v>38</v>
      </c>
    </row>
    <row r="70" spans="1:11" x14ac:dyDescent="0.25">
      <c r="A70" s="1">
        <v>42793</v>
      </c>
      <c r="B70" s="1" t="str">
        <f>TEXT(Table18[[#This Row],[Date]], "mmmm")</f>
        <v>February</v>
      </c>
      <c r="C70" t="s">
        <v>8</v>
      </c>
      <c r="D70">
        <v>45</v>
      </c>
      <c r="E70" s="2">
        <v>1</v>
      </c>
      <c r="F70">
        <v>34</v>
      </c>
      <c r="G70">
        <v>0.3</v>
      </c>
      <c r="H70">
        <v>20</v>
      </c>
      <c r="I70" s="3">
        <f>Table18[[#This Row],[Price]]*Table18[[#This Row],[Sales]]</f>
        <v>6</v>
      </c>
      <c r="K70">
        <v>34</v>
      </c>
    </row>
    <row r="71" spans="1:11" x14ac:dyDescent="0.25">
      <c r="A71" s="1">
        <v>42794</v>
      </c>
      <c r="B71" s="1" t="str">
        <f>TEXT(Table18[[#This Row],[Date]], "mmmm")</f>
        <v>February</v>
      </c>
      <c r="C71" t="s">
        <v>9</v>
      </c>
      <c r="D71">
        <v>49.599999999999994</v>
      </c>
      <c r="E71" s="2">
        <v>0.91</v>
      </c>
      <c r="F71">
        <v>45</v>
      </c>
      <c r="G71">
        <v>0.3</v>
      </c>
      <c r="H71">
        <v>22</v>
      </c>
      <c r="I71" s="3">
        <f>Table18[[#This Row],[Price]]*Table18[[#This Row],[Sales]]</f>
        <v>6.6</v>
      </c>
      <c r="K71">
        <v>36</v>
      </c>
    </row>
    <row r="72" spans="1:11" x14ac:dyDescent="0.25">
      <c r="A72" s="1">
        <v>42795</v>
      </c>
      <c r="B72" s="1" t="str">
        <f>TEXT(Table18[[#This Row],[Date]], "mmmm")</f>
        <v>March</v>
      </c>
      <c r="C72" t="s">
        <v>10</v>
      </c>
      <c r="D72">
        <v>57.9</v>
      </c>
      <c r="E72" s="2">
        <v>0.87</v>
      </c>
      <c r="F72">
        <v>46</v>
      </c>
      <c r="G72">
        <v>0.3</v>
      </c>
      <c r="H72">
        <v>23</v>
      </c>
      <c r="I72" s="3">
        <f>Table18[[#This Row],[Price]]*Table18[[#This Row],[Sales]]</f>
        <v>6.8999999999999995</v>
      </c>
      <c r="K72">
        <v>39</v>
      </c>
    </row>
    <row r="73" spans="1:11" x14ac:dyDescent="0.25">
      <c r="A73" s="1">
        <v>42796</v>
      </c>
      <c r="B73" s="1" t="str">
        <f>TEXT(Table18[[#This Row],[Date]], "mmmm")</f>
        <v>March</v>
      </c>
      <c r="C73" t="s">
        <v>11</v>
      </c>
      <c r="D73">
        <v>57.199999999999996</v>
      </c>
      <c r="E73" s="2">
        <v>0.8</v>
      </c>
      <c r="F73">
        <v>31</v>
      </c>
      <c r="G73">
        <v>0.3</v>
      </c>
      <c r="H73">
        <v>24</v>
      </c>
      <c r="I73" s="3">
        <f>Table18[[#This Row],[Price]]*Table18[[#This Row],[Sales]]</f>
        <v>7.1999999999999993</v>
      </c>
      <c r="K73" s="8">
        <v>24</v>
      </c>
    </row>
    <row r="74" spans="1:11" x14ac:dyDescent="0.25">
      <c r="A74" s="1">
        <v>42797</v>
      </c>
      <c r="B74" s="1" t="str">
        <f>TEXT(Table18[[#This Row],[Date]], "mmmm")</f>
        <v>March</v>
      </c>
      <c r="C74" t="s">
        <v>12</v>
      </c>
      <c r="D74">
        <v>60.199999999999996</v>
      </c>
      <c r="E74" s="2">
        <v>0.77</v>
      </c>
      <c r="F74">
        <v>28</v>
      </c>
      <c r="G74">
        <v>0.3</v>
      </c>
      <c r="H74">
        <v>24</v>
      </c>
      <c r="I74" s="3">
        <f>Table18[[#This Row],[Price]]*Table18[[#This Row],[Sales]]</f>
        <v>7.1999999999999993</v>
      </c>
      <c r="K74" s="9">
        <v>24</v>
      </c>
    </row>
    <row r="75" spans="1:11" x14ac:dyDescent="0.25">
      <c r="A75" s="1">
        <v>42798</v>
      </c>
      <c r="B75" s="1" t="str">
        <f>TEXT(Table18[[#This Row],[Date]], "mmmm")</f>
        <v>March</v>
      </c>
      <c r="C75" t="s">
        <v>13</v>
      </c>
      <c r="D75">
        <v>59.499999999999993</v>
      </c>
      <c r="E75" s="2">
        <v>0.77</v>
      </c>
      <c r="F75">
        <v>29</v>
      </c>
      <c r="G75">
        <v>0.3</v>
      </c>
      <c r="H75">
        <v>25</v>
      </c>
      <c r="I75" s="3">
        <f>Table18[[#This Row],[Price]]*Table18[[#This Row],[Sales]]</f>
        <v>7.5</v>
      </c>
      <c r="K75" s="8">
        <v>25</v>
      </c>
    </row>
    <row r="76" spans="1:11" x14ac:dyDescent="0.25">
      <c r="A76" s="1">
        <v>42799</v>
      </c>
      <c r="B76" s="1" t="str">
        <f>TEXT(Table18[[#This Row],[Date]], "mmmm")</f>
        <v>March</v>
      </c>
      <c r="C76" t="s">
        <v>7</v>
      </c>
      <c r="D76">
        <v>55.9</v>
      </c>
      <c r="E76" s="2">
        <v>0.87</v>
      </c>
      <c r="F76">
        <v>32</v>
      </c>
      <c r="G76">
        <v>0.3</v>
      </c>
      <c r="H76">
        <v>23</v>
      </c>
      <c r="I76" s="3">
        <f>Table18[[#This Row],[Price]]*Table18[[#This Row],[Sales]]</f>
        <v>6.8999999999999995</v>
      </c>
      <c r="K76" s="9">
        <v>24</v>
      </c>
    </row>
    <row r="77" spans="1:11" x14ac:dyDescent="0.25">
      <c r="A77" s="1">
        <v>42800</v>
      </c>
      <c r="B77" s="1" t="str">
        <f>TEXT(Table18[[#This Row],[Date]], "mmmm")</f>
        <v>March</v>
      </c>
      <c r="C77" t="s">
        <v>8</v>
      </c>
      <c r="D77">
        <v>61.199999999999996</v>
      </c>
      <c r="E77" s="2">
        <v>0.77</v>
      </c>
      <c r="F77">
        <v>28</v>
      </c>
      <c r="G77">
        <v>0.3</v>
      </c>
      <c r="H77">
        <v>24</v>
      </c>
      <c r="I77" s="3">
        <f>Table18[[#This Row],[Price]]*Table18[[#This Row],[Sales]]</f>
        <v>7.1999999999999993</v>
      </c>
      <c r="K77" s="8">
        <v>24</v>
      </c>
    </row>
    <row r="78" spans="1:11" x14ac:dyDescent="0.25">
      <c r="A78" s="1">
        <v>42801</v>
      </c>
      <c r="B78" s="1" t="str">
        <f>TEXT(Table18[[#This Row],[Date]], "mmmm")</f>
        <v>March</v>
      </c>
      <c r="C78" t="s">
        <v>9</v>
      </c>
      <c r="D78">
        <v>60.199999999999996</v>
      </c>
      <c r="E78" s="2">
        <v>0.77</v>
      </c>
      <c r="F78">
        <v>32</v>
      </c>
      <c r="G78">
        <v>0.3</v>
      </c>
      <c r="H78">
        <v>24</v>
      </c>
      <c r="I78" s="3">
        <f>Table18[[#This Row],[Price]]*Table18[[#This Row],[Sales]]</f>
        <v>7.1999999999999993</v>
      </c>
      <c r="K78" s="9">
        <v>25</v>
      </c>
    </row>
    <row r="79" spans="1:11" x14ac:dyDescent="0.25">
      <c r="A79" s="1">
        <v>42802</v>
      </c>
      <c r="B79" s="1" t="str">
        <f>TEXT(Table18[[#This Row],[Date]], "mmmm")</f>
        <v>March</v>
      </c>
      <c r="C79" t="s">
        <v>10</v>
      </c>
      <c r="D79">
        <v>58.499999999999993</v>
      </c>
      <c r="E79" s="2">
        <v>0.77</v>
      </c>
      <c r="F79">
        <v>43</v>
      </c>
      <c r="G79">
        <v>0.3</v>
      </c>
      <c r="H79">
        <v>25</v>
      </c>
      <c r="I79" s="3">
        <f>Table18[[#This Row],[Price]]*Table18[[#This Row],[Sales]]</f>
        <v>7.5</v>
      </c>
      <c r="K79" s="8">
        <v>23</v>
      </c>
    </row>
    <row r="80" spans="1:11" x14ac:dyDescent="0.25">
      <c r="A80" s="1">
        <v>42803</v>
      </c>
      <c r="B80" s="1" t="str">
        <f>TEXT(Table18[[#This Row],[Date]], "mmmm")</f>
        <v>March</v>
      </c>
      <c r="C80" t="s">
        <v>11</v>
      </c>
      <c r="D80">
        <v>52.9</v>
      </c>
      <c r="E80" s="2">
        <v>0.8</v>
      </c>
      <c r="F80">
        <v>29</v>
      </c>
      <c r="G80">
        <v>0.3</v>
      </c>
      <c r="H80">
        <v>23</v>
      </c>
      <c r="I80" s="3">
        <f>Table18[[#This Row],[Price]]*Table18[[#This Row],[Sales]]</f>
        <v>6.8999999999999995</v>
      </c>
      <c r="K80" s="9">
        <v>25</v>
      </c>
    </row>
    <row r="81" spans="1:11" x14ac:dyDescent="0.25">
      <c r="A81" s="1">
        <v>42804</v>
      </c>
      <c r="B81" s="1" t="str">
        <f>TEXT(Table18[[#This Row],[Date]], "mmmm")</f>
        <v>March</v>
      </c>
      <c r="C81" t="s">
        <v>12</v>
      </c>
      <c r="D81">
        <v>59.199999999999996</v>
      </c>
      <c r="E81" s="2">
        <v>0.83</v>
      </c>
      <c r="F81">
        <v>31</v>
      </c>
      <c r="G81">
        <v>0.3</v>
      </c>
      <c r="H81">
        <v>24</v>
      </c>
      <c r="I81" s="3">
        <f>Table18[[#This Row],[Price]]*Table18[[#This Row],[Sales]]</f>
        <v>7.1999999999999993</v>
      </c>
      <c r="K81" s="8">
        <v>25</v>
      </c>
    </row>
    <row r="82" spans="1:11" x14ac:dyDescent="0.25">
      <c r="A82" s="1">
        <v>42805</v>
      </c>
      <c r="B82" s="1" t="str">
        <f>TEXT(Table18[[#This Row],[Date]], "mmmm")</f>
        <v>March</v>
      </c>
      <c r="C82" t="s">
        <v>13</v>
      </c>
      <c r="D82">
        <v>58.199999999999996</v>
      </c>
      <c r="E82" s="2">
        <v>0.83</v>
      </c>
      <c r="F82">
        <v>30</v>
      </c>
      <c r="G82">
        <v>0.3</v>
      </c>
      <c r="H82">
        <v>24</v>
      </c>
      <c r="I82" s="3">
        <f>Table18[[#This Row],[Price]]*Table18[[#This Row],[Sales]]</f>
        <v>7.1999999999999993</v>
      </c>
      <c r="K82" s="9">
        <v>24</v>
      </c>
    </row>
    <row r="83" spans="1:11" x14ac:dyDescent="0.25">
      <c r="A83" s="1">
        <v>42806</v>
      </c>
      <c r="B83" s="1" t="str">
        <f>TEXT(Table18[[#This Row],[Date]], "mmmm")</f>
        <v>March</v>
      </c>
      <c r="C83" t="s">
        <v>7</v>
      </c>
      <c r="D83">
        <v>61.499999999999993</v>
      </c>
      <c r="E83" s="2">
        <v>0.74</v>
      </c>
      <c r="F83">
        <v>47</v>
      </c>
      <c r="G83">
        <v>0.3</v>
      </c>
      <c r="H83">
        <v>25</v>
      </c>
      <c r="I83" s="3">
        <f>Table18[[#This Row],[Price]]*Table18[[#This Row],[Sales]]</f>
        <v>7.5</v>
      </c>
      <c r="K83" s="8">
        <v>25</v>
      </c>
    </row>
    <row r="84" spans="1:11" x14ac:dyDescent="0.25">
      <c r="A84" s="1">
        <v>42807</v>
      </c>
      <c r="B84" s="1" t="str">
        <f>TEXT(Table18[[#This Row],[Date]], "mmmm")</f>
        <v>March</v>
      </c>
      <c r="C84" t="s">
        <v>8</v>
      </c>
      <c r="D84">
        <v>55.9</v>
      </c>
      <c r="E84" s="2">
        <v>0.87</v>
      </c>
      <c r="F84">
        <v>48</v>
      </c>
      <c r="G84">
        <v>0.3</v>
      </c>
      <c r="H84">
        <v>23</v>
      </c>
      <c r="I84" s="3">
        <f>Table18[[#This Row],[Price]]*Table18[[#This Row],[Sales]]</f>
        <v>6.8999999999999995</v>
      </c>
      <c r="K84" s="9">
        <v>24</v>
      </c>
    </row>
    <row r="85" spans="1:11" x14ac:dyDescent="0.25">
      <c r="A85" s="1">
        <v>42808</v>
      </c>
      <c r="B85" s="1" t="str">
        <f>TEXT(Table18[[#This Row],[Date]], "mmmm")</f>
        <v>March</v>
      </c>
      <c r="C85" t="s">
        <v>9</v>
      </c>
      <c r="D85">
        <v>58.9</v>
      </c>
      <c r="E85" s="2">
        <v>0.87</v>
      </c>
      <c r="F85">
        <v>35</v>
      </c>
      <c r="G85">
        <v>0.3</v>
      </c>
      <c r="H85">
        <v>23</v>
      </c>
      <c r="I85" s="3">
        <f>Table18[[#This Row],[Price]]*Table18[[#This Row],[Sales]]</f>
        <v>6.8999999999999995</v>
      </c>
      <c r="K85" s="8">
        <v>25</v>
      </c>
    </row>
    <row r="86" spans="1:11" x14ac:dyDescent="0.25">
      <c r="A86" s="1">
        <v>42809</v>
      </c>
      <c r="B86" s="1" t="str">
        <f>TEXT(Table18[[#This Row],[Date]], "mmmm")</f>
        <v>March</v>
      </c>
      <c r="C86" t="s">
        <v>10</v>
      </c>
      <c r="D86">
        <v>56.199999999999996</v>
      </c>
      <c r="E86" s="2">
        <v>0.83</v>
      </c>
      <c r="F86">
        <v>30</v>
      </c>
      <c r="G86">
        <v>0.3</v>
      </c>
      <c r="H86">
        <v>24</v>
      </c>
      <c r="I86" s="3">
        <f>Table18[[#This Row],[Price]]*Table18[[#This Row],[Sales]]</f>
        <v>7.1999999999999993</v>
      </c>
      <c r="K86" s="9">
        <v>25</v>
      </c>
    </row>
    <row r="87" spans="1:11" x14ac:dyDescent="0.25">
      <c r="A87" s="1">
        <v>42810</v>
      </c>
      <c r="B87" s="1" t="str">
        <f>TEXT(Table18[[#This Row],[Date]], "mmmm")</f>
        <v>March</v>
      </c>
      <c r="C87" t="s">
        <v>11</v>
      </c>
      <c r="D87">
        <v>60.199999999999996</v>
      </c>
      <c r="E87" s="2">
        <v>0.83</v>
      </c>
      <c r="F87">
        <v>39</v>
      </c>
      <c r="G87">
        <v>0.3</v>
      </c>
      <c r="H87">
        <v>24</v>
      </c>
      <c r="I87" s="3">
        <f>Table18[[#This Row],[Price]]*Table18[[#This Row],[Sales]]</f>
        <v>7.1999999999999993</v>
      </c>
      <c r="K87" s="8">
        <v>24</v>
      </c>
    </row>
    <row r="88" spans="1:11" x14ac:dyDescent="0.25">
      <c r="A88" s="1">
        <v>42811</v>
      </c>
      <c r="B88" s="1" t="str">
        <f>TEXT(Table18[[#This Row],[Date]], "mmmm")</f>
        <v>March</v>
      </c>
      <c r="C88" t="s">
        <v>12</v>
      </c>
      <c r="D88">
        <v>56.499999999999993</v>
      </c>
      <c r="E88" s="2">
        <v>0.77</v>
      </c>
      <c r="F88">
        <v>50</v>
      </c>
      <c r="G88">
        <v>0.3</v>
      </c>
      <c r="H88">
        <v>25</v>
      </c>
      <c r="I88" s="3">
        <f>Table18[[#This Row],[Price]]*Table18[[#This Row],[Sales]]</f>
        <v>7.5</v>
      </c>
      <c r="K88" s="9">
        <v>25</v>
      </c>
    </row>
    <row r="89" spans="1:11" x14ac:dyDescent="0.25">
      <c r="A89" s="1">
        <v>42812</v>
      </c>
      <c r="B89" s="1" t="str">
        <f>TEXT(Table18[[#This Row],[Date]], "mmmm")</f>
        <v>March</v>
      </c>
      <c r="C89" t="s">
        <v>13</v>
      </c>
      <c r="D89">
        <v>53.9</v>
      </c>
      <c r="E89" s="2">
        <v>0.83</v>
      </c>
      <c r="F89">
        <v>32</v>
      </c>
      <c r="G89">
        <v>0.3</v>
      </c>
      <c r="H89">
        <v>23</v>
      </c>
      <c r="I89" s="3">
        <f>Table18[[#This Row],[Price]]*Table18[[#This Row],[Sales]]</f>
        <v>6.8999999999999995</v>
      </c>
      <c r="K89" s="8">
        <v>25</v>
      </c>
    </row>
    <row r="90" spans="1:11" x14ac:dyDescent="0.25">
      <c r="A90" s="1">
        <v>42813</v>
      </c>
      <c r="B90" s="1" t="str">
        <f>TEXT(Table18[[#This Row],[Date]], "mmmm")</f>
        <v>March</v>
      </c>
      <c r="C90" t="s">
        <v>7</v>
      </c>
      <c r="D90">
        <v>56.9</v>
      </c>
      <c r="E90" s="2">
        <v>0.83</v>
      </c>
      <c r="F90">
        <v>38</v>
      </c>
      <c r="G90">
        <v>0.3</v>
      </c>
      <c r="H90">
        <v>23</v>
      </c>
      <c r="I90" s="3">
        <f>Table18[[#This Row],[Price]]*Table18[[#This Row],[Sales]]</f>
        <v>6.8999999999999995</v>
      </c>
      <c r="K90" s="9">
        <v>26</v>
      </c>
    </row>
    <row r="91" spans="1:11" x14ac:dyDescent="0.25">
      <c r="A91" s="1">
        <v>42814</v>
      </c>
      <c r="B91" s="1" t="str">
        <f>TEXT(Table18[[#This Row],[Date]], "mmmm")</f>
        <v>March</v>
      </c>
      <c r="C91" t="s">
        <v>8</v>
      </c>
      <c r="D91">
        <v>58.199999999999996</v>
      </c>
      <c r="E91" s="2">
        <v>0.77</v>
      </c>
      <c r="F91">
        <v>33</v>
      </c>
      <c r="G91">
        <v>0.3</v>
      </c>
      <c r="H91">
        <v>24</v>
      </c>
      <c r="I91" s="3">
        <f>Table18[[#This Row],[Price]]*Table18[[#This Row],[Sales]]</f>
        <v>7.1999999999999993</v>
      </c>
      <c r="K91" s="8">
        <v>26</v>
      </c>
    </row>
    <row r="92" spans="1:11" x14ac:dyDescent="0.25">
      <c r="A92" s="1">
        <v>42815</v>
      </c>
      <c r="B92" s="1" t="str">
        <f>TEXT(Table18[[#This Row],[Date]], "mmmm")</f>
        <v>March</v>
      </c>
      <c r="C92" t="s">
        <v>9</v>
      </c>
      <c r="D92">
        <v>57.199999999999996</v>
      </c>
      <c r="E92" s="2">
        <v>0.83</v>
      </c>
      <c r="F92">
        <v>36</v>
      </c>
      <c r="G92">
        <v>0.3</v>
      </c>
      <c r="H92">
        <v>24</v>
      </c>
      <c r="I92" s="3">
        <f>Table18[[#This Row],[Price]]*Table18[[#This Row],[Sales]]</f>
        <v>7.1999999999999993</v>
      </c>
      <c r="K92" s="9">
        <v>27</v>
      </c>
    </row>
    <row r="93" spans="1:11" x14ac:dyDescent="0.25">
      <c r="A93" s="1">
        <v>42816</v>
      </c>
      <c r="B93" s="1" t="str">
        <f>TEXT(Table18[[#This Row],[Date]], "mmmm")</f>
        <v>March</v>
      </c>
      <c r="C93" t="s">
        <v>10</v>
      </c>
      <c r="D93">
        <v>56.499999999999993</v>
      </c>
      <c r="E93" s="2">
        <v>0.74</v>
      </c>
      <c r="F93">
        <v>38</v>
      </c>
      <c r="G93">
        <v>0.3</v>
      </c>
      <c r="H93">
        <v>25</v>
      </c>
      <c r="I93" s="3">
        <f>Table18[[#This Row],[Price]]*Table18[[#This Row],[Sales]]</f>
        <v>7.5</v>
      </c>
      <c r="K93" s="8">
        <v>28</v>
      </c>
    </row>
    <row r="94" spans="1:11" x14ac:dyDescent="0.25">
      <c r="A94" s="1">
        <v>42817</v>
      </c>
      <c r="B94" s="1" t="str">
        <f>TEXT(Table18[[#This Row],[Date]], "mmmm")</f>
        <v>March</v>
      </c>
      <c r="C94" t="s">
        <v>11</v>
      </c>
      <c r="D94">
        <v>55.9</v>
      </c>
      <c r="E94" s="2">
        <v>0.87</v>
      </c>
      <c r="F94">
        <v>35</v>
      </c>
      <c r="G94">
        <v>0.3</v>
      </c>
      <c r="H94">
        <v>23</v>
      </c>
      <c r="I94" s="3">
        <f>Table18[[#This Row],[Price]]*Table18[[#This Row],[Sales]]</f>
        <v>6.8999999999999995</v>
      </c>
      <c r="K94" s="9">
        <v>25</v>
      </c>
    </row>
    <row r="95" spans="1:11" x14ac:dyDescent="0.25">
      <c r="A95" s="1">
        <v>42818</v>
      </c>
      <c r="B95" s="1" t="str">
        <f>TEXT(Table18[[#This Row],[Date]], "mmmm")</f>
        <v>March</v>
      </c>
      <c r="C95" t="s">
        <v>12</v>
      </c>
      <c r="D95">
        <v>56.9</v>
      </c>
      <c r="E95" s="2">
        <v>0.83</v>
      </c>
      <c r="F95">
        <v>41</v>
      </c>
      <c r="G95">
        <v>0.3</v>
      </c>
      <c r="H95">
        <v>23</v>
      </c>
      <c r="I95" s="3">
        <f>Table18[[#This Row],[Price]]*Table18[[#This Row],[Sales]]</f>
        <v>6.8999999999999995</v>
      </c>
      <c r="K95" s="8">
        <v>26</v>
      </c>
    </row>
    <row r="96" spans="1:11" x14ac:dyDescent="0.25">
      <c r="A96" s="1">
        <v>42819</v>
      </c>
      <c r="B96" s="1" t="str">
        <f>TEXT(Table18[[#This Row],[Date]], "mmmm")</f>
        <v>March</v>
      </c>
      <c r="C96" t="s">
        <v>13</v>
      </c>
      <c r="D96">
        <v>58.199999999999996</v>
      </c>
      <c r="E96" s="2">
        <v>0.8</v>
      </c>
      <c r="F96">
        <v>50</v>
      </c>
      <c r="G96">
        <v>0.3</v>
      </c>
      <c r="H96">
        <v>24</v>
      </c>
      <c r="I96" s="3">
        <f>Table18[[#This Row],[Price]]*Table18[[#This Row],[Sales]]</f>
        <v>7.1999999999999993</v>
      </c>
      <c r="K96" s="9">
        <v>26</v>
      </c>
    </row>
    <row r="97" spans="1:11" x14ac:dyDescent="0.25">
      <c r="A97" s="1">
        <v>42820</v>
      </c>
      <c r="B97" s="1" t="str">
        <f>TEXT(Table18[[#This Row],[Date]], "mmmm")</f>
        <v>March</v>
      </c>
      <c r="C97" t="s">
        <v>7</v>
      </c>
      <c r="D97">
        <v>59.499999999999993</v>
      </c>
      <c r="E97" s="2">
        <v>0.77</v>
      </c>
      <c r="F97">
        <v>39</v>
      </c>
      <c r="G97">
        <v>0.3</v>
      </c>
      <c r="H97">
        <v>25</v>
      </c>
      <c r="I97" s="3">
        <f>Table18[[#This Row],[Price]]*Table18[[#This Row],[Sales]]</f>
        <v>7.5</v>
      </c>
      <c r="K97" s="8">
        <v>27</v>
      </c>
    </row>
    <row r="98" spans="1:11" x14ac:dyDescent="0.25">
      <c r="A98" s="1">
        <v>42821</v>
      </c>
      <c r="B98" s="1" t="str">
        <f>TEXT(Table18[[#This Row],[Date]], "mmmm")</f>
        <v>March</v>
      </c>
      <c r="C98" t="s">
        <v>8</v>
      </c>
      <c r="D98">
        <v>60.499999999999993</v>
      </c>
      <c r="E98" s="2">
        <v>0.74</v>
      </c>
      <c r="F98">
        <v>30</v>
      </c>
      <c r="G98">
        <v>0.3</v>
      </c>
      <c r="H98">
        <v>25</v>
      </c>
      <c r="I98" s="3">
        <f>Table18[[#This Row],[Price]]*Table18[[#This Row],[Sales]]</f>
        <v>7.5</v>
      </c>
      <c r="K98" s="9">
        <v>25</v>
      </c>
    </row>
    <row r="99" spans="1:11" x14ac:dyDescent="0.25">
      <c r="A99" s="1">
        <v>42822</v>
      </c>
      <c r="B99" s="1" t="str">
        <f>TEXT(Table18[[#This Row],[Date]], "mmmm")</f>
        <v>March</v>
      </c>
      <c r="C99" t="s">
        <v>9</v>
      </c>
      <c r="D99">
        <v>55.9</v>
      </c>
      <c r="E99" s="2">
        <v>0.83</v>
      </c>
      <c r="F99">
        <v>48</v>
      </c>
      <c r="G99">
        <v>0.3</v>
      </c>
      <c r="H99">
        <v>23</v>
      </c>
      <c r="I99" s="3">
        <f>Table18[[#This Row],[Price]]*Table18[[#This Row],[Sales]]</f>
        <v>6.8999999999999995</v>
      </c>
      <c r="K99" s="8">
        <v>26</v>
      </c>
    </row>
    <row r="100" spans="1:11" x14ac:dyDescent="0.25">
      <c r="A100" s="1">
        <v>42823</v>
      </c>
      <c r="B100" s="1" t="str">
        <f>TEXT(Table18[[#This Row],[Date]], "mmmm")</f>
        <v>March</v>
      </c>
      <c r="C100" t="s">
        <v>10</v>
      </c>
      <c r="D100">
        <v>57.199999999999996</v>
      </c>
      <c r="E100" s="2">
        <v>0.83</v>
      </c>
      <c r="F100">
        <v>39</v>
      </c>
      <c r="G100">
        <v>0.3</v>
      </c>
      <c r="H100">
        <v>24</v>
      </c>
      <c r="I100" s="3">
        <f>Table18[[#This Row],[Price]]*Table18[[#This Row],[Sales]]</f>
        <v>7.1999999999999993</v>
      </c>
      <c r="K100" s="9">
        <v>27</v>
      </c>
    </row>
    <row r="101" spans="1:11" x14ac:dyDescent="0.25">
      <c r="A101" s="1">
        <v>42824</v>
      </c>
      <c r="B101" s="1" t="str">
        <f>TEXT(Table18[[#This Row],[Date]], "mmmm")</f>
        <v>March</v>
      </c>
      <c r="C101" t="s">
        <v>11</v>
      </c>
      <c r="D101">
        <v>55.199999999999996</v>
      </c>
      <c r="E101" s="2">
        <v>0.8</v>
      </c>
      <c r="F101">
        <v>47</v>
      </c>
      <c r="G101">
        <v>0.3</v>
      </c>
      <c r="H101">
        <v>24</v>
      </c>
      <c r="I101" s="3">
        <f>Table18[[#This Row],[Price]]*Table18[[#This Row],[Sales]]</f>
        <v>7.1999999999999993</v>
      </c>
      <c r="K101" s="8">
        <v>27</v>
      </c>
    </row>
    <row r="102" spans="1:11" x14ac:dyDescent="0.25">
      <c r="A102" s="1">
        <v>42825</v>
      </c>
      <c r="B102" s="1" t="str">
        <f>TEXT(Table18[[#This Row],[Date]], "mmmm")</f>
        <v>March</v>
      </c>
      <c r="C102" t="s">
        <v>12</v>
      </c>
      <c r="D102">
        <v>58.499999999999993</v>
      </c>
      <c r="E102" s="2">
        <v>0.77</v>
      </c>
      <c r="F102">
        <v>48</v>
      </c>
      <c r="G102">
        <v>0.3</v>
      </c>
      <c r="H102">
        <v>25</v>
      </c>
      <c r="I102" s="3">
        <f>Table18[[#This Row],[Price]]*Table18[[#This Row],[Sales]]</f>
        <v>7.5</v>
      </c>
      <c r="K102" s="9">
        <v>25</v>
      </c>
    </row>
    <row r="103" spans="1:11" x14ac:dyDescent="0.25">
      <c r="A103" s="1">
        <v>42826</v>
      </c>
      <c r="B103" s="1" t="str">
        <f>TEXT(Table18[[#This Row],[Date]], "mmmm")</f>
        <v>April</v>
      </c>
      <c r="C103" t="s">
        <v>13</v>
      </c>
      <c r="D103">
        <v>57.499999999999993</v>
      </c>
      <c r="E103" s="2">
        <v>0.8</v>
      </c>
      <c r="F103">
        <v>33</v>
      </c>
      <c r="G103">
        <v>0.3</v>
      </c>
      <c r="H103">
        <v>25</v>
      </c>
      <c r="I103" s="3">
        <f>Table18[[#This Row],[Price]]*Table18[[#This Row],[Sales]]</f>
        <v>7.5</v>
      </c>
      <c r="K103" s="8">
        <v>26</v>
      </c>
    </row>
    <row r="104" spans="1:11" x14ac:dyDescent="0.25">
      <c r="A104" s="1">
        <v>42827</v>
      </c>
      <c r="B104" s="1" t="str">
        <f>TEXT(Table18[[#This Row],[Date]], "mmmm")</f>
        <v>April</v>
      </c>
      <c r="C104" t="s">
        <v>7</v>
      </c>
      <c r="D104">
        <v>65.8</v>
      </c>
      <c r="E104" s="2">
        <v>0.74</v>
      </c>
      <c r="F104">
        <v>47</v>
      </c>
      <c r="G104">
        <v>0.3</v>
      </c>
      <c r="H104">
        <v>26</v>
      </c>
      <c r="I104" s="3">
        <f>Table18[[#This Row],[Price]]*Table18[[#This Row],[Sales]]</f>
        <v>7.8</v>
      </c>
      <c r="K104" s="9">
        <v>27</v>
      </c>
    </row>
    <row r="105" spans="1:11" x14ac:dyDescent="0.25">
      <c r="A105" s="1">
        <v>42828</v>
      </c>
      <c r="B105" s="1" t="str">
        <f>TEXT(Table18[[#This Row],[Date]], "mmmm")</f>
        <v>April</v>
      </c>
      <c r="C105" t="s">
        <v>8</v>
      </c>
      <c r="D105">
        <v>60.8</v>
      </c>
      <c r="E105" s="2">
        <v>0.74</v>
      </c>
      <c r="F105">
        <v>51</v>
      </c>
      <c r="G105">
        <v>0.3</v>
      </c>
      <c r="H105">
        <v>26</v>
      </c>
      <c r="I105" s="3">
        <f>Table18[[#This Row],[Price]]*Table18[[#This Row],[Sales]]</f>
        <v>7.8</v>
      </c>
      <c r="K105" s="8">
        <v>27</v>
      </c>
    </row>
    <row r="106" spans="1:11" x14ac:dyDescent="0.25">
      <c r="A106" s="1">
        <v>42829</v>
      </c>
      <c r="B106" s="1" t="str">
        <f>TEXT(Table18[[#This Row],[Date]], "mmmm")</f>
        <v>April</v>
      </c>
      <c r="C106" t="s">
        <v>9</v>
      </c>
      <c r="D106">
        <v>62.099999999999994</v>
      </c>
      <c r="E106" s="2">
        <v>0.71</v>
      </c>
      <c r="F106">
        <v>31</v>
      </c>
      <c r="G106">
        <v>0.3</v>
      </c>
      <c r="H106">
        <v>27</v>
      </c>
      <c r="I106" s="3">
        <f>Table18[[#This Row],[Price]]*Table18[[#This Row],[Sales]]</f>
        <v>8.1</v>
      </c>
      <c r="K106" s="9">
        <v>25</v>
      </c>
    </row>
    <row r="107" spans="1:11" x14ac:dyDescent="0.25">
      <c r="A107" s="1">
        <v>42830</v>
      </c>
      <c r="B107" s="1" t="str">
        <f>TEXT(Table18[[#This Row],[Date]], "mmmm")</f>
        <v>April</v>
      </c>
      <c r="C107" t="s">
        <v>10</v>
      </c>
      <c r="D107">
        <v>64.399999999999991</v>
      </c>
      <c r="E107" s="2">
        <v>0.71</v>
      </c>
      <c r="F107">
        <v>33</v>
      </c>
      <c r="G107">
        <v>0.3</v>
      </c>
      <c r="H107">
        <v>28</v>
      </c>
      <c r="I107" s="3">
        <f>Table18[[#This Row],[Price]]*Table18[[#This Row],[Sales]]</f>
        <v>8.4</v>
      </c>
      <c r="K107" s="8">
        <v>26</v>
      </c>
    </row>
    <row r="108" spans="1:11" x14ac:dyDescent="0.25">
      <c r="A108" s="1">
        <v>42831</v>
      </c>
      <c r="B108" s="1" t="str">
        <f>TEXT(Table18[[#This Row],[Date]], "mmmm")</f>
        <v>April</v>
      </c>
      <c r="C108" t="s">
        <v>11</v>
      </c>
      <c r="D108">
        <v>57.499999999999993</v>
      </c>
      <c r="E108" s="2">
        <v>0.8</v>
      </c>
      <c r="F108">
        <v>31</v>
      </c>
      <c r="G108">
        <v>0.3</v>
      </c>
      <c r="H108">
        <v>25</v>
      </c>
      <c r="I108" s="3">
        <f>Table18[[#This Row],[Price]]*Table18[[#This Row],[Sales]]</f>
        <v>7.5</v>
      </c>
      <c r="K108" s="9">
        <v>27</v>
      </c>
    </row>
    <row r="109" spans="1:11" x14ac:dyDescent="0.25">
      <c r="A109" s="1">
        <v>42832</v>
      </c>
      <c r="B109" s="1" t="str">
        <f>TEXT(Table18[[#This Row],[Date]], "mmmm")</f>
        <v>April</v>
      </c>
      <c r="C109" t="s">
        <v>12</v>
      </c>
      <c r="D109">
        <v>59.8</v>
      </c>
      <c r="E109" s="2">
        <v>0.74</v>
      </c>
      <c r="F109">
        <v>44</v>
      </c>
      <c r="G109">
        <v>0.3</v>
      </c>
      <c r="H109">
        <v>26</v>
      </c>
      <c r="I109" s="3">
        <f>Table18[[#This Row],[Price]]*Table18[[#This Row],[Sales]]</f>
        <v>7.8</v>
      </c>
      <c r="K109" s="8">
        <v>27</v>
      </c>
    </row>
    <row r="110" spans="1:11" x14ac:dyDescent="0.25">
      <c r="A110" s="1">
        <v>42833</v>
      </c>
      <c r="B110" s="1" t="str">
        <f>TEXT(Table18[[#This Row],[Date]], "mmmm")</f>
        <v>April</v>
      </c>
      <c r="C110" t="s">
        <v>13</v>
      </c>
      <c r="D110">
        <v>63.8</v>
      </c>
      <c r="E110" s="2">
        <v>0.74</v>
      </c>
      <c r="F110">
        <v>37</v>
      </c>
      <c r="G110">
        <v>0.3</v>
      </c>
      <c r="H110">
        <v>26</v>
      </c>
      <c r="I110" s="3">
        <f>Table18[[#This Row],[Price]]*Table18[[#This Row],[Sales]]</f>
        <v>7.8</v>
      </c>
      <c r="K110" s="9">
        <v>25</v>
      </c>
    </row>
    <row r="111" spans="1:11" x14ac:dyDescent="0.25">
      <c r="A111" s="1">
        <v>42834</v>
      </c>
      <c r="B111" s="1" t="str">
        <f>TEXT(Table18[[#This Row],[Date]], "mmmm")</f>
        <v>April</v>
      </c>
      <c r="C111" t="s">
        <v>7</v>
      </c>
      <c r="D111">
        <v>63.099999999999994</v>
      </c>
      <c r="E111" s="2">
        <v>0.69</v>
      </c>
      <c r="F111">
        <v>52</v>
      </c>
      <c r="G111">
        <v>0.3</v>
      </c>
      <c r="H111">
        <v>27</v>
      </c>
      <c r="I111" s="3">
        <f>Table18[[#This Row],[Price]]*Table18[[#This Row],[Sales]]</f>
        <v>8.1</v>
      </c>
      <c r="K111" s="8">
        <v>26</v>
      </c>
    </row>
    <row r="112" spans="1:11" x14ac:dyDescent="0.25">
      <c r="A112" s="1">
        <v>42835</v>
      </c>
      <c r="B112" s="1" t="str">
        <f>TEXT(Table18[[#This Row],[Date]], "mmmm")</f>
        <v>April</v>
      </c>
      <c r="C112" t="s">
        <v>8</v>
      </c>
      <c r="D112">
        <v>58.499999999999993</v>
      </c>
      <c r="E112" s="2">
        <v>0.74</v>
      </c>
      <c r="F112">
        <v>48</v>
      </c>
      <c r="G112">
        <v>0.3</v>
      </c>
      <c r="H112">
        <v>25</v>
      </c>
      <c r="I112" s="3">
        <f>Table18[[#This Row],[Price]]*Table18[[#This Row],[Sales]]</f>
        <v>7.5</v>
      </c>
      <c r="K112" s="9">
        <v>27</v>
      </c>
    </row>
    <row r="113" spans="1:11" x14ac:dyDescent="0.25">
      <c r="A113" s="1">
        <v>42836</v>
      </c>
      <c r="B113" s="1" t="str">
        <f>TEXT(Table18[[#This Row],[Date]], "mmmm")</f>
        <v>April</v>
      </c>
      <c r="C113" t="s">
        <v>9</v>
      </c>
      <c r="D113">
        <v>60.8</v>
      </c>
      <c r="E113" s="2">
        <v>0.74</v>
      </c>
      <c r="F113">
        <v>34</v>
      </c>
      <c r="G113">
        <v>0.3</v>
      </c>
      <c r="H113">
        <v>26</v>
      </c>
      <c r="I113" s="3">
        <f>Table18[[#This Row],[Price]]*Table18[[#This Row],[Sales]]</f>
        <v>7.8</v>
      </c>
      <c r="K113" s="8">
        <v>27</v>
      </c>
    </row>
    <row r="114" spans="1:11" x14ac:dyDescent="0.25">
      <c r="A114" s="1">
        <v>42837</v>
      </c>
      <c r="B114" s="1" t="str">
        <f>TEXT(Table18[[#This Row],[Date]], "mmmm")</f>
        <v>April</v>
      </c>
      <c r="C114" t="s">
        <v>10</v>
      </c>
      <c r="D114">
        <v>66.099999999999994</v>
      </c>
      <c r="E114" s="2">
        <v>0.74</v>
      </c>
      <c r="F114">
        <v>30</v>
      </c>
      <c r="G114">
        <v>0.3</v>
      </c>
      <c r="H114">
        <v>27</v>
      </c>
      <c r="I114" s="3">
        <f>Table18[[#This Row],[Price]]*Table18[[#This Row],[Sales]]</f>
        <v>8.1</v>
      </c>
      <c r="K114" s="9">
        <v>25</v>
      </c>
    </row>
    <row r="115" spans="1:11" x14ac:dyDescent="0.25">
      <c r="A115" s="1">
        <v>42838</v>
      </c>
      <c r="B115" s="1" t="str">
        <f>TEXT(Table18[[#This Row],[Date]], "mmmm")</f>
        <v>April</v>
      </c>
      <c r="C115" t="s">
        <v>11</v>
      </c>
      <c r="D115">
        <v>61.099999999999994</v>
      </c>
      <c r="E115" s="2">
        <v>0.69</v>
      </c>
      <c r="F115">
        <v>46</v>
      </c>
      <c r="G115">
        <v>0.3</v>
      </c>
      <c r="H115">
        <v>27</v>
      </c>
      <c r="I115" s="3">
        <f>Table18[[#This Row],[Price]]*Table18[[#This Row],[Sales]]</f>
        <v>8.1</v>
      </c>
      <c r="K115" s="8">
        <v>25</v>
      </c>
    </row>
    <row r="116" spans="1:11" x14ac:dyDescent="0.25">
      <c r="A116" s="1">
        <v>42839</v>
      </c>
      <c r="B116" s="1" t="str">
        <f>TEXT(Table18[[#This Row],[Date]], "mmmm")</f>
        <v>April</v>
      </c>
      <c r="C116" t="s">
        <v>12</v>
      </c>
      <c r="D116">
        <v>61.499999999999993</v>
      </c>
      <c r="E116" s="2">
        <v>0.77</v>
      </c>
      <c r="F116">
        <v>49</v>
      </c>
      <c r="G116">
        <v>0.3</v>
      </c>
      <c r="H116">
        <v>25</v>
      </c>
      <c r="I116" s="3">
        <f>Table18[[#This Row],[Price]]*Table18[[#This Row],[Sales]]</f>
        <v>7.5</v>
      </c>
      <c r="K116" s="9">
        <v>26</v>
      </c>
    </row>
    <row r="117" spans="1:11" x14ac:dyDescent="0.25">
      <c r="A117" s="1">
        <v>42840</v>
      </c>
      <c r="B117" s="1" t="str">
        <f>TEXT(Table18[[#This Row],[Date]], "mmmm")</f>
        <v>April</v>
      </c>
      <c r="C117" t="s">
        <v>13</v>
      </c>
      <c r="D117">
        <v>65.8</v>
      </c>
      <c r="E117" s="2">
        <v>0.74</v>
      </c>
      <c r="F117">
        <v>41</v>
      </c>
      <c r="G117">
        <v>0.3</v>
      </c>
      <c r="H117">
        <v>26</v>
      </c>
      <c r="I117" s="3">
        <f>Table18[[#This Row],[Price]]*Table18[[#This Row],[Sales]]</f>
        <v>7.8</v>
      </c>
      <c r="K117" s="8">
        <v>27</v>
      </c>
    </row>
    <row r="118" spans="1:11" x14ac:dyDescent="0.25">
      <c r="A118" s="1">
        <v>42841</v>
      </c>
      <c r="B118" s="1" t="str">
        <f>TEXT(Table18[[#This Row],[Date]], "mmmm")</f>
        <v>April</v>
      </c>
      <c r="C118" t="s">
        <v>7</v>
      </c>
      <c r="D118">
        <v>65.099999999999994</v>
      </c>
      <c r="E118" s="2">
        <v>0.69</v>
      </c>
      <c r="F118">
        <v>43</v>
      </c>
      <c r="G118">
        <v>0.3</v>
      </c>
      <c r="H118">
        <v>27</v>
      </c>
      <c r="I118" s="3">
        <f>Table18[[#This Row],[Price]]*Table18[[#This Row],[Sales]]</f>
        <v>8.1</v>
      </c>
      <c r="K118" s="9">
        <v>27</v>
      </c>
    </row>
    <row r="119" spans="1:11" x14ac:dyDescent="0.25">
      <c r="A119" s="1">
        <v>42842</v>
      </c>
      <c r="B119" s="1" t="str">
        <f>TEXT(Table18[[#This Row],[Date]], "mmmm")</f>
        <v>April</v>
      </c>
      <c r="C119" t="s">
        <v>8</v>
      </c>
      <c r="D119">
        <v>64.099999999999994</v>
      </c>
      <c r="E119" s="2">
        <v>0.71</v>
      </c>
      <c r="F119">
        <v>56</v>
      </c>
      <c r="G119">
        <v>0.3</v>
      </c>
      <c r="H119">
        <v>27</v>
      </c>
      <c r="I119" s="3">
        <f>Table18[[#This Row],[Price]]*Table18[[#This Row],[Sales]]</f>
        <v>8.1</v>
      </c>
      <c r="K119" s="8">
        <v>29</v>
      </c>
    </row>
    <row r="120" spans="1:11" x14ac:dyDescent="0.25">
      <c r="A120" s="1">
        <v>42843</v>
      </c>
      <c r="B120" s="1" t="str">
        <f>TEXT(Table18[[#This Row],[Date]], "mmmm")</f>
        <v>April</v>
      </c>
      <c r="C120" t="s">
        <v>9</v>
      </c>
      <c r="D120">
        <v>62.499999999999993</v>
      </c>
      <c r="E120" s="2">
        <v>0.74</v>
      </c>
      <c r="F120">
        <v>31</v>
      </c>
      <c r="G120">
        <v>0.3</v>
      </c>
      <c r="H120">
        <v>25</v>
      </c>
      <c r="I120" s="3">
        <f>Table18[[#This Row],[Price]]*Table18[[#This Row],[Sales]]</f>
        <v>7.5</v>
      </c>
      <c r="K120" s="9">
        <v>29</v>
      </c>
    </row>
    <row r="121" spans="1:11" x14ac:dyDescent="0.25">
      <c r="A121" s="1">
        <v>42844</v>
      </c>
      <c r="B121" s="1" t="str">
        <f>TEXT(Table18[[#This Row],[Date]], "mmmm")</f>
        <v>April</v>
      </c>
      <c r="C121" t="s">
        <v>10</v>
      </c>
      <c r="D121">
        <v>59.8</v>
      </c>
      <c r="E121" s="2">
        <v>0.77</v>
      </c>
      <c r="F121">
        <v>53</v>
      </c>
      <c r="G121">
        <v>0.3</v>
      </c>
      <c r="H121">
        <v>26</v>
      </c>
      <c r="I121" s="3">
        <f>Table18[[#This Row],[Price]]*Table18[[#This Row],[Sales]]</f>
        <v>7.8</v>
      </c>
      <c r="K121" s="8">
        <v>30</v>
      </c>
    </row>
    <row r="122" spans="1:11" x14ac:dyDescent="0.25">
      <c r="A122" s="1">
        <v>42845</v>
      </c>
      <c r="B122" s="1" t="str">
        <f>TEXT(Table18[[#This Row],[Date]], "mmmm")</f>
        <v>April</v>
      </c>
      <c r="C122" t="s">
        <v>11</v>
      </c>
      <c r="D122">
        <v>68.099999999999994</v>
      </c>
      <c r="E122" s="2">
        <v>0.69</v>
      </c>
      <c r="F122">
        <v>42</v>
      </c>
      <c r="G122">
        <v>0.3</v>
      </c>
      <c r="H122">
        <v>27</v>
      </c>
      <c r="I122" s="3">
        <f>Table18[[#This Row],[Price]]*Table18[[#This Row],[Sales]]</f>
        <v>8.1</v>
      </c>
      <c r="K122" s="9">
        <v>31</v>
      </c>
    </row>
    <row r="123" spans="1:11" x14ac:dyDescent="0.25">
      <c r="A123" s="1">
        <v>42846</v>
      </c>
      <c r="B123" s="1" t="str">
        <f>TEXT(Table18[[#This Row],[Date]], "mmmm")</f>
        <v>April</v>
      </c>
      <c r="C123" t="s">
        <v>12</v>
      </c>
      <c r="D123">
        <v>67.099999999999994</v>
      </c>
      <c r="E123" s="2">
        <v>0.74</v>
      </c>
      <c r="F123">
        <v>48</v>
      </c>
      <c r="G123">
        <v>0.3</v>
      </c>
      <c r="H123">
        <v>27</v>
      </c>
      <c r="I123" s="3">
        <f>Table18[[#This Row],[Price]]*Table18[[#This Row],[Sales]]</f>
        <v>8.1</v>
      </c>
      <c r="K123" s="8">
        <v>28</v>
      </c>
    </row>
    <row r="124" spans="1:11" x14ac:dyDescent="0.25">
      <c r="A124" s="1">
        <v>42847</v>
      </c>
      <c r="B124" s="1" t="str">
        <f>TEXT(Table18[[#This Row],[Date]], "mmmm")</f>
        <v>April</v>
      </c>
      <c r="C124" t="s">
        <v>13</v>
      </c>
      <c r="D124">
        <v>57.499999999999993</v>
      </c>
      <c r="E124" s="2">
        <v>0.77</v>
      </c>
      <c r="F124">
        <v>47</v>
      </c>
      <c r="G124">
        <v>0.3</v>
      </c>
      <c r="H124">
        <v>25</v>
      </c>
      <c r="I124" s="3">
        <f>Table18[[#This Row],[Price]]*Table18[[#This Row],[Sales]]</f>
        <v>7.5</v>
      </c>
      <c r="K124" s="9">
        <v>29</v>
      </c>
    </row>
    <row r="125" spans="1:11" x14ac:dyDescent="0.25">
      <c r="A125" s="1">
        <v>42848</v>
      </c>
      <c r="B125" s="1" t="str">
        <f>TEXT(Table18[[#This Row],[Date]], "mmmm")</f>
        <v>April</v>
      </c>
      <c r="C125" t="s">
        <v>7</v>
      </c>
      <c r="D125">
        <v>60.8</v>
      </c>
      <c r="E125" s="2">
        <v>0.77</v>
      </c>
      <c r="F125">
        <v>50</v>
      </c>
      <c r="G125">
        <v>0.3</v>
      </c>
      <c r="H125">
        <v>26</v>
      </c>
      <c r="I125" s="3">
        <f>Table18[[#This Row],[Price]]*Table18[[#This Row],[Sales]]</f>
        <v>7.8</v>
      </c>
      <c r="K125" s="8">
        <v>29</v>
      </c>
    </row>
    <row r="126" spans="1:11" x14ac:dyDescent="0.25">
      <c r="A126" s="1">
        <v>42849</v>
      </c>
      <c r="B126" s="1" t="str">
        <f>TEXT(Table18[[#This Row],[Date]], "mmmm")</f>
        <v>April</v>
      </c>
      <c r="C126" t="s">
        <v>8</v>
      </c>
      <c r="D126">
        <v>65.099999999999994</v>
      </c>
      <c r="E126" s="2">
        <v>0.69</v>
      </c>
      <c r="F126">
        <v>48</v>
      </c>
      <c r="G126">
        <v>0.3</v>
      </c>
      <c r="H126">
        <v>27</v>
      </c>
      <c r="I126" s="3">
        <f>Table18[[#This Row],[Price]]*Table18[[#This Row],[Sales]]</f>
        <v>8.1</v>
      </c>
      <c r="K126" s="9">
        <v>30</v>
      </c>
    </row>
    <row r="127" spans="1:11" x14ac:dyDescent="0.25">
      <c r="A127" s="1">
        <v>42850</v>
      </c>
      <c r="B127" s="1" t="str">
        <f>TEXT(Table18[[#This Row],[Date]], "mmmm")</f>
        <v>April</v>
      </c>
      <c r="C127" t="s">
        <v>9</v>
      </c>
      <c r="D127">
        <v>65.099999999999994</v>
      </c>
      <c r="E127" s="2">
        <v>0.71</v>
      </c>
      <c r="F127">
        <v>37</v>
      </c>
      <c r="G127">
        <v>0.3</v>
      </c>
      <c r="H127">
        <v>27</v>
      </c>
      <c r="I127" s="3">
        <f>Table18[[#This Row],[Price]]*Table18[[#This Row],[Sales]]</f>
        <v>8.1</v>
      </c>
      <c r="K127" s="8">
        <v>31</v>
      </c>
    </row>
    <row r="128" spans="1:11" x14ac:dyDescent="0.25">
      <c r="A128" s="1">
        <v>42851</v>
      </c>
      <c r="B128" s="1" t="str">
        <f>TEXT(Table18[[#This Row],[Date]], "mmmm")</f>
        <v>April</v>
      </c>
      <c r="C128" t="s">
        <v>10</v>
      </c>
      <c r="D128">
        <v>62.499999999999993</v>
      </c>
      <c r="E128" s="2">
        <v>0.8</v>
      </c>
      <c r="F128">
        <v>48</v>
      </c>
      <c r="G128">
        <v>0.3</v>
      </c>
      <c r="H128">
        <v>25</v>
      </c>
      <c r="I128" s="3">
        <f>Table18[[#This Row],[Price]]*Table18[[#This Row],[Sales]]</f>
        <v>7.5</v>
      </c>
      <c r="K128" s="9">
        <v>28</v>
      </c>
    </row>
    <row r="129" spans="1:11" x14ac:dyDescent="0.25">
      <c r="A129" s="1">
        <v>42852</v>
      </c>
      <c r="B129" s="1" t="str">
        <f>TEXT(Table18[[#This Row],[Date]], "mmmm")</f>
        <v>April</v>
      </c>
      <c r="C129" t="s">
        <v>11</v>
      </c>
      <c r="D129">
        <v>63.499999999999993</v>
      </c>
      <c r="E129" s="2">
        <v>0.77</v>
      </c>
      <c r="F129">
        <v>50</v>
      </c>
      <c r="G129">
        <v>0.3</v>
      </c>
      <c r="H129">
        <v>25</v>
      </c>
      <c r="I129" s="3">
        <f>Table18[[#This Row],[Price]]*Table18[[#This Row],[Sales]]</f>
        <v>7.5</v>
      </c>
      <c r="K129" s="8">
        <v>29</v>
      </c>
    </row>
    <row r="130" spans="1:11" x14ac:dyDescent="0.25">
      <c r="A130" s="1">
        <v>42853</v>
      </c>
      <c r="B130" s="1" t="str">
        <f>TEXT(Table18[[#This Row],[Date]], "mmmm")</f>
        <v>April</v>
      </c>
      <c r="C130" t="s">
        <v>12</v>
      </c>
      <c r="D130">
        <v>58.8</v>
      </c>
      <c r="E130" s="2">
        <v>0.74</v>
      </c>
      <c r="F130">
        <v>32</v>
      </c>
      <c r="G130">
        <v>0.3</v>
      </c>
      <c r="H130">
        <v>26</v>
      </c>
      <c r="I130" s="3">
        <f>Table18[[#This Row],[Price]]*Table18[[#This Row],[Sales]]</f>
        <v>7.8</v>
      </c>
      <c r="K130" s="9">
        <v>29</v>
      </c>
    </row>
    <row r="131" spans="1:11" x14ac:dyDescent="0.25">
      <c r="A131" s="1">
        <v>42854</v>
      </c>
      <c r="B131" s="1" t="str">
        <f>TEXT(Table18[[#This Row],[Date]], "mmmm")</f>
        <v>April</v>
      </c>
      <c r="C131" t="s">
        <v>13</v>
      </c>
      <c r="D131">
        <v>65.099999999999994</v>
      </c>
      <c r="E131" s="2">
        <v>0.71</v>
      </c>
      <c r="F131">
        <v>32</v>
      </c>
      <c r="G131">
        <v>0.3</v>
      </c>
      <c r="H131">
        <v>27</v>
      </c>
      <c r="I131" s="3">
        <f>Table18[[#This Row],[Price]]*Table18[[#This Row],[Sales]]</f>
        <v>8.1</v>
      </c>
      <c r="K131" s="8">
        <v>30</v>
      </c>
    </row>
    <row r="132" spans="1:11" x14ac:dyDescent="0.25">
      <c r="A132" s="1">
        <v>42855</v>
      </c>
      <c r="B132" s="1" t="str">
        <f>TEXT(Table18[[#This Row],[Date]], "mmmm")</f>
        <v>April</v>
      </c>
      <c r="C132" t="s">
        <v>7</v>
      </c>
      <c r="D132">
        <v>67.099999999999994</v>
      </c>
      <c r="E132" s="2">
        <v>0.74</v>
      </c>
      <c r="F132">
        <v>35</v>
      </c>
      <c r="G132">
        <v>0.3</v>
      </c>
      <c r="H132">
        <v>27</v>
      </c>
      <c r="I132" s="3">
        <f>Table18[[#This Row],[Price]]*Table18[[#This Row],[Sales]]</f>
        <v>8.1</v>
      </c>
      <c r="K132" s="9">
        <v>31</v>
      </c>
    </row>
    <row r="133" spans="1:11" x14ac:dyDescent="0.25">
      <c r="A133" s="1">
        <v>42856</v>
      </c>
      <c r="B133" s="1" t="str">
        <f>TEXT(Table18[[#This Row],[Date]], "mmmm")</f>
        <v>May</v>
      </c>
      <c r="C133" t="s">
        <v>8</v>
      </c>
      <c r="D133">
        <v>66.699999999999989</v>
      </c>
      <c r="E133" s="2">
        <v>0.65</v>
      </c>
      <c r="F133">
        <v>56</v>
      </c>
      <c r="G133">
        <v>0.3</v>
      </c>
      <c r="H133">
        <v>29</v>
      </c>
      <c r="I133" s="3">
        <f>Table18[[#This Row],[Price]]*Table18[[#This Row],[Sales]]</f>
        <v>8.6999999999999993</v>
      </c>
      <c r="K133" s="8">
        <v>28</v>
      </c>
    </row>
    <row r="134" spans="1:11" x14ac:dyDescent="0.25">
      <c r="A134" s="1">
        <v>42857</v>
      </c>
      <c r="B134" s="1" t="str">
        <f>TEXT(Table18[[#This Row],[Date]], "mmmm")</f>
        <v>May</v>
      </c>
      <c r="C134" t="s">
        <v>9</v>
      </c>
      <c r="D134">
        <v>65.699999999999989</v>
      </c>
      <c r="E134" s="2">
        <v>0.69</v>
      </c>
      <c r="F134">
        <v>40</v>
      </c>
      <c r="G134">
        <v>0.3</v>
      </c>
      <c r="H134">
        <v>29</v>
      </c>
      <c r="I134" s="3">
        <f>Table18[[#This Row],[Price]]*Table18[[#This Row],[Sales]]</f>
        <v>8.6999999999999993</v>
      </c>
      <c r="K134" s="9">
        <v>29</v>
      </c>
    </row>
    <row r="135" spans="1:11" x14ac:dyDescent="0.25">
      <c r="A135" s="1">
        <v>42858</v>
      </c>
      <c r="B135" s="1" t="str">
        <f>TEXT(Table18[[#This Row],[Date]], "mmmm")</f>
        <v>May</v>
      </c>
      <c r="C135" t="s">
        <v>10</v>
      </c>
      <c r="D135">
        <v>71</v>
      </c>
      <c r="E135" s="2">
        <v>0.63</v>
      </c>
      <c r="F135">
        <v>55</v>
      </c>
      <c r="G135">
        <v>0.3</v>
      </c>
      <c r="H135">
        <v>30</v>
      </c>
      <c r="I135" s="3">
        <f>Table18[[#This Row],[Price]]*Table18[[#This Row],[Sales]]</f>
        <v>9</v>
      </c>
      <c r="K135" s="8">
        <v>29</v>
      </c>
    </row>
    <row r="136" spans="1:11" x14ac:dyDescent="0.25">
      <c r="A136" s="1">
        <v>42859</v>
      </c>
      <c r="B136" s="1" t="str">
        <f>TEXT(Table18[[#This Row],[Date]], "mmmm")</f>
        <v>May</v>
      </c>
      <c r="C136" t="s">
        <v>11</v>
      </c>
      <c r="D136">
        <v>71.3</v>
      </c>
      <c r="E136" s="2">
        <v>0.63</v>
      </c>
      <c r="F136">
        <v>64</v>
      </c>
      <c r="G136">
        <v>0.3</v>
      </c>
      <c r="H136">
        <v>31</v>
      </c>
      <c r="I136" s="3">
        <f>Table18[[#This Row],[Price]]*Table18[[#This Row],[Sales]]</f>
        <v>9.2999999999999989</v>
      </c>
      <c r="K136" s="9">
        <v>30</v>
      </c>
    </row>
    <row r="137" spans="1:11" x14ac:dyDescent="0.25">
      <c r="A137" s="1">
        <v>42860</v>
      </c>
      <c r="B137" s="1" t="str">
        <f>TEXT(Table18[[#This Row],[Date]], "mmmm")</f>
        <v>May</v>
      </c>
      <c r="C137" t="s">
        <v>12</v>
      </c>
      <c r="D137">
        <v>69.399999999999991</v>
      </c>
      <c r="E137" s="2">
        <v>0.71</v>
      </c>
      <c r="F137">
        <v>31</v>
      </c>
      <c r="G137">
        <v>0.3</v>
      </c>
      <c r="H137">
        <v>28</v>
      </c>
      <c r="I137" s="3">
        <f>Table18[[#This Row],[Price]]*Table18[[#This Row],[Sales]]</f>
        <v>8.4</v>
      </c>
      <c r="K137" s="8">
        <v>31</v>
      </c>
    </row>
    <row r="138" spans="1:11" x14ac:dyDescent="0.25">
      <c r="A138" s="1">
        <v>42861</v>
      </c>
      <c r="B138" s="1" t="str">
        <f>TEXT(Table18[[#This Row],[Date]], "mmmm")</f>
        <v>May</v>
      </c>
      <c r="C138" t="s">
        <v>13</v>
      </c>
      <c r="D138">
        <v>66.699999999999989</v>
      </c>
      <c r="E138" s="2">
        <v>0.67</v>
      </c>
      <c r="F138">
        <v>51</v>
      </c>
      <c r="G138">
        <v>0.3</v>
      </c>
      <c r="H138">
        <v>29</v>
      </c>
      <c r="I138" s="3">
        <f>Table18[[#This Row],[Price]]*Table18[[#This Row],[Sales]]</f>
        <v>8.6999999999999993</v>
      </c>
      <c r="K138" s="9">
        <v>28</v>
      </c>
    </row>
    <row r="139" spans="1:11" x14ac:dyDescent="0.25">
      <c r="A139" s="1">
        <v>42862</v>
      </c>
      <c r="B139" s="1" t="str">
        <f>TEXT(Table18[[#This Row],[Date]], "mmmm")</f>
        <v>May</v>
      </c>
      <c r="C139" t="s">
        <v>7</v>
      </c>
      <c r="D139">
        <v>69.699999999999989</v>
      </c>
      <c r="E139" s="2">
        <v>0.65</v>
      </c>
      <c r="F139">
        <v>49</v>
      </c>
      <c r="G139">
        <v>0.3</v>
      </c>
      <c r="H139">
        <v>29</v>
      </c>
      <c r="I139" s="3">
        <f>Table18[[#This Row],[Price]]*Table18[[#This Row],[Sales]]</f>
        <v>8.6999999999999993</v>
      </c>
      <c r="K139" s="8">
        <v>29</v>
      </c>
    </row>
    <row r="140" spans="1:11" x14ac:dyDescent="0.25">
      <c r="A140" s="1">
        <v>42863</v>
      </c>
      <c r="B140" s="1" t="str">
        <f>TEXT(Table18[[#This Row],[Date]], "mmmm")</f>
        <v>May</v>
      </c>
      <c r="C140" t="s">
        <v>8</v>
      </c>
      <c r="D140">
        <v>75</v>
      </c>
      <c r="E140" s="2">
        <v>0.67</v>
      </c>
      <c r="F140">
        <v>56</v>
      </c>
      <c r="G140">
        <v>0.3</v>
      </c>
      <c r="H140">
        <v>30</v>
      </c>
      <c r="I140" s="3">
        <f>Table18[[#This Row],[Price]]*Table18[[#This Row],[Sales]]</f>
        <v>9</v>
      </c>
      <c r="K140" s="9">
        <v>30</v>
      </c>
    </row>
    <row r="141" spans="1:11" x14ac:dyDescent="0.25">
      <c r="A141" s="1">
        <v>42864</v>
      </c>
      <c r="B141" s="1" t="str">
        <f>TEXT(Table18[[#This Row],[Date]], "mmmm")</f>
        <v>May</v>
      </c>
      <c r="C141" t="s">
        <v>9</v>
      </c>
      <c r="D141">
        <v>71.3</v>
      </c>
      <c r="E141" s="2">
        <v>0.63</v>
      </c>
      <c r="F141">
        <v>56</v>
      </c>
      <c r="G141">
        <v>0.3</v>
      </c>
      <c r="H141">
        <v>31</v>
      </c>
      <c r="I141" s="3">
        <f>Table18[[#This Row],[Price]]*Table18[[#This Row],[Sales]]</f>
        <v>9.2999999999999989</v>
      </c>
      <c r="K141" s="8">
        <v>31</v>
      </c>
    </row>
    <row r="142" spans="1:11" x14ac:dyDescent="0.25">
      <c r="A142" s="1">
        <v>42865</v>
      </c>
      <c r="B142" s="1" t="str">
        <f>TEXT(Table18[[#This Row],[Date]], "mmmm")</f>
        <v>May</v>
      </c>
      <c r="C142" t="s">
        <v>10</v>
      </c>
      <c r="D142">
        <v>69.399999999999991</v>
      </c>
      <c r="E142" s="2">
        <v>0.69</v>
      </c>
      <c r="F142">
        <v>40</v>
      </c>
      <c r="G142">
        <v>0.3</v>
      </c>
      <c r="H142">
        <v>28</v>
      </c>
      <c r="I142" s="3">
        <f>Table18[[#This Row],[Price]]*Table18[[#This Row],[Sales]]</f>
        <v>8.4</v>
      </c>
      <c r="K142" s="9">
        <v>28</v>
      </c>
    </row>
    <row r="143" spans="1:11" x14ac:dyDescent="0.25">
      <c r="A143" s="1">
        <v>42866</v>
      </c>
      <c r="B143" s="1" t="str">
        <f>TEXT(Table18[[#This Row],[Date]], "mmmm")</f>
        <v>May</v>
      </c>
      <c r="C143" t="s">
        <v>11</v>
      </c>
      <c r="D143">
        <v>72.699999999999989</v>
      </c>
      <c r="E143" s="2">
        <v>0.67</v>
      </c>
      <c r="F143">
        <v>57</v>
      </c>
      <c r="G143">
        <v>0.3</v>
      </c>
      <c r="H143">
        <v>29</v>
      </c>
      <c r="I143" s="3">
        <f>Table18[[#This Row],[Price]]*Table18[[#This Row],[Sales]]</f>
        <v>8.6999999999999993</v>
      </c>
      <c r="K143" s="8">
        <v>29</v>
      </c>
    </row>
    <row r="144" spans="1:11" x14ac:dyDescent="0.25">
      <c r="A144" s="1">
        <v>42867</v>
      </c>
      <c r="B144" s="1" t="str">
        <f>TEXT(Table18[[#This Row],[Date]], "mmmm")</f>
        <v>May</v>
      </c>
      <c r="C144" t="s">
        <v>12</v>
      </c>
      <c r="D144">
        <v>66.699999999999989</v>
      </c>
      <c r="E144" s="2">
        <v>0.67</v>
      </c>
      <c r="F144">
        <v>40</v>
      </c>
      <c r="G144">
        <v>0.3</v>
      </c>
      <c r="H144">
        <v>29</v>
      </c>
      <c r="I144" s="3">
        <f>Table18[[#This Row],[Price]]*Table18[[#This Row],[Sales]]</f>
        <v>8.6999999999999993</v>
      </c>
      <c r="K144" s="9">
        <v>30</v>
      </c>
    </row>
    <row r="145" spans="1:11" x14ac:dyDescent="0.25">
      <c r="A145" s="1">
        <v>42868</v>
      </c>
      <c r="B145" s="1" t="str">
        <f>TEXT(Table18[[#This Row],[Date]], "mmmm")</f>
        <v>May</v>
      </c>
      <c r="C145" t="s">
        <v>13</v>
      </c>
      <c r="D145">
        <v>70</v>
      </c>
      <c r="E145" s="2">
        <v>0.65</v>
      </c>
      <c r="F145">
        <v>34</v>
      </c>
      <c r="G145">
        <v>0.3</v>
      </c>
      <c r="H145">
        <v>30</v>
      </c>
      <c r="I145" s="3">
        <f>Table18[[#This Row],[Price]]*Table18[[#This Row],[Sales]]</f>
        <v>9</v>
      </c>
      <c r="K145" s="8">
        <v>31</v>
      </c>
    </row>
    <row r="146" spans="1:11" x14ac:dyDescent="0.25">
      <c r="A146" s="1">
        <v>42869</v>
      </c>
      <c r="B146" s="1" t="str">
        <f>TEXT(Table18[[#This Row],[Date]], "mmmm")</f>
        <v>May</v>
      </c>
      <c r="C146" t="s">
        <v>7</v>
      </c>
      <c r="D146">
        <v>77.3</v>
      </c>
      <c r="E146" s="2">
        <v>0.63</v>
      </c>
      <c r="F146">
        <v>58</v>
      </c>
      <c r="G146">
        <v>0.3</v>
      </c>
      <c r="H146">
        <v>31</v>
      </c>
      <c r="I146" s="3">
        <f>Table18[[#This Row],[Price]]*Table18[[#This Row],[Sales]]</f>
        <v>9.2999999999999989</v>
      </c>
      <c r="K146" s="9">
        <v>29</v>
      </c>
    </row>
    <row r="147" spans="1:11" x14ac:dyDescent="0.25">
      <c r="A147" s="1">
        <v>42870</v>
      </c>
      <c r="B147" s="1" t="str">
        <f>TEXT(Table18[[#This Row],[Date]], "mmmm")</f>
        <v>May</v>
      </c>
      <c r="C147" t="s">
        <v>8</v>
      </c>
      <c r="D147">
        <v>63.399999999999991</v>
      </c>
      <c r="E147" s="2">
        <v>0.69</v>
      </c>
      <c r="F147">
        <v>32</v>
      </c>
      <c r="G147">
        <v>0.3</v>
      </c>
      <c r="H147">
        <v>28</v>
      </c>
      <c r="I147" s="3">
        <f>Table18[[#This Row],[Price]]*Table18[[#This Row],[Sales]]</f>
        <v>8.4</v>
      </c>
      <c r="K147" s="8">
        <v>29</v>
      </c>
    </row>
    <row r="148" spans="1:11" x14ac:dyDescent="0.25">
      <c r="A148" s="1">
        <v>42871</v>
      </c>
      <c r="B148" s="1" t="str">
        <f>TEXT(Table18[[#This Row],[Date]], "mmmm")</f>
        <v>May</v>
      </c>
      <c r="C148" t="s">
        <v>9</v>
      </c>
      <c r="D148">
        <v>65.699999999999989</v>
      </c>
      <c r="E148" s="2">
        <v>0.67</v>
      </c>
      <c r="F148">
        <v>55</v>
      </c>
      <c r="G148">
        <v>0.3</v>
      </c>
      <c r="H148">
        <v>29</v>
      </c>
      <c r="I148" s="3">
        <f>Table18[[#This Row],[Price]]*Table18[[#This Row],[Sales]]</f>
        <v>8.6999999999999993</v>
      </c>
      <c r="K148" s="9">
        <v>30</v>
      </c>
    </row>
    <row r="149" spans="1:11" x14ac:dyDescent="0.25">
      <c r="A149" s="1">
        <v>42872</v>
      </c>
      <c r="B149" s="1" t="str">
        <f>TEXT(Table18[[#This Row],[Date]], "mmmm")</f>
        <v>May</v>
      </c>
      <c r="C149" t="s">
        <v>10</v>
      </c>
      <c r="D149">
        <v>70.699999999999989</v>
      </c>
      <c r="E149" s="2">
        <v>0.67</v>
      </c>
      <c r="F149">
        <v>43</v>
      </c>
      <c r="G149">
        <v>0.3</v>
      </c>
      <c r="H149">
        <v>29</v>
      </c>
      <c r="I149" s="3">
        <f>Table18[[#This Row],[Price]]*Table18[[#This Row],[Sales]]</f>
        <v>8.6999999999999993</v>
      </c>
      <c r="K149" s="8">
        <v>31</v>
      </c>
    </row>
    <row r="150" spans="1:11" x14ac:dyDescent="0.25">
      <c r="A150" s="1">
        <v>42873</v>
      </c>
      <c r="B150" s="1" t="str">
        <f>TEXT(Table18[[#This Row],[Date]], "mmmm")</f>
        <v>May</v>
      </c>
      <c r="C150" t="s">
        <v>11</v>
      </c>
      <c r="D150">
        <v>72</v>
      </c>
      <c r="E150" s="2">
        <v>0.67</v>
      </c>
      <c r="F150">
        <v>53</v>
      </c>
      <c r="G150">
        <v>0.3</v>
      </c>
      <c r="H150">
        <v>30</v>
      </c>
      <c r="I150" s="3">
        <f>Table18[[#This Row],[Price]]*Table18[[#This Row],[Sales]]</f>
        <v>9</v>
      </c>
      <c r="K150" s="9">
        <v>31</v>
      </c>
    </row>
    <row r="151" spans="1:11" x14ac:dyDescent="0.25">
      <c r="A151" s="1">
        <v>42874</v>
      </c>
      <c r="B151" s="1" t="str">
        <f>TEXT(Table18[[#This Row],[Date]], "mmmm")</f>
        <v>May</v>
      </c>
      <c r="C151" t="s">
        <v>12</v>
      </c>
      <c r="D151">
        <v>75.3</v>
      </c>
      <c r="E151" s="2">
        <v>0.61</v>
      </c>
      <c r="F151">
        <v>58</v>
      </c>
      <c r="G151">
        <v>0.3</v>
      </c>
      <c r="H151">
        <v>31</v>
      </c>
      <c r="I151" s="3">
        <f>Table18[[#This Row],[Price]]*Table18[[#This Row],[Sales]]</f>
        <v>9.2999999999999989</v>
      </c>
      <c r="K151" s="8">
        <v>33</v>
      </c>
    </row>
    <row r="152" spans="1:11" x14ac:dyDescent="0.25">
      <c r="A152" s="1">
        <v>42875</v>
      </c>
      <c r="B152" s="1" t="str">
        <f>TEXT(Table18[[#This Row],[Date]], "mmmm")</f>
        <v>May</v>
      </c>
      <c r="C152" t="s">
        <v>13</v>
      </c>
      <c r="D152">
        <v>64.399999999999991</v>
      </c>
      <c r="E152" s="2">
        <v>0.67</v>
      </c>
      <c r="F152">
        <v>59</v>
      </c>
      <c r="G152">
        <v>0.3</v>
      </c>
      <c r="H152">
        <v>28</v>
      </c>
      <c r="I152" s="3">
        <f>Table18[[#This Row],[Price]]*Table18[[#This Row],[Sales]]</f>
        <v>8.4</v>
      </c>
      <c r="K152" s="9">
        <v>35</v>
      </c>
    </row>
    <row r="153" spans="1:11" x14ac:dyDescent="0.25">
      <c r="A153" s="1">
        <v>42876</v>
      </c>
      <c r="B153" s="1" t="str">
        <f>TEXT(Table18[[#This Row],[Date]], "mmmm")</f>
        <v>May</v>
      </c>
      <c r="C153" t="s">
        <v>7</v>
      </c>
      <c r="D153">
        <v>71.699999999999989</v>
      </c>
      <c r="E153" s="2">
        <v>0.69</v>
      </c>
      <c r="F153">
        <v>47</v>
      </c>
      <c r="G153">
        <v>0.3</v>
      </c>
      <c r="H153">
        <v>29</v>
      </c>
      <c r="I153" s="3">
        <f>Table18[[#This Row],[Price]]*Table18[[#This Row],[Sales]]</f>
        <v>8.6999999999999993</v>
      </c>
      <c r="K153" s="8">
        <v>38</v>
      </c>
    </row>
    <row r="154" spans="1:11" x14ac:dyDescent="0.25">
      <c r="A154" s="1">
        <v>42877</v>
      </c>
      <c r="B154" s="1" t="str">
        <f>TEXT(Table18[[#This Row],[Date]], "mmmm")</f>
        <v>May</v>
      </c>
      <c r="C154" t="s">
        <v>8</v>
      </c>
      <c r="D154">
        <v>71</v>
      </c>
      <c r="E154" s="2">
        <v>0.67</v>
      </c>
      <c r="F154">
        <v>34</v>
      </c>
      <c r="G154">
        <v>0.3</v>
      </c>
      <c r="H154">
        <v>30</v>
      </c>
      <c r="I154" s="3">
        <f>Table18[[#This Row],[Price]]*Table18[[#This Row],[Sales]]</f>
        <v>9</v>
      </c>
      <c r="K154" s="9">
        <v>32</v>
      </c>
    </row>
    <row r="155" spans="1:11" x14ac:dyDescent="0.25">
      <c r="A155" s="1">
        <v>42878</v>
      </c>
      <c r="B155" s="1" t="str">
        <f>TEXT(Table18[[#This Row],[Date]], "mmmm")</f>
        <v>May</v>
      </c>
      <c r="C155" t="s">
        <v>9</v>
      </c>
      <c r="D155">
        <v>76.3</v>
      </c>
      <c r="E155" s="2">
        <v>0.63</v>
      </c>
      <c r="F155">
        <v>45</v>
      </c>
      <c r="G155">
        <v>0.3</v>
      </c>
      <c r="H155">
        <v>31</v>
      </c>
      <c r="I155" s="3">
        <f>Table18[[#This Row],[Price]]*Table18[[#This Row],[Sales]]</f>
        <v>9.2999999999999989</v>
      </c>
      <c r="K155" s="8">
        <v>34</v>
      </c>
    </row>
    <row r="156" spans="1:11" x14ac:dyDescent="0.25">
      <c r="A156" s="1">
        <v>42879</v>
      </c>
      <c r="B156" s="1" t="str">
        <f>TEXT(Table18[[#This Row],[Date]], "mmmm")</f>
        <v>May</v>
      </c>
      <c r="C156" t="s">
        <v>10</v>
      </c>
      <c r="D156">
        <v>69.399999999999991</v>
      </c>
      <c r="E156" s="2">
        <v>0.69</v>
      </c>
      <c r="F156">
        <v>34</v>
      </c>
      <c r="G156">
        <v>0.3</v>
      </c>
      <c r="H156">
        <v>28</v>
      </c>
      <c r="I156" s="3">
        <f>Table18[[#This Row],[Price]]*Table18[[#This Row],[Sales]]</f>
        <v>8.4</v>
      </c>
      <c r="K156" s="9">
        <v>36</v>
      </c>
    </row>
    <row r="157" spans="1:11" x14ac:dyDescent="0.25">
      <c r="A157" s="1">
        <v>42880</v>
      </c>
      <c r="B157" s="1" t="str">
        <f>TEXT(Table18[[#This Row],[Date]], "mmmm")</f>
        <v>May</v>
      </c>
      <c r="C157" t="s">
        <v>11</v>
      </c>
      <c r="D157">
        <v>71.699999999999989</v>
      </c>
      <c r="E157" s="2">
        <v>0.69</v>
      </c>
      <c r="F157">
        <v>53</v>
      </c>
      <c r="G157">
        <v>0.3</v>
      </c>
      <c r="H157">
        <v>29</v>
      </c>
      <c r="I157" s="3">
        <f>Table18[[#This Row],[Price]]*Table18[[#This Row],[Sales]]</f>
        <v>8.6999999999999993</v>
      </c>
      <c r="K157" s="8">
        <v>39</v>
      </c>
    </row>
    <row r="158" spans="1:11" x14ac:dyDescent="0.25">
      <c r="A158" s="1">
        <v>42881</v>
      </c>
      <c r="B158" s="1" t="str">
        <f>TEXT(Table18[[#This Row],[Date]], "mmmm")</f>
        <v>May</v>
      </c>
      <c r="C158" t="s">
        <v>12</v>
      </c>
      <c r="D158">
        <v>72</v>
      </c>
      <c r="E158" s="2">
        <v>0.67</v>
      </c>
      <c r="F158">
        <v>63</v>
      </c>
      <c r="G158">
        <v>0.3</v>
      </c>
      <c r="H158">
        <v>30</v>
      </c>
      <c r="I158" s="3">
        <f>Table18[[#This Row],[Price]]*Table18[[#This Row],[Sales]]</f>
        <v>9</v>
      </c>
      <c r="K158" s="9">
        <v>32</v>
      </c>
    </row>
    <row r="159" spans="1:11" x14ac:dyDescent="0.25">
      <c r="A159" s="1">
        <v>42882</v>
      </c>
      <c r="B159" s="1" t="str">
        <f>TEXT(Table18[[#This Row],[Date]], "mmmm")</f>
        <v>May</v>
      </c>
      <c r="C159" t="s">
        <v>13</v>
      </c>
      <c r="D159">
        <v>77.3</v>
      </c>
      <c r="E159" s="2">
        <v>0.63</v>
      </c>
      <c r="F159">
        <v>56</v>
      </c>
      <c r="G159">
        <v>0.3</v>
      </c>
      <c r="H159">
        <v>31</v>
      </c>
      <c r="I159" s="3">
        <f>Table18[[#This Row],[Price]]*Table18[[#This Row],[Sales]]</f>
        <v>9.2999999999999989</v>
      </c>
      <c r="K159" s="8">
        <v>35</v>
      </c>
    </row>
    <row r="160" spans="1:11" x14ac:dyDescent="0.25">
      <c r="A160" s="1">
        <v>42883</v>
      </c>
      <c r="B160" s="1" t="str">
        <f>TEXT(Table18[[#This Row],[Date]], "mmmm")</f>
        <v>May</v>
      </c>
      <c r="C160" t="s">
        <v>7</v>
      </c>
      <c r="D160">
        <v>71.699999999999989</v>
      </c>
      <c r="E160" s="2">
        <v>0.65</v>
      </c>
      <c r="F160">
        <v>45</v>
      </c>
      <c r="G160">
        <v>0.3</v>
      </c>
      <c r="H160">
        <v>29</v>
      </c>
      <c r="I160" s="3">
        <f>Table18[[#This Row],[Price]]*Table18[[#This Row],[Sales]]</f>
        <v>8.6999999999999993</v>
      </c>
      <c r="K160" s="9">
        <v>36</v>
      </c>
    </row>
    <row r="161" spans="1:11" x14ac:dyDescent="0.25">
      <c r="A161" s="1">
        <v>42884</v>
      </c>
      <c r="B161" s="1" t="str">
        <f>TEXT(Table18[[#This Row],[Date]], "mmmm")</f>
        <v>May</v>
      </c>
      <c r="C161" t="s">
        <v>8</v>
      </c>
      <c r="D161">
        <v>66.699999999999989</v>
      </c>
      <c r="E161" s="2">
        <v>0.65</v>
      </c>
      <c r="F161">
        <v>32</v>
      </c>
      <c r="G161">
        <v>0.3</v>
      </c>
      <c r="H161">
        <v>29</v>
      </c>
      <c r="I161" s="3">
        <f>Table18[[#This Row],[Price]]*Table18[[#This Row],[Sales]]</f>
        <v>8.6999999999999993</v>
      </c>
      <c r="K161" s="8">
        <v>40</v>
      </c>
    </row>
    <row r="162" spans="1:11" x14ac:dyDescent="0.25">
      <c r="A162" s="1">
        <v>42885</v>
      </c>
      <c r="B162" s="1" t="str">
        <f>TEXT(Table18[[#This Row],[Date]], "mmmm")</f>
        <v>May</v>
      </c>
      <c r="C162" t="s">
        <v>9</v>
      </c>
      <c r="D162">
        <v>75</v>
      </c>
      <c r="E162" s="2">
        <v>0.67</v>
      </c>
      <c r="F162">
        <v>43</v>
      </c>
      <c r="G162">
        <v>0.3</v>
      </c>
      <c r="H162">
        <v>30</v>
      </c>
      <c r="I162" s="3">
        <f>Table18[[#This Row],[Price]]*Table18[[#This Row],[Sales]]</f>
        <v>9</v>
      </c>
      <c r="K162" s="9">
        <v>32</v>
      </c>
    </row>
    <row r="163" spans="1:11" x14ac:dyDescent="0.25">
      <c r="A163" s="1">
        <v>42886</v>
      </c>
      <c r="B163" s="1" t="str">
        <f>TEXT(Table18[[#This Row],[Date]], "mmmm")</f>
        <v>May</v>
      </c>
      <c r="C163" t="s">
        <v>10</v>
      </c>
      <c r="D163">
        <v>77.3</v>
      </c>
      <c r="E163" s="2">
        <v>0.65</v>
      </c>
      <c r="F163">
        <v>56</v>
      </c>
      <c r="G163">
        <v>0.3</v>
      </c>
      <c r="H163">
        <v>31</v>
      </c>
      <c r="I163" s="3">
        <f>Table18[[#This Row],[Price]]*Table18[[#This Row],[Sales]]</f>
        <v>9.2999999999999989</v>
      </c>
      <c r="K163" s="8">
        <v>35</v>
      </c>
    </row>
    <row r="164" spans="1:11" x14ac:dyDescent="0.25">
      <c r="A164" s="1">
        <v>42887</v>
      </c>
      <c r="B164" s="1" t="str">
        <f>TEXT(Table18[[#This Row],[Date]], "mmmm")</f>
        <v>June</v>
      </c>
      <c r="C164" t="s">
        <v>11</v>
      </c>
      <c r="D164">
        <v>71.3</v>
      </c>
      <c r="E164" s="2">
        <v>0.65</v>
      </c>
      <c r="F164">
        <v>42</v>
      </c>
      <c r="G164">
        <v>0.3</v>
      </c>
      <c r="H164">
        <v>31</v>
      </c>
      <c r="I164" s="3">
        <f>Table18[[#This Row],[Price]]*Table18[[#This Row],[Sales]]</f>
        <v>9.2999999999999989</v>
      </c>
      <c r="K164" s="9">
        <v>36</v>
      </c>
    </row>
    <row r="165" spans="1:11" x14ac:dyDescent="0.25">
      <c r="A165" s="1">
        <v>42888</v>
      </c>
      <c r="B165" s="1" t="str">
        <f>TEXT(Table18[[#This Row],[Date]], "mmmm")</f>
        <v>June</v>
      </c>
      <c r="C165" t="s">
        <v>12</v>
      </c>
      <c r="D165">
        <v>79.899999999999991</v>
      </c>
      <c r="E165" s="2">
        <v>0.59</v>
      </c>
      <c r="F165">
        <v>48</v>
      </c>
      <c r="G165">
        <v>0.3</v>
      </c>
      <c r="H165">
        <v>33</v>
      </c>
      <c r="I165" s="3">
        <f>Table18[[#This Row],[Price]]*Table18[[#This Row],[Sales]]</f>
        <v>9.9</v>
      </c>
      <c r="K165" s="8">
        <v>41</v>
      </c>
    </row>
    <row r="166" spans="1:11" x14ac:dyDescent="0.25">
      <c r="A166" s="1">
        <v>42889</v>
      </c>
      <c r="B166" s="1" t="str">
        <f>TEXT(Table18[[#This Row],[Date]], "mmmm")</f>
        <v>June</v>
      </c>
      <c r="C166" t="s">
        <v>13</v>
      </c>
      <c r="D166">
        <v>81.5</v>
      </c>
      <c r="E166" s="2">
        <v>0.56000000000000005</v>
      </c>
      <c r="F166">
        <v>59</v>
      </c>
      <c r="G166">
        <v>0.3</v>
      </c>
      <c r="H166">
        <v>35</v>
      </c>
      <c r="I166" s="3">
        <f>Table18[[#This Row],[Price]]*Table18[[#This Row],[Sales]]</f>
        <v>10.5</v>
      </c>
      <c r="K166" s="9">
        <v>31</v>
      </c>
    </row>
    <row r="167" spans="1:11" x14ac:dyDescent="0.25">
      <c r="A167" s="1">
        <v>42890</v>
      </c>
      <c r="B167" s="1" t="str">
        <f>TEXT(Table18[[#This Row],[Date]], "mmmm")</f>
        <v>June</v>
      </c>
      <c r="C167" t="s">
        <v>7</v>
      </c>
      <c r="D167">
        <v>90.399999999999991</v>
      </c>
      <c r="E167" s="2">
        <v>0.51</v>
      </c>
      <c r="F167">
        <v>43</v>
      </c>
      <c r="G167">
        <v>0.3</v>
      </c>
      <c r="H167">
        <v>38</v>
      </c>
      <c r="I167" s="3">
        <f>Table18[[#This Row],[Price]]*Table18[[#This Row],[Sales]]</f>
        <v>11.4</v>
      </c>
      <c r="K167" s="8">
        <v>32</v>
      </c>
    </row>
    <row r="168" spans="1:11" x14ac:dyDescent="0.25">
      <c r="A168" s="1">
        <v>42891</v>
      </c>
      <c r="B168" s="1" t="str">
        <f>TEXT(Table18[[#This Row],[Date]], "mmmm")</f>
        <v>June</v>
      </c>
      <c r="C168" t="s">
        <v>8</v>
      </c>
      <c r="D168">
        <v>78.599999999999994</v>
      </c>
      <c r="E168" s="2">
        <v>0.59</v>
      </c>
      <c r="F168">
        <v>36</v>
      </c>
      <c r="G168">
        <v>0.3</v>
      </c>
      <c r="H168">
        <v>32</v>
      </c>
      <c r="I168" s="3">
        <f>Table18[[#This Row],[Price]]*Table18[[#This Row],[Sales]]</f>
        <v>9.6</v>
      </c>
      <c r="K168" s="9">
        <v>35</v>
      </c>
    </row>
    <row r="169" spans="1:11" x14ac:dyDescent="0.25">
      <c r="A169" s="1">
        <v>42892</v>
      </c>
      <c r="B169" s="1" t="str">
        <f>TEXT(Table18[[#This Row],[Date]], "mmmm")</f>
        <v>June</v>
      </c>
      <c r="C169" t="s">
        <v>9</v>
      </c>
      <c r="D169">
        <v>84.199999999999989</v>
      </c>
      <c r="E169" s="2">
        <v>0.56000000000000005</v>
      </c>
      <c r="F169">
        <v>44</v>
      </c>
      <c r="G169">
        <v>0.3</v>
      </c>
      <c r="H169">
        <v>34</v>
      </c>
      <c r="I169" s="3">
        <f>Table18[[#This Row],[Price]]*Table18[[#This Row],[Sales]]</f>
        <v>10.199999999999999</v>
      </c>
      <c r="K169" s="8">
        <v>37</v>
      </c>
    </row>
    <row r="170" spans="1:11" x14ac:dyDescent="0.25">
      <c r="A170" s="1">
        <v>42893</v>
      </c>
      <c r="B170" s="1" t="str">
        <f>TEXT(Table18[[#This Row],[Date]], "mmmm")</f>
        <v>June</v>
      </c>
      <c r="C170" t="s">
        <v>10</v>
      </c>
      <c r="D170">
        <v>86.8</v>
      </c>
      <c r="E170" s="2">
        <v>0.56000000000000005</v>
      </c>
      <c r="F170">
        <v>58</v>
      </c>
      <c r="G170">
        <v>0.3</v>
      </c>
      <c r="H170">
        <v>36</v>
      </c>
      <c r="I170" s="3">
        <f>Table18[[#This Row],[Price]]*Table18[[#This Row],[Sales]]</f>
        <v>10.799999999999999</v>
      </c>
      <c r="K170" s="9">
        <v>41</v>
      </c>
    </row>
    <row r="171" spans="1:11" x14ac:dyDescent="0.25">
      <c r="A171" s="1">
        <v>42894</v>
      </c>
      <c r="B171" s="1" t="str">
        <f>TEXT(Table18[[#This Row],[Date]], "mmmm")</f>
        <v>June</v>
      </c>
      <c r="C171" t="s">
        <v>11</v>
      </c>
      <c r="D171">
        <v>90.699999999999989</v>
      </c>
      <c r="E171" s="2">
        <v>0.5</v>
      </c>
      <c r="F171">
        <v>46</v>
      </c>
      <c r="G171">
        <v>0.3</v>
      </c>
      <c r="H171">
        <v>39</v>
      </c>
      <c r="I171" s="3">
        <f>Table18[[#This Row],[Price]]*Table18[[#This Row],[Sales]]</f>
        <v>11.7</v>
      </c>
      <c r="K171" s="8">
        <v>31</v>
      </c>
    </row>
    <row r="172" spans="1:11" x14ac:dyDescent="0.25">
      <c r="A172" s="1">
        <v>42895</v>
      </c>
      <c r="B172" s="1" t="str">
        <f>TEXT(Table18[[#This Row],[Date]], "mmmm")</f>
        <v>June</v>
      </c>
      <c r="C172" t="s">
        <v>12</v>
      </c>
      <c r="D172">
        <v>77.599999999999994</v>
      </c>
      <c r="E172" s="2">
        <v>0.61</v>
      </c>
      <c r="F172">
        <v>44</v>
      </c>
      <c r="G172">
        <v>0.3</v>
      </c>
      <c r="H172">
        <v>32</v>
      </c>
      <c r="I172" s="3">
        <f>Table18[[#This Row],[Price]]*Table18[[#This Row],[Sales]]</f>
        <v>9.6</v>
      </c>
      <c r="K172" s="9">
        <v>33</v>
      </c>
    </row>
    <row r="173" spans="1:11" x14ac:dyDescent="0.25">
      <c r="A173" s="1">
        <v>42896</v>
      </c>
      <c r="B173" s="1" t="str">
        <f>TEXT(Table18[[#This Row],[Date]], "mmmm")</f>
        <v>June</v>
      </c>
      <c r="C173" t="s">
        <v>13</v>
      </c>
      <c r="D173">
        <v>79.5</v>
      </c>
      <c r="E173" s="2">
        <v>0.54</v>
      </c>
      <c r="F173">
        <v>54</v>
      </c>
      <c r="G173">
        <v>0.3</v>
      </c>
      <c r="H173">
        <v>35</v>
      </c>
      <c r="I173" s="3">
        <f>Table18[[#This Row],[Price]]*Table18[[#This Row],[Sales]]</f>
        <v>10.5</v>
      </c>
      <c r="K173" s="8">
        <v>35</v>
      </c>
    </row>
    <row r="174" spans="1:11" x14ac:dyDescent="0.25">
      <c r="A174" s="1">
        <v>42897</v>
      </c>
      <c r="B174" s="1" t="str">
        <f>TEXT(Table18[[#This Row],[Date]], "mmmm")</f>
        <v>June</v>
      </c>
      <c r="C174" t="s">
        <v>7</v>
      </c>
      <c r="D174">
        <v>84.8</v>
      </c>
      <c r="E174" s="2">
        <v>0.53</v>
      </c>
      <c r="F174">
        <v>42</v>
      </c>
      <c r="G174">
        <v>0.3</v>
      </c>
      <c r="H174">
        <v>36</v>
      </c>
      <c r="I174" s="3">
        <f>Table18[[#This Row],[Price]]*Table18[[#This Row],[Sales]]</f>
        <v>10.799999999999999</v>
      </c>
      <c r="K174" s="9">
        <v>37</v>
      </c>
    </row>
    <row r="175" spans="1:11" x14ac:dyDescent="0.25">
      <c r="A175" s="1">
        <v>42898</v>
      </c>
      <c r="B175" s="1" t="str">
        <f>TEXT(Table18[[#This Row],[Date]], "mmmm")</f>
        <v>June</v>
      </c>
      <c r="C175" t="s">
        <v>8</v>
      </c>
      <c r="D175">
        <v>93</v>
      </c>
      <c r="E175" s="2">
        <v>0.5</v>
      </c>
      <c r="F175">
        <v>67</v>
      </c>
      <c r="G175">
        <v>0.3</v>
      </c>
      <c r="H175">
        <v>40</v>
      </c>
      <c r="I175" s="3">
        <f>Table18[[#This Row],[Price]]*Table18[[#This Row],[Sales]]</f>
        <v>12</v>
      </c>
      <c r="K175" s="8">
        <v>42</v>
      </c>
    </row>
    <row r="176" spans="1:11" x14ac:dyDescent="0.25">
      <c r="A176" s="1">
        <v>42899</v>
      </c>
      <c r="B176" s="1" t="str">
        <f>TEXT(Table18[[#This Row],[Date]], "mmmm")</f>
        <v>June</v>
      </c>
      <c r="C176" t="s">
        <v>9</v>
      </c>
      <c r="D176">
        <v>75.599999999999994</v>
      </c>
      <c r="E176" s="2">
        <v>0.59</v>
      </c>
      <c r="F176">
        <v>65</v>
      </c>
      <c r="G176">
        <v>0.3</v>
      </c>
      <c r="H176">
        <v>32</v>
      </c>
      <c r="I176" s="3">
        <f>Table18[[#This Row],[Price]]*Table18[[#This Row],[Sales]]</f>
        <v>9.6</v>
      </c>
      <c r="K176" s="9">
        <v>31</v>
      </c>
    </row>
    <row r="177" spans="1:11" x14ac:dyDescent="0.25">
      <c r="A177" s="1">
        <v>42900</v>
      </c>
      <c r="B177" s="1" t="str">
        <f>TEXT(Table18[[#This Row],[Date]], "mmmm")</f>
        <v>June</v>
      </c>
      <c r="C177" t="s">
        <v>10</v>
      </c>
      <c r="D177">
        <v>80.5</v>
      </c>
      <c r="E177" s="2">
        <v>0.56999999999999995</v>
      </c>
      <c r="F177">
        <v>48</v>
      </c>
      <c r="G177">
        <v>0.3</v>
      </c>
      <c r="H177">
        <v>35</v>
      </c>
      <c r="I177" s="3">
        <f>Table18[[#This Row],[Price]]*Table18[[#This Row],[Sales]]</f>
        <v>10.5</v>
      </c>
      <c r="K177" s="8">
        <v>33</v>
      </c>
    </row>
    <row r="178" spans="1:11" x14ac:dyDescent="0.25">
      <c r="A178" s="1">
        <v>42901</v>
      </c>
      <c r="B178" s="1" t="str">
        <f>TEXT(Table18[[#This Row],[Date]], "mmmm")</f>
        <v>June</v>
      </c>
      <c r="C178" t="s">
        <v>11</v>
      </c>
      <c r="D178">
        <v>84.8</v>
      </c>
      <c r="E178" s="2">
        <v>0.56000000000000005</v>
      </c>
      <c r="F178">
        <v>50</v>
      </c>
      <c r="G178">
        <v>0.3</v>
      </c>
      <c r="H178">
        <v>36</v>
      </c>
      <c r="I178" s="3">
        <f>Table18[[#This Row],[Price]]*Table18[[#This Row],[Sales]]</f>
        <v>10.799999999999999</v>
      </c>
      <c r="K178" s="9">
        <v>35</v>
      </c>
    </row>
    <row r="179" spans="1:11" x14ac:dyDescent="0.25">
      <c r="A179" s="1">
        <v>42902</v>
      </c>
      <c r="B179" s="1" t="str">
        <f>TEXT(Table18[[#This Row],[Date]], "mmmm")</f>
        <v>June</v>
      </c>
      <c r="C179" t="s">
        <v>12</v>
      </c>
      <c r="D179">
        <v>99.3</v>
      </c>
      <c r="E179" s="2">
        <v>0.47</v>
      </c>
      <c r="F179">
        <v>77</v>
      </c>
      <c r="G179">
        <v>0.3</v>
      </c>
      <c r="H179">
        <v>41</v>
      </c>
      <c r="I179" s="3">
        <f>Table18[[#This Row],[Price]]*Table18[[#This Row],[Sales]]</f>
        <v>12.299999999999999</v>
      </c>
      <c r="K179" s="8">
        <v>38</v>
      </c>
    </row>
    <row r="180" spans="1:11" x14ac:dyDescent="0.25">
      <c r="A180" s="1">
        <v>42903</v>
      </c>
      <c r="B180" s="1" t="str">
        <f>TEXT(Table18[[#This Row],[Date]], "mmmm")</f>
        <v>June</v>
      </c>
      <c r="C180" t="s">
        <v>13</v>
      </c>
      <c r="D180">
        <v>76.3</v>
      </c>
      <c r="E180" s="2">
        <v>0.65</v>
      </c>
      <c r="F180">
        <v>47</v>
      </c>
      <c r="G180">
        <v>0.3</v>
      </c>
      <c r="H180">
        <v>31</v>
      </c>
      <c r="I180" s="3">
        <f>Table18[[#This Row],[Price]]*Table18[[#This Row],[Sales]]</f>
        <v>9.2999999999999989</v>
      </c>
      <c r="K180" s="9">
        <v>43</v>
      </c>
    </row>
    <row r="181" spans="1:11" x14ac:dyDescent="0.25">
      <c r="A181" s="1">
        <v>42904</v>
      </c>
      <c r="B181" s="1" t="str">
        <f>TEXT(Table18[[#This Row],[Date]], "mmmm")</f>
        <v>June</v>
      </c>
      <c r="C181" t="s">
        <v>7</v>
      </c>
      <c r="D181">
        <v>72.599999999999994</v>
      </c>
      <c r="E181" s="2">
        <v>0.59</v>
      </c>
      <c r="F181">
        <v>60</v>
      </c>
      <c r="G181">
        <v>0.3</v>
      </c>
      <c r="H181">
        <v>32</v>
      </c>
      <c r="I181" s="3">
        <f>Table18[[#This Row],[Price]]*Table18[[#This Row],[Sales]]</f>
        <v>9.6</v>
      </c>
      <c r="K181" s="8">
        <v>38</v>
      </c>
    </row>
    <row r="182" spans="1:11" x14ac:dyDescent="0.25">
      <c r="A182" s="1">
        <v>42905</v>
      </c>
      <c r="B182" s="1" t="str">
        <f>TEXT(Table18[[#This Row],[Date]], "mmmm")</f>
        <v>June</v>
      </c>
      <c r="C182" t="s">
        <v>8</v>
      </c>
      <c r="D182">
        <v>86.5</v>
      </c>
      <c r="E182" s="2">
        <v>0.56000000000000005</v>
      </c>
      <c r="F182">
        <v>66</v>
      </c>
      <c r="G182">
        <v>0.3</v>
      </c>
      <c r="H182">
        <v>35</v>
      </c>
      <c r="I182" s="3">
        <f>Table18[[#This Row],[Price]]*Table18[[#This Row],[Sales]]</f>
        <v>10.5</v>
      </c>
      <c r="K182" s="9">
        <v>35</v>
      </c>
    </row>
    <row r="183" spans="1:11" x14ac:dyDescent="0.25">
      <c r="A183" s="1">
        <v>42906</v>
      </c>
      <c r="B183" s="1" t="str">
        <f>TEXT(Table18[[#This Row],[Date]], "mmmm")</f>
        <v>June</v>
      </c>
      <c r="C183" t="s">
        <v>9</v>
      </c>
      <c r="D183">
        <v>85.1</v>
      </c>
      <c r="E183" s="2">
        <v>0.54</v>
      </c>
      <c r="F183">
        <v>70</v>
      </c>
      <c r="G183">
        <v>0.3</v>
      </c>
      <c r="H183">
        <v>37</v>
      </c>
      <c r="I183" s="3">
        <f>Table18[[#This Row],[Price]]*Table18[[#This Row],[Sales]]</f>
        <v>11.1</v>
      </c>
      <c r="K183" s="8">
        <v>34</v>
      </c>
    </row>
    <row r="184" spans="1:11" x14ac:dyDescent="0.25">
      <c r="A184" s="1">
        <v>42907</v>
      </c>
      <c r="B184" s="1" t="str">
        <f>TEXT(Table18[[#This Row],[Date]], "mmmm")</f>
        <v>June</v>
      </c>
      <c r="C184" t="s">
        <v>10</v>
      </c>
      <c r="D184">
        <v>94.3</v>
      </c>
      <c r="E184" s="2">
        <v>0.47</v>
      </c>
      <c r="F184">
        <v>76</v>
      </c>
      <c r="G184">
        <v>0.3</v>
      </c>
      <c r="H184">
        <v>41</v>
      </c>
      <c r="I184" s="3">
        <f>Table18[[#This Row],[Price]]*Table18[[#This Row],[Sales]]</f>
        <v>12.299999999999999</v>
      </c>
      <c r="K184" s="9">
        <v>32</v>
      </c>
    </row>
    <row r="185" spans="1:11" x14ac:dyDescent="0.25">
      <c r="A185" s="1">
        <v>42908</v>
      </c>
      <c r="B185" s="1" t="str">
        <f>TEXT(Table18[[#This Row],[Date]], "mmmm")</f>
        <v>June</v>
      </c>
      <c r="C185" t="s">
        <v>11</v>
      </c>
      <c r="D185">
        <v>72.3</v>
      </c>
      <c r="E185" s="2">
        <v>0.65</v>
      </c>
      <c r="F185">
        <v>36</v>
      </c>
      <c r="G185">
        <v>0.3</v>
      </c>
      <c r="H185">
        <v>31</v>
      </c>
      <c r="I185" s="3">
        <f>Table18[[#This Row],[Price]]*Table18[[#This Row],[Sales]]</f>
        <v>9.2999999999999989</v>
      </c>
      <c r="K185" s="8">
        <v>39</v>
      </c>
    </row>
    <row r="186" spans="1:11" x14ac:dyDescent="0.25">
      <c r="A186" s="1">
        <v>42909</v>
      </c>
      <c r="B186" s="1" t="str">
        <f>TEXT(Table18[[#This Row],[Date]], "mmmm")</f>
        <v>June</v>
      </c>
      <c r="C186" t="s">
        <v>12</v>
      </c>
      <c r="D186">
        <v>79.899999999999991</v>
      </c>
      <c r="E186" s="2">
        <v>0.61</v>
      </c>
      <c r="F186">
        <v>39</v>
      </c>
      <c r="G186">
        <v>0.3</v>
      </c>
      <c r="H186">
        <v>33</v>
      </c>
      <c r="I186" s="3">
        <f>Table18[[#This Row],[Price]]*Table18[[#This Row],[Sales]]</f>
        <v>9.9</v>
      </c>
      <c r="K186" s="9">
        <v>35</v>
      </c>
    </row>
    <row r="187" spans="1:11" x14ac:dyDescent="0.25">
      <c r="A187" s="1">
        <v>42910</v>
      </c>
      <c r="B187" s="1" t="str">
        <f>TEXT(Table18[[#This Row],[Date]], "mmmm")</f>
        <v>June</v>
      </c>
      <c r="C187" t="s">
        <v>13</v>
      </c>
      <c r="D187">
        <v>80.5</v>
      </c>
      <c r="E187" s="2">
        <v>0.56999999999999995</v>
      </c>
      <c r="F187">
        <v>50</v>
      </c>
      <c r="G187">
        <v>0.3</v>
      </c>
      <c r="H187">
        <v>35</v>
      </c>
      <c r="I187" s="3">
        <f>Table18[[#This Row],[Price]]*Table18[[#This Row],[Sales]]</f>
        <v>10.5</v>
      </c>
      <c r="K187" s="8">
        <v>34</v>
      </c>
    </row>
    <row r="188" spans="1:11" x14ac:dyDescent="0.25">
      <c r="A188" s="1">
        <v>42911</v>
      </c>
      <c r="B188" s="1" t="str">
        <f>TEXT(Table18[[#This Row],[Date]], "mmmm")</f>
        <v>June</v>
      </c>
      <c r="C188" t="s">
        <v>7</v>
      </c>
      <c r="D188">
        <v>85.1</v>
      </c>
      <c r="E188" s="2">
        <v>0.51</v>
      </c>
      <c r="F188">
        <v>58</v>
      </c>
      <c r="G188">
        <v>0.3</v>
      </c>
      <c r="H188">
        <v>37</v>
      </c>
      <c r="I188" s="3">
        <f>Table18[[#This Row],[Price]]*Table18[[#This Row],[Sales]]</f>
        <v>11.1</v>
      </c>
      <c r="K188" s="9">
        <v>33</v>
      </c>
    </row>
    <row r="189" spans="1:11" x14ac:dyDescent="0.25">
      <c r="A189" s="1">
        <v>42912</v>
      </c>
      <c r="B189" s="1" t="str">
        <f>TEXT(Table18[[#This Row],[Date]], "mmmm")</f>
        <v>June</v>
      </c>
      <c r="C189" t="s">
        <v>8</v>
      </c>
      <c r="D189">
        <v>102.6</v>
      </c>
      <c r="E189" s="2">
        <v>0.47</v>
      </c>
      <c r="F189">
        <v>60</v>
      </c>
      <c r="G189">
        <v>0.3</v>
      </c>
      <c r="H189">
        <v>42</v>
      </c>
      <c r="I189" s="3">
        <f>Table18[[#This Row],[Price]]*Table18[[#This Row],[Sales]]</f>
        <v>12.6</v>
      </c>
      <c r="K189" s="8">
        <v>40</v>
      </c>
    </row>
    <row r="190" spans="1:11" x14ac:dyDescent="0.25">
      <c r="A190" s="1">
        <v>42913</v>
      </c>
      <c r="B190" s="1" t="str">
        <f>TEXT(Table18[[#This Row],[Date]], "mmmm")</f>
        <v>June</v>
      </c>
      <c r="C190" t="s">
        <v>9</v>
      </c>
      <c r="D190">
        <v>75.3</v>
      </c>
      <c r="E190" s="2">
        <v>0.63</v>
      </c>
      <c r="F190">
        <v>62</v>
      </c>
      <c r="G190">
        <v>0.3</v>
      </c>
      <c r="H190">
        <v>31</v>
      </c>
      <c r="I190" s="3">
        <f>Table18[[#This Row],[Price]]*Table18[[#This Row],[Sales]]</f>
        <v>9.2999999999999989</v>
      </c>
      <c r="K190" s="9">
        <v>35</v>
      </c>
    </row>
    <row r="191" spans="1:11" x14ac:dyDescent="0.25">
      <c r="A191" s="1">
        <v>42914</v>
      </c>
      <c r="B191" s="1" t="str">
        <f>TEXT(Table18[[#This Row],[Date]], "mmmm")</f>
        <v>June</v>
      </c>
      <c r="C191" t="s">
        <v>10</v>
      </c>
      <c r="D191">
        <v>75.899999999999991</v>
      </c>
      <c r="E191" s="2">
        <v>0.59</v>
      </c>
      <c r="F191">
        <v>65</v>
      </c>
      <c r="G191">
        <v>0.3</v>
      </c>
      <c r="H191">
        <v>33</v>
      </c>
      <c r="I191" s="3">
        <f>Table18[[#This Row],[Price]]*Table18[[#This Row],[Sales]]</f>
        <v>9.9</v>
      </c>
      <c r="K191" s="8">
        <v>34</v>
      </c>
    </row>
    <row r="192" spans="1:11" x14ac:dyDescent="0.25">
      <c r="A192" s="1">
        <v>42915</v>
      </c>
      <c r="B192" s="1" t="str">
        <f>TEXT(Table18[[#This Row],[Date]], "mmmm")</f>
        <v>June</v>
      </c>
      <c r="C192" t="s">
        <v>11</v>
      </c>
      <c r="D192">
        <v>86.5</v>
      </c>
      <c r="E192" s="2">
        <v>0.54</v>
      </c>
      <c r="F192">
        <v>64</v>
      </c>
      <c r="G192">
        <v>0.3</v>
      </c>
      <c r="H192">
        <v>35</v>
      </c>
      <c r="I192" s="3">
        <f>Table18[[#This Row],[Price]]*Table18[[#This Row],[Sales]]</f>
        <v>10.5</v>
      </c>
      <c r="K192" s="9">
        <v>33</v>
      </c>
    </row>
    <row r="193" spans="1:11" x14ac:dyDescent="0.25">
      <c r="A193" s="1">
        <v>42916</v>
      </c>
      <c r="B193" s="1" t="str">
        <f>TEXT(Table18[[#This Row],[Date]], "mmmm")</f>
        <v>June</v>
      </c>
      <c r="C193" t="s">
        <v>12</v>
      </c>
      <c r="D193">
        <v>89.399999999999991</v>
      </c>
      <c r="E193" s="2">
        <v>0.53</v>
      </c>
      <c r="F193">
        <v>47</v>
      </c>
      <c r="G193">
        <v>0.3</v>
      </c>
      <c r="H193">
        <v>38</v>
      </c>
      <c r="I193" s="3">
        <f>Table18[[#This Row],[Price]]*Table18[[#This Row],[Sales]]</f>
        <v>11.4</v>
      </c>
      <c r="K193" s="8">
        <v>40</v>
      </c>
    </row>
    <row r="194" spans="1:11" x14ac:dyDescent="0.25">
      <c r="A194" s="1">
        <v>42917</v>
      </c>
      <c r="B194" s="1" t="str">
        <f>TEXT(Table18[[#This Row],[Date]], "mmmm")</f>
        <v>July</v>
      </c>
      <c r="C194" t="s">
        <v>13</v>
      </c>
      <c r="D194">
        <v>102.89999999999999</v>
      </c>
      <c r="E194" s="2">
        <v>0.47</v>
      </c>
      <c r="F194">
        <v>59</v>
      </c>
      <c r="G194">
        <v>0.5</v>
      </c>
      <c r="H194">
        <v>43</v>
      </c>
      <c r="I194" s="3">
        <f>Table18[[#This Row],[Price]]*Table18[[#This Row],[Sales]]</f>
        <v>21.5</v>
      </c>
      <c r="K194" s="9">
        <v>35</v>
      </c>
    </row>
    <row r="195" spans="1:11" x14ac:dyDescent="0.25">
      <c r="A195" s="1">
        <v>42918</v>
      </c>
      <c r="B195" s="1" t="str">
        <f>TEXT(Table18[[#This Row],[Date]], "mmmm")</f>
        <v>July</v>
      </c>
      <c r="C195" t="s">
        <v>7</v>
      </c>
      <c r="D195">
        <v>93.399999999999991</v>
      </c>
      <c r="E195" s="2">
        <v>0.51</v>
      </c>
      <c r="F195">
        <v>68</v>
      </c>
      <c r="G195">
        <v>0.5</v>
      </c>
      <c r="H195">
        <v>38</v>
      </c>
      <c r="I195" s="3">
        <f>Table18[[#This Row],[Price]]*Table18[[#This Row],[Sales]]</f>
        <v>19</v>
      </c>
      <c r="K195" s="8">
        <v>34</v>
      </c>
    </row>
    <row r="196" spans="1:11" x14ac:dyDescent="0.25">
      <c r="A196" s="1">
        <v>42919</v>
      </c>
      <c r="B196" s="1" t="str">
        <f>TEXT(Table18[[#This Row],[Date]], "mmmm")</f>
        <v>July</v>
      </c>
      <c r="C196" t="s">
        <v>8</v>
      </c>
      <c r="D196">
        <v>81.5</v>
      </c>
      <c r="E196" s="2">
        <v>0.54</v>
      </c>
      <c r="F196">
        <v>68</v>
      </c>
      <c r="G196">
        <v>0.5</v>
      </c>
      <c r="H196">
        <v>35</v>
      </c>
      <c r="I196" s="3">
        <f>Table18[[#This Row],[Price]]*Table18[[#This Row],[Sales]]</f>
        <v>17.5</v>
      </c>
      <c r="K196" s="9">
        <v>33</v>
      </c>
    </row>
    <row r="197" spans="1:11" x14ac:dyDescent="0.25">
      <c r="A197" s="1">
        <v>42920</v>
      </c>
      <c r="B197" s="1" t="str">
        <f>TEXT(Table18[[#This Row],[Date]], "mmmm")</f>
        <v>July</v>
      </c>
      <c r="C197" t="s">
        <v>9</v>
      </c>
      <c r="D197">
        <v>84.199999999999989</v>
      </c>
      <c r="E197" s="2">
        <v>0.59</v>
      </c>
      <c r="F197">
        <v>49</v>
      </c>
      <c r="G197">
        <v>0.5</v>
      </c>
      <c r="H197">
        <v>34</v>
      </c>
      <c r="I197" s="3">
        <f>Table18[[#This Row],[Price]]*Table18[[#This Row],[Sales]]</f>
        <v>17</v>
      </c>
      <c r="K197" s="8">
        <v>41</v>
      </c>
    </row>
    <row r="198" spans="1:11" x14ac:dyDescent="0.25">
      <c r="A198" s="1">
        <v>42921</v>
      </c>
      <c r="B198" s="1" t="str">
        <f>TEXT(Table18[[#This Row],[Date]], "mmmm")</f>
        <v>July</v>
      </c>
      <c r="C198" t="s">
        <v>10</v>
      </c>
      <c r="D198">
        <v>73.599999999999994</v>
      </c>
      <c r="E198" s="2">
        <v>0.63</v>
      </c>
      <c r="F198">
        <v>55</v>
      </c>
      <c r="G198">
        <v>0.5</v>
      </c>
      <c r="H198">
        <v>32</v>
      </c>
      <c r="I198" s="3">
        <f>Table18[[#This Row],[Price]]*Table18[[#This Row],[Sales]]</f>
        <v>16</v>
      </c>
      <c r="K198" s="9">
        <v>36</v>
      </c>
    </row>
    <row r="199" spans="1:11" x14ac:dyDescent="0.25">
      <c r="A199" s="1">
        <v>42922</v>
      </c>
      <c r="B199" s="1" t="str">
        <f>TEXT(Table18[[#This Row],[Date]], "mmmm")</f>
        <v>July</v>
      </c>
      <c r="C199" t="s">
        <v>11</v>
      </c>
      <c r="D199">
        <v>91.699999999999989</v>
      </c>
      <c r="E199" s="2">
        <v>0.51</v>
      </c>
      <c r="F199">
        <v>46</v>
      </c>
      <c r="G199">
        <v>0.5</v>
      </c>
      <c r="H199">
        <v>39</v>
      </c>
      <c r="I199" s="3">
        <f>Table18[[#This Row],[Price]]*Table18[[#This Row],[Sales]]</f>
        <v>19.5</v>
      </c>
      <c r="K199" s="8">
        <v>35</v>
      </c>
    </row>
    <row r="200" spans="1:11" x14ac:dyDescent="0.25">
      <c r="A200" s="1">
        <v>42923</v>
      </c>
      <c r="B200" s="1" t="str">
        <f>TEXT(Table18[[#This Row],[Date]], "mmmm")</f>
        <v>July</v>
      </c>
      <c r="C200" t="s">
        <v>12</v>
      </c>
      <c r="D200">
        <v>82.5</v>
      </c>
      <c r="E200" s="2">
        <v>0.56999999999999995</v>
      </c>
      <c r="F200">
        <v>41</v>
      </c>
      <c r="G200">
        <v>0.5</v>
      </c>
      <c r="H200">
        <v>35</v>
      </c>
      <c r="I200" s="3">
        <f>Table18[[#This Row],[Price]]*Table18[[#This Row],[Sales]]</f>
        <v>17.5</v>
      </c>
      <c r="K200" s="9">
        <v>33</v>
      </c>
    </row>
    <row r="201" spans="1:11" x14ac:dyDescent="0.25">
      <c r="A201" s="1">
        <v>42924</v>
      </c>
      <c r="B201" s="1" t="str">
        <f>TEXT(Table18[[#This Row],[Date]], "mmmm")</f>
        <v>July</v>
      </c>
      <c r="C201" t="s">
        <v>13</v>
      </c>
      <c r="D201">
        <v>83.199999999999989</v>
      </c>
      <c r="E201" s="2">
        <v>0.56999999999999995</v>
      </c>
      <c r="F201">
        <v>44</v>
      </c>
      <c r="G201">
        <v>0.5</v>
      </c>
      <c r="H201">
        <v>34</v>
      </c>
      <c r="I201" s="3">
        <f>Table18[[#This Row],[Price]]*Table18[[#This Row],[Sales]]</f>
        <v>17</v>
      </c>
      <c r="K201" s="8">
        <v>42</v>
      </c>
    </row>
    <row r="202" spans="1:11" x14ac:dyDescent="0.25">
      <c r="A202" s="1">
        <v>42925</v>
      </c>
      <c r="B202" s="1" t="str">
        <f>TEXT(Table18[[#This Row],[Date]], "mmmm")</f>
        <v>July</v>
      </c>
      <c r="C202" t="s">
        <v>7</v>
      </c>
      <c r="D202">
        <v>77.899999999999991</v>
      </c>
      <c r="E202" s="2">
        <v>0.59</v>
      </c>
      <c r="F202">
        <v>44</v>
      </c>
      <c r="G202">
        <v>0.5</v>
      </c>
      <c r="H202">
        <v>33</v>
      </c>
      <c r="I202" s="3">
        <f>Table18[[#This Row],[Price]]*Table18[[#This Row],[Sales]]</f>
        <v>16.5</v>
      </c>
      <c r="K202" s="9">
        <v>37</v>
      </c>
    </row>
    <row r="203" spans="1:11" x14ac:dyDescent="0.25">
      <c r="A203" s="1">
        <v>42926</v>
      </c>
      <c r="B203" s="1" t="str">
        <f>TEXT(Table18[[#This Row],[Date]], "mmmm")</f>
        <v>July</v>
      </c>
      <c r="C203" t="s">
        <v>8</v>
      </c>
      <c r="D203">
        <v>98</v>
      </c>
      <c r="E203" s="2">
        <v>0.49</v>
      </c>
      <c r="F203">
        <v>66</v>
      </c>
      <c r="G203">
        <v>0.5</v>
      </c>
      <c r="H203">
        <v>40</v>
      </c>
      <c r="I203" s="3">
        <f>Table18[[#This Row],[Price]]*Table18[[#This Row],[Sales]]</f>
        <v>20</v>
      </c>
      <c r="K203" s="8">
        <v>35</v>
      </c>
    </row>
    <row r="204" spans="1:11" x14ac:dyDescent="0.25">
      <c r="A204" s="1">
        <v>42927</v>
      </c>
      <c r="B204" s="1" t="str">
        <f>TEXT(Table18[[#This Row],[Date]], "mmmm")</f>
        <v>July</v>
      </c>
      <c r="C204" t="s">
        <v>9</v>
      </c>
      <c r="D204">
        <v>83.5</v>
      </c>
      <c r="E204" s="2">
        <v>0.54</v>
      </c>
      <c r="F204">
        <v>40</v>
      </c>
      <c r="G204">
        <v>0.5</v>
      </c>
      <c r="H204">
        <v>35</v>
      </c>
      <c r="I204" s="3">
        <f>Table18[[#This Row],[Price]]*Table18[[#This Row],[Sales]]</f>
        <v>17.5</v>
      </c>
      <c r="K204" s="9">
        <v>33</v>
      </c>
    </row>
    <row r="205" spans="1:11" x14ac:dyDescent="0.25">
      <c r="A205" s="1">
        <v>42928</v>
      </c>
      <c r="B205" s="1" t="str">
        <f>TEXT(Table18[[#This Row],[Date]], "mmmm")</f>
        <v>July</v>
      </c>
      <c r="C205" t="s">
        <v>10</v>
      </c>
      <c r="D205">
        <v>80.199999999999989</v>
      </c>
      <c r="E205" s="2">
        <v>0.56000000000000005</v>
      </c>
      <c r="F205">
        <v>39</v>
      </c>
      <c r="G205">
        <v>0.5</v>
      </c>
      <c r="H205">
        <v>34</v>
      </c>
      <c r="I205" s="3">
        <f>Table18[[#This Row],[Price]]*Table18[[#This Row],[Sales]]</f>
        <v>17</v>
      </c>
      <c r="K205" s="8">
        <v>32</v>
      </c>
    </row>
    <row r="206" spans="1:11" x14ac:dyDescent="0.25">
      <c r="A206" s="1">
        <v>42929</v>
      </c>
      <c r="B206" s="1" t="str">
        <f>TEXT(Table18[[#This Row],[Date]], "mmmm")</f>
        <v>July</v>
      </c>
      <c r="C206" t="s">
        <v>11</v>
      </c>
      <c r="D206">
        <v>78.899999999999991</v>
      </c>
      <c r="E206" s="2">
        <v>0.61</v>
      </c>
      <c r="F206">
        <v>49</v>
      </c>
      <c r="G206">
        <v>0.5</v>
      </c>
      <c r="H206">
        <v>33</v>
      </c>
      <c r="I206" s="3">
        <f>Table18[[#This Row],[Price]]*Table18[[#This Row],[Sales]]</f>
        <v>16.5</v>
      </c>
      <c r="K206" s="9">
        <v>43</v>
      </c>
    </row>
    <row r="207" spans="1:11" x14ac:dyDescent="0.25">
      <c r="A207" s="1">
        <v>42930</v>
      </c>
      <c r="B207" s="1" t="str">
        <f>TEXT(Table18[[#This Row],[Date]], "mmmm")</f>
        <v>July</v>
      </c>
      <c r="C207" t="s">
        <v>12</v>
      </c>
      <c r="D207">
        <v>92</v>
      </c>
      <c r="E207" s="2">
        <v>0.5</v>
      </c>
      <c r="F207">
        <v>80</v>
      </c>
      <c r="G207">
        <v>0.5</v>
      </c>
      <c r="H207">
        <v>40</v>
      </c>
      <c r="I207" s="3">
        <f>Table18[[#This Row],[Price]]*Table18[[#This Row],[Sales]]</f>
        <v>20</v>
      </c>
      <c r="K207" s="8">
        <v>38</v>
      </c>
    </row>
    <row r="208" spans="1:11" x14ac:dyDescent="0.25">
      <c r="A208" s="1">
        <v>42931</v>
      </c>
      <c r="B208" s="1" t="str">
        <f>TEXT(Table18[[#This Row],[Date]], "mmmm")</f>
        <v>July</v>
      </c>
      <c r="C208" t="s">
        <v>13</v>
      </c>
      <c r="D208">
        <v>82.5</v>
      </c>
      <c r="E208" s="2">
        <v>0.54</v>
      </c>
      <c r="F208">
        <v>56</v>
      </c>
      <c r="G208">
        <v>0.5</v>
      </c>
      <c r="H208">
        <v>35</v>
      </c>
      <c r="I208" s="3">
        <f>Table18[[#This Row],[Price]]*Table18[[#This Row],[Sales]]</f>
        <v>17.5</v>
      </c>
      <c r="K208" s="9">
        <v>35</v>
      </c>
    </row>
    <row r="209" spans="1:11" x14ac:dyDescent="0.25">
      <c r="A209" s="1">
        <v>42932</v>
      </c>
      <c r="B209" s="1" t="str">
        <f>TEXT(Table18[[#This Row],[Date]], "mmmm")</f>
        <v>July</v>
      </c>
      <c r="C209" t="s">
        <v>7</v>
      </c>
      <c r="D209">
        <v>79.199999999999989</v>
      </c>
      <c r="E209" s="2">
        <v>0.59</v>
      </c>
      <c r="F209">
        <v>50</v>
      </c>
      <c r="G209">
        <v>0.5</v>
      </c>
      <c r="H209">
        <v>34</v>
      </c>
      <c r="I209" s="3">
        <f>Table18[[#This Row],[Price]]*Table18[[#This Row],[Sales]]</f>
        <v>17</v>
      </c>
      <c r="K209" s="8">
        <v>34</v>
      </c>
    </row>
    <row r="210" spans="1:11" x14ac:dyDescent="0.25">
      <c r="A210" s="1">
        <v>42933</v>
      </c>
      <c r="B210" s="1" t="str">
        <f>TEXT(Table18[[#This Row],[Date]], "mmmm")</f>
        <v>July</v>
      </c>
      <c r="C210" t="s">
        <v>8</v>
      </c>
      <c r="D210">
        <v>80.899999999999991</v>
      </c>
      <c r="E210" s="2">
        <v>0.56999999999999995</v>
      </c>
      <c r="F210">
        <v>64</v>
      </c>
      <c r="G210">
        <v>0.5</v>
      </c>
      <c r="H210">
        <v>33</v>
      </c>
      <c r="I210" s="3">
        <f>Table18[[#This Row],[Price]]*Table18[[#This Row],[Sales]]</f>
        <v>16.5</v>
      </c>
      <c r="K210" s="9">
        <v>32</v>
      </c>
    </row>
    <row r="211" spans="1:11" x14ac:dyDescent="0.25">
      <c r="A211" s="1">
        <v>42934</v>
      </c>
      <c r="B211" s="1" t="str">
        <f>TEXT(Table18[[#This Row],[Date]], "mmmm")</f>
        <v>July</v>
      </c>
      <c r="C211" t="s">
        <v>9</v>
      </c>
      <c r="D211">
        <v>99.3</v>
      </c>
      <c r="E211" s="2">
        <v>0.47</v>
      </c>
      <c r="F211">
        <v>76</v>
      </c>
      <c r="G211">
        <v>0.5</v>
      </c>
      <c r="H211">
        <v>41</v>
      </c>
      <c r="I211" s="3">
        <f>Table18[[#This Row],[Price]]*Table18[[#This Row],[Sales]]</f>
        <v>20.5</v>
      </c>
      <c r="K211" s="8">
        <v>32</v>
      </c>
    </row>
    <row r="212" spans="1:11" x14ac:dyDescent="0.25">
      <c r="A212" s="1">
        <v>42935</v>
      </c>
      <c r="B212" s="1" t="str">
        <f>TEXT(Table18[[#This Row],[Date]], "mmmm")</f>
        <v>July</v>
      </c>
      <c r="C212" t="s">
        <v>10</v>
      </c>
      <c r="D212">
        <v>83.8</v>
      </c>
      <c r="E212" s="2">
        <v>0.56000000000000005</v>
      </c>
      <c r="F212">
        <v>44</v>
      </c>
      <c r="G212">
        <v>0.5</v>
      </c>
      <c r="H212">
        <v>36</v>
      </c>
      <c r="I212" s="3">
        <f>Table18[[#This Row],[Price]]*Table18[[#This Row],[Sales]]</f>
        <v>18</v>
      </c>
      <c r="K212" s="9">
        <v>31</v>
      </c>
    </row>
    <row r="213" spans="1:11" x14ac:dyDescent="0.25">
      <c r="A213" s="1">
        <v>42936</v>
      </c>
      <c r="B213" s="1" t="str">
        <f>TEXT(Table18[[#This Row],[Date]], "mmmm")</f>
        <v>July</v>
      </c>
      <c r="C213" t="s">
        <v>11</v>
      </c>
      <c r="D213">
        <v>86.5</v>
      </c>
      <c r="E213" s="2">
        <v>0.56999999999999995</v>
      </c>
      <c r="F213">
        <v>44</v>
      </c>
      <c r="G213">
        <v>0.5</v>
      </c>
      <c r="H213">
        <v>35</v>
      </c>
      <c r="I213" s="3">
        <f>Table18[[#This Row],[Price]]*Table18[[#This Row],[Sales]]</f>
        <v>17.5</v>
      </c>
      <c r="K213" s="8">
        <v>30</v>
      </c>
    </row>
    <row r="214" spans="1:11" x14ac:dyDescent="0.25">
      <c r="A214" s="1">
        <v>42937</v>
      </c>
      <c r="B214" s="1" t="str">
        <f>TEXT(Table18[[#This Row],[Date]], "mmmm")</f>
        <v>July</v>
      </c>
      <c r="C214" t="s">
        <v>12</v>
      </c>
      <c r="D214">
        <v>76.899999999999991</v>
      </c>
      <c r="E214" s="2">
        <v>0.56999999999999995</v>
      </c>
      <c r="F214">
        <v>59</v>
      </c>
      <c r="G214">
        <v>0.5</v>
      </c>
      <c r="H214">
        <v>33</v>
      </c>
      <c r="I214" s="3">
        <f>Table18[[#This Row],[Price]]*Table18[[#This Row],[Sales]]</f>
        <v>16.5</v>
      </c>
      <c r="K214" s="9">
        <v>29</v>
      </c>
    </row>
    <row r="215" spans="1:11" x14ac:dyDescent="0.25">
      <c r="A215" s="1">
        <v>42938</v>
      </c>
      <c r="B215" s="1" t="str">
        <f>TEXT(Table18[[#This Row],[Date]], "mmmm")</f>
        <v>July</v>
      </c>
      <c r="C215" t="s">
        <v>13</v>
      </c>
      <c r="D215">
        <v>99.6</v>
      </c>
      <c r="E215" s="2">
        <v>0.47</v>
      </c>
      <c r="F215">
        <v>49</v>
      </c>
      <c r="G215">
        <v>0.5</v>
      </c>
      <c r="H215">
        <v>42</v>
      </c>
      <c r="I215" s="3">
        <f>Table18[[#This Row],[Price]]*Table18[[#This Row],[Sales]]</f>
        <v>21</v>
      </c>
      <c r="K215" s="8">
        <v>32</v>
      </c>
    </row>
    <row r="216" spans="1:11" x14ac:dyDescent="0.25">
      <c r="A216" s="1">
        <v>42939</v>
      </c>
      <c r="B216" s="1" t="str">
        <f>TEXT(Table18[[#This Row],[Date]], "mmmm")</f>
        <v>July</v>
      </c>
      <c r="C216" t="s">
        <v>7</v>
      </c>
      <c r="D216">
        <v>89.1</v>
      </c>
      <c r="E216" s="2">
        <v>0.51</v>
      </c>
      <c r="F216">
        <v>72</v>
      </c>
      <c r="G216">
        <v>0.5</v>
      </c>
      <c r="H216">
        <v>37</v>
      </c>
      <c r="I216" s="3">
        <f>Table18[[#This Row],[Price]]*Table18[[#This Row],[Sales]]</f>
        <v>18.5</v>
      </c>
      <c r="K216" s="9">
        <v>31</v>
      </c>
    </row>
    <row r="217" spans="1:11" x14ac:dyDescent="0.25">
      <c r="A217" s="1">
        <v>42940</v>
      </c>
      <c r="B217" s="1" t="str">
        <f>TEXT(Table18[[#This Row],[Date]], "mmmm")</f>
        <v>July</v>
      </c>
      <c r="C217" t="s">
        <v>8</v>
      </c>
      <c r="D217">
        <v>83.5</v>
      </c>
      <c r="E217" s="2">
        <v>0.56999999999999995</v>
      </c>
      <c r="F217">
        <v>69</v>
      </c>
      <c r="G217">
        <v>0.5</v>
      </c>
      <c r="H217">
        <v>35</v>
      </c>
      <c r="I217" s="3">
        <f>Table18[[#This Row],[Price]]*Table18[[#This Row],[Sales]]</f>
        <v>17.5</v>
      </c>
      <c r="K217" s="8">
        <v>30</v>
      </c>
    </row>
    <row r="218" spans="1:11" x14ac:dyDescent="0.25">
      <c r="A218" s="1">
        <v>42941</v>
      </c>
      <c r="B218" s="1" t="str">
        <f>TEXT(Table18[[#This Row],[Date]], "mmmm")</f>
        <v>July</v>
      </c>
      <c r="C218" t="s">
        <v>9</v>
      </c>
      <c r="D218">
        <v>79.899999999999991</v>
      </c>
      <c r="E218" s="2">
        <v>0.56999999999999995</v>
      </c>
      <c r="F218">
        <v>64</v>
      </c>
      <c r="G218">
        <v>0.5</v>
      </c>
      <c r="H218">
        <v>33</v>
      </c>
      <c r="I218" s="3">
        <f>Table18[[#This Row],[Price]]*Table18[[#This Row],[Sales]]</f>
        <v>16.5</v>
      </c>
      <c r="K218" s="9">
        <v>29</v>
      </c>
    </row>
    <row r="219" spans="1:11" x14ac:dyDescent="0.25">
      <c r="A219" s="1">
        <v>42942</v>
      </c>
      <c r="B219" s="1" t="str">
        <f>TEXT(Table18[[#This Row],[Date]], "mmmm")</f>
        <v>July</v>
      </c>
      <c r="C219" t="s">
        <v>10</v>
      </c>
      <c r="D219">
        <v>76.599999999999994</v>
      </c>
      <c r="E219" s="2">
        <v>0.59</v>
      </c>
      <c r="F219">
        <v>37</v>
      </c>
      <c r="G219">
        <v>0.5</v>
      </c>
      <c r="H219">
        <v>32</v>
      </c>
      <c r="I219" s="3">
        <f>Table18[[#This Row],[Price]]*Table18[[#This Row],[Sales]]</f>
        <v>16</v>
      </c>
      <c r="K219" s="8">
        <v>32</v>
      </c>
    </row>
    <row r="220" spans="1:11" x14ac:dyDescent="0.25">
      <c r="A220" s="1">
        <v>42943</v>
      </c>
      <c r="B220" s="1" t="str">
        <f>TEXT(Table18[[#This Row],[Date]], "mmmm")</f>
        <v>July</v>
      </c>
      <c r="C220" t="s">
        <v>11</v>
      </c>
      <c r="D220">
        <v>97.899999999999991</v>
      </c>
      <c r="E220" s="2">
        <v>0.47</v>
      </c>
      <c r="F220">
        <v>74</v>
      </c>
      <c r="G220">
        <v>0.5</v>
      </c>
      <c r="H220">
        <v>43</v>
      </c>
      <c r="I220" s="3">
        <f>Table18[[#This Row],[Price]]*Table18[[#This Row],[Sales]]</f>
        <v>21.5</v>
      </c>
      <c r="K220" s="9">
        <v>31</v>
      </c>
    </row>
    <row r="221" spans="1:11" x14ac:dyDescent="0.25">
      <c r="A221" s="1">
        <v>42944</v>
      </c>
      <c r="B221" s="1" t="str">
        <f>TEXT(Table18[[#This Row],[Date]], "mmmm")</f>
        <v>July</v>
      </c>
      <c r="C221" t="s">
        <v>12</v>
      </c>
      <c r="D221">
        <v>87.399999999999991</v>
      </c>
      <c r="E221" s="2">
        <v>0.51</v>
      </c>
      <c r="F221">
        <v>58</v>
      </c>
      <c r="G221">
        <v>0.5</v>
      </c>
      <c r="H221">
        <v>38</v>
      </c>
      <c r="I221" s="3">
        <f>Table18[[#This Row],[Price]]*Table18[[#This Row],[Sales]]</f>
        <v>19</v>
      </c>
      <c r="K221" s="8">
        <v>30</v>
      </c>
    </row>
    <row r="222" spans="1:11" x14ac:dyDescent="0.25">
      <c r="A222" s="1">
        <v>42945</v>
      </c>
      <c r="B222" s="1" t="str">
        <f>TEXT(Table18[[#This Row],[Date]], "mmmm")</f>
        <v>July</v>
      </c>
      <c r="C222" t="s">
        <v>13</v>
      </c>
      <c r="D222">
        <v>85.5</v>
      </c>
      <c r="E222" s="2">
        <v>0.56999999999999995</v>
      </c>
      <c r="F222">
        <v>50</v>
      </c>
      <c r="G222">
        <v>0.5</v>
      </c>
      <c r="H222">
        <v>35</v>
      </c>
      <c r="I222" s="3">
        <f>Table18[[#This Row],[Price]]*Table18[[#This Row],[Sales]]</f>
        <v>17.5</v>
      </c>
      <c r="K222" s="9">
        <v>29</v>
      </c>
    </row>
    <row r="223" spans="1:11" x14ac:dyDescent="0.25">
      <c r="A223" s="1">
        <v>42946</v>
      </c>
      <c r="B223" s="1" t="str">
        <f>TEXT(Table18[[#This Row],[Date]], "mmmm")</f>
        <v>July</v>
      </c>
      <c r="C223" t="s">
        <v>7</v>
      </c>
      <c r="D223">
        <v>78.199999999999989</v>
      </c>
      <c r="E223" s="2">
        <v>0.59</v>
      </c>
      <c r="F223">
        <v>52</v>
      </c>
      <c r="G223">
        <v>0.5</v>
      </c>
      <c r="H223">
        <v>34</v>
      </c>
      <c r="I223" s="3">
        <f>Table18[[#This Row],[Price]]*Table18[[#This Row],[Sales]]</f>
        <v>17</v>
      </c>
      <c r="K223" s="8">
        <v>29</v>
      </c>
    </row>
    <row r="224" spans="1:11" x14ac:dyDescent="0.25">
      <c r="A224" s="1">
        <v>42947</v>
      </c>
      <c r="B224" s="1" t="str">
        <f>TEXT(Table18[[#This Row],[Date]], "mmmm")</f>
        <v>July</v>
      </c>
      <c r="C224" t="s">
        <v>8</v>
      </c>
      <c r="D224">
        <v>74.599999999999994</v>
      </c>
      <c r="E224" s="2">
        <v>0.61</v>
      </c>
      <c r="F224">
        <v>38</v>
      </c>
      <c r="G224">
        <v>0.5</v>
      </c>
      <c r="H224">
        <v>32</v>
      </c>
      <c r="I224" s="3">
        <f>Table18[[#This Row],[Price]]*Table18[[#This Row],[Sales]]</f>
        <v>16</v>
      </c>
      <c r="K224" s="9">
        <v>32</v>
      </c>
    </row>
    <row r="225" spans="1:11" x14ac:dyDescent="0.25">
      <c r="A225" s="1">
        <v>42948</v>
      </c>
      <c r="B225" s="1" t="str">
        <f>TEXT(Table18[[#This Row],[Date]], "mmmm")</f>
        <v>August</v>
      </c>
      <c r="C225" t="s">
        <v>9</v>
      </c>
      <c r="D225">
        <v>75.599999999999994</v>
      </c>
      <c r="E225" s="2">
        <v>0.63</v>
      </c>
      <c r="F225">
        <v>56</v>
      </c>
      <c r="G225">
        <v>0.5</v>
      </c>
      <c r="H225">
        <v>32</v>
      </c>
      <c r="I225" s="3">
        <f>Table18[[#This Row],[Price]]*Table18[[#This Row],[Sales]]</f>
        <v>16</v>
      </c>
      <c r="K225" s="8">
        <v>31</v>
      </c>
    </row>
    <row r="226" spans="1:11" x14ac:dyDescent="0.25">
      <c r="A226" s="1">
        <v>42949</v>
      </c>
      <c r="B226" s="1" t="str">
        <f>TEXT(Table18[[#This Row],[Date]], "mmmm")</f>
        <v>August</v>
      </c>
      <c r="C226" t="s">
        <v>10</v>
      </c>
      <c r="D226">
        <v>76.3</v>
      </c>
      <c r="E226" s="2">
        <v>0.63</v>
      </c>
      <c r="F226">
        <v>48</v>
      </c>
      <c r="G226">
        <v>0.5</v>
      </c>
      <c r="H226">
        <v>31</v>
      </c>
      <c r="I226" s="3">
        <f>Table18[[#This Row],[Price]]*Table18[[#This Row],[Sales]]</f>
        <v>15.5</v>
      </c>
      <c r="K226" s="9">
        <v>30</v>
      </c>
    </row>
    <row r="227" spans="1:11" x14ac:dyDescent="0.25">
      <c r="A227" s="1">
        <v>42950</v>
      </c>
      <c r="B227" s="1" t="str">
        <f>TEXT(Table18[[#This Row],[Date]], "mmmm")</f>
        <v>August</v>
      </c>
      <c r="C227" t="s">
        <v>11</v>
      </c>
      <c r="D227">
        <v>75</v>
      </c>
      <c r="E227" s="2">
        <v>0.63</v>
      </c>
      <c r="F227">
        <v>52</v>
      </c>
      <c r="G227">
        <v>0.5</v>
      </c>
      <c r="H227">
        <v>30</v>
      </c>
      <c r="I227" s="3">
        <f>Table18[[#This Row],[Price]]*Table18[[#This Row],[Sales]]</f>
        <v>15</v>
      </c>
      <c r="K227" s="8">
        <v>30</v>
      </c>
    </row>
    <row r="228" spans="1:11" x14ac:dyDescent="0.25">
      <c r="A228" s="1">
        <v>42951</v>
      </c>
      <c r="B228" s="1" t="str">
        <f>TEXT(Table18[[#This Row],[Date]], "mmmm")</f>
        <v>August</v>
      </c>
      <c r="C228" t="s">
        <v>12</v>
      </c>
      <c r="D228">
        <v>70.699999999999989</v>
      </c>
      <c r="E228" s="2">
        <v>0.69</v>
      </c>
      <c r="F228">
        <v>34</v>
      </c>
      <c r="G228">
        <v>0.5</v>
      </c>
      <c r="H228">
        <v>29</v>
      </c>
      <c r="I228" s="3">
        <f>Table18[[#This Row],[Price]]*Table18[[#This Row],[Sales]]</f>
        <v>14.5</v>
      </c>
      <c r="K228" s="9">
        <v>29</v>
      </c>
    </row>
    <row r="229" spans="1:11" x14ac:dyDescent="0.25">
      <c r="A229" s="1">
        <v>42952</v>
      </c>
      <c r="B229" s="1" t="str">
        <f>TEXT(Table18[[#This Row],[Date]], "mmmm")</f>
        <v>August</v>
      </c>
      <c r="C229" t="s">
        <v>13</v>
      </c>
      <c r="D229">
        <v>76.599999999999994</v>
      </c>
      <c r="E229" s="2">
        <v>0.61</v>
      </c>
      <c r="F229">
        <v>66</v>
      </c>
      <c r="G229">
        <v>0.5</v>
      </c>
      <c r="H229">
        <v>32</v>
      </c>
      <c r="I229" s="3">
        <f>Table18[[#This Row],[Price]]*Table18[[#This Row],[Sales]]</f>
        <v>16</v>
      </c>
      <c r="K229" s="8">
        <v>32</v>
      </c>
    </row>
    <row r="230" spans="1:11" x14ac:dyDescent="0.25">
      <c r="A230" s="1">
        <v>42953</v>
      </c>
      <c r="B230" s="1" t="str">
        <f>TEXT(Table18[[#This Row],[Date]], "mmmm")</f>
        <v>August</v>
      </c>
      <c r="C230" t="s">
        <v>7</v>
      </c>
      <c r="D230">
        <v>77.3</v>
      </c>
      <c r="E230" s="2">
        <v>0.61</v>
      </c>
      <c r="F230">
        <v>36</v>
      </c>
      <c r="G230">
        <v>0.5</v>
      </c>
      <c r="H230">
        <v>31</v>
      </c>
      <c r="I230" s="3">
        <f>Table18[[#This Row],[Price]]*Table18[[#This Row],[Sales]]</f>
        <v>15.5</v>
      </c>
      <c r="K230" s="9">
        <v>31</v>
      </c>
    </row>
    <row r="231" spans="1:11" x14ac:dyDescent="0.25">
      <c r="A231" s="1">
        <v>42954</v>
      </c>
      <c r="B231" s="1" t="str">
        <f>TEXT(Table18[[#This Row],[Date]], "mmmm")</f>
        <v>August</v>
      </c>
      <c r="C231" t="s">
        <v>8</v>
      </c>
      <c r="D231">
        <v>75</v>
      </c>
      <c r="E231" s="2">
        <v>0.67</v>
      </c>
      <c r="F231">
        <v>38</v>
      </c>
      <c r="G231">
        <v>0.5</v>
      </c>
      <c r="H231">
        <v>30</v>
      </c>
      <c r="I231" s="3">
        <f>Table18[[#This Row],[Price]]*Table18[[#This Row],[Sales]]</f>
        <v>15</v>
      </c>
      <c r="K231" s="8">
        <v>30</v>
      </c>
    </row>
    <row r="232" spans="1:11" x14ac:dyDescent="0.25">
      <c r="A232" s="1">
        <v>42955</v>
      </c>
      <c r="B232" s="1" t="str">
        <f>TEXT(Table18[[#This Row],[Date]], "mmmm")</f>
        <v>August</v>
      </c>
      <c r="C232" t="s">
        <v>9</v>
      </c>
      <c r="D232">
        <v>68.699999999999989</v>
      </c>
      <c r="E232" s="2">
        <v>0.65</v>
      </c>
      <c r="F232">
        <v>50</v>
      </c>
      <c r="G232">
        <v>0.5</v>
      </c>
      <c r="H232">
        <v>29</v>
      </c>
      <c r="I232" s="3">
        <f>Table18[[#This Row],[Price]]*Table18[[#This Row],[Sales]]</f>
        <v>14.5</v>
      </c>
      <c r="K232" s="9">
        <v>30</v>
      </c>
    </row>
    <row r="233" spans="1:11" x14ac:dyDescent="0.25">
      <c r="A233" s="1">
        <v>42956</v>
      </c>
      <c r="B233" s="1" t="str">
        <f>TEXT(Table18[[#This Row],[Date]], "mmmm")</f>
        <v>August</v>
      </c>
      <c r="C233" t="s">
        <v>10</v>
      </c>
      <c r="D233">
        <v>76.599999999999994</v>
      </c>
      <c r="E233" s="2">
        <v>0.63</v>
      </c>
      <c r="F233">
        <v>55</v>
      </c>
      <c r="G233">
        <v>0.5</v>
      </c>
      <c r="H233">
        <v>32</v>
      </c>
      <c r="I233" s="3">
        <f>Table18[[#This Row],[Price]]*Table18[[#This Row],[Sales]]</f>
        <v>16</v>
      </c>
      <c r="K233" s="8">
        <v>29</v>
      </c>
    </row>
    <row r="234" spans="1:11" x14ac:dyDescent="0.25">
      <c r="A234" s="1">
        <v>42957</v>
      </c>
      <c r="B234" s="1" t="str">
        <f>TEXT(Table18[[#This Row],[Date]], "mmmm")</f>
        <v>August</v>
      </c>
      <c r="C234" t="s">
        <v>11</v>
      </c>
      <c r="D234">
        <v>70.3</v>
      </c>
      <c r="E234" s="2">
        <v>0.65</v>
      </c>
      <c r="F234">
        <v>56</v>
      </c>
      <c r="G234">
        <v>0.5</v>
      </c>
      <c r="H234">
        <v>31</v>
      </c>
      <c r="I234" s="3">
        <f>Table18[[#This Row],[Price]]*Table18[[#This Row],[Sales]]</f>
        <v>15.5</v>
      </c>
      <c r="K234" s="9">
        <v>32</v>
      </c>
    </row>
    <row r="235" spans="1:11" x14ac:dyDescent="0.25">
      <c r="A235" s="1">
        <v>42958</v>
      </c>
      <c r="B235" s="1" t="str">
        <f>TEXT(Table18[[#This Row],[Date]], "mmmm")</f>
        <v>August</v>
      </c>
      <c r="C235" t="s">
        <v>12</v>
      </c>
      <c r="D235">
        <v>75</v>
      </c>
      <c r="E235" s="2">
        <v>0.67</v>
      </c>
      <c r="F235">
        <v>49</v>
      </c>
      <c r="G235">
        <v>0.5</v>
      </c>
      <c r="H235">
        <v>30</v>
      </c>
      <c r="I235" s="3">
        <f>Table18[[#This Row],[Price]]*Table18[[#This Row],[Sales]]</f>
        <v>15</v>
      </c>
      <c r="K235" s="8">
        <v>30</v>
      </c>
    </row>
    <row r="236" spans="1:11" x14ac:dyDescent="0.25">
      <c r="A236" s="1">
        <v>42959</v>
      </c>
      <c r="B236" s="1" t="str">
        <f>TEXT(Table18[[#This Row],[Date]], "mmmm")</f>
        <v>August</v>
      </c>
      <c r="C236" t="s">
        <v>13</v>
      </c>
      <c r="D236">
        <v>67.699999999999989</v>
      </c>
      <c r="E236" s="2">
        <v>0.65</v>
      </c>
      <c r="F236">
        <v>43</v>
      </c>
      <c r="G236">
        <v>0.5</v>
      </c>
      <c r="H236">
        <v>29</v>
      </c>
      <c r="I236" s="3">
        <f>Table18[[#This Row],[Price]]*Table18[[#This Row],[Sales]]</f>
        <v>14.5</v>
      </c>
      <c r="K236" s="9">
        <v>30</v>
      </c>
    </row>
    <row r="237" spans="1:11" x14ac:dyDescent="0.25">
      <c r="A237" s="1">
        <v>42960</v>
      </c>
      <c r="B237" s="1" t="str">
        <f>TEXT(Table18[[#This Row],[Date]], "mmmm")</f>
        <v>August</v>
      </c>
      <c r="C237" t="s">
        <v>7</v>
      </c>
      <c r="D237">
        <v>67.699999999999989</v>
      </c>
      <c r="E237" s="2">
        <v>0.65</v>
      </c>
      <c r="F237">
        <v>54</v>
      </c>
      <c r="G237">
        <v>0.5</v>
      </c>
      <c r="H237">
        <v>29</v>
      </c>
      <c r="I237" s="3">
        <f>Table18[[#This Row],[Price]]*Table18[[#This Row],[Sales]]</f>
        <v>14.5</v>
      </c>
      <c r="K237" s="8">
        <v>29</v>
      </c>
    </row>
    <row r="238" spans="1:11" x14ac:dyDescent="0.25">
      <c r="A238" s="1">
        <v>42961</v>
      </c>
      <c r="B238" s="1" t="str">
        <f>TEXT(Table18[[#This Row],[Date]], "mmmm")</f>
        <v>August</v>
      </c>
      <c r="C238" t="s">
        <v>8</v>
      </c>
      <c r="D238">
        <v>72.599999999999994</v>
      </c>
      <c r="E238" s="2">
        <v>0.59</v>
      </c>
      <c r="F238">
        <v>43</v>
      </c>
      <c r="G238">
        <v>0.5</v>
      </c>
      <c r="H238">
        <v>32</v>
      </c>
      <c r="I238" s="3">
        <f>Table18[[#This Row],[Price]]*Table18[[#This Row],[Sales]]</f>
        <v>16</v>
      </c>
      <c r="K238" s="9">
        <v>32</v>
      </c>
    </row>
    <row r="239" spans="1:11" x14ac:dyDescent="0.25">
      <c r="A239" s="1">
        <v>42962</v>
      </c>
      <c r="B239" s="1" t="str">
        <f>TEXT(Table18[[#This Row],[Date]], "mmmm")</f>
        <v>August</v>
      </c>
      <c r="C239" t="s">
        <v>9</v>
      </c>
      <c r="D239">
        <v>74.3</v>
      </c>
      <c r="E239" s="2">
        <v>0.63</v>
      </c>
      <c r="F239">
        <v>44</v>
      </c>
      <c r="G239">
        <v>0.5</v>
      </c>
      <c r="H239">
        <v>31</v>
      </c>
      <c r="I239" s="3">
        <f>Table18[[#This Row],[Price]]*Table18[[#This Row],[Sales]]</f>
        <v>15.5</v>
      </c>
      <c r="K239" s="8">
        <v>30</v>
      </c>
    </row>
    <row r="240" spans="1:11" x14ac:dyDescent="0.25">
      <c r="A240" s="1">
        <v>42963</v>
      </c>
      <c r="B240" s="1" t="str">
        <f>TEXT(Table18[[#This Row],[Date]], "mmmm")</f>
        <v>August</v>
      </c>
      <c r="C240" t="s">
        <v>10</v>
      </c>
      <c r="D240">
        <v>71</v>
      </c>
      <c r="E240" s="2">
        <v>0.63</v>
      </c>
      <c r="F240">
        <v>49</v>
      </c>
      <c r="G240">
        <v>0.5</v>
      </c>
      <c r="H240">
        <v>30</v>
      </c>
      <c r="I240" s="3">
        <f>Table18[[#This Row],[Price]]*Table18[[#This Row],[Sales]]</f>
        <v>15</v>
      </c>
      <c r="K240" s="9">
        <v>30</v>
      </c>
    </row>
    <row r="241" spans="1:11" x14ac:dyDescent="0.25">
      <c r="A241" s="1">
        <v>42964</v>
      </c>
      <c r="B241" s="1" t="str">
        <f>TEXT(Table18[[#This Row],[Date]], "mmmm")</f>
        <v>August</v>
      </c>
      <c r="C241" t="s">
        <v>11</v>
      </c>
      <c r="D241">
        <v>68</v>
      </c>
      <c r="E241" s="2">
        <v>0.67</v>
      </c>
      <c r="F241">
        <v>42</v>
      </c>
      <c r="G241">
        <v>0.5</v>
      </c>
      <c r="H241">
        <v>30</v>
      </c>
      <c r="I241" s="3">
        <f>Table18[[#This Row],[Price]]*Table18[[#This Row],[Sales]]</f>
        <v>15</v>
      </c>
      <c r="K241" s="8">
        <v>29</v>
      </c>
    </row>
    <row r="242" spans="1:11" x14ac:dyDescent="0.25">
      <c r="A242" s="1">
        <v>42965</v>
      </c>
      <c r="B242" s="1" t="str">
        <f>TEXT(Table18[[#This Row],[Date]], "mmmm")</f>
        <v>August</v>
      </c>
      <c r="C242" t="s">
        <v>12</v>
      </c>
      <c r="D242">
        <v>65.699999999999989</v>
      </c>
      <c r="E242" s="2">
        <v>0.69</v>
      </c>
      <c r="F242">
        <v>45</v>
      </c>
      <c r="G242">
        <v>0.5</v>
      </c>
      <c r="H242">
        <v>29</v>
      </c>
      <c r="I242" s="3">
        <f>Table18[[#This Row],[Price]]*Table18[[#This Row],[Sales]]</f>
        <v>14.5</v>
      </c>
      <c r="K242" s="9">
        <v>29</v>
      </c>
    </row>
    <row r="243" spans="1:11" x14ac:dyDescent="0.25">
      <c r="A243" s="1">
        <v>42966</v>
      </c>
      <c r="B243" s="1" t="str">
        <f>TEXT(Table18[[#This Row],[Date]], "mmmm")</f>
        <v>August</v>
      </c>
      <c r="C243" t="s">
        <v>13</v>
      </c>
      <c r="D243">
        <v>79.599999999999994</v>
      </c>
      <c r="E243" s="2">
        <v>0.61</v>
      </c>
      <c r="F243">
        <v>58</v>
      </c>
      <c r="G243">
        <v>0.5</v>
      </c>
      <c r="H243">
        <v>32</v>
      </c>
      <c r="I243" s="3">
        <f>Table18[[#This Row],[Price]]*Table18[[#This Row],[Sales]]</f>
        <v>16</v>
      </c>
      <c r="K243" s="8">
        <v>28</v>
      </c>
    </row>
    <row r="244" spans="1:11" x14ac:dyDescent="0.25">
      <c r="A244" s="1">
        <v>42967</v>
      </c>
      <c r="B244" s="1" t="str">
        <f>TEXT(Table18[[#This Row],[Date]], "mmmm")</f>
        <v>August</v>
      </c>
      <c r="C244" t="s">
        <v>7</v>
      </c>
      <c r="D244">
        <v>74.3</v>
      </c>
      <c r="E244" s="2">
        <v>0.65</v>
      </c>
      <c r="F244">
        <v>53</v>
      </c>
      <c r="G244">
        <v>0.5</v>
      </c>
      <c r="H244">
        <v>31</v>
      </c>
      <c r="I244" s="3">
        <f>Table18[[#This Row],[Price]]*Table18[[#This Row],[Sales]]</f>
        <v>15.5</v>
      </c>
      <c r="K244" s="9">
        <v>27</v>
      </c>
    </row>
    <row r="245" spans="1:11" x14ac:dyDescent="0.25">
      <c r="A245" s="1">
        <v>42968</v>
      </c>
      <c r="B245" s="1" t="str">
        <f>TEXT(Table18[[#This Row],[Date]], "mmmm")</f>
        <v>August</v>
      </c>
      <c r="C245" t="s">
        <v>8</v>
      </c>
      <c r="D245">
        <v>68</v>
      </c>
      <c r="E245" s="2">
        <v>0.65</v>
      </c>
      <c r="F245">
        <v>58</v>
      </c>
      <c r="G245">
        <v>0.5</v>
      </c>
      <c r="H245">
        <v>30</v>
      </c>
      <c r="I245" s="3">
        <f>Table18[[#This Row],[Price]]*Table18[[#This Row],[Sales]]</f>
        <v>15</v>
      </c>
      <c r="K245" s="8">
        <v>26</v>
      </c>
    </row>
    <row r="246" spans="1:11" x14ac:dyDescent="0.25">
      <c r="A246" s="1">
        <v>42969</v>
      </c>
      <c r="B246" s="1" t="str">
        <f>TEXT(Table18[[#This Row],[Date]], "mmmm")</f>
        <v>August</v>
      </c>
      <c r="C246" t="s">
        <v>9</v>
      </c>
      <c r="D246">
        <v>69</v>
      </c>
      <c r="E246" s="2">
        <v>0.63</v>
      </c>
      <c r="F246">
        <v>55</v>
      </c>
      <c r="G246">
        <v>0.5</v>
      </c>
      <c r="H246">
        <v>30</v>
      </c>
      <c r="I246" s="3">
        <f>Table18[[#This Row],[Price]]*Table18[[#This Row],[Sales]]</f>
        <v>15</v>
      </c>
      <c r="K246" s="9">
        <v>26</v>
      </c>
    </row>
    <row r="247" spans="1:11" x14ac:dyDescent="0.25">
      <c r="A247" s="1">
        <v>42970</v>
      </c>
      <c r="B247" s="1" t="str">
        <f>TEXT(Table18[[#This Row],[Date]], "mmmm")</f>
        <v>August</v>
      </c>
      <c r="C247" t="s">
        <v>10</v>
      </c>
      <c r="D247">
        <v>70.699999999999989</v>
      </c>
      <c r="E247" s="2">
        <v>0.67</v>
      </c>
      <c r="F247">
        <v>33</v>
      </c>
      <c r="G247">
        <v>0.5</v>
      </c>
      <c r="H247">
        <v>29</v>
      </c>
      <c r="I247" s="3">
        <f>Table18[[#This Row],[Price]]*Table18[[#This Row],[Sales]]</f>
        <v>14.5</v>
      </c>
      <c r="K247" s="8">
        <v>29</v>
      </c>
    </row>
    <row r="248" spans="1:11" x14ac:dyDescent="0.25">
      <c r="A248" s="1">
        <v>42971</v>
      </c>
      <c r="B248" s="1" t="str">
        <f>TEXT(Table18[[#This Row],[Date]], "mmmm")</f>
        <v>August</v>
      </c>
      <c r="C248" t="s">
        <v>11</v>
      </c>
      <c r="D248">
        <v>74.599999999999994</v>
      </c>
      <c r="E248" s="2">
        <v>0.59</v>
      </c>
      <c r="F248">
        <v>64</v>
      </c>
      <c r="G248">
        <v>0.5</v>
      </c>
      <c r="H248">
        <v>32</v>
      </c>
      <c r="I248" s="3">
        <f>Table18[[#This Row],[Price]]*Table18[[#This Row],[Sales]]</f>
        <v>16</v>
      </c>
      <c r="K248" s="9">
        <v>28</v>
      </c>
    </row>
    <row r="249" spans="1:11" x14ac:dyDescent="0.25">
      <c r="A249" s="1">
        <v>42972</v>
      </c>
      <c r="B249" s="1" t="str">
        <f>TEXT(Table18[[#This Row],[Date]], "mmmm")</f>
        <v>August</v>
      </c>
      <c r="C249" t="s">
        <v>12</v>
      </c>
      <c r="D249">
        <v>71</v>
      </c>
      <c r="E249" s="2">
        <v>0.63</v>
      </c>
      <c r="F249">
        <v>55</v>
      </c>
      <c r="G249">
        <v>0.5</v>
      </c>
      <c r="H249">
        <v>30</v>
      </c>
      <c r="I249" s="3">
        <f>Table18[[#This Row],[Price]]*Table18[[#This Row],[Sales]]</f>
        <v>15</v>
      </c>
      <c r="K249" s="8">
        <v>27</v>
      </c>
    </row>
    <row r="250" spans="1:11" x14ac:dyDescent="0.25">
      <c r="A250" s="1">
        <v>42973</v>
      </c>
      <c r="B250" s="1" t="str">
        <f>TEXT(Table18[[#This Row],[Date]], "mmmm")</f>
        <v>August</v>
      </c>
      <c r="C250" t="s">
        <v>13</v>
      </c>
      <c r="D250">
        <v>70</v>
      </c>
      <c r="E250" s="2">
        <v>0.63</v>
      </c>
      <c r="F250">
        <v>46</v>
      </c>
      <c r="G250">
        <v>0.5</v>
      </c>
      <c r="H250">
        <v>30</v>
      </c>
      <c r="I250" s="3">
        <f>Table18[[#This Row],[Price]]*Table18[[#This Row],[Sales]]</f>
        <v>15</v>
      </c>
      <c r="K250" s="9">
        <v>26</v>
      </c>
    </row>
    <row r="251" spans="1:11" x14ac:dyDescent="0.25">
      <c r="A251" s="1">
        <v>42974</v>
      </c>
      <c r="B251" s="1" t="str">
        <f>TEXT(Table18[[#This Row],[Date]], "mmmm")</f>
        <v>August</v>
      </c>
      <c r="C251" t="s">
        <v>7</v>
      </c>
      <c r="D251">
        <v>65.699999999999989</v>
      </c>
      <c r="E251" s="2">
        <v>0.65</v>
      </c>
      <c r="F251">
        <v>45</v>
      </c>
      <c r="G251">
        <v>0.5</v>
      </c>
      <c r="H251">
        <v>29</v>
      </c>
      <c r="I251" s="3">
        <f>Table18[[#This Row],[Price]]*Table18[[#This Row],[Sales]]</f>
        <v>14.5</v>
      </c>
      <c r="K251" s="8">
        <v>26</v>
      </c>
    </row>
    <row r="252" spans="1:11" x14ac:dyDescent="0.25">
      <c r="A252" s="1">
        <v>42975</v>
      </c>
      <c r="B252" s="1" t="str">
        <f>TEXT(Table18[[#This Row],[Date]], "mmmm")</f>
        <v>August</v>
      </c>
      <c r="C252" t="s">
        <v>8</v>
      </c>
      <c r="D252">
        <v>77.599999999999994</v>
      </c>
      <c r="E252" s="2">
        <v>0.63</v>
      </c>
      <c r="F252">
        <v>49</v>
      </c>
      <c r="G252">
        <v>0.5</v>
      </c>
      <c r="H252">
        <v>32</v>
      </c>
      <c r="I252" s="3">
        <f>Table18[[#This Row],[Price]]*Table18[[#This Row],[Sales]]</f>
        <v>16</v>
      </c>
      <c r="K252" s="9">
        <v>28</v>
      </c>
    </row>
    <row r="253" spans="1:11" x14ac:dyDescent="0.25">
      <c r="A253" s="1">
        <v>42976</v>
      </c>
      <c r="B253" s="1" t="str">
        <f>TEXT(Table18[[#This Row],[Date]], "mmmm")</f>
        <v>August</v>
      </c>
      <c r="C253" t="s">
        <v>9</v>
      </c>
      <c r="D253">
        <v>75</v>
      </c>
      <c r="E253" s="2">
        <v>0.65</v>
      </c>
      <c r="F253">
        <v>40</v>
      </c>
      <c r="G253">
        <v>0.5</v>
      </c>
      <c r="H253">
        <v>30</v>
      </c>
      <c r="I253" s="3">
        <f>Table18[[#This Row],[Price]]*Table18[[#This Row],[Sales]]</f>
        <v>15</v>
      </c>
      <c r="K253" s="8">
        <v>27</v>
      </c>
    </row>
    <row r="254" spans="1:11" x14ac:dyDescent="0.25">
      <c r="A254" s="1">
        <v>42977</v>
      </c>
      <c r="B254" s="1" t="str">
        <f>TEXT(Table18[[#This Row],[Date]], "mmmm")</f>
        <v>August</v>
      </c>
      <c r="C254" t="s">
        <v>10</v>
      </c>
      <c r="D254">
        <v>72</v>
      </c>
      <c r="E254" s="2">
        <v>0.63</v>
      </c>
      <c r="F254">
        <v>51</v>
      </c>
      <c r="G254">
        <v>0.5</v>
      </c>
      <c r="H254">
        <v>30</v>
      </c>
      <c r="I254" s="3">
        <f>Table18[[#This Row],[Price]]*Table18[[#This Row],[Sales]]</f>
        <v>15</v>
      </c>
      <c r="K254" s="9">
        <v>26</v>
      </c>
    </row>
    <row r="255" spans="1:11" x14ac:dyDescent="0.25">
      <c r="A255" s="1">
        <v>42978</v>
      </c>
      <c r="B255" s="1" t="str">
        <f>TEXT(Table18[[#This Row],[Date]], "mmmm")</f>
        <v>August</v>
      </c>
      <c r="C255" t="s">
        <v>11</v>
      </c>
      <c r="D255">
        <v>67.699999999999989</v>
      </c>
      <c r="E255" s="2">
        <v>0.69</v>
      </c>
      <c r="F255">
        <v>58</v>
      </c>
      <c r="G255">
        <v>0.5</v>
      </c>
      <c r="H255">
        <v>29</v>
      </c>
      <c r="I255" s="3">
        <f>Table18[[#This Row],[Price]]*Table18[[#This Row],[Sales]]</f>
        <v>14.5</v>
      </c>
      <c r="K255" s="8">
        <v>26</v>
      </c>
    </row>
    <row r="256" spans="1:11" x14ac:dyDescent="0.25">
      <c r="A256" s="1">
        <v>42979</v>
      </c>
      <c r="B256" s="1" t="str">
        <f>TEXT(Table18[[#This Row],[Date]], "mmmm")</f>
        <v>September</v>
      </c>
      <c r="C256" t="s">
        <v>12</v>
      </c>
      <c r="D256">
        <v>71.699999999999989</v>
      </c>
      <c r="E256" s="2">
        <v>0.69</v>
      </c>
      <c r="F256">
        <v>41</v>
      </c>
      <c r="G256">
        <v>0.3</v>
      </c>
      <c r="H256">
        <v>29</v>
      </c>
      <c r="I256" s="3">
        <f>Table18[[#This Row],[Price]]*Table18[[#This Row],[Sales]]</f>
        <v>8.6999999999999993</v>
      </c>
      <c r="K256" s="9">
        <v>28</v>
      </c>
    </row>
    <row r="257" spans="1:11" x14ac:dyDescent="0.25">
      <c r="A257" s="1">
        <v>42980</v>
      </c>
      <c r="B257" s="1" t="str">
        <f>TEXT(Table18[[#This Row],[Date]], "mmmm")</f>
        <v>September</v>
      </c>
      <c r="C257" t="s">
        <v>13</v>
      </c>
      <c r="D257">
        <v>67.399999999999991</v>
      </c>
      <c r="E257" s="2">
        <v>0.69</v>
      </c>
      <c r="F257">
        <v>53</v>
      </c>
      <c r="G257">
        <v>0.3</v>
      </c>
      <c r="H257">
        <v>28</v>
      </c>
      <c r="I257" s="3">
        <f>Table18[[#This Row],[Price]]*Table18[[#This Row],[Sales]]</f>
        <v>8.4</v>
      </c>
      <c r="K257" s="8">
        <v>27</v>
      </c>
    </row>
    <row r="258" spans="1:11" x14ac:dyDescent="0.25">
      <c r="A258" s="1">
        <v>42981</v>
      </c>
      <c r="B258" s="1" t="str">
        <f>TEXT(Table18[[#This Row],[Date]], "mmmm")</f>
        <v>September</v>
      </c>
      <c r="C258" t="s">
        <v>7</v>
      </c>
      <c r="D258">
        <v>61.099999999999994</v>
      </c>
      <c r="E258" s="2">
        <v>0.69</v>
      </c>
      <c r="F258">
        <v>50</v>
      </c>
      <c r="G258">
        <v>0.3</v>
      </c>
      <c r="H258">
        <v>27</v>
      </c>
      <c r="I258" s="3">
        <f>Table18[[#This Row],[Price]]*Table18[[#This Row],[Sales]]</f>
        <v>8.1</v>
      </c>
      <c r="K258" s="9">
        <v>26</v>
      </c>
    </row>
    <row r="259" spans="1:11" x14ac:dyDescent="0.25">
      <c r="A259" s="1">
        <v>42982</v>
      </c>
      <c r="B259" s="1" t="str">
        <f>TEXT(Table18[[#This Row],[Date]], "mmmm")</f>
        <v>September</v>
      </c>
      <c r="C259" t="s">
        <v>8</v>
      </c>
      <c r="D259">
        <v>59.8</v>
      </c>
      <c r="E259" s="2">
        <v>0.74</v>
      </c>
      <c r="F259">
        <v>54</v>
      </c>
      <c r="G259">
        <v>0.3</v>
      </c>
      <c r="H259">
        <v>26</v>
      </c>
      <c r="I259" s="3">
        <f>Table18[[#This Row],[Price]]*Table18[[#This Row],[Sales]]</f>
        <v>7.8</v>
      </c>
      <c r="K259" s="8">
        <v>26</v>
      </c>
    </row>
    <row r="260" spans="1:11" x14ac:dyDescent="0.25">
      <c r="A260" s="1">
        <v>42983</v>
      </c>
      <c r="B260" s="1" t="str">
        <f>TEXT(Table18[[#This Row],[Date]], "mmmm")</f>
        <v>September</v>
      </c>
      <c r="C260" t="s">
        <v>9</v>
      </c>
      <c r="D260">
        <v>61.8</v>
      </c>
      <c r="E260" s="2">
        <v>0.71</v>
      </c>
      <c r="F260">
        <v>39</v>
      </c>
      <c r="G260">
        <v>0.3</v>
      </c>
      <c r="H260">
        <v>26</v>
      </c>
      <c r="I260" s="3">
        <f>Table18[[#This Row],[Price]]*Table18[[#This Row],[Sales]]</f>
        <v>7.8</v>
      </c>
      <c r="K260" s="9">
        <v>28</v>
      </c>
    </row>
    <row r="261" spans="1:11" x14ac:dyDescent="0.25">
      <c r="A261" s="1">
        <v>42984</v>
      </c>
      <c r="B261" s="1" t="str">
        <f>TEXT(Table18[[#This Row],[Date]], "mmmm")</f>
        <v>September</v>
      </c>
      <c r="C261" t="s">
        <v>10</v>
      </c>
      <c r="D261">
        <v>71.699999999999989</v>
      </c>
      <c r="E261" s="2">
        <v>0.69</v>
      </c>
      <c r="F261">
        <v>60</v>
      </c>
      <c r="G261">
        <v>0.3</v>
      </c>
      <c r="H261">
        <v>29</v>
      </c>
      <c r="I261" s="3">
        <f>Table18[[#This Row],[Price]]*Table18[[#This Row],[Sales]]</f>
        <v>8.6999999999999993</v>
      </c>
      <c r="K261" s="8">
        <v>27</v>
      </c>
    </row>
    <row r="262" spans="1:11" x14ac:dyDescent="0.25">
      <c r="A262" s="1">
        <v>42985</v>
      </c>
      <c r="B262" s="1" t="str">
        <f>TEXT(Table18[[#This Row],[Date]], "mmmm")</f>
        <v>September</v>
      </c>
      <c r="C262" t="s">
        <v>11</v>
      </c>
      <c r="D262">
        <v>68.399999999999991</v>
      </c>
      <c r="E262" s="2">
        <v>0.67</v>
      </c>
      <c r="F262">
        <v>49</v>
      </c>
      <c r="G262">
        <v>0.3</v>
      </c>
      <c r="H262">
        <v>28</v>
      </c>
      <c r="I262" s="3">
        <f>Table18[[#This Row],[Price]]*Table18[[#This Row],[Sales]]</f>
        <v>8.4</v>
      </c>
      <c r="K262" s="9">
        <v>26</v>
      </c>
    </row>
    <row r="263" spans="1:11" x14ac:dyDescent="0.25">
      <c r="A263" s="1">
        <v>42986</v>
      </c>
      <c r="B263" s="1" t="str">
        <f>TEXT(Table18[[#This Row],[Date]], "mmmm")</f>
        <v>September</v>
      </c>
      <c r="C263" t="s">
        <v>12</v>
      </c>
      <c r="D263">
        <v>65.099999999999994</v>
      </c>
      <c r="E263" s="2">
        <v>0.71</v>
      </c>
      <c r="F263">
        <v>37</v>
      </c>
      <c r="G263">
        <v>0.3</v>
      </c>
      <c r="H263">
        <v>27</v>
      </c>
      <c r="I263" s="3">
        <f>Table18[[#This Row],[Price]]*Table18[[#This Row],[Sales]]</f>
        <v>8.1</v>
      </c>
      <c r="K263" s="8">
        <v>26</v>
      </c>
    </row>
    <row r="264" spans="1:11" x14ac:dyDescent="0.25">
      <c r="A264" s="1">
        <v>42987</v>
      </c>
      <c r="B264" s="1" t="str">
        <f>TEXT(Table18[[#This Row],[Date]], "mmmm")</f>
        <v>September</v>
      </c>
      <c r="C264" t="s">
        <v>13</v>
      </c>
      <c r="D264">
        <v>64.8</v>
      </c>
      <c r="E264" s="2">
        <v>0.77</v>
      </c>
      <c r="F264">
        <v>45</v>
      </c>
      <c r="G264">
        <v>0.3</v>
      </c>
      <c r="H264">
        <v>26</v>
      </c>
      <c r="I264" s="3">
        <f>Table18[[#This Row],[Price]]*Table18[[#This Row],[Sales]]</f>
        <v>7.8</v>
      </c>
      <c r="K264" s="9">
        <v>28</v>
      </c>
    </row>
    <row r="265" spans="1:11" x14ac:dyDescent="0.25">
      <c r="A265" s="1">
        <v>42988</v>
      </c>
      <c r="B265" s="1" t="str">
        <f>TEXT(Table18[[#This Row],[Date]], "mmmm")</f>
        <v>September</v>
      </c>
      <c r="C265" t="s">
        <v>7</v>
      </c>
      <c r="D265">
        <v>61.8</v>
      </c>
      <c r="E265" s="2">
        <v>0.74</v>
      </c>
      <c r="F265">
        <v>50</v>
      </c>
      <c r="G265">
        <v>0.3</v>
      </c>
      <c r="H265">
        <v>26</v>
      </c>
      <c r="I265" s="3">
        <f>Table18[[#This Row],[Price]]*Table18[[#This Row],[Sales]]</f>
        <v>7.8</v>
      </c>
      <c r="K265" s="8">
        <v>28</v>
      </c>
    </row>
    <row r="266" spans="1:11" x14ac:dyDescent="0.25">
      <c r="A266" s="1">
        <v>42989</v>
      </c>
      <c r="B266" s="1" t="str">
        <f>TEXT(Table18[[#This Row],[Date]], "mmmm")</f>
        <v>September</v>
      </c>
      <c r="C266" t="s">
        <v>8</v>
      </c>
      <c r="D266">
        <v>68.399999999999991</v>
      </c>
      <c r="E266" s="2">
        <v>0.69</v>
      </c>
      <c r="F266">
        <v>38</v>
      </c>
      <c r="G266">
        <v>0.3</v>
      </c>
      <c r="H266">
        <v>28</v>
      </c>
      <c r="I266" s="3">
        <f>Table18[[#This Row],[Price]]*Table18[[#This Row],[Sales]]</f>
        <v>8.4</v>
      </c>
      <c r="K266" s="9">
        <v>27</v>
      </c>
    </row>
    <row r="267" spans="1:11" x14ac:dyDescent="0.25">
      <c r="A267" s="1">
        <v>42990</v>
      </c>
      <c r="B267" s="1" t="str">
        <f>TEXT(Table18[[#This Row],[Date]], "mmmm")</f>
        <v>September</v>
      </c>
      <c r="C267" t="s">
        <v>9</v>
      </c>
      <c r="D267">
        <v>61.099999999999994</v>
      </c>
      <c r="E267" s="2">
        <v>0.71</v>
      </c>
      <c r="F267">
        <v>36</v>
      </c>
      <c r="G267">
        <v>0.3</v>
      </c>
      <c r="H267">
        <v>27</v>
      </c>
      <c r="I267" s="3">
        <f>Table18[[#This Row],[Price]]*Table18[[#This Row],[Sales]]</f>
        <v>8.1</v>
      </c>
      <c r="K267" s="8">
        <v>26</v>
      </c>
    </row>
    <row r="268" spans="1:11" x14ac:dyDescent="0.25">
      <c r="A268" s="1">
        <v>42991</v>
      </c>
      <c r="B268" s="1" t="str">
        <f>TEXT(Table18[[#This Row],[Date]], "mmmm")</f>
        <v>September</v>
      </c>
      <c r="C268" t="s">
        <v>10</v>
      </c>
      <c r="D268">
        <v>64.8</v>
      </c>
      <c r="E268" s="2">
        <v>0.71</v>
      </c>
      <c r="F268">
        <v>42</v>
      </c>
      <c r="G268">
        <v>0.3</v>
      </c>
      <c r="H268">
        <v>26</v>
      </c>
      <c r="I268" s="3">
        <f>Table18[[#This Row],[Price]]*Table18[[#This Row],[Sales]]</f>
        <v>7.8</v>
      </c>
      <c r="K268" s="9">
        <v>29</v>
      </c>
    </row>
    <row r="269" spans="1:11" x14ac:dyDescent="0.25">
      <c r="A269" s="1">
        <v>42992</v>
      </c>
      <c r="B269" s="1" t="str">
        <f>TEXT(Table18[[#This Row],[Date]], "mmmm")</f>
        <v>September</v>
      </c>
      <c r="C269" t="s">
        <v>11</v>
      </c>
      <c r="D269">
        <v>63.8</v>
      </c>
      <c r="E269" s="2">
        <v>0.71</v>
      </c>
      <c r="F269">
        <v>29</v>
      </c>
      <c r="G269">
        <v>0.3</v>
      </c>
      <c r="H269">
        <v>26</v>
      </c>
      <c r="I269" s="3">
        <f>Table18[[#This Row],[Price]]*Table18[[#This Row],[Sales]]</f>
        <v>7.8</v>
      </c>
      <c r="K269" s="8">
        <v>28</v>
      </c>
    </row>
    <row r="270" spans="1:11" x14ac:dyDescent="0.25">
      <c r="A270" s="1">
        <v>42993</v>
      </c>
      <c r="B270" s="1" t="str">
        <f>TEXT(Table18[[#This Row],[Date]], "mmmm")</f>
        <v>September</v>
      </c>
      <c r="C270" t="s">
        <v>12</v>
      </c>
      <c r="D270">
        <v>63.399999999999991</v>
      </c>
      <c r="E270" s="2">
        <v>0.67</v>
      </c>
      <c r="F270">
        <v>41</v>
      </c>
      <c r="G270">
        <v>0.3</v>
      </c>
      <c r="H270">
        <v>28</v>
      </c>
      <c r="I270" s="3">
        <f>Table18[[#This Row],[Price]]*Table18[[#This Row],[Sales]]</f>
        <v>8.4</v>
      </c>
      <c r="K270" s="9">
        <v>27</v>
      </c>
    </row>
    <row r="271" spans="1:11" x14ac:dyDescent="0.25">
      <c r="A271" s="1">
        <v>42994</v>
      </c>
      <c r="B271" s="1" t="str">
        <f>TEXT(Table18[[#This Row],[Date]], "mmmm")</f>
        <v>September</v>
      </c>
      <c r="C271" t="s">
        <v>13</v>
      </c>
      <c r="D271">
        <v>68.099999999999994</v>
      </c>
      <c r="E271" s="2">
        <v>0.69</v>
      </c>
      <c r="F271">
        <v>37</v>
      </c>
      <c r="G271">
        <v>0.3</v>
      </c>
      <c r="H271">
        <v>27</v>
      </c>
      <c r="I271" s="3">
        <f>Table18[[#This Row],[Price]]*Table18[[#This Row],[Sales]]</f>
        <v>8.1</v>
      </c>
      <c r="K271" s="8">
        <v>26</v>
      </c>
    </row>
    <row r="272" spans="1:11" x14ac:dyDescent="0.25">
      <c r="A272" s="1">
        <v>42995</v>
      </c>
      <c r="B272" s="1" t="str">
        <f>TEXT(Table18[[#This Row],[Date]], "mmmm")</f>
        <v>September</v>
      </c>
      <c r="C272" t="s">
        <v>7</v>
      </c>
      <c r="D272">
        <v>59.8</v>
      </c>
      <c r="E272" s="2">
        <v>0.71</v>
      </c>
      <c r="F272">
        <v>53</v>
      </c>
      <c r="G272">
        <v>0.3</v>
      </c>
      <c r="H272">
        <v>26</v>
      </c>
      <c r="I272" s="3">
        <f>Table18[[#This Row],[Price]]*Table18[[#This Row],[Sales]]</f>
        <v>7.8</v>
      </c>
      <c r="K272" s="9">
        <v>25</v>
      </c>
    </row>
    <row r="273" spans="1:11" x14ac:dyDescent="0.25">
      <c r="A273" s="1">
        <v>42996</v>
      </c>
      <c r="B273" s="1" t="str">
        <f>TEXT(Table18[[#This Row],[Date]], "mmmm")</f>
        <v>September</v>
      </c>
      <c r="C273" t="s">
        <v>8</v>
      </c>
      <c r="D273">
        <v>64.8</v>
      </c>
      <c r="E273" s="2">
        <v>0.71</v>
      </c>
      <c r="F273">
        <v>37</v>
      </c>
      <c r="G273">
        <v>0.3</v>
      </c>
      <c r="H273">
        <v>26</v>
      </c>
      <c r="I273" s="3">
        <f>Table18[[#This Row],[Price]]*Table18[[#This Row],[Sales]]</f>
        <v>7.8</v>
      </c>
      <c r="K273" s="8">
        <v>25</v>
      </c>
    </row>
    <row r="274" spans="1:11" x14ac:dyDescent="0.25">
      <c r="A274" s="1">
        <v>42997</v>
      </c>
      <c r="B274" s="1" t="str">
        <f>TEXT(Table18[[#This Row],[Date]], "mmmm")</f>
        <v>September</v>
      </c>
      <c r="C274" t="s">
        <v>9</v>
      </c>
      <c r="D274">
        <v>67.399999999999991</v>
      </c>
      <c r="E274" s="2">
        <v>0.67</v>
      </c>
      <c r="F274">
        <v>48</v>
      </c>
      <c r="G274">
        <v>0.3</v>
      </c>
      <c r="H274">
        <v>28</v>
      </c>
      <c r="I274" s="3">
        <f>Table18[[#This Row],[Price]]*Table18[[#This Row],[Sales]]</f>
        <v>8.4</v>
      </c>
      <c r="K274" s="9">
        <v>24</v>
      </c>
    </row>
    <row r="275" spans="1:11" x14ac:dyDescent="0.25">
      <c r="A275" s="1">
        <v>42998</v>
      </c>
      <c r="B275" s="1" t="str">
        <f>TEXT(Table18[[#This Row],[Date]], "mmmm")</f>
        <v>September</v>
      </c>
      <c r="C275" t="s">
        <v>10</v>
      </c>
      <c r="D275">
        <v>67.099999999999994</v>
      </c>
      <c r="E275" s="2">
        <v>0.69</v>
      </c>
      <c r="F275">
        <v>52</v>
      </c>
      <c r="G275">
        <v>0.3</v>
      </c>
      <c r="H275">
        <v>27</v>
      </c>
      <c r="I275" s="3">
        <f>Table18[[#This Row],[Price]]*Table18[[#This Row],[Sales]]</f>
        <v>8.1</v>
      </c>
      <c r="K275" s="8">
        <v>24</v>
      </c>
    </row>
    <row r="276" spans="1:11" x14ac:dyDescent="0.25">
      <c r="A276" s="1">
        <v>42999</v>
      </c>
      <c r="B276" s="1" t="str">
        <f>TEXT(Table18[[#This Row],[Date]], "mmmm")</f>
        <v>September</v>
      </c>
      <c r="C276" t="s">
        <v>11</v>
      </c>
      <c r="D276">
        <v>59.8</v>
      </c>
      <c r="E276" s="2">
        <v>0.71</v>
      </c>
      <c r="F276">
        <v>42</v>
      </c>
      <c r="G276">
        <v>0.3</v>
      </c>
      <c r="H276">
        <v>26</v>
      </c>
      <c r="I276" s="3">
        <f>Table18[[#This Row],[Price]]*Table18[[#This Row],[Sales]]</f>
        <v>7.8</v>
      </c>
      <c r="K276" s="9">
        <v>25</v>
      </c>
    </row>
    <row r="277" spans="1:11" x14ac:dyDescent="0.25">
      <c r="A277" s="1">
        <v>43000</v>
      </c>
      <c r="B277" s="1" t="str">
        <f>TEXT(Table18[[#This Row],[Date]], "mmmm")</f>
        <v>September</v>
      </c>
      <c r="C277" t="s">
        <v>12</v>
      </c>
      <c r="D277">
        <v>64.8</v>
      </c>
      <c r="E277" s="2">
        <v>0.74</v>
      </c>
      <c r="F277">
        <v>34</v>
      </c>
      <c r="G277">
        <v>0.3</v>
      </c>
      <c r="H277">
        <v>26</v>
      </c>
      <c r="I277" s="3">
        <f>Table18[[#This Row],[Price]]*Table18[[#This Row],[Sales]]</f>
        <v>7.8</v>
      </c>
      <c r="K277" s="8">
        <v>25</v>
      </c>
    </row>
    <row r="278" spans="1:11" x14ac:dyDescent="0.25">
      <c r="A278" s="1">
        <v>43001</v>
      </c>
      <c r="B278" s="1" t="str">
        <f>TEXT(Table18[[#This Row],[Date]], "mmmm")</f>
        <v>September</v>
      </c>
      <c r="C278" t="s">
        <v>13</v>
      </c>
      <c r="D278">
        <v>63.399999999999991</v>
      </c>
      <c r="E278" s="2">
        <v>0.71</v>
      </c>
      <c r="F278">
        <v>39</v>
      </c>
      <c r="G278">
        <v>0.3</v>
      </c>
      <c r="H278">
        <v>28</v>
      </c>
      <c r="I278" s="3">
        <f>Table18[[#This Row],[Price]]*Table18[[#This Row],[Sales]]</f>
        <v>8.4</v>
      </c>
      <c r="K278" s="9">
        <v>25</v>
      </c>
    </row>
    <row r="279" spans="1:11" x14ac:dyDescent="0.25">
      <c r="A279" s="1">
        <v>43002</v>
      </c>
      <c r="B279" s="1" t="str">
        <f>TEXT(Table18[[#This Row],[Date]], "mmmm")</f>
        <v>September</v>
      </c>
      <c r="C279" t="s">
        <v>7</v>
      </c>
      <c r="D279">
        <v>63.399999999999991</v>
      </c>
      <c r="E279" s="2">
        <v>0.71</v>
      </c>
      <c r="F279">
        <v>43</v>
      </c>
      <c r="G279">
        <v>0.3</v>
      </c>
      <c r="H279">
        <v>28</v>
      </c>
      <c r="I279" s="3">
        <f>Table18[[#This Row],[Price]]*Table18[[#This Row],[Sales]]</f>
        <v>8.4</v>
      </c>
      <c r="K279" s="8">
        <v>24</v>
      </c>
    </row>
    <row r="280" spans="1:11" x14ac:dyDescent="0.25">
      <c r="A280" s="1">
        <v>43003</v>
      </c>
      <c r="B280" s="1" t="str">
        <f>TEXT(Table18[[#This Row],[Date]], "mmmm")</f>
        <v>September</v>
      </c>
      <c r="C280" t="s">
        <v>8</v>
      </c>
      <c r="D280">
        <v>61.099999999999994</v>
      </c>
      <c r="E280" s="2">
        <v>0.71</v>
      </c>
      <c r="F280">
        <v>33</v>
      </c>
      <c r="G280">
        <v>0.3</v>
      </c>
      <c r="H280">
        <v>27</v>
      </c>
      <c r="I280" s="3">
        <f>Table18[[#This Row],[Price]]*Table18[[#This Row],[Sales]]</f>
        <v>8.1</v>
      </c>
      <c r="K280" s="9">
        <v>25</v>
      </c>
    </row>
    <row r="281" spans="1:11" x14ac:dyDescent="0.25">
      <c r="A281" s="1">
        <v>43004</v>
      </c>
      <c r="B281" s="1" t="str">
        <f>TEXT(Table18[[#This Row],[Date]], "mmmm")</f>
        <v>September</v>
      </c>
      <c r="C281" t="s">
        <v>9</v>
      </c>
      <c r="D281">
        <v>61.8</v>
      </c>
      <c r="E281" s="2">
        <v>0.77</v>
      </c>
      <c r="F281">
        <v>51</v>
      </c>
      <c r="G281">
        <v>0.3</v>
      </c>
      <c r="H281">
        <v>26</v>
      </c>
      <c r="I281" s="3">
        <f>Table18[[#This Row],[Price]]*Table18[[#This Row],[Sales]]</f>
        <v>7.8</v>
      </c>
      <c r="K281" s="8">
        <v>25</v>
      </c>
    </row>
    <row r="282" spans="1:11" x14ac:dyDescent="0.25">
      <c r="A282" s="1">
        <v>43005</v>
      </c>
      <c r="B282" s="1" t="str">
        <f>TEXT(Table18[[#This Row],[Date]], "mmmm")</f>
        <v>September</v>
      </c>
      <c r="C282" t="s">
        <v>10</v>
      </c>
      <c r="D282">
        <v>70.699999999999989</v>
      </c>
      <c r="E282" s="2">
        <v>0.67</v>
      </c>
      <c r="F282">
        <v>51</v>
      </c>
      <c r="G282">
        <v>0.3</v>
      </c>
      <c r="H282">
        <v>29</v>
      </c>
      <c r="I282" s="3">
        <f>Table18[[#This Row],[Price]]*Table18[[#This Row],[Sales]]</f>
        <v>8.6999999999999993</v>
      </c>
      <c r="K282" s="9">
        <v>25</v>
      </c>
    </row>
    <row r="283" spans="1:11" x14ac:dyDescent="0.25">
      <c r="A283" s="1">
        <v>43006</v>
      </c>
      <c r="B283" s="1" t="str">
        <f>TEXT(Table18[[#This Row],[Date]], "mmmm")</f>
        <v>September</v>
      </c>
      <c r="C283" t="s">
        <v>11</v>
      </c>
      <c r="D283">
        <v>67.399999999999991</v>
      </c>
      <c r="E283" s="2">
        <v>0.69</v>
      </c>
      <c r="F283">
        <v>38</v>
      </c>
      <c r="G283">
        <v>0.3</v>
      </c>
      <c r="H283">
        <v>28</v>
      </c>
      <c r="I283" s="3">
        <f>Table18[[#This Row],[Price]]*Table18[[#This Row],[Sales]]</f>
        <v>8.4</v>
      </c>
      <c r="K283" s="8">
        <v>24</v>
      </c>
    </row>
    <row r="284" spans="1:11" x14ac:dyDescent="0.25">
      <c r="A284" s="1">
        <v>43007</v>
      </c>
      <c r="B284" s="1" t="str">
        <f>TEXT(Table18[[#This Row],[Date]], "mmmm")</f>
        <v>September</v>
      </c>
      <c r="C284" t="s">
        <v>12</v>
      </c>
      <c r="D284">
        <v>66.099999999999994</v>
      </c>
      <c r="E284" s="2">
        <v>0.71</v>
      </c>
      <c r="F284">
        <v>48</v>
      </c>
      <c r="G284">
        <v>0.3</v>
      </c>
      <c r="H284">
        <v>27</v>
      </c>
      <c r="I284" s="3">
        <f>Table18[[#This Row],[Price]]*Table18[[#This Row],[Sales]]</f>
        <v>8.1</v>
      </c>
      <c r="K284" s="9">
        <v>25</v>
      </c>
    </row>
    <row r="285" spans="1:11" x14ac:dyDescent="0.25">
      <c r="A285" s="1">
        <v>43008</v>
      </c>
      <c r="B285" s="1" t="str">
        <f>TEXT(Table18[[#This Row],[Date]], "mmmm")</f>
        <v>September</v>
      </c>
      <c r="C285" t="s">
        <v>13</v>
      </c>
      <c r="D285">
        <v>64.8</v>
      </c>
      <c r="E285" s="2">
        <v>0.74</v>
      </c>
      <c r="F285">
        <v>29</v>
      </c>
      <c r="G285">
        <v>0.3</v>
      </c>
      <c r="H285">
        <v>26</v>
      </c>
      <c r="I285" s="3">
        <f>Table18[[#This Row],[Price]]*Table18[[#This Row],[Sales]]</f>
        <v>7.8</v>
      </c>
      <c r="K285" s="8">
        <v>25</v>
      </c>
    </row>
    <row r="286" spans="1:11" x14ac:dyDescent="0.25">
      <c r="A286" s="1">
        <v>43009</v>
      </c>
      <c r="B286" s="1" t="str">
        <f>TEXT(Table18[[#This Row],[Date]], "mmmm")</f>
        <v>October</v>
      </c>
      <c r="C286" t="s">
        <v>7</v>
      </c>
      <c r="D286">
        <v>56.499999999999993</v>
      </c>
      <c r="E286" s="2">
        <v>0.8</v>
      </c>
      <c r="F286">
        <v>43</v>
      </c>
      <c r="G286">
        <v>0.3</v>
      </c>
      <c r="H286">
        <v>25</v>
      </c>
      <c r="I286" s="3">
        <f>Table18[[#This Row],[Price]]*Table18[[#This Row],[Sales]]</f>
        <v>7.5</v>
      </c>
      <c r="K286" s="9">
        <v>25</v>
      </c>
    </row>
    <row r="287" spans="1:11" x14ac:dyDescent="0.25">
      <c r="A287" s="1">
        <v>43010</v>
      </c>
      <c r="B287" s="1" t="str">
        <f>TEXT(Table18[[#This Row],[Date]], "mmmm")</f>
        <v>October</v>
      </c>
      <c r="C287" t="s">
        <v>8</v>
      </c>
      <c r="D287">
        <v>58.499999999999993</v>
      </c>
      <c r="E287" s="2">
        <v>0.74</v>
      </c>
      <c r="F287">
        <v>32</v>
      </c>
      <c r="G287">
        <v>0.3</v>
      </c>
      <c r="H287">
        <v>25</v>
      </c>
      <c r="I287" s="3">
        <f>Table18[[#This Row],[Price]]*Table18[[#This Row],[Sales]]</f>
        <v>7.5</v>
      </c>
      <c r="K287" s="8">
        <v>24</v>
      </c>
    </row>
    <row r="288" spans="1:11" x14ac:dyDescent="0.25">
      <c r="A288" s="1">
        <v>43011</v>
      </c>
      <c r="B288" s="1" t="str">
        <f>TEXT(Table18[[#This Row],[Date]], "mmmm")</f>
        <v>October</v>
      </c>
      <c r="C288" t="s">
        <v>9</v>
      </c>
      <c r="D288">
        <v>59.199999999999996</v>
      </c>
      <c r="E288" s="2">
        <v>0.8</v>
      </c>
      <c r="F288">
        <v>34</v>
      </c>
      <c r="G288">
        <v>0.3</v>
      </c>
      <c r="H288">
        <v>24</v>
      </c>
      <c r="I288" s="3">
        <f>Table18[[#This Row],[Price]]*Table18[[#This Row],[Sales]]</f>
        <v>7.1999999999999993</v>
      </c>
      <c r="K288" s="9">
        <v>25</v>
      </c>
    </row>
    <row r="289" spans="1:11" x14ac:dyDescent="0.25">
      <c r="A289" s="1">
        <v>43012</v>
      </c>
      <c r="B289" s="1" t="str">
        <f>TEXT(Table18[[#This Row],[Date]], "mmmm")</f>
        <v>October</v>
      </c>
      <c r="C289" t="s">
        <v>10</v>
      </c>
      <c r="D289">
        <v>61.199999999999996</v>
      </c>
      <c r="E289" s="2">
        <v>0.77</v>
      </c>
      <c r="F289">
        <v>33</v>
      </c>
      <c r="G289">
        <v>0.3</v>
      </c>
      <c r="H289">
        <v>24</v>
      </c>
      <c r="I289" s="3">
        <f>Table18[[#This Row],[Price]]*Table18[[#This Row],[Sales]]</f>
        <v>7.1999999999999993</v>
      </c>
      <c r="K289" s="8">
        <v>25</v>
      </c>
    </row>
    <row r="290" spans="1:11" x14ac:dyDescent="0.25">
      <c r="A290" s="1">
        <v>43013</v>
      </c>
      <c r="B290" s="1" t="str">
        <f>TEXT(Table18[[#This Row],[Date]], "mmmm")</f>
        <v>October</v>
      </c>
      <c r="C290" t="s">
        <v>11</v>
      </c>
      <c r="D290">
        <v>60.499999999999993</v>
      </c>
      <c r="E290" s="2">
        <v>0.8</v>
      </c>
      <c r="F290">
        <v>33</v>
      </c>
      <c r="G290">
        <v>0.3</v>
      </c>
      <c r="H290">
        <v>25</v>
      </c>
      <c r="I290" s="3">
        <f>Table18[[#This Row],[Price]]*Table18[[#This Row],[Sales]]</f>
        <v>7.5</v>
      </c>
      <c r="K290" s="9">
        <v>25</v>
      </c>
    </row>
    <row r="291" spans="1:11" x14ac:dyDescent="0.25">
      <c r="A291" s="1">
        <v>43014</v>
      </c>
      <c r="B291" s="1" t="str">
        <f>TEXT(Table18[[#This Row],[Date]], "mmmm")</f>
        <v>October</v>
      </c>
      <c r="C291" t="s">
        <v>12</v>
      </c>
      <c r="D291">
        <v>62.499999999999993</v>
      </c>
      <c r="E291" s="2">
        <v>0.74</v>
      </c>
      <c r="F291">
        <v>42</v>
      </c>
      <c r="G291">
        <v>0.3</v>
      </c>
      <c r="H291">
        <v>25</v>
      </c>
      <c r="I291" s="3">
        <f>Table18[[#This Row],[Price]]*Table18[[#This Row],[Sales]]</f>
        <v>7.5</v>
      </c>
      <c r="K291" s="8">
        <v>24</v>
      </c>
    </row>
    <row r="292" spans="1:11" x14ac:dyDescent="0.25">
      <c r="A292" s="1">
        <v>43015</v>
      </c>
      <c r="B292" s="1" t="str">
        <f>TEXT(Table18[[#This Row],[Date]], "mmmm")</f>
        <v>October</v>
      </c>
      <c r="C292" t="s">
        <v>13</v>
      </c>
      <c r="D292">
        <v>63.499999999999993</v>
      </c>
      <c r="E292" s="2">
        <v>0.8</v>
      </c>
      <c r="F292">
        <v>31</v>
      </c>
      <c r="G292">
        <v>0.3</v>
      </c>
      <c r="H292">
        <v>25</v>
      </c>
      <c r="I292" s="3">
        <f>Table18[[#This Row],[Price]]*Table18[[#This Row],[Sales]]</f>
        <v>7.5</v>
      </c>
      <c r="K292" s="9">
        <v>25</v>
      </c>
    </row>
    <row r="293" spans="1:11" x14ac:dyDescent="0.25">
      <c r="A293" s="1">
        <v>43016</v>
      </c>
      <c r="B293" s="1" t="str">
        <f>TEXT(Table18[[#This Row],[Date]], "mmmm")</f>
        <v>October</v>
      </c>
      <c r="C293" t="s">
        <v>7</v>
      </c>
      <c r="D293">
        <v>60.199999999999996</v>
      </c>
      <c r="E293" s="2">
        <v>0.8</v>
      </c>
      <c r="F293">
        <v>47</v>
      </c>
      <c r="G293">
        <v>0.3</v>
      </c>
      <c r="H293">
        <v>24</v>
      </c>
      <c r="I293" s="3">
        <f>Table18[[#This Row],[Price]]*Table18[[#This Row],[Sales]]</f>
        <v>7.1999999999999993</v>
      </c>
      <c r="K293" s="8">
        <v>25</v>
      </c>
    </row>
    <row r="294" spans="1:11" x14ac:dyDescent="0.25">
      <c r="A294" s="1">
        <v>43017</v>
      </c>
      <c r="B294" s="1" t="str">
        <f>TEXT(Table18[[#This Row],[Date]], "mmmm")</f>
        <v>October</v>
      </c>
      <c r="C294" t="s">
        <v>8</v>
      </c>
      <c r="D294">
        <v>63.499999999999993</v>
      </c>
      <c r="E294" s="2">
        <v>0.74</v>
      </c>
      <c r="F294">
        <v>47</v>
      </c>
      <c r="G294">
        <v>0.3</v>
      </c>
      <c r="H294">
        <v>25</v>
      </c>
      <c r="I294" s="3">
        <f>Table18[[#This Row],[Price]]*Table18[[#This Row],[Sales]]</f>
        <v>7.5</v>
      </c>
      <c r="K294" s="9">
        <v>25</v>
      </c>
    </row>
    <row r="295" spans="1:11" x14ac:dyDescent="0.25">
      <c r="A295" s="1">
        <v>43018</v>
      </c>
      <c r="B295" s="1" t="str">
        <f>TEXT(Table18[[#This Row],[Date]], "mmmm")</f>
        <v>October</v>
      </c>
      <c r="C295" t="s">
        <v>9</v>
      </c>
      <c r="D295">
        <v>58.499999999999993</v>
      </c>
      <c r="E295" s="2">
        <v>0.74</v>
      </c>
      <c r="F295">
        <v>51</v>
      </c>
      <c r="G295">
        <v>0.3</v>
      </c>
      <c r="H295">
        <v>25</v>
      </c>
      <c r="I295" s="3">
        <f>Table18[[#This Row],[Price]]*Table18[[#This Row],[Sales]]</f>
        <v>7.5</v>
      </c>
      <c r="K295" s="8">
        <v>24</v>
      </c>
    </row>
    <row r="296" spans="1:11" x14ac:dyDescent="0.25">
      <c r="A296" s="1">
        <v>43019</v>
      </c>
      <c r="B296" s="1" t="str">
        <f>TEXT(Table18[[#This Row],[Date]], "mmmm")</f>
        <v>October</v>
      </c>
      <c r="C296" t="s">
        <v>10</v>
      </c>
      <c r="D296">
        <v>61.499999999999993</v>
      </c>
      <c r="E296" s="2">
        <v>0.77</v>
      </c>
      <c r="F296">
        <v>47</v>
      </c>
      <c r="G296">
        <v>0.3</v>
      </c>
      <c r="H296">
        <v>25</v>
      </c>
      <c r="I296" s="3">
        <f>Table18[[#This Row],[Price]]*Table18[[#This Row],[Sales]]</f>
        <v>7.5</v>
      </c>
      <c r="K296" s="9">
        <v>24</v>
      </c>
    </row>
    <row r="297" spans="1:11" x14ac:dyDescent="0.25">
      <c r="A297" s="1">
        <v>43020</v>
      </c>
      <c r="B297" s="1" t="str">
        <f>TEXT(Table18[[#This Row],[Date]], "mmmm")</f>
        <v>October</v>
      </c>
      <c r="C297" t="s">
        <v>11</v>
      </c>
      <c r="D297">
        <v>58.199999999999996</v>
      </c>
      <c r="E297" s="2">
        <v>0.77</v>
      </c>
      <c r="F297">
        <v>39</v>
      </c>
      <c r="G297">
        <v>0.3</v>
      </c>
      <c r="H297">
        <v>24</v>
      </c>
      <c r="I297" s="3">
        <f>Table18[[#This Row],[Price]]*Table18[[#This Row],[Sales]]</f>
        <v>7.1999999999999993</v>
      </c>
      <c r="K297" s="8">
        <v>26</v>
      </c>
    </row>
    <row r="298" spans="1:11" x14ac:dyDescent="0.25">
      <c r="A298" s="1">
        <v>43021</v>
      </c>
      <c r="B298" s="1" t="str">
        <f>TEXT(Table18[[#This Row],[Date]], "mmmm")</f>
        <v>October</v>
      </c>
      <c r="C298" t="s">
        <v>12</v>
      </c>
      <c r="D298">
        <v>61.499999999999993</v>
      </c>
      <c r="E298" s="2">
        <v>0.8</v>
      </c>
      <c r="F298">
        <v>28</v>
      </c>
      <c r="G298">
        <v>0.3</v>
      </c>
      <c r="H298">
        <v>25</v>
      </c>
      <c r="I298" s="3">
        <f>Table18[[#This Row],[Price]]*Table18[[#This Row],[Sales]]</f>
        <v>7.5</v>
      </c>
      <c r="K298" s="9">
        <v>25</v>
      </c>
    </row>
    <row r="299" spans="1:11" x14ac:dyDescent="0.25">
      <c r="A299" s="1">
        <v>43022</v>
      </c>
      <c r="B299" s="1" t="str">
        <f>TEXT(Table18[[#This Row],[Date]], "mmmm")</f>
        <v>October</v>
      </c>
      <c r="C299" t="s">
        <v>13</v>
      </c>
      <c r="D299">
        <v>59.499999999999993</v>
      </c>
      <c r="E299" s="2">
        <v>0.74</v>
      </c>
      <c r="F299">
        <v>28</v>
      </c>
      <c r="G299">
        <v>0.3</v>
      </c>
      <c r="H299">
        <v>25</v>
      </c>
      <c r="I299" s="3">
        <f>Table18[[#This Row],[Price]]*Table18[[#This Row],[Sales]]</f>
        <v>7.5</v>
      </c>
      <c r="K299" s="8">
        <v>25</v>
      </c>
    </row>
    <row r="300" spans="1:11" x14ac:dyDescent="0.25">
      <c r="A300" s="1">
        <v>43023</v>
      </c>
      <c r="B300" s="1" t="str">
        <f>TEXT(Table18[[#This Row],[Date]], "mmmm")</f>
        <v>October</v>
      </c>
      <c r="C300" t="s">
        <v>7</v>
      </c>
      <c r="D300">
        <v>61.499999999999993</v>
      </c>
      <c r="E300" s="2">
        <v>0.74</v>
      </c>
      <c r="F300">
        <v>36</v>
      </c>
      <c r="G300">
        <v>0.3</v>
      </c>
      <c r="H300">
        <v>25</v>
      </c>
      <c r="I300" s="3">
        <f>Table18[[#This Row],[Price]]*Table18[[#This Row],[Sales]]</f>
        <v>7.5</v>
      </c>
      <c r="K300" s="9">
        <v>24</v>
      </c>
    </row>
    <row r="301" spans="1:11" x14ac:dyDescent="0.25">
      <c r="A301" s="1">
        <v>43024</v>
      </c>
      <c r="B301" s="1" t="str">
        <f>TEXT(Table18[[#This Row],[Date]], "mmmm")</f>
        <v>October</v>
      </c>
      <c r="C301" t="s">
        <v>8</v>
      </c>
      <c r="D301">
        <v>58.199999999999996</v>
      </c>
      <c r="E301" s="2">
        <v>0.8</v>
      </c>
      <c r="F301">
        <v>28</v>
      </c>
      <c r="G301">
        <v>0.3</v>
      </c>
      <c r="H301">
        <v>24</v>
      </c>
      <c r="I301" s="3">
        <f>Table18[[#This Row],[Price]]*Table18[[#This Row],[Sales]]</f>
        <v>7.1999999999999993</v>
      </c>
      <c r="K301" s="8">
        <v>24</v>
      </c>
    </row>
    <row r="302" spans="1:11" x14ac:dyDescent="0.25">
      <c r="A302" s="1">
        <v>43025</v>
      </c>
      <c r="B302" s="1" t="str">
        <f>TEXT(Table18[[#This Row],[Date]], "mmmm")</f>
        <v>October</v>
      </c>
      <c r="C302" t="s">
        <v>9</v>
      </c>
      <c r="D302">
        <v>58.499999999999993</v>
      </c>
      <c r="E302" s="2">
        <v>0.77</v>
      </c>
      <c r="F302">
        <v>46</v>
      </c>
      <c r="G302">
        <v>0.3</v>
      </c>
      <c r="H302">
        <v>25</v>
      </c>
      <c r="I302" s="3">
        <f>Table18[[#This Row],[Price]]*Table18[[#This Row],[Sales]]</f>
        <v>7.5</v>
      </c>
      <c r="K302" s="9">
        <v>23</v>
      </c>
    </row>
    <row r="303" spans="1:11" x14ac:dyDescent="0.25">
      <c r="A303" s="1">
        <v>43026</v>
      </c>
      <c r="B303" s="1" t="str">
        <f>TEXT(Table18[[#This Row],[Date]], "mmmm")</f>
        <v>October</v>
      </c>
      <c r="C303" t="s">
        <v>10</v>
      </c>
      <c r="D303">
        <v>62.499999999999993</v>
      </c>
      <c r="E303" s="2">
        <v>0.77</v>
      </c>
      <c r="F303">
        <v>33</v>
      </c>
      <c r="G303">
        <v>0.3</v>
      </c>
      <c r="H303">
        <v>25</v>
      </c>
      <c r="I303" s="3">
        <f>Table18[[#This Row],[Price]]*Table18[[#This Row],[Sales]]</f>
        <v>7.5</v>
      </c>
    </row>
    <row r="304" spans="1:11" x14ac:dyDescent="0.25">
      <c r="A304" s="1">
        <v>43027</v>
      </c>
      <c r="B304" s="1" t="str">
        <f>TEXT(Table18[[#This Row],[Date]], "mmmm")</f>
        <v>October</v>
      </c>
      <c r="C304" t="s">
        <v>11</v>
      </c>
      <c r="D304">
        <v>60.499999999999993</v>
      </c>
      <c r="E304" s="2">
        <v>0.8</v>
      </c>
      <c r="F304">
        <v>41</v>
      </c>
      <c r="G304">
        <v>0.3</v>
      </c>
      <c r="H304">
        <v>25</v>
      </c>
      <c r="I304" s="3">
        <f>Table18[[#This Row],[Price]]*Table18[[#This Row],[Sales]]</f>
        <v>7.5</v>
      </c>
    </row>
    <row r="305" spans="1:9" x14ac:dyDescent="0.25">
      <c r="A305" s="1">
        <v>43028</v>
      </c>
      <c r="B305" s="1" t="str">
        <f>TEXT(Table18[[#This Row],[Date]], "mmmm")</f>
        <v>October</v>
      </c>
      <c r="C305" t="s">
        <v>12</v>
      </c>
      <c r="D305">
        <v>60.199999999999996</v>
      </c>
      <c r="E305" s="2">
        <v>0.8</v>
      </c>
      <c r="F305">
        <v>50</v>
      </c>
      <c r="G305">
        <v>0.3</v>
      </c>
      <c r="H305">
        <v>24</v>
      </c>
      <c r="I305" s="3">
        <f>Table18[[#This Row],[Price]]*Table18[[#This Row],[Sales]]</f>
        <v>7.1999999999999993</v>
      </c>
    </row>
    <row r="306" spans="1:9" x14ac:dyDescent="0.25">
      <c r="A306" s="1">
        <v>43029</v>
      </c>
      <c r="B306" s="1" t="str">
        <f>TEXT(Table18[[#This Row],[Date]], "mmmm")</f>
        <v>October</v>
      </c>
      <c r="C306" t="s">
        <v>13</v>
      </c>
      <c r="D306">
        <v>56.199999999999996</v>
      </c>
      <c r="E306" s="2">
        <v>0.83</v>
      </c>
      <c r="F306">
        <v>28</v>
      </c>
      <c r="G306">
        <v>0.3</v>
      </c>
      <c r="H306">
        <v>24</v>
      </c>
      <c r="I306" s="3">
        <f>Table18[[#This Row],[Price]]*Table18[[#This Row],[Sales]]</f>
        <v>7.1999999999999993</v>
      </c>
    </row>
    <row r="307" spans="1:9" x14ac:dyDescent="0.25">
      <c r="A307" s="1">
        <v>43030</v>
      </c>
      <c r="B307" s="1" t="str">
        <f>TEXT(Table18[[#This Row],[Date]], "mmmm")</f>
        <v>October</v>
      </c>
      <c r="C307" t="s">
        <v>7</v>
      </c>
      <c r="D307">
        <v>57.499999999999993</v>
      </c>
      <c r="E307" s="2">
        <v>0.77</v>
      </c>
      <c r="F307">
        <v>35</v>
      </c>
      <c r="G307">
        <v>0.3</v>
      </c>
      <c r="H307">
        <v>25</v>
      </c>
      <c r="I307" s="3">
        <f>Table18[[#This Row],[Price]]*Table18[[#This Row],[Sales]]</f>
        <v>7.5</v>
      </c>
    </row>
    <row r="308" spans="1:9" x14ac:dyDescent="0.25">
      <c r="A308" s="1">
        <v>43031</v>
      </c>
      <c r="B308" s="1" t="str">
        <f>TEXT(Table18[[#This Row],[Date]], "mmmm")</f>
        <v>October</v>
      </c>
      <c r="C308" t="s">
        <v>8</v>
      </c>
      <c r="D308">
        <v>58.499999999999993</v>
      </c>
      <c r="E308" s="2">
        <v>0.8</v>
      </c>
      <c r="F308">
        <v>50</v>
      </c>
      <c r="G308">
        <v>0.3</v>
      </c>
      <c r="H308">
        <v>25</v>
      </c>
      <c r="I308" s="3">
        <f>Table18[[#This Row],[Price]]*Table18[[#This Row],[Sales]]</f>
        <v>7.5</v>
      </c>
    </row>
    <row r="309" spans="1:9" x14ac:dyDescent="0.25">
      <c r="A309" s="1">
        <v>43032</v>
      </c>
      <c r="B309" s="1" t="str">
        <f>TEXT(Table18[[#This Row],[Date]], "mmmm")</f>
        <v>October</v>
      </c>
      <c r="C309" t="s">
        <v>9</v>
      </c>
      <c r="D309">
        <v>61.499999999999993</v>
      </c>
      <c r="E309" s="2">
        <v>0.74</v>
      </c>
      <c r="F309">
        <v>48</v>
      </c>
      <c r="G309">
        <v>0.3</v>
      </c>
      <c r="H309">
        <v>25</v>
      </c>
      <c r="I309" s="3">
        <f>Table18[[#This Row],[Price]]*Table18[[#This Row],[Sales]]</f>
        <v>7.5</v>
      </c>
    </row>
    <row r="310" spans="1:9" x14ac:dyDescent="0.25">
      <c r="A310" s="1">
        <v>43033</v>
      </c>
      <c r="B310" s="1" t="str">
        <f>TEXT(Table18[[#This Row],[Date]], "mmmm")</f>
        <v>October</v>
      </c>
      <c r="C310" t="s">
        <v>10</v>
      </c>
      <c r="D310">
        <v>61.199999999999996</v>
      </c>
      <c r="E310" s="2">
        <v>0.8</v>
      </c>
      <c r="F310">
        <v>44</v>
      </c>
      <c r="G310">
        <v>0.3</v>
      </c>
      <c r="H310">
        <v>24</v>
      </c>
      <c r="I310" s="3">
        <f>Table18[[#This Row],[Price]]*Table18[[#This Row],[Sales]]</f>
        <v>7.1999999999999993</v>
      </c>
    </row>
    <row r="311" spans="1:9" x14ac:dyDescent="0.25">
      <c r="A311" s="1">
        <v>43034</v>
      </c>
      <c r="B311" s="1" t="str">
        <f>TEXT(Table18[[#This Row],[Date]], "mmmm")</f>
        <v>October</v>
      </c>
      <c r="C311" t="s">
        <v>11</v>
      </c>
      <c r="D311">
        <v>54.199999999999996</v>
      </c>
      <c r="E311" s="2">
        <v>0.77</v>
      </c>
      <c r="F311">
        <v>47</v>
      </c>
      <c r="G311">
        <v>0.3</v>
      </c>
      <c r="H311">
        <v>24</v>
      </c>
      <c r="I311" s="3">
        <f>Table18[[#This Row],[Price]]*Table18[[#This Row],[Sales]]</f>
        <v>7.1999999999999993</v>
      </c>
    </row>
    <row r="312" spans="1:9" x14ac:dyDescent="0.25">
      <c r="A312" s="1">
        <v>43035</v>
      </c>
      <c r="B312" s="1" t="str">
        <f>TEXT(Table18[[#This Row],[Date]], "mmmm")</f>
        <v>October</v>
      </c>
      <c r="C312" t="s">
        <v>12</v>
      </c>
      <c r="D312">
        <v>62.8</v>
      </c>
      <c r="E312" s="2">
        <v>0.71</v>
      </c>
      <c r="F312">
        <v>52</v>
      </c>
      <c r="G312">
        <v>0.3</v>
      </c>
      <c r="H312">
        <v>26</v>
      </c>
      <c r="I312" s="3">
        <f>Table18[[#This Row],[Price]]*Table18[[#This Row],[Sales]]</f>
        <v>7.8</v>
      </c>
    </row>
    <row r="313" spans="1:9" x14ac:dyDescent="0.25">
      <c r="A313" s="1">
        <v>43036</v>
      </c>
      <c r="B313" s="1" t="str">
        <f>TEXT(Table18[[#This Row],[Date]], "mmmm")</f>
        <v>October</v>
      </c>
      <c r="C313" t="s">
        <v>13</v>
      </c>
      <c r="D313">
        <v>57.499999999999993</v>
      </c>
      <c r="E313" s="2">
        <v>0.77</v>
      </c>
      <c r="F313">
        <v>28</v>
      </c>
      <c r="G313">
        <v>0.3</v>
      </c>
      <c r="H313">
        <v>25</v>
      </c>
      <c r="I313" s="3">
        <f>Table18[[#This Row],[Price]]*Table18[[#This Row],[Sales]]</f>
        <v>7.5</v>
      </c>
    </row>
    <row r="314" spans="1:9" x14ac:dyDescent="0.25">
      <c r="A314" s="1">
        <v>43037</v>
      </c>
      <c r="B314" s="1" t="str">
        <f>TEXT(Table18[[#This Row],[Date]], "mmmm")</f>
        <v>October</v>
      </c>
      <c r="C314" t="s">
        <v>7</v>
      </c>
      <c r="D314">
        <v>61.499999999999993</v>
      </c>
      <c r="E314" s="2">
        <v>0.8</v>
      </c>
      <c r="F314">
        <v>34</v>
      </c>
      <c r="G314">
        <v>0.3</v>
      </c>
      <c r="H314">
        <v>25</v>
      </c>
      <c r="I314" s="3">
        <f>Table18[[#This Row],[Price]]*Table18[[#This Row],[Sales]]</f>
        <v>7.5</v>
      </c>
    </row>
    <row r="315" spans="1:9" x14ac:dyDescent="0.25">
      <c r="A315" s="1">
        <v>43038</v>
      </c>
      <c r="B315" s="1" t="str">
        <f>TEXT(Table18[[#This Row],[Date]], "mmmm")</f>
        <v>October</v>
      </c>
      <c r="C315" t="s">
        <v>8</v>
      </c>
      <c r="D315">
        <v>58.199999999999996</v>
      </c>
      <c r="E315" s="2">
        <v>0.77</v>
      </c>
      <c r="F315">
        <v>35</v>
      </c>
      <c r="G315">
        <v>0.3</v>
      </c>
      <c r="H315">
        <v>24</v>
      </c>
      <c r="I315" s="3">
        <f>Table18[[#This Row],[Price]]*Table18[[#This Row],[Sales]]</f>
        <v>7.1999999999999993</v>
      </c>
    </row>
    <row r="316" spans="1:9" x14ac:dyDescent="0.25">
      <c r="A316" s="1">
        <v>43039</v>
      </c>
      <c r="B316" s="1" t="str">
        <f>TEXT(Table18[[#This Row],[Date]], "mmmm")</f>
        <v>October</v>
      </c>
      <c r="C316" t="s">
        <v>9</v>
      </c>
      <c r="D316">
        <v>54.199999999999996</v>
      </c>
      <c r="E316" s="2">
        <v>0.77</v>
      </c>
      <c r="F316">
        <v>38</v>
      </c>
      <c r="G316">
        <v>0.3</v>
      </c>
      <c r="H316">
        <v>24</v>
      </c>
      <c r="I316" s="3">
        <f>Table18[[#This Row],[Price]]*Table18[[#This Row],[Sales]]</f>
        <v>7.1999999999999993</v>
      </c>
    </row>
    <row r="317" spans="1:9" x14ac:dyDescent="0.25">
      <c r="A317" s="1">
        <v>43040</v>
      </c>
      <c r="B317" s="1" t="str">
        <f>TEXT(Table18[[#This Row],[Date]], "mmmm")</f>
        <v>November</v>
      </c>
      <c r="C317" t="s">
        <v>10</v>
      </c>
      <c r="D317">
        <v>51.9</v>
      </c>
      <c r="E317" s="2">
        <v>0.83</v>
      </c>
      <c r="F317">
        <v>43</v>
      </c>
      <c r="G317">
        <v>0.3</v>
      </c>
      <c r="H317">
        <v>23</v>
      </c>
      <c r="I317" s="3">
        <f>Table18[[#This Row],[Price]]*Table18[[#This Row],[Sales]]</f>
        <v>6.8999999999999995</v>
      </c>
    </row>
    <row r="318" spans="1:9" x14ac:dyDescent="0.25">
      <c r="A318" s="1">
        <v>43041</v>
      </c>
      <c r="B318" s="1" t="str">
        <f>TEXT(Table18[[#This Row],[Date]], "mmmm")</f>
        <v>November</v>
      </c>
      <c r="C318" t="s">
        <v>11</v>
      </c>
      <c r="D318">
        <v>53.599999999999994</v>
      </c>
      <c r="E318" s="2">
        <v>0.91</v>
      </c>
      <c r="F318">
        <v>46</v>
      </c>
      <c r="G318">
        <v>0.3</v>
      </c>
      <c r="H318">
        <v>22</v>
      </c>
      <c r="I318" s="3">
        <f>Table18[[#This Row],[Price]]*Table18[[#This Row],[Sales]]</f>
        <v>6.6</v>
      </c>
    </row>
    <row r="319" spans="1:9" x14ac:dyDescent="0.25">
      <c r="A319" s="1">
        <v>43042</v>
      </c>
      <c r="B319" s="1" t="str">
        <f>TEXT(Table18[[#This Row],[Date]], "mmmm")</f>
        <v>November</v>
      </c>
      <c r="C319" t="s">
        <v>12</v>
      </c>
      <c r="D319">
        <v>51.3</v>
      </c>
      <c r="E319" s="2">
        <v>0.87</v>
      </c>
      <c r="F319">
        <v>38</v>
      </c>
      <c r="G319">
        <v>0.3</v>
      </c>
      <c r="H319">
        <v>21</v>
      </c>
      <c r="I319" s="3">
        <f>Table18[[#This Row],[Price]]*Table18[[#This Row],[Sales]]</f>
        <v>6.3</v>
      </c>
    </row>
    <row r="320" spans="1:9" x14ac:dyDescent="0.25">
      <c r="A320" s="1">
        <v>43043</v>
      </c>
      <c r="B320" s="1" t="str">
        <f>TEXT(Table18[[#This Row],[Date]], "mmmm")</f>
        <v>November</v>
      </c>
      <c r="C320" t="s">
        <v>13</v>
      </c>
      <c r="D320">
        <v>48.699999999999996</v>
      </c>
      <c r="E320" s="2">
        <v>0.95</v>
      </c>
      <c r="F320">
        <v>39</v>
      </c>
      <c r="G320">
        <v>0.3</v>
      </c>
      <c r="H320">
        <v>19</v>
      </c>
      <c r="I320" s="3">
        <f>Table18[[#This Row],[Price]]*Table18[[#This Row],[Sales]]</f>
        <v>5.7</v>
      </c>
    </row>
    <row r="321" spans="1:9" x14ac:dyDescent="0.25">
      <c r="A321" s="1">
        <v>43044</v>
      </c>
      <c r="B321" s="1" t="str">
        <f>TEXT(Table18[[#This Row],[Date]], "mmmm")</f>
        <v>November</v>
      </c>
      <c r="C321" t="s">
        <v>7</v>
      </c>
      <c r="D321">
        <v>55.9</v>
      </c>
      <c r="E321" s="2">
        <v>0.87</v>
      </c>
      <c r="F321">
        <v>45</v>
      </c>
      <c r="G321">
        <v>0.3</v>
      </c>
      <c r="H321">
        <v>23</v>
      </c>
      <c r="I321" s="3">
        <f>Table18[[#This Row],[Price]]*Table18[[#This Row],[Sales]]</f>
        <v>6.8999999999999995</v>
      </c>
    </row>
    <row r="322" spans="1:9" x14ac:dyDescent="0.25">
      <c r="A322" s="1">
        <v>43045</v>
      </c>
      <c r="B322" s="1" t="str">
        <f>TEXT(Table18[[#This Row],[Date]], "mmmm")</f>
        <v>November</v>
      </c>
      <c r="C322" t="s">
        <v>8</v>
      </c>
      <c r="D322">
        <v>51.599999999999994</v>
      </c>
      <c r="E322" s="2">
        <v>0.91</v>
      </c>
      <c r="F322">
        <v>28</v>
      </c>
      <c r="G322">
        <v>0.3</v>
      </c>
      <c r="H322">
        <v>22</v>
      </c>
      <c r="I322" s="3">
        <f>Table18[[#This Row],[Price]]*Table18[[#This Row],[Sales]]</f>
        <v>6.6</v>
      </c>
    </row>
    <row r="323" spans="1:9" x14ac:dyDescent="0.25">
      <c r="A323" s="1">
        <v>43046</v>
      </c>
      <c r="B323" s="1" t="str">
        <f>TEXT(Table18[[#This Row],[Date]], "mmmm")</f>
        <v>November</v>
      </c>
      <c r="C323" t="s">
        <v>9</v>
      </c>
      <c r="D323">
        <v>52.3</v>
      </c>
      <c r="E323" s="2">
        <v>0.91</v>
      </c>
      <c r="F323">
        <v>34</v>
      </c>
      <c r="G323">
        <v>0.3</v>
      </c>
      <c r="H323">
        <v>21</v>
      </c>
      <c r="I323" s="3">
        <f>Table18[[#This Row],[Price]]*Table18[[#This Row],[Sales]]</f>
        <v>6.3</v>
      </c>
    </row>
    <row r="324" spans="1:9" x14ac:dyDescent="0.25">
      <c r="A324" s="1">
        <v>43047</v>
      </c>
      <c r="B324" s="1" t="str">
        <f>TEXT(Table18[[#This Row],[Date]], "mmmm")</f>
        <v>November</v>
      </c>
      <c r="C324" t="s">
        <v>10</v>
      </c>
      <c r="D324">
        <v>44.699999999999996</v>
      </c>
      <c r="E324" s="2">
        <v>0.95</v>
      </c>
      <c r="F324">
        <v>37</v>
      </c>
      <c r="G324">
        <v>0.3</v>
      </c>
      <c r="H324">
        <v>19</v>
      </c>
      <c r="I324" s="3">
        <f>Table18[[#This Row],[Price]]*Table18[[#This Row],[Sales]]</f>
        <v>5.7</v>
      </c>
    </row>
    <row r="325" spans="1:9" x14ac:dyDescent="0.25">
      <c r="A325" s="1">
        <v>43048</v>
      </c>
      <c r="B325" s="1" t="str">
        <f>TEXT(Table18[[#This Row],[Date]], "mmmm")</f>
        <v>November</v>
      </c>
      <c r="C325" t="s">
        <v>11</v>
      </c>
      <c r="D325">
        <v>53.9</v>
      </c>
      <c r="E325" s="2">
        <v>0.83</v>
      </c>
      <c r="F325">
        <v>33</v>
      </c>
      <c r="G325">
        <v>0.3</v>
      </c>
      <c r="H325">
        <v>23</v>
      </c>
      <c r="I325" s="3">
        <f>Table18[[#This Row],[Price]]*Table18[[#This Row],[Sales]]</f>
        <v>6.8999999999999995</v>
      </c>
    </row>
    <row r="326" spans="1:9" x14ac:dyDescent="0.25">
      <c r="A326" s="1">
        <v>43049</v>
      </c>
      <c r="B326" s="1" t="str">
        <f>TEXT(Table18[[#This Row],[Date]], "mmmm")</f>
        <v>November</v>
      </c>
      <c r="C326" t="s">
        <v>12</v>
      </c>
      <c r="D326">
        <v>54.599999999999994</v>
      </c>
      <c r="E326" s="2">
        <v>0.87</v>
      </c>
      <c r="F326">
        <v>28</v>
      </c>
      <c r="G326">
        <v>0.3</v>
      </c>
      <c r="H326">
        <v>22</v>
      </c>
      <c r="I326" s="3">
        <f>Table18[[#This Row],[Price]]*Table18[[#This Row],[Sales]]</f>
        <v>6.6</v>
      </c>
    </row>
    <row r="327" spans="1:9" x14ac:dyDescent="0.25">
      <c r="A327" s="1">
        <v>43050</v>
      </c>
      <c r="B327" s="1" t="str">
        <f>TEXT(Table18[[#This Row],[Date]], "mmmm")</f>
        <v>November</v>
      </c>
      <c r="C327" t="s">
        <v>13</v>
      </c>
      <c r="D327">
        <v>47.3</v>
      </c>
      <c r="E327" s="2">
        <v>0.91</v>
      </c>
      <c r="F327">
        <v>33</v>
      </c>
      <c r="G327">
        <v>0.3</v>
      </c>
      <c r="H327">
        <v>21</v>
      </c>
      <c r="I327" s="3">
        <f>Table18[[#This Row],[Price]]*Table18[[#This Row],[Sales]]</f>
        <v>6.3</v>
      </c>
    </row>
    <row r="328" spans="1:9" x14ac:dyDescent="0.25">
      <c r="A328" s="1">
        <v>43051</v>
      </c>
      <c r="B328" s="1" t="str">
        <f>TEXT(Table18[[#This Row],[Date]], "mmmm")</f>
        <v>November</v>
      </c>
      <c r="C328" t="s">
        <v>7</v>
      </c>
      <c r="D328">
        <v>49.699999999999996</v>
      </c>
      <c r="E328" s="2">
        <v>1.05</v>
      </c>
      <c r="F328">
        <v>38</v>
      </c>
      <c r="G328">
        <v>0.3</v>
      </c>
      <c r="H328">
        <v>19</v>
      </c>
      <c r="I328" s="3">
        <f>Table18[[#This Row],[Price]]*Table18[[#This Row],[Sales]]</f>
        <v>5.7</v>
      </c>
    </row>
    <row r="329" spans="1:9" x14ac:dyDescent="0.25">
      <c r="A329" s="1">
        <v>43052</v>
      </c>
      <c r="B329" s="1" t="str">
        <f>TEXT(Table18[[#This Row],[Date]], "mmmm")</f>
        <v>November</v>
      </c>
      <c r="C329" t="s">
        <v>8</v>
      </c>
      <c r="D329">
        <v>44.699999999999996</v>
      </c>
      <c r="E329" s="2">
        <v>1.05</v>
      </c>
      <c r="F329">
        <v>26</v>
      </c>
      <c r="G329">
        <v>0.3</v>
      </c>
      <c r="H329">
        <v>19</v>
      </c>
      <c r="I329" s="3">
        <f>Table18[[#This Row],[Price]]*Table18[[#This Row],[Sales]]</f>
        <v>5.7</v>
      </c>
    </row>
    <row r="330" spans="1:9" x14ac:dyDescent="0.25">
      <c r="A330" s="1">
        <v>43053</v>
      </c>
      <c r="B330" s="1" t="str">
        <f>TEXT(Table18[[#This Row],[Date]], "mmmm")</f>
        <v>November</v>
      </c>
      <c r="C330" t="s">
        <v>9</v>
      </c>
      <c r="D330">
        <v>55.9</v>
      </c>
      <c r="E330" s="2">
        <v>0.8</v>
      </c>
      <c r="F330">
        <v>28</v>
      </c>
      <c r="G330">
        <v>0.3</v>
      </c>
      <c r="H330">
        <v>23</v>
      </c>
      <c r="I330" s="3">
        <f>Table18[[#This Row],[Price]]*Table18[[#This Row],[Sales]]</f>
        <v>6.8999999999999995</v>
      </c>
    </row>
    <row r="331" spans="1:9" x14ac:dyDescent="0.25">
      <c r="A331" s="1">
        <v>43054</v>
      </c>
      <c r="B331" s="1" t="str">
        <f>TEXT(Table18[[#This Row],[Date]], "mmmm")</f>
        <v>November</v>
      </c>
      <c r="C331" t="s">
        <v>10</v>
      </c>
      <c r="D331">
        <v>55.9</v>
      </c>
      <c r="E331" s="2">
        <v>0.83</v>
      </c>
      <c r="F331">
        <v>47</v>
      </c>
      <c r="G331">
        <v>0.3</v>
      </c>
      <c r="H331">
        <v>23</v>
      </c>
      <c r="I331" s="3">
        <f>Table18[[#This Row],[Price]]*Table18[[#This Row],[Sales]]</f>
        <v>6.8999999999999995</v>
      </c>
    </row>
    <row r="332" spans="1:9" x14ac:dyDescent="0.25">
      <c r="A332" s="1">
        <v>43055</v>
      </c>
      <c r="B332" s="1" t="str">
        <f>TEXT(Table18[[#This Row],[Date]], "mmmm")</f>
        <v>November</v>
      </c>
      <c r="C332" t="s">
        <v>11</v>
      </c>
      <c r="D332">
        <v>47.3</v>
      </c>
      <c r="E332" s="2">
        <v>0.87</v>
      </c>
      <c r="F332">
        <v>28</v>
      </c>
      <c r="G332">
        <v>0.3</v>
      </c>
      <c r="H332">
        <v>21</v>
      </c>
      <c r="I332" s="3">
        <f>Table18[[#This Row],[Price]]*Table18[[#This Row],[Sales]]</f>
        <v>6.3</v>
      </c>
    </row>
    <row r="333" spans="1:9" x14ac:dyDescent="0.25">
      <c r="A333" s="1">
        <v>43056</v>
      </c>
      <c r="B333" s="1" t="str">
        <f>TEXT(Table18[[#This Row],[Date]], "mmmm")</f>
        <v>November</v>
      </c>
      <c r="C333" t="s">
        <v>12</v>
      </c>
      <c r="D333">
        <v>46</v>
      </c>
      <c r="E333" s="2">
        <v>1</v>
      </c>
      <c r="F333">
        <v>31</v>
      </c>
      <c r="G333">
        <v>0.3</v>
      </c>
      <c r="H333">
        <v>20</v>
      </c>
      <c r="I333" s="3">
        <f>Table18[[#This Row],[Price]]*Table18[[#This Row],[Sales]]</f>
        <v>6</v>
      </c>
    </row>
    <row r="334" spans="1:9" x14ac:dyDescent="0.25">
      <c r="A334" s="1">
        <v>43057</v>
      </c>
      <c r="B334" s="1" t="str">
        <f>TEXT(Table18[[#This Row],[Date]], "mmmm")</f>
        <v>November</v>
      </c>
      <c r="C334" t="s">
        <v>13</v>
      </c>
      <c r="D334">
        <v>48.699999999999996</v>
      </c>
      <c r="E334" s="2">
        <v>1.05</v>
      </c>
      <c r="F334">
        <v>37</v>
      </c>
      <c r="G334">
        <v>0.3</v>
      </c>
      <c r="H334">
        <v>19</v>
      </c>
      <c r="I334" s="3">
        <f>Table18[[#This Row],[Price]]*Table18[[#This Row],[Sales]]</f>
        <v>5.7</v>
      </c>
    </row>
    <row r="335" spans="1:9" x14ac:dyDescent="0.25">
      <c r="A335" s="1">
        <v>43058</v>
      </c>
      <c r="B335" s="1" t="str">
        <f>TEXT(Table18[[#This Row],[Date]], "mmmm")</f>
        <v>November</v>
      </c>
      <c r="C335" t="s">
        <v>7</v>
      </c>
      <c r="D335">
        <v>55.9</v>
      </c>
      <c r="E335" s="2">
        <v>0.87</v>
      </c>
      <c r="F335">
        <v>34</v>
      </c>
      <c r="G335">
        <v>0.3</v>
      </c>
      <c r="H335">
        <v>23</v>
      </c>
      <c r="I335" s="3">
        <f>Table18[[#This Row],[Price]]*Table18[[#This Row],[Sales]]</f>
        <v>6.8999999999999995</v>
      </c>
    </row>
    <row r="336" spans="1:9" x14ac:dyDescent="0.25">
      <c r="A336" s="1">
        <v>43059</v>
      </c>
      <c r="B336" s="1" t="str">
        <f>TEXT(Table18[[#This Row],[Date]], "mmmm")</f>
        <v>November</v>
      </c>
      <c r="C336" t="s">
        <v>8</v>
      </c>
      <c r="D336">
        <v>55.599999999999994</v>
      </c>
      <c r="E336" s="2">
        <v>0.87</v>
      </c>
      <c r="F336">
        <v>41</v>
      </c>
      <c r="G336">
        <v>0.3</v>
      </c>
      <c r="H336">
        <v>22</v>
      </c>
      <c r="I336" s="3">
        <f>Table18[[#This Row],[Price]]*Table18[[#This Row],[Sales]]</f>
        <v>6.6</v>
      </c>
    </row>
    <row r="337" spans="1:9" x14ac:dyDescent="0.25">
      <c r="A337" s="1">
        <v>43060</v>
      </c>
      <c r="B337" s="1" t="str">
        <f>TEXT(Table18[[#This Row],[Date]], "mmmm")</f>
        <v>November</v>
      </c>
      <c r="C337" t="s">
        <v>9</v>
      </c>
      <c r="D337">
        <v>47</v>
      </c>
      <c r="E337" s="2">
        <v>0.95</v>
      </c>
      <c r="F337">
        <v>28</v>
      </c>
      <c r="G337">
        <v>0.3</v>
      </c>
      <c r="H337">
        <v>20</v>
      </c>
      <c r="I337" s="3">
        <f>Table18[[#This Row],[Price]]*Table18[[#This Row],[Sales]]</f>
        <v>6</v>
      </c>
    </row>
    <row r="338" spans="1:9" x14ac:dyDescent="0.25">
      <c r="A338" s="1">
        <v>43061</v>
      </c>
      <c r="B338" s="1" t="str">
        <f>TEXT(Table18[[#This Row],[Date]], "mmmm")</f>
        <v>November</v>
      </c>
      <c r="C338" t="s">
        <v>10</v>
      </c>
      <c r="D338">
        <v>48.699999999999996</v>
      </c>
      <c r="E338" s="2">
        <v>1</v>
      </c>
      <c r="F338">
        <v>40</v>
      </c>
      <c r="G338">
        <v>0.3</v>
      </c>
      <c r="H338">
        <v>19</v>
      </c>
      <c r="I338" s="3">
        <f>Table18[[#This Row],[Price]]*Table18[[#This Row],[Sales]]</f>
        <v>5.7</v>
      </c>
    </row>
    <row r="339" spans="1:9" x14ac:dyDescent="0.25">
      <c r="A339" s="1">
        <v>43062</v>
      </c>
      <c r="B339" s="1" t="str">
        <f>TEXT(Table18[[#This Row],[Date]], "mmmm")</f>
        <v>November</v>
      </c>
      <c r="C339" t="s">
        <v>11</v>
      </c>
      <c r="D339">
        <v>51.9</v>
      </c>
      <c r="E339" s="2">
        <v>0.87</v>
      </c>
      <c r="F339">
        <v>47</v>
      </c>
      <c r="G339">
        <v>0.3</v>
      </c>
      <c r="H339">
        <v>23</v>
      </c>
      <c r="I339" s="3">
        <f>Table18[[#This Row],[Price]]*Table18[[#This Row],[Sales]]</f>
        <v>6.8999999999999995</v>
      </c>
    </row>
    <row r="340" spans="1:9" x14ac:dyDescent="0.25">
      <c r="A340" s="1">
        <v>43063</v>
      </c>
      <c r="B340" s="1" t="str">
        <f>TEXT(Table18[[#This Row],[Date]], "mmmm")</f>
        <v>November</v>
      </c>
      <c r="C340" t="s">
        <v>12</v>
      </c>
      <c r="D340">
        <v>53.599999999999994</v>
      </c>
      <c r="E340" s="2">
        <v>0.83</v>
      </c>
      <c r="F340">
        <v>46</v>
      </c>
      <c r="G340">
        <v>0.3</v>
      </c>
      <c r="H340">
        <v>22</v>
      </c>
      <c r="I340" s="3">
        <f>Table18[[#This Row],[Price]]*Table18[[#This Row],[Sales]]</f>
        <v>6.6</v>
      </c>
    </row>
    <row r="341" spans="1:9" x14ac:dyDescent="0.25">
      <c r="A341" s="1">
        <v>43064</v>
      </c>
      <c r="B341" s="1" t="str">
        <f>TEXT(Table18[[#This Row],[Date]], "mmmm")</f>
        <v>November</v>
      </c>
      <c r="C341" t="s">
        <v>13</v>
      </c>
      <c r="D341">
        <v>49</v>
      </c>
      <c r="E341" s="2">
        <v>0.91</v>
      </c>
      <c r="F341">
        <v>32</v>
      </c>
      <c r="G341">
        <v>0.3</v>
      </c>
      <c r="H341">
        <v>20</v>
      </c>
      <c r="I341" s="3">
        <f>Table18[[#This Row],[Price]]*Table18[[#This Row],[Sales]]</f>
        <v>6</v>
      </c>
    </row>
    <row r="342" spans="1:9" x14ac:dyDescent="0.25">
      <c r="A342" s="1">
        <v>43065</v>
      </c>
      <c r="B342" s="1" t="str">
        <f>TEXT(Table18[[#This Row],[Date]], "mmmm")</f>
        <v>November</v>
      </c>
      <c r="C342" t="s">
        <v>7</v>
      </c>
      <c r="D342">
        <v>49.699999999999996</v>
      </c>
      <c r="E342" s="2">
        <v>1.05</v>
      </c>
      <c r="F342">
        <v>30</v>
      </c>
      <c r="G342">
        <v>0.3</v>
      </c>
      <c r="H342">
        <v>19</v>
      </c>
      <c r="I342" s="3">
        <f>Table18[[#This Row],[Price]]*Table18[[#This Row],[Sales]]</f>
        <v>5.7</v>
      </c>
    </row>
    <row r="343" spans="1:9" x14ac:dyDescent="0.25">
      <c r="A343" s="1">
        <v>43066</v>
      </c>
      <c r="B343" s="1" t="str">
        <f>TEXT(Table18[[#This Row],[Date]], "mmmm")</f>
        <v>November</v>
      </c>
      <c r="C343" t="s">
        <v>8</v>
      </c>
      <c r="D343">
        <v>53.9</v>
      </c>
      <c r="E343" s="2">
        <v>0.87</v>
      </c>
      <c r="F343">
        <v>30</v>
      </c>
      <c r="G343">
        <v>0.3</v>
      </c>
      <c r="H343">
        <v>23</v>
      </c>
      <c r="I343" s="3">
        <f>Table18[[#This Row],[Price]]*Table18[[#This Row],[Sales]]</f>
        <v>6.8999999999999995</v>
      </c>
    </row>
    <row r="344" spans="1:9" x14ac:dyDescent="0.25">
      <c r="A344" s="1">
        <v>43067</v>
      </c>
      <c r="B344" s="1" t="str">
        <f>TEXT(Table18[[#This Row],[Date]], "mmmm")</f>
        <v>November</v>
      </c>
      <c r="C344" t="s">
        <v>9</v>
      </c>
      <c r="D344">
        <v>54.599999999999994</v>
      </c>
      <c r="E344" s="2">
        <v>0.91</v>
      </c>
      <c r="F344">
        <v>37</v>
      </c>
      <c r="G344">
        <v>0.3</v>
      </c>
      <c r="H344">
        <v>22</v>
      </c>
      <c r="I344" s="3">
        <f>Table18[[#This Row],[Price]]*Table18[[#This Row],[Sales]]</f>
        <v>6.6</v>
      </c>
    </row>
    <row r="345" spans="1:9" x14ac:dyDescent="0.25">
      <c r="A345" s="1">
        <v>43068</v>
      </c>
      <c r="B345" s="1" t="str">
        <f>TEXT(Table18[[#This Row],[Date]], "mmmm")</f>
        <v>November</v>
      </c>
      <c r="C345" t="s">
        <v>10</v>
      </c>
      <c r="D345">
        <v>50</v>
      </c>
      <c r="E345" s="2">
        <v>0.95</v>
      </c>
      <c r="F345">
        <v>27</v>
      </c>
      <c r="G345">
        <v>0.3</v>
      </c>
      <c r="H345">
        <v>20</v>
      </c>
      <c r="I345" s="3">
        <f>Table18[[#This Row],[Price]]*Table18[[#This Row],[Sales]]</f>
        <v>6</v>
      </c>
    </row>
    <row r="346" spans="1:9" x14ac:dyDescent="0.25">
      <c r="A346" s="1">
        <v>43069</v>
      </c>
      <c r="B346" s="1" t="str">
        <f>TEXT(Table18[[#This Row],[Date]], "mmmm")</f>
        <v>November</v>
      </c>
      <c r="C346" t="s">
        <v>11</v>
      </c>
      <c r="D346">
        <v>44.699999999999996</v>
      </c>
      <c r="E346" s="2">
        <v>1.05</v>
      </c>
      <c r="F346">
        <v>28</v>
      </c>
      <c r="G346">
        <v>0.3</v>
      </c>
      <c r="H346">
        <v>19</v>
      </c>
      <c r="I346" s="3">
        <f>Table18[[#This Row],[Price]]*Table18[[#This Row],[Sales]]</f>
        <v>5.7</v>
      </c>
    </row>
    <row r="347" spans="1:9" x14ac:dyDescent="0.25">
      <c r="A347" s="1">
        <v>43070</v>
      </c>
      <c r="B347" s="1" t="str">
        <f>TEXT(Table18[[#This Row],[Date]], "mmmm")</f>
        <v>December</v>
      </c>
      <c r="C347" t="s">
        <v>12</v>
      </c>
      <c r="D347">
        <v>48.699999999999996</v>
      </c>
      <c r="E347" s="2">
        <v>1</v>
      </c>
      <c r="F347">
        <v>34</v>
      </c>
      <c r="G347">
        <v>0.3</v>
      </c>
      <c r="H347">
        <v>19</v>
      </c>
      <c r="I347" s="3">
        <f>Table18[[#This Row],[Price]]*Table18[[#This Row],[Sales]]</f>
        <v>5.7</v>
      </c>
    </row>
    <row r="348" spans="1:9" x14ac:dyDescent="0.25">
      <c r="A348" s="1">
        <v>43071</v>
      </c>
      <c r="B348" s="1" t="str">
        <f>TEXT(Table18[[#This Row],[Date]], "mmmm")</f>
        <v>December</v>
      </c>
      <c r="C348" t="s">
        <v>13</v>
      </c>
      <c r="D348">
        <v>44.099999999999994</v>
      </c>
      <c r="E348" s="2">
        <v>1.1100000000000001</v>
      </c>
      <c r="F348">
        <v>35</v>
      </c>
      <c r="G348">
        <v>0.3</v>
      </c>
      <c r="H348">
        <v>17</v>
      </c>
      <c r="I348" s="3">
        <f>Table18[[#This Row],[Price]]*Table18[[#This Row],[Sales]]</f>
        <v>5.0999999999999996</v>
      </c>
    </row>
    <row r="349" spans="1:9" x14ac:dyDescent="0.25">
      <c r="A349" s="1">
        <v>43072</v>
      </c>
      <c r="B349" s="1" t="str">
        <f>TEXT(Table18[[#This Row],[Date]], "mmmm")</f>
        <v>December</v>
      </c>
      <c r="C349" t="s">
        <v>7</v>
      </c>
      <c r="D349">
        <v>33.5</v>
      </c>
      <c r="E349" s="2">
        <v>1.18</v>
      </c>
      <c r="F349">
        <v>19</v>
      </c>
      <c r="G349">
        <v>0.3</v>
      </c>
      <c r="H349">
        <v>15</v>
      </c>
      <c r="I349" s="3">
        <f>Table18[[#This Row],[Price]]*Table18[[#This Row],[Sales]]</f>
        <v>4.5</v>
      </c>
    </row>
    <row r="350" spans="1:9" x14ac:dyDescent="0.25">
      <c r="A350" s="1">
        <v>43073</v>
      </c>
      <c r="B350" s="1" t="str">
        <f>TEXT(Table18[[#This Row],[Date]], "mmmm")</f>
        <v>December</v>
      </c>
      <c r="C350" t="s">
        <v>8</v>
      </c>
      <c r="D350">
        <v>34.9</v>
      </c>
      <c r="E350" s="2">
        <v>1.54</v>
      </c>
      <c r="F350">
        <v>16</v>
      </c>
      <c r="G350">
        <v>0.3</v>
      </c>
      <c r="H350">
        <v>13</v>
      </c>
      <c r="I350" s="3">
        <f>Table18[[#This Row],[Price]]*Table18[[#This Row],[Sales]]</f>
        <v>3.9</v>
      </c>
    </row>
    <row r="351" spans="1:9" x14ac:dyDescent="0.25">
      <c r="A351" s="1">
        <v>43074</v>
      </c>
      <c r="B351" s="1" t="str">
        <f>TEXT(Table18[[#This Row],[Date]], "mmmm")</f>
        <v>December</v>
      </c>
      <c r="C351" t="s">
        <v>9</v>
      </c>
      <c r="D351">
        <v>22</v>
      </c>
      <c r="E351" s="2">
        <v>1.82</v>
      </c>
      <c r="F351">
        <v>11</v>
      </c>
      <c r="G351">
        <v>0.3</v>
      </c>
      <c r="H351">
        <v>10</v>
      </c>
      <c r="I351" s="3">
        <f>Table18[[#This Row],[Price]]*Table18[[#This Row],[Sales]]</f>
        <v>3</v>
      </c>
    </row>
    <row r="352" spans="1:9" x14ac:dyDescent="0.25">
      <c r="A352" s="1">
        <v>43075</v>
      </c>
      <c r="B352" s="1" t="str">
        <f>TEXT(Table18[[#This Row],[Date]], "mmmm")</f>
        <v>December</v>
      </c>
      <c r="C352" t="s">
        <v>10</v>
      </c>
      <c r="D352">
        <v>44.699999999999996</v>
      </c>
      <c r="E352" s="2">
        <v>0.95</v>
      </c>
      <c r="F352">
        <v>28</v>
      </c>
      <c r="G352">
        <v>0.3</v>
      </c>
      <c r="H352">
        <v>19</v>
      </c>
      <c r="I352" s="3">
        <f>Table18[[#This Row],[Price]]*Table18[[#This Row],[Sales]]</f>
        <v>5.7</v>
      </c>
    </row>
    <row r="353" spans="1:9" x14ac:dyDescent="0.25">
      <c r="A353" s="1">
        <v>43076</v>
      </c>
      <c r="B353" s="1" t="str">
        <f>TEXT(Table18[[#This Row],[Date]], "mmmm")</f>
        <v>December</v>
      </c>
      <c r="C353" t="s">
        <v>11</v>
      </c>
      <c r="D353">
        <v>42.099999999999994</v>
      </c>
      <c r="E353" s="2">
        <v>1.05</v>
      </c>
      <c r="F353">
        <v>26</v>
      </c>
      <c r="G353">
        <v>0.3</v>
      </c>
      <c r="H353">
        <v>17</v>
      </c>
      <c r="I353" s="3">
        <f>Table18[[#This Row],[Price]]*Table18[[#This Row],[Sales]]</f>
        <v>5.0999999999999996</v>
      </c>
    </row>
    <row r="354" spans="1:9" x14ac:dyDescent="0.25">
      <c r="A354" s="1">
        <v>43077</v>
      </c>
      <c r="B354" s="1" t="str">
        <f>TEXT(Table18[[#This Row],[Date]], "mmmm")</f>
        <v>December</v>
      </c>
      <c r="C354" t="s">
        <v>12</v>
      </c>
      <c r="D354">
        <v>40.5</v>
      </c>
      <c r="E354" s="2">
        <v>1.25</v>
      </c>
      <c r="F354">
        <v>30</v>
      </c>
      <c r="G354">
        <v>0.3</v>
      </c>
      <c r="H354">
        <v>15</v>
      </c>
      <c r="I354" s="3">
        <f>Table18[[#This Row],[Price]]*Table18[[#This Row],[Sales]]</f>
        <v>4.5</v>
      </c>
    </row>
    <row r="355" spans="1:9" x14ac:dyDescent="0.25">
      <c r="A355" s="1">
        <v>43078</v>
      </c>
      <c r="B355" s="1" t="str">
        <f>TEXT(Table18[[#This Row],[Date]], "mmmm")</f>
        <v>December</v>
      </c>
      <c r="C355" t="s">
        <v>13</v>
      </c>
      <c r="D355">
        <v>31.199999999999996</v>
      </c>
      <c r="E355" s="2">
        <v>1.43</v>
      </c>
      <c r="F355">
        <v>19</v>
      </c>
      <c r="G355">
        <v>0.3</v>
      </c>
      <c r="H355">
        <v>14</v>
      </c>
      <c r="I355" s="3">
        <f>Table18[[#This Row],[Price]]*Table18[[#This Row],[Sales]]</f>
        <v>4.2</v>
      </c>
    </row>
    <row r="356" spans="1:9" x14ac:dyDescent="0.25">
      <c r="A356" s="1">
        <v>43079</v>
      </c>
      <c r="B356" s="1" t="str">
        <f>TEXT(Table18[[#This Row],[Date]], "mmmm")</f>
        <v>December</v>
      </c>
      <c r="C356" t="s">
        <v>7</v>
      </c>
      <c r="D356">
        <v>31.299999999999997</v>
      </c>
      <c r="E356" s="2">
        <v>1.82</v>
      </c>
      <c r="F356">
        <v>15</v>
      </c>
      <c r="G356">
        <v>0.3</v>
      </c>
      <c r="H356">
        <v>11</v>
      </c>
      <c r="I356" s="3">
        <f>Table18[[#This Row],[Price]]*Table18[[#This Row],[Sales]]</f>
        <v>3.3</v>
      </c>
    </row>
    <row r="357" spans="1:9" x14ac:dyDescent="0.25">
      <c r="A357" s="1">
        <v>43080</v>
      </c>
      <c r="B357" s="1" t="str">
        <f>TEXT(Table18[[#This Row],[Date]], "mmmm")</f>
        <v>December</v>
      </c>
      <c r="C357" t="s">
        <v>8</v>
      </c>
      <c r="D357">
        <v>45.099999999999994</v>
      </c>
      <c r="E357" s="2">
        <v>1.1100000000000001</v>
      </c>
      <c r="F357">
        <v>33</v>
      </c>
      <c r="G357">
        <v>0.3</v>
      </c>
      <c r="H357">
        <v>17</v>
      </c>
      <c r="I357" s="3">
        <f>Table18[[#This Row],[Price]]*Table18[[#This Row],[Sales]]</f>
        <v>5.0999999999999996</v>
      </c>
    </row>
    <row r="358" spans="1:9" x14ac:dyDescent="0.25">
      <c r="A358" s="1">
        <v>43081</v>
      </c>
      <c r="B358" s="1" t="str">
        <f>TEXT(Table18[[#This Row],[Date]], "mmmm")</f>
        <v>December</v>
      </c>
      <c r="C358" t="s">
        <v>9</v>
      </c>
      <c r="D358">
        <v>33.5</v>
      </c>
      <c r="E358" s="2">
        <v>1.33</v>
      </c>
      <c r="F358">
        <v>22</v>
      </c>
      <c r="G358">
        <v>0.3</v>
      </c>
      <c r="H358">
        <v>15</v>
      </c>
      <c r="I358" s="3">
        <f>Table18[[#This Row],[Price]]*Table18[[#This Row],[Sales]]</f>
        <v>4.5</v>
      </c>
    </row>
    <row r="359" spans="1:9" x14ac:dyDescent="0.25">
      <c r="A359" s="1">
        <v>43082</v>
      </c>
      <c r="B359" s="1" t="str">
        <f>TEXT(Table18[[#This Row],[Date]], "mmmm")</f>
        <v>December</v>
      </c>
      <c r="C359" t="s">
        <v>10</v>
      </c>
      <c r="D359">
        <v>32.199999999999996</v>
      </c>
      <c r="E359" s="2">
        <v>1.43</v>
      </c>
      <c r="F359">
        <v>26</v>
      </c>
      <c r="G359">
        <v>0.3</v>
      </c>
      <c r="H359">
        <v>14</v>
      </c>
      <c r="I359" s="3">
        <f>Table18[[#This Row],[Price]]*Table18[[#This Row],[Sales]]</f>
        <v>4.2</v>
      </c>
    </row>
    <row r="360" spans="1:9" x14ac:dyDescent="0.25">
      <c r="A360" s="1">
        <v>43083</v>
      </c>
      <c r="B360" s="1" t="str">
        <f>TEXT(Table18[[#This Row],[Date]], "mmmm")</f>
        <v>December</v>
      </c>
      <c r="C360" t="s">
        <v>11</v>
      </c>
      <c r="D360">
        <v>31.9</v>
      </c>
      <c r="E360" s="2">
        <v>1.54</v>
      </c>
      <c r="F360">
        <v>24</v>
      </c>
      <c r="G360">
        <v>0.3</v>
      </c>
      <c r="H360">
        <v>13</v>
      </c>
      <c r="I360" s="3">
        <f>Table18[[#This Row],[Price]]*Table18[[#This Row],[Sales]]</f>
        <v>3.9</v>
      </c>
    </row>
    <row r="361" spans="1:9" x14ac:dyDescent="0.25">
      <c r="A361" s="1">
        <v>43084</v>
      </c>
      <c r="B361" s="1" t="str">
        <f>TEXT(Table18[[#This Row],[Date]], "mmmm")</f>
        <v>December</v>
      </c>
      <c r="C361" t="s">
        <v>12</v>
      </c>
      <c r="D361">
        <v>42.099999999999994</v>
      </c>
      <c r="E361" s="2">
        <v>1.05</v>
      </c>
      <c r="F361">
        <v>30</v>
      </c>
      <c r="G361">
        <v>0.3</v>
      </c>
      <c r="H361">
        <v>17</v>
      </c>
      <c r="I361" s="3">
        <f>Table18[[#This Row],[Price]]*Table18[[#This Row],[Sales]]</f>
        <v>5.0999999999999996</v>
      </c>
    </row>
    <row r="362" spans="1:9" x14ac:dyDescent="0.25">
      <c r="A362" s="1">
        <v>43085</v>
      </c>
      <c r="B362" s="1" t="str">
        <f>TEXT(Table18[[#This Row],[Date]], "mmmm")</f>
        <v>December</v>
      </c>
      <c r="C362" t="s">
        <v>13</v>
      </c>
      <c r="D362">
        <v>35.5</v>
      </c>
      <c r="E362" s="2">
        <v>1.25</v>
      </c>
      <c r="F362">
        <v>30</v>
      </c>
      <c r="G362">
        <v>0.3</v>
      </c>
      <c r="H362">
        <v>15</v>
      </c>
      <c r="I362" s="3">
        <f>Table18[[#This Row],[Price]]*Table18[[#This Row],[Sales]]</f>
        <v>4.5</v>
      </c>
    </row>
    <row r="363" spans="1:9" x14ac:dyDescent="0.25">
      <c r="A363" s="1">
        <v>43086</v>
      </c>
      <c r="B363" s="1" t="str">
        <f>TEXT(Table18[[#This Row],[Date]], "mmmm")</f>
        <v>December</v>
      </c>
      <c r="C363" t="s">
        <v>7</v>
      </c>
      <c r="D363">
        <v>32.199999999999996</v>
      </c>
      <c r="E363" s="2">
        <v>1.33</v>
      </c>
      <c r="F363">
        <v>16</v>
      </c>
      <c r="G363">
        <v>0.3</v>
      </c>
      <c r="H363">
        <v>14</v>
      </c>
      <c r="I363" s="3">
        <f>Table18[[#This Row],[Price]]*Table18[[#This Row],[Sales]]</f>
        <v>4.2</v>
      </c>
    </row>
    <row r="364" spans="1:9" x14ac:dyDescent="0.25">
      <c r="A364" s="1">
        <v>43087</v>
      </c>
      <c r="B364" s="1" t="str">
        <f>TEXT(Table18[[#This Row],[Date]], "mmmm")</f>
        <v>December</v>
      </c>
      <c r="C364" t="s">
        <v>8</v>
      </c>
      <c r="D364">
        <v>30.9</v>
      </c>
      <c r="E364" s="2">
        <v>1.43</v>
      </c>
      <c r="F364">
        <v>27</v>
      </c>
      <c r="G364">
        <v>0.3</v>
      </c>
      <c r="H364">
        <v>13</v>
      </c>
      <c r="I364" s="3">
        <f>Table18[[#This Row],[Price]]*Table18[[#This Row],[Sales]]</f>
        <v>3.9</v>
      </c>
    </row>
    <row r="365" spans="1:9" x14ac:dyDescent="0.25">
      <c r="A365" s="1">
        <v>43088</v>
      </c>
      <c r="B365" s="1" t="str">
        <f>TEXT(Table18[[#This Row],[Date]], "mmmm")</f>
        <v>December</v>
      </c>
      <c r="C365" t="s">
        <v>9</v>
      </c>
      <c r="D365">
        <v>41.4</v>
      </c>
      <c r="E365" s="2">
        <v>1</v>
      </c>
      <c r="F365">
        <v>33</v>
      </c>
      <c r="G365">
        <v>0.3</v>
      </c>
      <c r="H365">
        <v>18</v>
      </c>
      <c r="I365" s="3">
        <f>Table18[[#This Row],[Price]]*Table18[[#This Row],[Sales]]</f>
        <v>5.3999999999999995</v>
      </c>
    </row>
    <row r="366" spans="1:9" x14ac:dyDescent="0.25">
      <c r="A366" s="1">
        <v>43089</v>
      </c>
      <c r="B366" s="1" t="str">
        <f>TEXT(Table18[[#This Row],[Date]], "mmmm")</f>
        <v>December</v>
      </c>
      <c r="C366" t="s">
        <v>10</v>
      </c>
      <c r="D366">
        <v>36.799999999999997</v>
      </c>
      <c r="E366" s="2">
        <v>1.25</v>
      </c>
      <c r="F366">
        <v>20</v>
      </c>
      <c r="G366">
        <v>0.3</v>
      </c>
      <c r="H366">
        <v>16</v>
      </c>
      <c r="I366" s="3">
        <f>Table18[[#This Row],[Price]]*Table18[[#This Row],[Sales]]</f>
        <v>4.8</v>
      </c>
    </row>
    <row r="367" spans="1:9" x14ac:dyDescent="0.25">
      <c r="A367" s="1">
        <v>43090</v>
      </c>
      <c r="B367" s="1" t="str">
        <f>TEXT(Table18[[#This Row],[Date]], "mmmm")</f>
        <v>December</v>
      </c>
      <c r="C367" t="s">
        <v>11</v>
      </c>
      <c r="D367">
        <v>40.5</v>
      </c>
      <c r="E367" s="2">
        <v>1.33</v>
      </c>
      <c r="F367">
        <v>23</v>
      </c>
      <c r="G367">
        <v>0.3</v>
      </c>
      <c r="H367">
        <v>15</v>
      </c>
      <c r="I367" s="3">
        <f>Table18[[#This Row],[Price]]*Table18[[#This Row],[Sales]]</f>
        <v>4.5</v>
      </c>
    </row>
    <row r="368" spans="1:9" x14ac:dyDescent="0.25">
      <c r="A368" s="1">
        <v>43091</v>
      </c>
      <c r="B368" s="1" t="str">
        <f>TEXT(Table18[[#This Row],[Date]], "mmmm")</f>
        <v>December</v>
      </c>
      <c r="C368" t="s">
        <v>12</v>
      </c>
      <c r="D368">
        <v>30.9</v>
      </c>
      <c r="E368" s="2">
        <v>1.54</v>
      </c>
      <c r="F368">
        <v>17</v>
      </c>
      <c r="G368">
        <v>0.3</v>
      </c>
      <c r="H368">
        <v>13</v>
      </c>
      <c r="I368" s="3">
        <f>Table18[[#This Row],[Price]]*Table18[[#This Row],[Sales]]</f>
        <v>3.9</v>
      </c>
    </row>
    <row r="369" spans="1:9" x14ac:dyDescent="0.25">
      <c r="A369" s="1">
        <v>43092</v>
      </c>
      <c r="B369" s="1" t="str">
        <f>TEXT(Table18[[#This Row],[Date]], "mmmm")</f>
        <v>December</v>
      </c>
      <c r="C369" t="s">
        <v>13</v>
      </c>
      <c r="D369">
        <v>42.4</v>
      </c>
      <c r="E369" s="2">
        <v>1.1100000000000001</v>
      </c>
      <c r="F369">
        <v>20</v>
      </c>
      <c r="G369">
        <v>0.3</v>
      </c>
      <c r="H369">
        <v>18</v>
      </c>
      <c r="I369" s="3">
        <f>Table18[[#This Row],[Price]]*Table18[[#This Row],[Sales]]</f>
        <v>5.3999999999999995</v>
      </c>
    </row>
    <row r="370" spans="1:9" x14ac:dyDescent="0.25">
      <c r="A370" s="1">
        <v>43093</v>
      </c>
      <c r="B370" s="1" t="str">
        <f>TEXT(Table18[[#This Row],[Date]], "mmmm")</f>
        <v>December</v>
      </c>
      <c r="C370" t="s">
        <v>7</v>
      </c>
      <c r="D370">
        <v>35.799999999999997</v>
      </c>
      <c r="E370" s="2">
        <v>1.25</v>
      </c>
      <c r="F370">
        <v>26</v>
      </c>
      <c r="G370">
        <v>0.3</v>
      </c>
      <c r="H370">
        <v>16</v>
      </c>
      <c r="I370" s="3">
        <f>Table18[[#This Row],[Price]]*Table18[[#This Row],[Sales]]</f>
        <v>4.8</v>
      </c>
    </row>
    <row r="371" spans="1:9" x14ac:dyDescent="0.25">
      <c r="A371" s="1">
        <v>43094</v>
      </c>
      <c r="B371" s="1" t="str">
        <f>TEXT(Table18[[#This Row],[Date]], "mmmm")</f>
        <v>December</v>
      </c>
      <c r="C371" t="s">
        <v>8</v>
      </c>
      <c r="D371">
        <v>35.5</v>
      </c>
      <c r="E371" s="2">
        <v>1.25</v>
      </c>
      <c r="F371">
        <v>19</v>
      </c>
      <c r="G371">
        <v>0.3</v>
      </c>
      <c r="H371">
        <v>15</v>
      </c>
      <c r="I371" s="3">
        <f>Table18[[#This Row],[Price]]*Table18[[#This Row],[Sales]]</f>
        <v>4.5</v>
      </c>
    </row>
    <row r="372" spans="1:9" x14ac:dyDescent="0.25">
      <c r="A372" s="1">
        <v>43095</v>
      </c>
      <c r="B372" s="1" t="str">
        <f>TEXT(Table18[[#This Row],[Date]], "mmmm")</f>
        <v>December</v>
      </c>
      <c r="C372" t="s">
        <v>9</v>
      </c>
      <c r="D372">
        <v>28.9</v>
      </c>
      <c r="E372" s="2">
        <v>1.43</v>
      </c>
      <c r="F372">
        <v>23</v>
      </c>
      <c r="G372">
        <v>0.3</v>
      </c>
      <c r="H372">
        <v>13</v>
      </c>
      <c r="I372" s="3">
        <f>Table18[[#This Row],[Price]]*Table18[[#This Row],[Sales]]</f>
        <v>3.9</v>
      </c>
    </row>
    <row r="373" spans="1:9" x14ac:dyDescent="0.25">
      <c r="A373" s="1">
        <v>43096</v>
      </c>
      <c r="B373" s="1" t="str">
        <f>TEXT(Table18[[#This Row],[Date]], "mmmm")</f>
        <v>December</v>
      </c>
      <c r="C373" t="s">
        <v>10</v>
      </c>
      <c r="D373">
        <v>42.699999999999996</v>
      </c>
      <c r="E373" s="2">
        <v>1</v>
      </c>
      <c r="F373">
        <v>33</v>
      </c>
      <c r="G373">
        <v>0.3</v>
      </c>
      <c r="H373">
        <v>19</v>
      </c>
      <c r="I373" s="3">
        <f>Table18[[#This Row],[Price]]*Table18[[#This Row],[Sales]]</f>
        <v>5.7</v>
      </c>
    </row>
    <row r="374" spans="1:9" x14ac:dyDescent="0.25">
      <c r="A374" s="1">
        <v>43097</v>
      </c>
      <c r="B374" s="1" t="str">
        <f>TEXT(Table18[[#This Row],[Date]], "mmmm")</f>
        <v>December</v>
      </c>
      <c r="C374" t="s">
        <v>11</v>
      </c>
      <c r="D374">
        <v>37.799999999999997</v>
      </c>
      <c r="E374" s="2">
        <v>1.25</v>
      </c>
      <c r="F374">
        <v>32</v>
      </c>
      <c r="G374">
        <v>0.3</v>
      </c>
      <c r="H374">
        <v>16</v>
      </c>
      <c r="I374" s="3">
        <f>Table18[[#This Row],[Price]]*Table18[[#This Row],[Sales]]</f>
        <v>4.8</v>
      </c>
    </row>
    <row r="375" spans="1:9" x14ac:dyDescent="0.25">
      <c r="A375" s="1">
        <v>43098</v>
      </c>
      <c r="B375" s="1" t="str">
        <f>TEXT(Table18[[#This Row],[Date]], "mmmm")</f>
        <v>December</v>
      </c>
      <c r="C375" t="s">
        <v>12</v>
      </c>
      <c r="D375">
        <v>39.5</v>
      </c>
      <c r="E375" s="2">
        <v>1.25</v>
      </c>
      <c r="F375">
        <v>17</v>
      </c>
      <c r="G375">
        <v>0.3</v>
      </c>
      <c r="H375">
        <v>15</v>
      </c>
      <c r="I375" s="3">
        <f>Table18[[#This Row],[Price]]*Table18[[#This Row],[Sales]]</f>
        <v>4.5</v>
      </c>
    </row>
    <row r="376" spans="1:9" x14ac:dyDescent="0.25">
      <c r="A376" s="1">
        <v>43099</v>
      </c>
      <c r="B376" s="1" t="str">
        <f>TEXT(Table18[[#This Row],[Date]], "mmmm")</f>
        <v>December</v>
      </c>
      <c r="C376" t="s">
        <v>13</v>
      </c>
      <c r="D376">
        <v>30.9</v>
      </c>
      <c r="E376" s="2">
        <v>1.43</v>
      </c>
      <c r="F376">
        <v>22</v>
      </c>
      <c r="G376">
        <v>0.3</v>
      </c>
      <c r="H376">
        <v>13</v>
      </c>
      <c r="I376" s="3">
        <f>Table18[[#This Row],[Price]]*Table18[[#This Row],[Sales]]</f>
        <v>3.9</v>
      </c>
    </row>
    <row r="377" spans="1:9" x14ac:dyDescent="0.25">
      <c r="A377" s="1">
        <v>43100</v>
      </c>
      <c r="B377" s="1" t="str">
        <f>TEXT(Table18[[#This Row],[Date]], "mmmm")</f>
        <v>December</v>
      </c>
      <c r="C377" t="s">
        <v>7</v>
      </c>
      <c r="D377">
        <v>15.099999999999998</v>
      </c>
      <c r="E377" s="2">
        <v>2.5</v>
      </c>
      <c r="F377">
        <v>9</v>
      </c>
      <c r="G377">
        <v>0.3</v>
      </c>
      <c r="H377">
        <v>7</v>
      </c>
      <c r="I377" s="3">
        <f>Table18[[#This Row],[Price]]*Table18[[#This Row],[Sales]]</f>
        <v>2.1</v>
      </c>
    </row>
    <row r="378" spans="1:9" x14ac:dyDescent="0.25">
      <c r="A378" s="1"/>
      <c r="B378" s="1"/>
      <c r="E378" s="2"/>
      <c r="F378" s="5">
        <f>SUBTOTAL(109,Table18[Flyers])</f>
        <v>14704</v>
      </c>
      <c r="I378" s="4">
        <f>SUBTOTAL(109,Table18[Revenue])</f>
        <v>3183.6999999999985</v>
      </c>
    </row>
  </sheetData>
  <conditionalFormatting sqref="D13:D43">
    <cfRule type="colorScale" priority="4">
      <colorScale>
        <cfvo type="min"/>
        <cfvo type="max"/>
        <color rgb="FFFCFCFF"/>
        <color rgb="FFF8696B"/>
      </colorScale>
    </cfRule>
  </conditionalFormatting>
  <conditionalFormatting sqref="E13:E4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{BB72BE9E-8D01-4190-A899-E80DBA1DBF5A}</x14:id>
        </ext>
      </extLst>
    </cfRule>
  </conditionalFormatting>
  <conditionalFormatting sqref="H13:H43">
    <cfRule type="top10" dxfId="3" priority="1" percent="1" bottom="1" rank="10"/>
    <cfRule type="top10" dxfId="2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2BE9E-8D01-4190-A899-E80DBA1DB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9"/>
  <sheetViews>
    <sheetView topLeftCell="A347" workbookViewId="0">
      <selection activeCell="D4" sqref="D4:D368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2.140625" bestFit="1" customWidth="1"/>
    <col min="4" max="4" width="14.42578125" bestFit="1" customWidth="1"/>
  </cols>
  <sheetData>
    <row r="3" spans="1:4" x14ac:dyDescent="0.25">
      <c r="A3" s="6" t="s">
        <v>16</v>
      </c>
      <c r="B3" t="s">
        <v>18</v>
      </c>
      <c r="C3" t="s">
        <v>702</v>
      </c>
      <c r="D3" t="s">
        <v>19</v>
      </c>
    </row>
    <row r="4" spans="1:4" x14ac:dyDescent="0.25">
      <c r="A4" s="7" t="s">
        <v>20</v>
      </c>
      <c r="B4" s="4">
        <v>27</v>
      </c>
      <c r="C4" s="4">
        <v>10</v>
      </c>
      <c r="D4" s="4">
        <v>2</v>
      </c>
    </row>
    <row r="5" spans="1:4" x14ac:dyDescent="0.25">
      <c r="A5" s="7" t="s">
        <v>21</v>
      </c>
      <c r="B5" s="4">
        <v>28.9</v>
      </c>
      <c r="C5" s="4">
        <v>13</v>
      </c>
      <c r="D5" s="4">
        <v>1.33</v>
      </c>
    </row>
    <row r="6" spans="1:4" x14ac:dyDescent="0.25">
      <c r="A6" s="7" t="s">
        <v>22</v>
      </c>
      <c r="B6" s="4">
        <v>34.5</v>
      </c>
      <c r="C6" s="4">
        <v>15</v>
      </c>
      <c r="D6" s="4">
        <v>1.33</v>
      </c>
    </row>
    <row r="7" spans="1:4" x14ac:dyDescent="0.25">
      <c r="A7" s="7" t="s">
        <v>23</v>
      </c>
      <c r="B7" s="4">
        <v>44.099999999999994</v>
      </c>
      <c r="C7" s="4">
        <v>17</v>
      </c>
      <c r="D7" s="4">
        <v>1.05</v>
      </c>
    </row>
    <row r="8" spans="1:4" x14ac:dyDescent="0.25">
      <c r="A8" s="7" t="s">
        <v>24</v>
      </c>
      <c r="B8" s="4">
        <v>42.4</v>
      </c>
      <c r="C8" s="4">
        <v>18</v>
      </c>
      <c r="D8" s="4">
        <v>1</v>
      </c>
    </row>
    <row r="9" spans="1:4" x14ac:dyDescent="0.25">
      <c r="A9" s="7" t="s">
        <v>25</v>
      </c>
      <c r="B9" s="4">
        <v>25.299999999999997</v>
      </c>
      <c r="C9" s="4">
        <v>11</v>
      </c>
      <c r="D9" s="4">
        <v>1.54</v>
      </c>
    </row>
    <row r="10" spans="1:4" x14ac:dyDescent="0.25">
      <c r="A10" s="7" t="s">
        <v>26</v>
      </c>
      <c r="B10" s="4">
        <v>32.9</v>
      </c>
      <c r="C10" s="4">
        <v>13</v>
      </c>
      <c r="D10" s="4">
        <v>1.54</v>
      </c>
    </row>
    <row r="11" spans="1:4" x14ac:dyDescent="0.25">
      <c r="A11" s="7" t="s">
        <v>27</v>
      </c>
      <c r="B11" s="4">
        <v>37.5</v>
      </c>
      <c r="C11" s="4">
        <v>15</v>
      </c>
      <c r="D11" s="4">
        <v>1.18</v>
      </c>
    </row>
    <row r="12" spans="1:4" x14ac:dyDescent="0.25">
      <c r="A12" s="7" t="s">
        <v>28</v>
      </c>
      <c r="B12" s="4">
        <v>38.099999999999994</v>
      </c>
      <c r="C12" s="4">
        <v>17</v>
      </c>
      <c r="D12" s="4">
        <v>1.18</v>
      </c>
    </row>
    <row r="13" spans="1:4" x14ac:dyDescent="0.25">
      <c r="A13" s="7" t="s">
        <v>29</v>
      </c>
      <c r="B13" s="4">
        <v>43.4</v>
      </c>
      <c r="C13" s="4">
        <v>18</v>
      </c>
      <c r="D13" s="4">
        <v>1.05</v>
      </c>
    </row>
    <row r="14" spans="1:4" x14ac:dyDescent="0.25">
      <c r="A14" s="7" t="s">
        <v>30</v>
      </c>
      <c r="B14" s="4">
        <v>32.599999999999994</v>
      </c>
      <c r="C14" s="4">
        <v>12</v>
      </c>
      <c r="D14" s="4">
        <v>1.54</v>
      </c>
    </row>
    <row r="15" spans="1:4" x14ac:dyDescent="0.25">
      <c r="A15" s="7" t="s">
        <v>31</v>
      </c>
      <c r="B15" s="4">
        <v>38.199999999999996</v>
      </c>
      <c r="C15" s="4">
        <v>14</v>
      </c>
      <c r="D15" s="4">
        <v>1.33</v>
      </c>
    </row>
    <row r="16" spans="1:4" x14ac:dyDescent="0.25">
      <c r="A16" s="7" t="s">
        <v>32</v>
      </c>
      <c r="B16" s="4">
        <v>37.5</v>
      </c>
      <c r="C16" s="4">
        <v>15</v>
      </c>
      <c r="D16" s="4">
        <v>1.33</v>
      </c>
    </row>
    <row r="17" spans="1:4" x14ac:dyDescent="0.25">
      <c r="A17" s="7" t="s">
        <v>33</v>
      </c>
      <c r="B17" s="4">
        <v>44.099999999999994</v>
      </c>
      <c r="C17" s="4">
        <v>17</v>
      </c>
      <c r="D17" s="4">
        <v>1.05</v>
      </c>
    </row>
    <row r="18" spans="1:4" x14ac:dyDescent="0.25">
      <c r="A18" s="7" t="s">
        <v>34</v>
      </c>
      <c r="B18" s="4">
        <v>43.4</v>
      </c>
      <c r="C18" s="4">
        <v>18</v>
      </c>
      <c r="D18" s="4">
        <v>1.1100000000000001</v>
      </c>
    </row>
    <row r="19" spans="1:4" x14ac:dyDescent="0.25">
      <c r="A19" s="7" t="s">
        <v>35</v>
      </c>
      <c r="B19" s="4">
        <v>30.599999999999998</v>
      </c>
      <c r="C19" s="4">
        <v>12</v>
      </c>
      <c r="D19" s="4">
        <v>1.67</v>
      </c>
    </row>
    <row r="20" spans="1:4" x14ac:dyDescent="0.25">
      <c r="A20" s="7" t="s">
        <v>36</v>
      </c>
      <c r="B20" s="4">
        <v>32.199999999999996</v>
      </c>
      <c r="C20" s="4">
        <v>14</v>
      </c>
      <c r="D20" s="4">
        <v>1.43</v>
      </c>
    </row>
    <row r="21" spans="1:4" x14ac:dyDescent="0.25">
      <c r="A21" s="7" t="s">
        <v>37</v>
      </c>
      <c r="B21" s="4">
        <v>42.8</v>
      </c>
      <c r="C21" s="4">
        <v>16</v>
      </c>
      <c r="D21" s="4">
        <v>1.18</v>
      </c>
    </row>
    <row r="22" spans="1:4" x14ac:dyDescent="0.25">
      <c r="A22" s="7" t="s">
        <v>38</v>
      </c>
      <c r="B22" s="4">
        <v>43.099999999999994</v>
      </c>
      <c r="C22" s="4">
        <v>17</v>
      </c>
      <c r="D22" s="4">
        <v>1.18</v>
      </c>
    </row>
    <row r="23" spans="1:4" x14ac:dyDescent="0.25">
      <c r="A23" s="7" t="s">
        <v>39</v>
      </c>
      <c r="B23" s="4">
        <v>31.599999999999998</v>
      </c>
      <c r="C23" s="4">
        <v>12</v>
      </c>
      <c r="D23" s="4">
        <v>1.43</v>
      </c>
    </row>
    <row r="24" spans="1:4" x14ac:dyDescent="0.25">
      <c r="A24" s="7" t="s">
        <v>40</v>
      </c>
      <c r="B24" s="4">
        <v>36.199999999999996</v>
      </c>
      <c r="C24" s="4">
        <v>14</v>
      </c>
      <c r="D24" s="4">
        <v>1.25</v>
      </c>
    </row>
    <row r="25" spans="1:4" x14ac:dyDescent="0.25">
      <c r="A25" s="7" t="s">
        <v>41</v>
      </c>
      <c r="B25" s="4">
        <v>40.799999999999997</v>
      </c>
      <c r="C25" s="4">
        <v>16</v>
      </c>
      <c r="D25" s="4">
        <v>1.1100000000000001</v>
      </c>
    </row>
    <row r="26" spans="1:4" x14ac:dyDescent="0.25">
      <c r="A26" s="7" t="s">
        <v>42</v>
      </c>
      <c r="B26" s="4">
        <v>38.099999999999994</v>
      </c>
      <c r="C26" s="4">
        <v>17</v>
      </c>
      <c r="D26" s="4">
        <v>1.05</v>
      </c>
    </row>
    <row r="27" spans="1:4" x14ac:dyDescent="0.25">
      <c r="A27" s="7" t="s">
        <v>43</v>
      </c>
      <c r="B27" s="4">
        <v>28.599999999999998</v>
      </c>
      <c r="C27" s="4">
        <v>12</v>
      </c>
      <c r="D27" s="4">
        <v>1.54</v>
      </c>
    </row>
    <row r="28" spans="1:4" x14ac:dyDescent="0.25">
      <c r="A28" s="7" t="s">
        <v>44</v>
      </c>
      <c r="B28" s="4">
        <v>32.199999999999996</v>
      </c>
      <c r="C28" s="4">
        <v>14</v>
      </c>
      <c r="D28" s="4">
        <v>1.25</v>
      </c>
    </row>
    <row r="29" spans="1:4" x14ac:dyDescent="0.25">
      <c r="A29" s="7" t="s">
        <v>45</v>
      </c>
      <c r="B29" s="4">
        <v>35.799999999999997</v>
      </c>
      <c r="C29" s="4">
        <v>16</v>
      </c>
      <c r="D29" s="4">
        <v>1.25</v>
      </c>
    </row>
    <row r="30" spans="1:4" x14ac:dyDescent="0.25">
      <c r="A30" s="7" t="s">
        <v>46</v>
      </c>
      <c r="B30" s="4">
        <v>42.099999999999994</v>
      </c>
      <c r="C30" s="4">
        <v>17</v>
      </c>
      <c r="D30" s="4">
        <v>1.05</v>
      </c>
    </row>
    <row r="31" spans="1:4" x14ac:dyDescent="0.25">
      <c r="A31" s="7" t="s">
        <v>47</v>
      </c>
      <c r="B31" s="4">
        <v>34.9</v>
      </c>
      <c r="C31" s="4">
        <v>13</v>
      </c>
      <c r="D31" s="4">
        <v>1.33</v>
      </c>
    </row>
    <row r="32" spans="1:4" x14ac:dyDescent="0.25">
      <c r="A32" s="7" t="s">
        <v>48</v>
      </c>
      <c r="B32" s="4">
        <v>35.199999999999996</v>
      </c>
      <c r="C32" s="4">
        <v>14</v>
      </c>
      <c r="D32" s="4">
        <v>1.33</v>
      </c>
    </row>
    <row r="33" spans="1:4" x14ac:dyDescent="0.25">
      <c r="A33" s="7" t="s">
        <v>49</v>
      </c>
      <c r="B33" s="4">
        <v>41.099999999999994</v>
      </c>
      <c r="C33" s="4">
        <v>17</v>
      </c>
      <c r="D33" s="4">
        <v>1.05</v>
      </c>
    </row>
    <row r="34" spans="1:4" x14ac:dyDescent="0.25">
      <c r="A34" s="7" t="s">
        <v>50</v>
      </c>
      <c r="B34" s="4">
        <v>40.4</v>
      </c>
      <c r="C34" s="4">
        <v>18</v>
      </c>
      <c r="D34" s="4">
        <v>1.05</v>
      </c>
    </row>
    <row r="35" spans="1:4" x14ac:dyDescent="0.25">
      <c r="A35" s="7" t="s">
        <v>51</v>
      </c>
      <c r="B35" s="4">
        <v>42.4</v>
      </c>
      <c r="C35" s="4">
        <v>18</v>
      </c>
      <c r="D35" s="4">
        <v>1</v>
      </c>
    </row>
    <row r="36" spans="1:4" x14ac:dyDescent="0.25">
      <c r="A36" s="7" t="s">
        <v>52</v>
      </c>
      <c r="B36" s="4">
        <v>52</v>
      </c>
      <c r="C36" s="4">
        <v>20</v>
      </c>
      <c r="D36" s="4">
        <v>1</v>
      </c>
    </row>
    <row r="37" spans="1:4" x14ac:dyDescent="0.25">
      <c r="A37" s="7" t="s">
        <v>53</v>
      </c>
      <c r="B37" s="4">
        <v>50.3</v>
      </c>
      <c r="C37" s="4">
        <v>21</v>
      </c>
      <c r="D37" s="4">
        <v>0.87</v>
      </c>
    </row>
    <row r="38" spans="1:4" x14ac:dyDescent="0.25">
      <c r="A38" s="7" t="s">
        <v>54</v>
      </c>
      <c r="B38" s="4">
        <v>56.599999999999994</v>
      </c>
      <c r="C38" s="4">
        <v>22</v>
      </c>
      <c r="D38" s="4">
        <v>0.83</v>
      </c>
    </row>
    <row r="39" spans="1:4" x14ac:dyDescent="0.25">
      <c r="A39" s="7" t="s">
        <v>55</v>
      </c>
      <c r="B39" s="4">
        <v>45.4</v>
      </c>
      <c r="C39" s="4">
        <v>18</v>
      </c>
      <c r="D39" s="4">
        <v>1.1100000000000001</v>
      </c>
    </row>
    <row r="40" spans="1:4" x14ac:dyDescent="0.25">
      <c r="A40" s="7" t="s">
        <v>56</v>
      </c>
      <c r="B40" s="4">
        <v>45</v>
      </c>
      <c r="C40" s="4">
        <v>20</v>
      </c>
      <c r="D40" s="4">
        <v>0.95</v>
      </c>
    </row>
    <row r="41" spans="1:4" x14ac:dyDescent="0.25">
      <c r="A41" s="7" t="s">
        <v>57</v>
      </c>
      <c r="B41" s="4">
        <v>52.3</v>
      </c>
      <c r="C41" s="4">
        <v>21</v>
      </c>
      <c r="D41" s="4">
        <v>0.87</v>
      </c>
    </row>
    <row r="42" spans="1:4" x14ac:dyDescent="0.25">
      <c r="A42" s="7" t="s">
        <v>58</v>
      </c>
      <c r="B42" s="4">
        <v>52.599999999999994</v>
      </c>
      <c r="C42" s="4">
        <v>22</v>
      </c>
      <c r="D42" s="4">
        <v>0.87</v>
      </c>
    </row>
    <row r="43" spans="1:4" x14ac:dyDescent="0.25">
      <c r="A43" s="7" t="s">
        <v>59</v>
      </c>
      <c r="B43" s="4">
        <v>42.699999999999996</v>
      </c>
      <c r="C43" s="4">
        <v>19</v>
      </c>
      <c r="D43" s="4">
        <v>1</v>
      </c>
    </row>
    <row r="44" spans="1:4" x14ac:dyDescent="0.25">
      <c r="A44" s="7" t="s">
        <v>60</v>
      </c>
      <c r="B44" s="4">
        <v>50</v>
      </c>
      <c r="C44" s="4">
        <v>20</v>
      </c>
      <c r="D44" s="4">
        <v>0.91</v>
      </c>
    </row>
    <row r="45" spans="1:4" x14ac:dyDescent="0.25">
      <c r="A45" s="7" t="s">
        <v>61</v>
      </c>
      <c r="B45" s="4">
        <v>51.3</v>
      </c>
      <c r="C45" s="4">
        <v>21</v>
      </c>
      <c r="D45" s="4">
        <v>0.91</v>
      </c>
    </row>
    <row r="46" spans="1:4" x14ac:dyDescent="0.25">
      <c r="A46" s="7" t="s">
        <v>62</v>
      </c>
      <c r="B46" s="4">
        <v>55.599999999999994</v>
      </c>
      <c r="C46" s="4">
        <v>22</v>
      </c>
      <c r="D46" s="4">
        <v>0.83</v>
      </c>
    </row>
    <row r="47" spans="1:4" x14ac:dyDescent="0.25">
      <c r="A47" s="7" t="s">
        <v>63</v>
      </c>
      <c r="B47" s="4">
        <v>46.4</v>
      </c>
      <c r="C47" s="4">
        <v>18</v>
      </c>
      <c r="D47" s="4">
        <v>1.1100000000000001</v>
      </c>
    </row>
    <row r="48" spans="1:4" x14ac:dyDescent="0.25">
      <c r="A48" s="7" t="s">
        <v>64</v>
      </c>
      <c r="B48" s="4">
        <v>47.699999999999996</v>
      </c>
      <c r="C48" s="4">
        <v>19</v>
      </c>
      <c r="D48" s="4">
        <v>0.95</v>
      </c>
    </row>
    <row r="49" spans="1:4" x14ac:dyDescent="0.25">
      <c r="A49" s="7" t="s">
        <v>65</v>
      </c>
      <c r="B49" s="4">
        <v>52</v>
      </c>
      <c r="C49" s="4">
        <v>20</v>
      </c>
      <c r="D49" s="4">
        <v>0.91</v>
      </c>
    </row>
    <row r="50" spans="1:4" x14ac:dyDescent="0.25">
      <c r="A50" s="7" t="s">
        <v>66</v>
      </c>
      <c r="B50" s="4">
        <v>47.3</v>
      </c>
      <c r="C50" s="4">
        <v>21</v>
      </c>
      <c r="D50" s="4">
        <v>0.87</v>
      </c>
    </row>
    <row r="51" spans="1:4" x14ac:dyDescent="0.25">
      <c r="A51" s="7" t="s">
        <v>67</v>
      </c>
      <c r="B51" s="4">
        <v>40.4</v>
      </c>
      <c r="C51" s="4">
        <v>18</v>
      </c>
      <c r="D51" s="4">
        <v>1</v>
      </c>
    </row>
    <row r="52" spans="1:4" x14ac:dyDescent="0.25">
      <c r="A52" s="7" t="s">
        <v>68</v>
      </c>
      <c r="B52" s="4">
        <v>43.699999999999996</v>
      </c>
      <c r="C52" s="4">
        <v>19</v>
      </c>
      <c r="D52" s="4">
        <v>0.95</v>
      </c>
    </row>
    <row r="53" spans="1:4" x14ac:dyDescent="0.25">
      <c r="A53" s="7" t="s">
        <v>69</v>
      </c>
      <c r="B53" s="4">
        <v>50</v>
      </c>
      <c r="C53" s="4">
        <v>20</v>
      </c>
      <c r="D53" s="4">
        <v>0.95</v>
      </c>
    </row>
    <row r="54" spans="1:4" x14ac:dyDescent="0.25">
      <c r="A54" s="7" t="s">
        <v>70</v>
      </c>
      <c r="B54" s="4">
        <v>50.3</v>
      </c>
      <c r="C54" s="4">
        <v>21</v>
      </c>
      <c r="D54" s="4">
        <v>0.95</v>
      </c>
    </row>
    <row r="55" spans="1:4" x14ac:dyDescent="0.25">
      <c r="A55" s="7" t="s">
        <v>71</v>
      </c>
      <c r="B55" s="4">
        <v>42.4</v>
      </c>
      <c r="C55" s="4">
        <v>18</v>
      </c>
      <c r="D55" s="4">
        <v>1</v>
      </c>
    </row>
    <row r="56" spans="1:4" x14ac:dyDescent="0.25">
      <c r="A56" s="7" t="s">
        <v>72</v>
      </c>
      <c r="B56" s="4">
        <v>47.699999999999996</v>
      </c>
      <c r="C56" s="4">
        <v>19</v>
      </c>
      <c r="D56" s="4">
        <v>0.95</v>
      </c>
    </row>
    <row r="57" spans="1:4" x14ac:dyDescent="0.25">
      <c r="A57" s="7" t="s">
        <v>73</v>
      </c>
      <c r="B57" s="4">
        <v>45</v>
      </c>
      <c r="C57" s="4">
        <v>20</v>
      </c>
      <c r="D57" s="4">
        <v>1</v>
      </c>
    </row>
    <row r="58" spans="1:4" x14ac:dyDescent="0.25">
      <c r="A58" s="7" t="s">
        <v>74</v>
      </c>
      <c r="B58" s="4">
        <v>47.3</v>
      </c>
      <c r="C58" s="4">
        <v>21</v>
      </c>
      <c r="D58" s="4">
        <v>0.87</v>
      </c>
    </row>
    <row r="59" spans="1:4" x14ac:dyDescent="0.25">
      <c r="A59" s="7" t="s">
        <v>75</v>
      </c>
      <c r="B59" s="4">
        <v>42.4</v>
      </c>
      <c r="C59" s="4">
        <v>18</v>
      </c>
      <c r="D59" s="4">
        <v>1</v>
      </c>
    </row>
    <row r="60" spans="1:4" x14ac:dyDescent="0.25">
      <c r="A60" s="7" t="s">
        <v>76</v>
      </c>
      <c r="B60" s="4">
        <v>48.699999999999996</v>
      </c>
      <c r="C60" s="4">
        <v>19</v>
      </c>
      <c r="D60" s="4">
        <v>1.05</v>
      </c>
    </row>
    <row r="61" spans="1:4" x14ac:dyDescent="0.25">
      <c r="A61" s="7" t="s">
        <v>77</v>
      </c>
      <c r="B61" s="4">
        <v>45</v>
      </c>
      <c r="C61" s="4">
        <v>20</v>
      </c>
      <c r="D61" s="4">
        <v>1</v>
      </c>
    </row>
    <row r="62" spans="1:4" x14ac:dyDescent="0.25">
      <c r="A62" s="7" t="s">
        <v>78</v>
      </c>
      <c r="B62" s="4">
        <v>49.599999999999994</v>
      </c>
      <c r="C62" s="4">
        <v>22</v>
      </c>
      <c r="D62" s="4">
        <v>0.91</v>
      </c>
    </row>
    <row r="63" spans="1:4" x14ac:dyDescent="0.25">
      <c r="A63" s="7" t="s">
        <v>79</v>
      </c>
      <c r="B63" s="4">
        <v>57.9</v>
      </c>
      <c r="C63" s="4">
        <v>23</v>
      </c>
      <c r="D63" s="4">
        <v>0.87</v>
      </c>
    </row>
    <row r="64" spans="1:4" x14ac:dyDescent="0.25">
      <c r="A64" s="7" t="s">
        <v>80</v>
      </c>
      <c r="B64" s="4">
        <v>57.199999999999996</v>
      </c>
      <c r="C64" s="4">
        <v>24</v>
      </c>
      <c r="D64" s="4">
        <v>0.8</v>
      </c>
    </row>
    <row r="65" spans="1:4" x14ac:dyDescent="0.25">
      <c r="A65" s="7" t="s">
        <v>81</v>
      </c>
      <c r="B65" s="4">
        <v>60.199999999999996</v>
      </c>
      <c r="C65" s="4">
        <v>24</v>
      </c>
      <c r="D65" s="4">
        <v>0.77</v>
      </c>
    </row>
    <row r="66" spans="1:4" x14ac:dyDescent="0.25">
      <c r="A66" s="7" t="s">
        <v>82</v>
      </c>
      <c r="B66" s="4">
        <v>59.499999999999993</v>
      </c>
      <c r="C66" s="4">
        <v>25</v>
      </c>
      <c r="D66" s="4">
        <v>0.77</v>
      </c>
    </row>
    <row r="67" spans="1:4" x14ac:dyDescent="0.25">
      <c r="A67" s="7" t="s">
        <v>83</v>
      </c>
      <c r="B67" s="4">
        <v>55.9</v>
      </c>
      <c r="C67" s="4">
        <v>23</v>
      </c>
      <c r="D67" s="4">
        <v>0.87</v>
      </c>
    </row>
    <row r="68" spans="1:4" x14ac:dyDescent="0.25">
      <c r="A68" s="7" t="s">
        <v>84</v>
      </c>
      <c r="B68" s="4">
        <v>61.199999999999996</v>
      </c>
      <c r="C68" s="4">
        <v>24</v>
      </c>
      <c r="D68" s="4">
        <v>0.77</v>
      </c>
    </row>
    <row r="69" spans="1:4" x14ac:dyDescent="0.25">
      <c r="A69" s="7" t="s">
        <v>85</v>
      </c>
      <c r="B69" s="4">
        <v>60.199999999999996</v>
      </c>
      <c r="C69" s="4">
        <v>24</v>
      </c>
      <c r="D69" s="4">
        <v>0.77</v>
      </c>
    </row>
    <row r="70" spans="1:4" x14ac:dyDescent="0.25">
      <c r="A70" s="7" t="s">
        <v>86</v>
      </c>
      <c r="B70" s="4">
        <v>58.499999999999993</v>
      </c>
      <c r="C70" s="4">
        <v>25</v>
      </c>
      <c r="D70" s="4">
        <v>0.77</v>
      </c>
    </row>
    <row r="71" spans="1:4" x14ac:dyDescent="0.25">
      <c r="A71" s="7" t="s">
        <v>87</v>
      </c>
      <c r="B71" s="4">
        <v>52.9</v>
      </c>
      <c r="C71" s="4">
        <v>23</v>
      </c>
      <c r="D71" s="4">
        <v>0.8</v>
      </c>
    </row>
    <row r="72" spans="1:4" x14ac:dyDescent="0.25">
      <c r="A72" s="7" t="s">
        <v>88</v>
      </c>
      <c r="B72" s="4">
        <v>59.199999999999996</v>
      </c>
      <c r="C72" s="4">
        <v>24</v>
      </c>
      <c r="D72" s="4">
        <v>0.83</v>
      </c>
    </row>
    <row r="73" spans="1:4" x14ac:dyDescent="0.25">
      <c r="A73" s="7" t="s">
        <v>89</v>
      </c>
      <c r="B73" s="4">
        <v>58.199999999999996</v>
      </c>
      <c r="C73" s="4">
        <v>24</v>
      </c>
      <c r="D73" s="4">
        <v>0.83</v>
      </c>
    </row>
    <row r="74" spans="1:4" x14ac:dyDescent="0.25">
      <c r="A74" s="7" t="s">
        <v>90</v>
      </c>
      <c r="B74" s="4">
        <v>61.499999999999993</v>
      </c>
      <c r="C74" s="4">
        <v>25</v>
      </c>
      <c r="D74" s="4">
        <v>0.74</v>
      </c>
    </row>
    <row r="75" spans="1:4" x14ac:dyDescent="0.25">
      <c r="A75" s="7" t="s">
        <v>91</v>
      </c>
      <c r="B75" s="4">
        <v>55.9</v>
      </c>
      <c r="C75" s="4">
        <v>23</v>
      </c>
      <c r="D75" s="4">
        <v>0.87</v>
      </c>
    </row>
    <row r="76" spans="1:4" x14ac:dyDescent="0.25">
      <c r="A76" s="7" t="s">
        <v>92</v>
      </c>
      <c r="B76" s="4">
        <v>58.9</v>
      </c>
      <c r="C76" s="4">
        <v>23</v>
      </c>
      <c r="D76" s="4">
        <v>0.87</v>
      </c>
    </row>
    <row r="77" spans="1:4" x14ac:dyDescent="0.25">
      <c r="A77" s="7" t="s">
        <v>93</v>
      </c>
      <c r="B77" s="4">
        <v>56.199999999999996</v>
      </c>
      <c r="C77" s="4">
        <v>24</v>
      </c>
      <c r="D77" s="4">
        <v>0.83</v>
      </c>
    </row>
    <row r="78" spans="1:4" x14ac:dyDescent="0.25">
      <c r="A78" s="7" t="s">
        <v>94</v>
      </c>
      <c r="B78" s="4">
        <v>60.199999999999996</v>
      </c>
      <c r="C78" s="4">
        <v>24</v>
      </c>
      <c r="D78" s="4">
        <v>0.83</v>
      </c>
    </row>
    <row r="79" spans="1:4" x14ac:dyDescent="0.25">
      <c r="A79" s="7" t="s">
        <v>95</v>
      </c>
      <c r="B79" s="4">
        <v>56.499999999999993</v>
      </c>
      <c r="C79" s="4">
        <v>25</v>
      </c>
      <c r="D79" s="4">
        <v>0.77</v>
      </c>
    </row>
    <row r="80" spans="1:4" x14ac:dyDescent="0.25">
      <c r="A80" s="7" t="s">
        <v>96</v>
      </c>
      <c r="B80" s="4">
        <v>53.9</v>
      </c>
      <c r="C80" s="4">
        <v>23</v>
      </c>
      <c r="D80" s="4">
        <v>0.83</v>
      </c>
    </row>
    <row r="81" spans="1:4" x14ac:dyDescent="0.25">
      <c r="A81" s="7" t="s">
        <v>97</v>
      </c>
      <c r="B81" s="4">
        <v>56.9</v>
      </c>
      <c r="C81" s="4">
        <v>23</v>
      </c>
      <c r="D81" s="4">
        <v>0.83</v>
      </c>
    </row>
    <row r="82" spans="1:4" x14ac:dyDescent="0.25">
      <c r="A82" s="7" t="s">
        <v>98</v>
      </c>
      <c r="B82" s="4">
        <v>58.199999999999996</v>
      </c>
      <c r="C82" s="4">
        <v>24</v>
      </c>
      <c r="D82" s="4">
        <v>0.77</v>
      </c>
    </row>
    <row r="83" spans="1:4" x14ac:dyDescent="0.25">
      <c r="A83" s="7" t="s">
        <v>99</v>
      </c>
      <c r="B83" s="4">
        <v>57.199999999999996</v>
      </c>
      <c r="C83" s="4">
        <v>24</v>
      </c>
      <c r="D83" s="4">
        <v>0.83</v>
      </c>
    </row>
    <row r="84" spans="1:4" x14ac:dyDescent="0.25">
      <c r="A84" s="7" t="s">
        <v>100</v>
      </c>
      <c r="B84" s="4">
        <v>56.499999999999993</v>
      </c>
      <c r="C84" s="4">
        <v>25</v>
      </c>
      <c r="D84" s="4">
        <v>0.74</v>
      </c>
    </row>
    <row r="85" spans="1:4" x14ac:dyDescent="0.25">
      <c r="A85" s="7" t="s">
        <v>101</v>
      </c>
      <c r="B85" s="4">
        <v>55.9</v>
      </c>
      <c r="C85" s="4">
        <v>23</v>
      </c>
      <c r="D85" s="4">
        <v>0.87</v>
      </c>
    </row>
    <row r="86" spans="1:4" x14ac:dyDescent="0.25">
      <c r="A86" s="7" t="s">
        <v>102</v>
      </c>
      <c r="B86" s="4">
        <v>56.9</v>
      </c>
      <c r="C86" s="4">
        <v>23</v>
      </c>
      <c r="D86" s="4">
        <v>0.83</v>
      </c>
    </row>
    <row r="87" spans="1:4" x14ac:dyDescent="0.25">
      <c r="A87" s="7" t="s">
        <v>103</v>
      </c>
      <c r="B87" s="4">
        <v>58.199999999999996</v>
      </c>
      <c r="C87" s="4">
        <v>24</v>
      </c>
      <c r="D87" s="4">
        <v>0.8</v>
      </c>
    </row>
    <row r="88" spans="1:4" x14ac:dyDescent="0.25">
      <c r="A88" s="7" t="s">
        <v>104</v>
      </c>
      <c r="B88" s="4">
        <v>59.499999999999993</v>
      </c>
      <c r="C88" s="4">
        <v>25</v>
      </c>
      <c r="D88" s="4">
        <v>0.77</v>
      </c>
    </row>
    <row r="89" spans="1:4" x14ac:dyDescent="0.25">
      <c r="A89" s="7" t="s">
        <v>105</v>
      </c>
      <c r="B89" s="4">
        <v>60.499999999999993</v>
      </c>
      <c r="C89" s="4">
        <v>25</v>
      </c>
      <c r="D89" s="4">
        <v>0.74</v>
      </c>
    </row>
    <row r="90" spans="1:4" x14ac:dyDescent="0.25">
      <c r="A90" s="7" t="s">
        <v>106</v>
      </c>
      <c r="B90" s="4">
        <v>55.9</v>
      </c>
      <c r="C90" s="4">
        <v>23</v>
      </c>
      <c r="D90" s="4">
        <v>0.83</v>
      </c>
    </row>
    <row r="91" spans="1:4" x14ac:dyDescent="0.25">
      <c r="A91" s="7" t="s">
        <v>107</v>
      </c>
      <c r="B91" s="4">
        <v>57.199999999999996</v>
      </c>
      <c r="C91" s="4">
        <v>24</v>
      </c>
      <c r="D91" s="4">
        <v>0.83</v>
      </c>
    </row>
    <row r="92" spans="1:4" x14ac:dyDescent="0.25">
      <c r="A92" s="7" t="s">
        <v>108</v>
      </c>
      <c r="B92" s="4">
        <v>55.199999999999996</v>
      </c>
      <c r="C92" s="4">
        <v>24</v>
      </c>
      <c r="D92" s="4">
        <v>0.8</v>
      </c>
    </row>
    <row r="93" spans="1:4" x14ac:dyDescent="0.25">
      <c r="A93" s="7" t="s">
        <v>109</v>
      </c>
      <c r="B93" s="4">
        <v>58.499999999999993</v>
      </c>
      <c r="C93" s="4">
        <v>25</v>
      </c>
      <c r="D93" s="4">
        <v>0.77</v>
      </c>
    </row>
    <row r="94" spans="1:4" x14ac:dyDescent="0.25">
      <c r="A94" s="7" t="s">
        <v>110</v>
      </c>
      <c r="B94" s="4">
        <v>57.499999999999993</v>
      </c>
      <c r="C94" s="4">
        <v>25</v>
      </c>
      <c r="D94" s="4">
        <v>0.8</v>
      </c>
    </row>
    <row r="95" spans="1:4" x14ac:dyDescent="0.25">
      <c r="A95" s="7" t="s">
        <v>111</v>
      </c>
      <c r="B95" s="4">
        <v>65.8</v>
      </c>
      <c r="C95" s="4">
        <v>26</v>
      </c>
      <c r="D95" s="4">
        <v>0.74</v>
      </c>
    </row>
    <row r="96" spans="1:4" x14ac:dyDescent="0.25">
      <c r="A96" s="7" t="s">
        <v>112</v>
      </c>
      <c r="B96" s="4">
        <v>60.8</v>
      </c>
      <c r="C96" s="4">
        <v>26</v>
      </c>
      <c r="D96" s="4">
        <v>0.74</v>
      </c>
    </row>
    <row r="97" spans="1:4" x14ac:dyDescent="0.25">
      <c r="A97" s="7" t="s">
        <v>113</v>
      </c>
      <c r="B97" s="4">
        <v>62.099999999999994</v>
      </c>
      <c r="C97" s="4">
        <v>27</v>
      </c>
      <c r="D97" s="4">
        <v>0.71</v>
      </c>
    </row>
    <row r="98" spans="1:4" x14ac:dyDescent="0.25">
      <c r="A98" s="7" t="s">
        <v>114</v>
      </c>
      <c r="B98" s="4">
        <v>64.399999999999991</v>
      </c>
      <c r="C98" s="4">
        <v>28</v>
      </c>
      <c r="D98" s="4">
        <v>0.71</v>
      </c>
    </row>
    <row r="99" spans="1:4" x14ac:dyDescent="0.25">
      <c r="A99" s="7" t="s">
        <v>115</v>
      </c>
      <c r="B99" s="4">
        <v>57.499999999999993</v>
      </c>
      <c r="C99" s="4">
        <v>25</v>
      </c>
      <c r="D99" s="4">
        <v>0.8</v>
      </c>
    </row>
    <row r="100" spans="1:4" x14ac:dyDescent="0.25">
      <c r="A100" s="7" t="s">
        <v>116</v>
      </c>
      <c r="B100" s="4">
        <v>59.8</v>
      </c>
      <c r="C100" s="4">
        <v>26</v>
      </c>
      <c r="D100" s="4">
        <v>0.74</v>
      </c>
    </row>
    <row r="101" spans="1:4" x14ac:dyDescent="0.25">
      <c r="A101" s="7" t="s">
        <v>117</v>
      </c>
      <c r="B101" s="4">
        <v>63.8</v>
      </c>
      <c r="C101" s="4">
        <v>26</v>
      </c>
      <c r="D101" s="4">
        <v>0.74</v>
      </c>
    </row>
    <row r="102" spans="1:4" x14ac:dyDescent="0.25">
      <c r="A102" s="7" t="s">
        <v>118</v>
      </c>
      <c r="B102" s="4">
        <v>63.099999999999994</v>
      </c>
      <c r="C102" s="4">
        <v>27</v>
      </c>
      <c r="D102" s="4">
        <v>0.69</v>
      </c>
    </row>
    <row r="103" spans="1:4" x14ac:dyDescent="0.25">
      <c r="A103" s="7" t="s">
        <v>119</v>
      </c>
      <c r="B103" s="4">
        <v>58.499999999999993</v>
      </c>
      <c r="C103" s="4">
        <v>25</v>
      </c>
      <c r="D103" s="4">
        <v>0.74</v>
      </c>
    </row>
    <row r="104" spans="1:4" x14ac:dyDescent="0.25">
      <c r="A104" s="7" t="s">
        <v>120</v>
      </c>
      <c r="B104" s="4">
        <v>60.8</v>
      </c>
      <c r="C104" s="4">
        <v>26</v>
      </c>
      <c r="D104" s="4">
        <v>0.74</v>
      </c>
    </row>
    <row r="105" spans="1:4" x14ac:dyDescent="0.25">
      <c r="A105" s="7" t="s">
        <v>121</v>
      </c>
      <c r="B105" s="4">
        <v>66.099999999999994</v>
      </c>
      <c r="C105" s="4">
        <v>27</v>
      </c>
      <c r="D105" s="4">
        <v>0.74</v>
      </c>
    </row>
    <row r="106" spans="1:4" x14ac:dyDescent="0.25">
      <c r="A106" s="7" t="s">
        <v>122</v>
      </c>
      <c r="B106" s="4">
        <v>61.099999999999994</v>
      </c>
      <c r="C106" s="4">
        <v>27</v>
      </c>
      <c r="D106" s="4">
        <v>0.69</v>
      </c>
    </row>
    <row r="107" spans="1:4" x14ac:dyDescent="0.25">
      <c r="A107" s="7" t="s">
        <v>123</v>
      </c>
      <c r="B107" s="4">
        <v>61.499999999999993</v>
      </c>
      <c r="C107" s="4">
        <v>25</v>
      </c>
      <c r="D107" s="4">
        <v>0.77</v>
      </c>
    </row>
    <row r="108" spans="1:4" x14ac:dyDescent="0.25">
      <c r="A108" s="7" t="s">
        <v>124</v>
      </c>
      <c r="B108" s="4">
        <v>65.8</v>
      </c>
      <c r="C108" s="4">
        <v>26</v>
      </c>
      <c r="D108" s="4">
        <v>0.74</v>
      </c>
    </row>
    <row r="109" spans="1:4" x14ac:dyDescent="0.25">
      <c r="A109" s="7" t="s">
        <v>125</v>
      </c>
      <c r="B109" s="4">
        <v>65.099999999999994</v>
      </c>
      <c r="C109" s="4">
        <v>27</v>
      </c>
      <c r="D109" s="4">
        <v>0.69</v>
      </c>
    </row>
    <row r="110" spans="1:4" x14ac:dyDescent="0.25">
      <c r="A110" s="7" t="s">
        <v>126</v>
      </c>
      <c r="B110" s="4">
        <v>64.099999999999994</v>
      </c>
      <c r="C110" s="4">
        <v>27</v>
      </c>
      <c r="D110" s="4">
        <v>0.71</v>
      </c>
    </row>
    <row r="111" spans="1:4" x14ac:dyDescent="0.25">
      <c r="A111" s="7" t="s">
        <v>127</v>
      </c>
      <c r="B111" s="4">
        <v>62.499999999999993</v>
      </c>
      <c r="C111" s="4">
        <v>25</v>
      </c>
      <c r="D111" s="4">
        <v>0.74</v>
      </c>
    </row>
    <row r="112" spans="1:4" x14ac:dyDescent="0.25">
      <c r="A112" s="7" t="s">
        <v>128</v>
      </c>
      <c r="B112" s="4">
        <v>59.8</v>
      </c>
      <c r="C112" s="4">
        <v>26</v>
      </c>
      <c r="D112" s="4">
        <v>0.77</v>
      </c>
    </row>
    <row r="113" spans="1:4" x14ac:dyDescent="0.25">
      <c r="A113" s="7" t="s">
        <v>129</v>
      </c>
      <c r="B113" s="4">
        <v>68.099999999999994</v>
      </c>
      <c r="C113" s="4">
        <v>27</v>
      </c>
      <c r="D113" s="4">
        <v>0.69</v>
      </c>
    </row>
    <row r="114" spans="1:4" x14ac:dyDescent="0.25">
      <c r="A114" s="7" t="s">
        <v>130</v>
      </c>
      <c r="B114" s="4">
        <v>67.099999999999994</v>
      </c>
      <c r="C114" s="4">
        <v>27</v>
      </c>
      <c r="D114" s="4">
        <v>0.74</v>
      </c>
    </row>
    <row r="115" spans="1:4" x14ac:dyDescent="0.25">
      <c r="A115" s="7" t="s">
        <v>131</v>
      </c>
      <c r="B115" s="4">
        <v>57.499999999999993</v>
      </c>
      <c r="C115" s="4">
        <v>25</v>
      </c>
      <c r="D115" s="4">
        <v>0.77</v>
      </c>
    </row>
    <row r="116" spans="1:4" x14ac:dyDescent="0.25">
      <c r="A116" s="7" t="s">
        <v>132</v>
      </c>
      <c r="B116" s="4">
        <v>60.8</v>
      </c>
      <c r="C116" s="4">
        <v>26</v>
      </c>
      <c r="D116" s="4">
        <v>0.77</v>
      </c>
    </row>
    <row r="117" spans="1:4" x14ac:dyDescent="0.25">
      <c r="A117" s="7" t="s">
        <v>133</v>
      </c>
      <c r="B117" s="4">
        <v>65.099999999999994</v>
      </c>
      <c r="C117" s="4">
        <v>27</v>
      </c>
      <c r="D117" s="4">
        <v>0.69</v>
      </c>
    </row>
    <row r="118" spans="1:4" x14ac:dyDescent="0.25">
      <c r="A118" s="7" t="s">
        <v>134</v>
      </c>
      <c r="B118" s="4">
        <v>65.099999999999994</v>
      </c>
      <c r="C118" s="4">
        <v>27</v>
      </c>
      <c r="D118" s="4">
        <v>0.71</v>
      </c>
    </row>
    <row r="119" spans="1:4" x14ac:dyDescent="0.25">
      <c r="A119" s="7" t="s">
        <v>135</v>
      </c>
      <c r="B119" s="4">
        <v>62.499999999999993</v>
      </c>
      <c r="C119" s="4">
        <v>25</v>
      </c>
      <c r="D119" s="4">
        <v>0.8</v>
      </c>
    </row>
    <row r="120" spans="1:4" x14ac:dyDescent="0.25">
      <c r="A120" s="7" t="s">
        <v>136</v>
      </c>
      <c r="B120" s="4">
        <v>63.499999999999993</v>
      </c>
      <c r="C120" s="4">
        <v>25</v>
      </c>
      <c r="D120" s="4">
        <v>0.77</v>
      </c>
    </row>
    <row r="121" spans="1:4" x14ac:dyDescent="0.25">
      <c r="A121" s="7" t="s">
        <v>137</v>
      </c>
      <c r="B121" s="4">
        <v>58.8</v>
      </c>
      <c r="C121" s="4">
        <v>26</v>
      </c>
      <c r="D121" s="4">
        <v>0.74</v>
      </c>
    </row>
    <row r="122" spans="1:4" x14ac:dyDescent="0.25">
      <c r="A122" s="7" t="s">
        <v>138</v>
      </c>
      <c r="B122" s="4">
        <v>65.099999999999994</v>
      </c>
      <c r="C122" s="4">
        <v>27</v>
      </c>
      <c r="D122" s="4">
        <v>0.71</v>
      </c>
    </row>
    <row r="123" spans="1:4" x14ac:dyDescent="0.25">
      <c r="A123" s="7" t="s">
        <v>139</v>
      </c>
      <c r="B123" s="4">
        <v>67.099999999999994</v>
      </c>
      <c r="C123" s="4">
        <v>27</v>
      </c>
      <c r="D123" s="4">
        <v>0.74</v>
      </c>
    </row>
    <row r="124" spans="1:4" x14ac:dyDescent="0.25">
      <c r="A124" s="7" t="s">
        <v>140</v>
      </c>
      <c r="B124" s="4">
        <v>66.699999999999989</v>
      </c>
      <c r="C124" s="4">
        <v>29</v>
      </c>
      <c r="D124" s="4">
        <v>0.65</v>
      </c>
    </row>
    <row r="125" spans="1:4" x14ac:dyDescent="0.25">
      <c r="A125" s="7" t="s">
        <v>141</v>
      </c>
      <c r="B125" s="4">
        <v>65.699999999999989</v>
      </c>
      <c r="C125" s="4">
        <v>29</v>
      </c>
      <c r="D125" s="4">
        <v>0.69</v>
      </c>
    </row>
    <row r="126" spans="1:4" x14ac:dyDescent="0.25">
      <c r="A126" s="7" t="s">
        <v>142</v>
      </c>
      <c r="B126" s="4">
        <v>71</v>
      </c>
      <c r="C126" s="4">
        <v>30</v>
      </c>
      <c r="D126" s="4">
        <v>0.63</v>
      </c>
    </row>
    <row r="127" spans="1:4" x14ac:dyDescent="0.25">
      <c r="A127" s="7" t="s">
        <v>143</v>
      </c>
      <c r="B127" s="4">
        <v>71.3</v>
      </c>
      <c r="C127" s="4">
        <v>31</v>
      </c>
      <c r="D127" s="4">
        <v>0.63</v>
      </c>
    </row>
    <row r="128" spans="1:4" x14ac:dyDescent="0.25">
      <c r="A128" s="7" t="s">
        <v>144</v>
      </c>
      <c r="B128" s="4">
        <v>69.399999999999991</v>
      </c>
      <c r="C128" s="4">
        <v>28</v>
      </c>
      <c r="D128" s="4">
        <v>0.71</v>
      </c>
    </row>
    <row r="129" spans="1:4" x14ac:dyDescent="0.25">
      <c r="A129" s="7" t="s">
        <v>145</v>
      </c>
      <c r="B129" s="4">
        <v>66.699999999999989</v>
      </c>
      <c r="C129" s="4">
        <v>29</v>
      </c>
      <c r="D129" s="4">
        <v>0.67</v>
      </c>
    </row>
    <row r="130" spans="1:4" x14ac:dyDescent="0.25">
      <c r="A130" s="7" t="s">
        <v>146</v>
      </c>
      <c r="B130" s="4">
        <v>69.699999999999989</v>
      </c>
      <c r="C130" s="4">
        <v>29</v>
      </c>
      <c r="D130" s="4">
        <v>0.65</v>
      </c>
    </row>
    <row r="131" spans="1:4" x14ac:dyDescent="0.25">
      <c r="A131" s="7" t="s">
        <v>147</v>
      </c>
      <c r="B131" s="4">
        <v>75</v>
      </c>
      <c r="C131" s="4">
        <v>30</v>
      </c>
      <c r="D131" s="4">
        <v>0.67</v>
      </c>
    </row>
    <row r="132" spans="1:4" x14ac:dyDescent="0.25">
      <c r="A132" s="7" t="s">
        <v>148</v>
      </c>
      <c r="B132" s="4">
        <v>71.3</v>
      </c>
      <c r="C132" s="4">
        <v>31</v>
      </c>
      <c r="D132" s="4">
        <v>0.63</v>
      </c>
    </row>
    <row r="133" spans="1:4" x14ac:dyDescent="0.25">
      <c r="A133" s="7" t="s">
        <v>149</v>
      </c>
      <c r="B133" s="4">
        <v>69.399999999999991</v>
      </c>
      <c r="C133" s="4">
        <v>28</v>
      </c>
      <c r="D133" s="4">
        <v>0.69</v>
      </c>
    </row>
    <row r="134" spans="1:4" x14ac:dyDescent="0.25">
      <c r="A134" s="7" t="s">
        <v>150</v>
      </c>
      <c r="B134" s="4">
        <v>72.699999999999989</v>
      </c>
      <c r="C134" s="4">
        <v>29</v>
      </c>
      <c r="D134" s="4">
        <v>0.67</v>
      </c>
    </row>
    <row r="135" spans="1:4" x14ac:dyDescent="0.25">
      <c r="A135" s="7" t="s">
        <v>151</v>
      </c>
      <c r="B135" s="4">
        <v>66.699999999999989</v>
      </c>
      <c r="C135" s="4">
        <v>29</v>
      </c>
      <c r="D135" s="4">
        <v>0.67</v>
      </c>
    </row>
    <row r="136" spans="1:4" x14ac:dyDescent="0.25">
      <c r="A136" s="7" t="s">
        <v>152</v>
      </c>
      <c r="B136" s="4">
        <v>70</v>
      </c>
      <c r="C136" s="4">
        <v>30</v>
      </c>
      <c r="D136" s="4">
        <v>0.65</v>
      </c>
    </row>
    <row r="137" spans="1:4" x14ac:dyDescent="0.25">
      <c r="A137" s="7" t="s">
        <v>153</v>
      </c>
      <c r="B137" s="4">
        <v>77.3</v>
      </c>
      <c r="C137" s="4">
        <v>31</v>
      </c>
      <c r="D137" s="4">
        <v>0.63</v>
      </c>
    </row>
    <row r="138" spans="1:4" x14ac:dyDescent="0.25">
      <c r="A138" s="7" t="s">
        <v>154</v>
      </c>
      <c r="B138" s="4">
        <v>63.399999999999991</v>
      </c>
      <c r="C138" s="4">
        <v>28</v>
      </c>
      <c r="D138" s="4">
        <v>0.69</v>
      </c>
    </row>
    <row r="139" spans="1:4" x14ac:dyDescent="0.25">
      <c r="A139" s="7" t="s">
        <v>155</v>
      </c>
      <c r="B139" s="4">
        <v>65.699999999999989</v>
      </c>
      <c r="C139" s="4">
        <v>29</v>
      </c>
      <c r="D139" s="4">
        <v>0.67</v>
      </c>
    </row>
    <row r="140" spans="1:4" x14ac:dyDescent="0.25">
      <c r="A140" s="7" t="s">
        <v>156</v>
      </c>
      <c r="B140" s="4">
        <v>70.699999999999989</v>
      </c>
      <c r="C140" s="4">
        <v>29</v>
      </c>
      <c r="D140" s="4">
        <v>0.67</v>
      </c>
    </row>
    <row r="141" spans="1:4" x14ac:dyDescent="0.25">
      <c r="A141" s="7" t="s">
        <v>157</v>
      </c>
      <c r="B141" s="4">
        <v>72</v>
      </c>
      <c r="C141" s="4">
        <v>30</v>
      </c>
      <c r="D141" s="4">
        <v>0.67</v>
      </c>
    </row>
    <row r="142" spans="1:4" x14ac:dyDescent="0.25">
      <c r="A142" s="7" t="s">
        <v>158</v>
      </c>
      <c r="B142" s="4">
        <v>75.3</v>
      </c>
      <c r="C142" s="4">
        <v>31</v>
      </c>
      <c r="D142" s="4">
        <v>0.61</v>
      </c>
    </row>
    <row r="143" spans="1:4" x14ac:dyDescent="0.25">
      <c r="A143" s="7" t="s">
        <v>159</v>
      </c>
      <c r="B143" s="4">
        <v>64.399999999999991</v>
      </c>
      <c r="C143" s="4">
        <v>28</v>
      </c>
      <c r="D143" s="4">
        <v>0.67</v>
      </c>
    </row>
    <row r="144" spans="1:4" x14ac:dyDescent="0.25">
      <c r="A144" s="7" t="s">
        <v>160</v>
      </c>
      <c r="B144" s="4">
        <v>71.699999999999989</v>
      </c>
      <c r="C144" s="4">
        <v>29</v>
      </c>
      <c r="D144" s="4">
        <v>0.69</v>
      </c>
    </row>
    <row r="145" spans="1:4" x14ac:dyDescent="0.25">
      <c r="A145" s="7" t="s">
        <v>161</v>
      </c>
      <c r="B145" s="4">
        <v>71</v>
      </c>
      <c r="C145" s="4">
        <v>30</v>
      </c>
      <c r="D145" s="4">
        <v>0.67</v>
      </c>
    </row>
    <row r="146" spans="1:4" x14ac:dyDescent="0.25">
      <c r="A146" s="7" t="s">
        <v>162</v>
      </c>
      <c r="B146" s="4">
        <v>76.3</v>
      </c>
      <c r="C146" s="4">
        <v>31</v>
      </c>
      <c r="D146" s="4">
        <v>0.63</v>
      </c>
    </row>
    <row r="147" spans="1:4" x14ac:dyDescent="0.25">
      <c r="A147" s="7" t="s">
        <v>163</v>
      </c>
      <c r="B147" s="4">
        <v>69.399999999999991</v>
      </c>
      <c r="C147" s="4">
        <v>28</v>
      </c>
      <c r="D147" s="4">
        <v>0.69</v>
      </c>
    </row>
    <row r="148" spans="1:4" x14ac:dyDescent="0.25">
      <c r="A148" s="7" t="s">
        <v>164</v>
      </c>
      <c r="B148" s="4">
        <v>71.699999999999989</v>
      </c>
      <c r="C148" s="4">
        <v>29</v>
      </c>
      <c r="D148" s="4">
        <v>0.69</v>
      </c>
    </row>
    <row r="149" spans="1:4" x14ac:dyDescent="0.25">
      <c r="A149" s="7" t="s">
        <v>165</v>
      </c>
      <c r="B149" s="4">
        <v>72</v>
      </c>
      <c r="C149" s="4">
        <v>30</v>
      </c>
      <c r="D149" s="4">
        <v>0.67</v>
      </c>
    </row>
    <row r="150" spans="1:4" x14ac:dyDescent="0.25">
      <c r="A150" s="7" t="s">
        <v>166</v>
      </c>
      <c r="B150" s="4">
        <v>77.3</v>
      </c>
      <c r="C150" s="4">
        <v>31</v>
      </c>
      <c r="D150" s="4">
        <v>0.63</v>
      </c>
    </row>
    <row r="151" spans="1:4" x14ac:dyDescent="0.25">
      <c r="A151" s="7" t="s">
        <v>167</v>
      </c>
      <c r="B151" s="4">
        <v>71.699999999999989</v>
      </c>
      <c r="C151" s="4">
        <v>29</v>
      </c>
      <c r="D151" s="4">
        <v>0.65</v>
      </c>
    </row>
    <row r="152" spans="1:4" x14ac:dyDescent="0.25">
      <c r="A152" s="7" t="s">
        <v>168</v>
      </c>
      <c r="B152" s="4">
        <v>66.699999999999989</v>
      </c>
      <c r="C152" s="4">
        <v>29</v>
      </c>
      <c r="D152" s="4">
        <v>0.65</v>
      </c>
    </row>
    <row r="153" spans="1:4" x14ac:dyDescent="0.25">
      <c r="A153" s="7" t="s">
        <v>169</v>
      </c>
      <c r="B153" s="4">
        <v>75</v>
      </c>
      <c r="C153" s="4">
        <v>30</v>
      </c>
      <c r="D153" s="4">
        <v>0.67</v>
      </c>
    </row>
    <row r="154" spans="1:4" x14ac:dyDescent="0.25">
      <c r="A154" s="7" t="s">
        <v>170</v>
      </c>
      <c r="B154" s="4">
        <v>77.3</v>
      </c>
      <c r="C154" s="4">
        <v>31</v>
      </c>
      <c r="D154" s="4">
        <v>0.65</v>
      </c>
    </row>
    <row r="155" spans="1:4" x14ac:dyDescent="0.25">
      <c r="A155" s="7" t="s">
        <v>171</v>
      </c>
      <c r="B155" s="4">
        <v>71.3</v>
      </c>
      <c r="C155" s="4">
        <v>31</v>
      </c>
      <c r="D155" s="4">
        <v>0.65</v>
      </c>
    </row>
    <row r="156" spans="1:4" x14ac:dyDescent="0.25">
      <c r="A156" s="7" t="s">
        <v>172</v>
      </c>
      <c r="B156" s="4">
        <v>79.899999999999991</v>
      </c>
      <c r="C156" s="4">
        <v>33</v>
      </c>
      <c r="D156" s="4">
        <v>0.59</v>
      </c>
    </row>
    <row r="157" spans="1:4" x14ac:dyDescent="0.25">
      <c r="A157" s="7" t="s">
        <v>173</v>
      </c>
      <c r="B157" s="4">
        <v>81.5</v>
      </c>
      <c r="C157" s="4">
        <v>35</v>
      </c>
      <c r="D157" s="4">
        <v>0.56000000000000005</v>
      </c>
    </row>
    <row r="158" spans="1:4" x14ac:dyDescent="0.25">
      <c r="A158" s="7" t="s">
        <v>174</v>
      </c>
      <c r="B158" s="4">
        <v>90.399999999999991</v>
      </c>
      <c r="C158" s="4">
        <v>38</v>
      </c>
      <c r="D158" s="4">
        <v>0.51</v>
      </c>
    </row>
    <row r="159" spans="1:4" x14ac:dyDescent="0.25">
      <c r="A159" s="7" t="s">
        <v>175</v>
      </c>
      <c r="B159" s="4">
        <v>78.599999999999994</v>
      </c>
      <c r="C159" s="4">
        <v>32</v>
      </c>
      <c r="D159" s="4">
        <v>0.59</v>
      </c>
    </row>
    <row r="160" spans="1:4" x14ac:dyDescent="0.25">
      <c r="A160" s="7" t="s">
        <v>176</v>
      </c>
      <c r="B160" s="4">
        <v>84.199999999999989</v>
      </c>
      <c r="C160" s="4">
        <v>34</v>
      </c>
      <c r="D160" s="4">
        <v>0.56000000000000005</v>
      </c>
    </row>
    <row r="161" spans="1:4" x14ac:dyDescent="0.25">
      <c r="A161" s="7" t="s">
        <v>177</v>
      </c>
      <c r="B161" s="4">
        <v>86.8</v>
      </c>
      <c r="C161" s="4">
        <v>36</v>
      </c>
      <c r="D161" s="4">
        <v>0.56000000000000005</v>
      </c>
    </row>
    <row r="162" spans="1:4" x14ac:dyDescent="0.25">
      <c r="A162" s="7" t="s">
        <v>178</v>
      </c>
      <c r="B162" s="4">
        <v>90.699999999999989</v>
      </c>
      <c r="C162" s="4">
        <v>39</v>
      </c>
      <c r="D162" s="4">
        <v>0.5</v>
      </c>
    </row>
    <row r="163" spans="1:4" x14ac:dyDescent="0.25">
      <c r="A163" s="7" t="s">
        <v>179</v>
      </c>
      <c r="B163" s="4">
        <v>77.599999999999994</v>
      </c>
      <c r="C163" s="4">
        <v>32</v>
      </c>
      <c r="D163" s="4">
        <v>0.61</v>
      </c>
    </row>
    <row r="164" spans="1:4" x14ac:dyDescent="0.25">
      <c r="A164" s="7" t="s">
        <v>180</v>
      </c>
      <c r="B164" s="4">
        <v>79.5</v>
      </c>
      <c r="C164" s="4">
        <v>35</v>
      </c>
      <c r="D164" s="4">
        <v>0.54</v>
      </c>
    </row>
    <row r="165" spans="1:4" x14ac:dyDescent="0.25">
      <c r="A165" s="7" t="s">
        <v>181</v>
      </c>
      <c r="B165" s="4">
        <v>84.8</v>
      </c>
      <c r="C165" s="4">
        <v>36</v>
      </c>
      <c r="D165" s="4">
        <v>0.53</v>
      </c>
    </row>
    <row r="166" spans="1:4" x14ac:dyDescent="0.25">
      <c r="A166" s="7" t="s">
        <v>182</v>
      </c>
      <c r="B166" s="4">
        <v>93</v>
      </c>
      <c r="C166" s="4">
        <v>40</v>
      </c>
      <c r="D166" s="4">
        <v>0.5</v>
      </c>
    </row>
    <row r="167" spans="1:4" x14ac:dyDescent="0.25">
      <c r="A167" s="7" t="s">
        <v>183</v>
      </c>
      <c r="B167" s="4">
        <v>75.599999999999994</v>
      </c>
      <c r="C167" s="4">
        <v>32</v>
      </c>
      <c r="D167" s="4">
        <v>0.59</v>
      </c>
    </row>
    <row r="168" spans="1:4" x14ac:dyDescent="0.25">
      <c r="A168" s="7" t="s">
        <v>184</v>
      </c>
      <c r="B168" s="4">
        <v>80.5</v>
      </c>
      <c r="C168" s="4">
        <v>35</v>
      </c>
      <c r="D168" s="4">
        <v>0.56999999999999995</v>
      </c>
    </row>
    <row r="169" spans="1:4" x14ac:dyDescent="0.25">
      <c r="A169" s="7" t="s">
        <v>185</v>
      </c>
      <c r="B169" s="4">
        <v>84.8</v>
      </c>
      <c r="C169" s="4">
        <v>36</v>
      </c>
      <c r="D169" s="4">
        <v>0.56000000000000005</v>
      </c>
    </row>
    <row r="170" spans="1:4" x14ac:dyDescent="0.25">
      <c r="A170" s="7" t="s">
        <v>186</v>
      </c>
      <c r="B170" s="4">
        <v>99.3</v>
      </c>
      <c r="C170" s="4">
        <v>41</v>
      </c>
      <c r="D170" s="4">
        <v>0.47</v>
      </c>
    </row>
    <row r="171" spans="1:4" x14ac:dyDescent="0.25">
      <c r="A171" s="7" t="s">
        <v>187</v>
      </c>
      <c r="B171" s="4">
        <v>76.3</v>
      </c>
      <c r="C171" s="4">
        <v>31</v>
      </c>
      <c r="D171" s="4">
        <v>0.65</v>
      </c>
    </row>
    <row r="172" spans="1:4" x14ac:dyDescent="0.25">
      <c r="A172" s="7" t="s">
        <v>188</v>
      </c>
      <c r="B172" s="4">
        <v>72.599999999999994</v>
      </c>
      <c r="C172" s="4">
        <v>32</v>
      </c>
      <c r="D172" s="4">
        <v>0.59</v>
      </c>
    </row>
    <row r="173" spans="1:4" x14ac:dyDescent="0.25">
      <c r="A173" s="7" t="s">
        <v>189</v>
      </c>
      <c r="B173" s="4">
        <v>86.5</v>
      </c>
      <c r="C173" s="4">
        <v>35</v>
      </c>
      <c r="D173" s="4">
        <v>0.56000000000000005</v>
      </c>
    </row>
    <row r="174" spans="1:4" x14ac:dyDescent="0.25">
      <c r="A174" s="7" t="s">
        <v>190</v>
      </c>
      <c r="B174" s="4">
        <v>85.1</v>
      </c>
      <c r="C174" s="4">
        <v>37</v>
      </c>
      <c r="D174" s="4">
        <v>0.54</v>
      </c>
    </row>
    <row r="175" spans="1:4" x14ac:dyDescent="0.25">
      <c r="A175" s="7" t="s">
        <v>191</v>
      </c>
      <c r="B175" s="4">
        <v>94.3</v>
      </c>
      <c r="C175" s="4">
        <v>41</v>
      </c>
      <c r="D175" s="4">
        <v>0.47</v>
      </c>
    </row>
    <row r="176" spans="1:4" x14ac:dyDescent="0.25">
      <c r="A176" s="7" t="s">
        <v>192</v>
      </c>
      <c r="B176" s="4">
        <v>72.3</v>
      </c>
      <c r="C176" s="4">
        <v>31</v>
      </c>
      <c r="D176" s="4">
        <v>0.65</v>
      </c>
    </row>
    <row r="177" spans="1:4" x14ac:dyDescent="0.25">
      <c r="A177" s="7" t="s">
        <v>193</v>
      </c>
      <c r="B177" s="4">
        <v>79.899999999999991</v>
      </c>
      <c r="C177" s="4">
        <v>33</v>
      </c>
      <c r="D177" s="4">
        <v>0.61</v>
      </c>
    </row>
    <row r="178" spans="1:4" x14ac:dyDescent="0.25">
      <c r="A178" s="7" t="s">
        <v>194</v>
      </c>
      <c r="B178" s="4">
        <v>80.5</v>
      </c>
      <c r="C178" s="4">
        <v>35</v>
      </c>
      <c r="D178" s="4">
        <v>0.56999999999999995</v>
      </c>
    </row>
    <row r="179" spans="1:4" x14ac:dyDescent="0.25">
      <c r="A179" s="7" t="s">
        <v>195</v>
      </c>
      <c r="B179" s="4">
        <v>85.1</v>
      </c>
      <c r="C179" s="4">
        <v>37</v>
      </c>
      <c r="D179" s="4">
        <v>0.51</v>
      </c>
    </row>
    <row r="180" spans="1:4" x14ac:dyDescent="0.25">
      <c r="A180" s="7" t="s">
        <v>196</v>
      </c>
      <c r="B180" s="4">
        <v>102.6</v>
      </c>
      <c r="C180" s="4">
        <v>42</v>
      </c>
      <c r="D180" s="4">
        <v>0.47</v>
      </c>
    </row>
    <row r="181" spans="1:4" x14ac:dyDescent="0.25">
      <c r="A181" s="7" t="s">
        <v>197</v>
      </c>
      <c r="B181" s="4">
        <v>75.3</v>
      </c>
      <c r="C181" s="4">
        <v>31</v>
      </c>
      <c r="D181" s="4">
        <v>0.63</v>
      </c>
    </row>
    <row r="182" spans="1:4" x14ac:dyDescent="0.25">
      <c r="A182" s="7" t="s">
        <v>198</v>
      </c>
      <c r="B182" s="4">
        <v>75.899999999999991</v>
      </c>
      <c r="C182" s="4">
        <v>33</v>
      </c>
      <c r="D182" s="4">
        <v>0.59</v>
      </c>
    </row>
    <row r="183" spans="1:4" x14ac:dyDescent="0.25">
      <c r="A183" s="7" t="s">
        <v>199</v>
      </c>
      <c r="B183" s="4">
        <v>86.5</v>
      </c>
      <c r="C183" s="4">
        <v>35</v>
      </c>
      <c r="D183" s="4">
        <v>0.54</v>
      </c>
    </row>
    <row r="184" spans="1:4" x14ac:dyDescent="0.25">
      <c r="A184" s="7" t="s">
        <v>200</v>
      </c>
      <c r="B184" s="4">
        <v>89.399999999999991</v>
      </c>
      <c r="C184" s="4">
        <v>38</v>
      </c>
      <c r="D184" s="4">
        <v>0.53</v>
      </c>
    </row>
    <row r="185" spans="1:4" x14ac:dyDescent="0.25">
      <c r="A185" s="7" t="s">
        <v>201</v>
      </c>
      <c r="B185" s="4">
        <v>102.89999999999999</v>
      </c>
      <c r="C185" s="4">
        <v>43</v>
      </c>
      <c r="D185" s="4">
        <v>0.47</v>
      </c>
    </row>
    <row r="186" spans="1:4" x14ac:dyDescent="0.25">
      <c r="A186" s="7" t="s">
        <v>202</v>
      </c>
      <c r="B186" s="4">
        <v>93.399999999999991</v>
      </c>
      <c r="C186" s="4">
        <v>38</v>
      </c>
      <c r="D186" s="4">
        <v>0.51</v>
      </c>
    </row>
    <row r="187" spans="1:4" x14ac:dyDescent="0.25">
      <c r="A187" s="7" t="s">
        <v>203</v>
      </c>
      <c r="B187" s="4">
        <v>81.5</v>
      </c>
      <c r="C187" s="4">
        <v>35</v>
      </c>
      <c r="D187" s="4">
        <v>0.54</v>
      </c>
    </row>
    <row r="188" spans="1:4" x14ac:dyDescent="0.25">
      <c r="A188" s="7" t="s">
        <v>204</v>
      </c>
      <c r="B188" s="4">
        <v>84.199999999999989</v>
      </c>
      <c r="C188" s="4">
        <v>34</v>
      </c>
      <c r="D188" s="4">
        <v>0.59</v>
      </c>
    </row>
    <row r="189" spans="1:4" x14ac:dyDescent="0.25">
      <c r="A189" s="7" t="s">
        <v>205</v>
      </c>
      <c r="B189" s="4">
        <v>73.599999999999994</v>
      </c>
      <c r="C189" s="4">
        <v>32</v>
      </c>
      <c r="D189" s="4">
        <v>0.63</v>
      </c>
    </row>
    <row r="190" spans="1:4" x14ac:dyDescent="0.25">
      <c r="A190" s="7" t="s">
        <v>206</v>
      </c>
      <c r="B190" s="4">
        <v>91.699999999999989</v>
      </c>
      <c r="C190" s="4">
        <v>39</v>
      </c>
      <c r="D190" s="4">
        <v>0.51</v>
      </c>
    </row>
    <row r="191" spans="1:4" x14ac:dyDescent="0.25">
      <c r="A191" s="7" t="s">
        <v>207</v>
      </c>
      <c r="B191" s="4">
        <v>82.5</v>
      </c>
      <c r="C191" s="4">
        <v>35</v>
      </c>
      <c r="D191" s="4">
        <v>0.56999999999999995</v>
      </c>
    </row>
    <row r="192" spans="1:4" x14ac:dyDescent="0.25">
      <c r="A192" s="7" t="s">
        <v>208</v>
      </c>
      <c r="B192" s="4">
        <v>83.199999999999989</v>
      </c>
      <c r="C192" s="4">
        <v>34</v>
      </c>
      <c r="D192" s="4">
        <v>0.56999999999999995</v>
      </c>
    </row>
    <row r="193" spans="1:4" x14ac:dyDescent="0.25">
      <c r="A193" s="7" t="s">
        <v>209</v>
      </c>
      <c r="B193" s="4">
        <v>77.899999999999991</v>
      </c>
      <c r="C193" s="4">
        <v>33</v>
      </c>
      <c r="D193" s="4">
        <v>0.59</v>
      </c>
    </row>
    <row r="194" spans="1:4" x14ac:dyDescent="0.25">
      <c r="A194" s="7" t="s">
        <v>210</v>
      </c>
      <c r="B194" s="4">
        <v>98</v>
      </c>
      <c r="C194" s="4">
        <v>40</v>
      </c>
      <c r="D194" s="4">
        <v>0.49</v>
      </c>
    </row>
    <row r="195" spans="1:4" x14ac:dyDescent="0.25">
      <c r="A195" s="7" t="s">
        <v>211</v>
      </c>
      <c r="B195" s="4">
        <v>83.5</v>
      </c>
      <c r="C195" s="4">
        <v>35</v>
      </c>
      <c r="D195" s="4">
        <v>0.54</v>
      </c>
    </row>
    <row r="196" spans="1:4" x14ac:dyDescent="0.25">
      <c r="A196" s="7" t="s">
        <v>212</v>
      </c>
      <c r="B196" s="4">
        <v>80.199999999999989</v>
      </c>
      <c r="C196" s="4">
        <v>34</v>
      </c>
      <c r="D196" s="4">
        <v>0.56000000000000005</v>
      </c>
    </row>
    <row r="197" spans="1:4" x14ac:dyDescent="0.25">
      <c r="A197" s="7" t="s">
        <v>213</v>
      </c>
      <c r="B197" s="4">
        <v>78.899999999999991</v>
      </c>
      <c r="C197" s="4">
        <v>33</v>
      </c>
      <c r="D197" s="4">
        <v>0.61</v>
      </c>
    </row>
    <row r="198" spans="1:4" x14ac:dyDescent="0.25">
      <c r="A198" s="7" t="s">
        <v>214</v>
      </c>
      <c r="B198" s="4">
        <v>92</v>
      </c>
      <c r="C198" s="4">
        <v>40</v>
      </c>
      <c r="D198" s="4">
        <v>0.5</v>
      </c>
    </row>
    <row r="199" spans="1:4" x14ac:dyDescent="0.25">
      <c r="A199" s="7" t="s">
        <v>215</v>
      </c>
      <c r="B199" s="4">
        <v>82.5</v>
      </c>
      <c r="C199" s="4">
        <v>35</v>
      </c>
      <c r="D199" s="4">
        <v>0.54</v>
      </c>
    </row>
    <row r="200" spans="1:4" x14ac:dyDescent="0.25">
      <c r="A200" s="7" t="s">
        <v>216</v>
      </c>
      <c r="B200" s="4">
        <v>79.199999999999989</v>
      </c>
      <c r="C200" s="4">
        <v>34</v>
      </c>
      <c r="D200" s="4">
        <v>0.59</v>
      </c>
    </row>
    <row r="201" spans="1:4" x14ac:dyDescent="0.25">
      <c r="A201" s="7" t="s">
        <v>217</v>
      </c>
      <c r="B201" s="4">
        <v>80.899999999999991</v>
      </c>
      <c r="C201" s="4">
        <v>33</v>
      </c>
      <c r="D201" s="4">
        <v>0.56999999999999995</v>
      </c>
    </row>
    <row r="202" spans="1:4" x14ac:dyDescent="0.25">
      <c r="A202" s="7" t="s">
        <v>218</v>
      </c>
      <c r="B202" s="4">
        <v>99.3</v>
      </c>
      <c r="C202" s="4">
        <v>41</v>
      </c>
      <c r="D202" s="4">
        <v>0.47</v>
      </c>
    </row>
    <row r="203" spans="1:4" x14ac:dyDescent="0.25">
      <c r="A203" s="7" t="s">
        <v>219</v>
      </c>
      <c r="B203" s="4">
        <v>83.8</v>
      </c>
      <c r="C203" s="4">
        <v>36</v>
      </c>
      <c r="D203" s="4">
        <v>0.56000000000000005</v>
      </c>
    </row>
    <row r="204" spans="1:4" x14ac:dyDescent="0.25">
      <c r="A204" s="7" t="s">
        <v>220</v>
      </c>
      <c r="B204" s="4">
        <v>86.5</v>
      </c>
      <c r="C204" s="4">
        <v>35</v>
      </c>
      <c r="D204" s="4">
        <v>0.56999999999999995</v>
      </c>
    </row>
    <row r="205" spans="1:4" x14ac:dyDescent="0.25">
      <c r="A205" s="7" t="s">
        <v>221</v>
      </c>
      <c r="B205" s="4">
        <v>76.899999999999991</v>
      </c>
      <c r="C205" s="4">
        <v>33</v>
      </c>
      <c r="D205" s="4">
        <v>0.56999999999999995</v>
      </c>
    </row>
    <row r="206" spans="1:4" x14ac:dyDescent="0.25">
      <c r="A206" s="7" t="s">
        <v>222</v>
      </c>
      <c r="B206" s="4">
        <v>99.6</v>
      </c>
      <c r="C206" s="4">
        <v>42</v>
      </c>
      <c r="D206" s="4">
        <v>0.47</v>
      </c>
    </row>
    <row r="207" spans="1:4" x14ac:dyDescent="0.25">
      <c r="A207" s="7" t="s">
        <v>223</v>
      </c>
      <c r="B207" s="4">
        <v>89.1</v>
      </c>
      <c r="C207" s="4">
        <v>37</v>
      </c>
      <c r="D207" s="4">
        <v>0.51</v>
      </c>
    </row>
    <row r="208" spans="1:4" x14ac:dyDescent="0.25">
      <c r="A208" s="7" t="s">
        <v>224</v>
      </c>
      <c r="B208" s="4">
        <v>83.5</v>
      </c>
      <c r="C208" s="4">
        <v>35</v>
      </c>
      <c r="D208" s="4">
        <v>0.56999999999999995</v>
      </c>
    </row>
    <row r="209" spans="1:4" x14ac:dyDescent="0.25">
      <c r="A209" s="7" t="s">
        <v>225</v>
      </c>
      <c r="B209" s="4">
        <v>79.899999999999991</v>
      </c>
      <c r="C209" s="4">
        <v>33</v>
      </c>
      <c r="D209" s="4">
        <v>0.56999999999999995</v>
      </c>
    </row>
    <row r="210" spans="1:4" x14ac:dyDescent="0.25">
      <c r="A210" s="7" t="s">
        <v>226</v>
      </c>
      <c r="B210" s="4">
        <v>76.599999999999994</v>
      </c>
      <c r="C210" s="4">
        <v>32</v>
      </c>
      <c r="D210" s="4">
        <v>0.59</v>
      </c>
    </row>
    <row r="211" spans="1:4" x14ac:dyDescent="0.25">
      <c r="A211" s="7" t="s">
        <v>227</v>
      </c>
      <c r="B211" s="4">
        <v>97.899999999999991</v>
      </c>
      <c r="C211" s="4">
        <v>43</v>
      </c>
      <c r="D211" s="4">
        <v>0.47</v>
      </c>
    </row>
    <row r="212" spans="1:4" x14ac:dyDescent="0.25">
      <c r="A212" s="7" t="s">
        <v>228</v>
      </c>
      <c r="B212" s="4">
        <v>87.399999999999991</v>
      </c>
      <c r="C212" s="4">
        <v>38</v>
      </c>
      <c r="D212" s="4">
        <v>0.51</v>
      </c>
    </row>
    <row r="213" spans="1:4" x14ac:dyDescent="0.25">
      <c r="A213" s="7" t="s">
        <v>229</v>
      </c>
      <c r="B213" s="4">
        <v>85.5</v>
      </c>
      <c r="C213" s="4">
        <v>35</v>
      </c>
      <c r="D213" s="4">
        <v>0.56999999999999995</v>
      </c>
    </row>
    <row r="214" spans="1:4" x14ac:dyDescent="0.25">
      <c r="A214" s="7" t="s">
        <v>230</v>
      </c>
      <c r="B214" s="4">
        <v>78.199999999999989</v>
      </c>
      <c r="C214" s="4">
        <v>34</v>
      </c>
      <c r="D214" s="4">
        <v>0.59</v>
      </c>
    </row>
    <row r="215" spans="1:4" x14ac:dyDescent="0.25">
      <c r="A215" s="7" t="s">
        <v>231</v>
      </c>
      <c r="B215" s="4">
        <v>74.599999999999994</v>
      </c>
      <c r="C215" s="4">
        <v>32</v>
      </c>
      <c r="D215" s="4">
        <v>0.61</v>
      </c>
    </row>
    <row r="216" spans="1:4" x14ac:dyDescent="0.25">
      <c r="A216" s="7" t="s">
        <v>232</v>
      </c>
      <c r="B216" s="4">
        <v>75.599999999999994</v>
      </c>
      <c r="C216" s="4">
        <v>32</v>
      </c>
      <c r="D216" s="4">
        <v>0.63</v>
      </c>
    </row>
    <row r="217" spans="1:4" x14ac:dyDescent="0.25">
      <c r="A217" s="7" t="s">
        <v>233</v>
      </c>
      <c r="B217" s="4">
        <v>76.3</v>
      </c>
      <c r="C217" s="4">
        <v>31</v>
      </c>
      <c r="D217" s="4">
        <v>0.63</v>
      </c>
    </row>
    <row r="218" spans="1:4" x14ac:dyDescent="0.25">
      <c r="A218" s="7" t="s">
        <v>234</v>
      </c>
      <c r="B218" s="4">
        <v>75</v>
      </c>
      <c r="C218" s="4">
        <v>30</v>
      </c>
      <c r="D218" s="4">
        <v>0.63</v>
      </c>
    </row>
    <row r="219" spans="1:4" x14ac:dyDescent="0.25">
      <c r="A219" s="7" t="s">
        <v>235</v>
      </c>
      <c r="B219" s="4">
        <v>70.699999999999989</v>
      </c>
      <c r="C219" s="4">
        <v>29</v>
      </c>
      <c r="D219" s="4">
        <v>0.69</v>
      </c>
    </row>
    <row r="220" spans="1:4" x14ac:dyDescent="0.25">
      <c r="A220" s="7" t="s">
        <v>236</v>
      </c>
      <c r="B220" s="4">
        <v>76.599999999999994</v>
      </c>
      <c r="C220" s="4">
        <v>32</v>
      </c>
      <c r="D220" s="4">
        <v>0.61</v>
      </c>
    </row>
    <row r="221" spans="1:4" x14ac:dyDescent="0.25">
      <c r="A221" s="7" t="s">
        <v>237</v>
      </c>
      <c r="B221" s="4">
        <v>77.3</v>
      </c>
      <c r="C221" s="4">
        <v>31</v>
      </c>
      <c r="D221" s="4">
        <v>0.61</v>
      </c>
    </row>
    <row r="222" spans="1:4" x14ac:dyDescent="0.25">
      <c r="A222" s="7" t="s">
        <v>238</v>
      </c>
      <c r="B222" s="4">
        <v>75</v>
      </c>
      <c r="C222" s="4">
        <v>30</v>
      </c>
      <c r="D222" s="4">
        <v>0.67</v>
      </c>
    </row>
    <row r="223" spans="1:4" x14ac:dyDescent="0.25">
      <c r="A223" s="7" t="s">
        <v>239</v>
      </c>
      <c r="B223" s="4">
        <v>68.699999999999989</v>
      </c>
      <c r="C223" s="4">
        <v>29</v>
      </c>
      <c r="D223" s="4">
        <v>0.65</v>
      </c>
    </row>
    <row r="224" spans="1:4" x14ac:dyDescent="0.25">
      <c r="A224" s="7" t="s">
        <v>240</v>
      </c>
      <c r="B224" s="4">
        <v>76.599999999999994</v>
      </c>
      <c r="C224" s="4">
        <v>32</v>
      </c>
      <c r="D224" s="4">
        <v>0.63</v>
      </c>
    </row>
    <row r="225" spans="1:4" x14ac:dyDescent="0.25">
      <c r="A225" s="7" t="s">
        <v>241</v>
      </c>
      <c r="B225" s="4">
        <v>70.3</v>
      </c>
      <c r="C225" s="4">
        <v>31</v>
      </c>
      <c r="D225" s="4">
        <v>0.65</v>
      </c>
    </row>
    <row r="226" spans="1:4" x14ac:dyDescent="0.25">
      <c r="A226" s="7" t="s">
        <v>242</v>
      </c>
      <c r="B226" s="4">
        <v>75</v>
      </c>
      <c r="C226" s="4">
        <v>30</v>
      </c>
      <c r="D226" s="4">
        <v>0.67</v>
      </c>
    </row>
    <row r="227" spans="1:4" x14ac:dyDescent="0.25">
      <c r="A227" s="7" t="s">
        <v>243</v>
      </c>
      <c r="B227" s="4">
        <v>67.699999999999989</v>
      </c>
      <c r="C227" s="4">
        <v>29</v>
      </c>
      <c r="D227" s="4">
        <v>0.65</v>
      </c>
    </row>
    <row r="228" spans="1:4" x14ac:dyDescent="0.25">
      <c r="A228" s="7" t="s">
        <v>244</v>
      </c>
      <c r="B228" s="4">
        <v>67.699999999999989</v>
      </c>
      <c r="C228" s="4">
        <v>29</v>
      </c>
      <c r="D228" s="4">
        <v>0.65</v>
      </c>
    </row>
    <row r="229" spans="1:4" x14ac:dyDescent="0.25">
      <c r="A229" s="7" t="s">
        <v>245</v>
      </c>
      <c r="B229" s="4">
        <v>72.599999999999994</v>
      </c>
      <c r="C229" s="4">
        <v>32</v>
      </c>
      <c r="D229" s="4">
        <v>0.59</v>
      </c>
    </row>
    <row r="230" spans="1:4" x14ac:dyDescent="0.25">
      <c r="A230" s="7" t="s">
        <v>246</v>
      </c>
      <c r="B230" s="4">
        <v>74.3</v>
      </c>
      <c r="C230" s="4">
        <v>31</v>
      </c>
      <c r="D230" s="4">
        <v>0.63</v>
      </c>
    </row>
    <row r="231" spans="1:4" x14ac:dyDescent="0.25">
      <c r="A231" s="7" t="s">
        <v>247</v>
      </c>
      <c r="B231" s="4">
        <v>71</v>
      </c>
      <c r="C231" s="4">
        <v>30</v>
      </c>
      <c r="D231" s="4">
        <v>0.63</v>
      </c>
    </row>
    <row r="232" spans="1:4" x14ac:dyDescent="0.25">
      <c r="A232" s="7" t="s">
        <v>248</v>
      </c>
      <c r="B232" s="4">
        <v>68</v>
      </c>
      <c r="C232" s="4">
        <v>30</v>
      </c>
      <c r="D232" s="4">
        <v>0.67</v>
      </c>
    </row>
    <row r="233" spans="1:4" x14ac:dyDescent="0.25">
      <c r="A233" s="7" t="s">
        <v>249</v>
      </c>
      <c r="B233" s="4">
        <v>65.699999999999989</v>
      </c>
      <c r="C233" s="4">
        <v>29</v>
      </c>
      <c r="D233" s="4">
        <v>0.69</v>
      </c>
    </row>
    <row r="234" spans="1:4" x14ac:dyDescent="0.25">
      <c r="A234" s="7" t="s">
        <v>250</v>
      </c>
      <c r="B234" s="4">
        <v>79.599999999999994</v>
      </c>
      <c r="C234" s="4">
        <v>32</v>
      </c>
      <c r="D234" s="4">
        <v>0.61</v>
      </c>
    </row>
    <row r="235" spans="1:4" x14ac:dyDescent="0.25">
      <c r="A235" s="7" t="s">
        <v>251</v>
      </c>
      <c r="B235" s="4">
        <v>74.3</v>
      </c>
      <c r="C235" s="4">
        <v>31</v>
      </c>
      <c r="D235" s="4">
        <v>0.65</v>
      </c>
    </row>
    <row r="236" spans="1:4" x14ac:dyDescent="0.25">
      <c r="A236" s="7" t="s">
        <v>252</v>
      </c>
      <c r="B236" s="4">
        <v>68</v>
      </c>
      <c r="C236" s="4">
        <v>30</v>
      </c>
      <c r="D236" s="4">
        <v>0.65</v>
      </c>
    </row>
    <row r="237" spans="1:4" x14ac:dyDescent="0.25">
      <c r="A237" s="7" t="s">
        <v>253</v>
      </c>
      <c r="B237" s="4">
        <v>69</v>
      </c>
      <c r="C237" s="4">
        <v>30</v>
      </c>
      <c r="D237" s="4">
        <v>0.63</v>
      </c>
    </row>
    <row r="238" spans="1:4" x14ac:dyDescent="0.25">
      <c r="A238" s="7" t="s">
        <v>254</v>
      </c>
      <c r="B238" s="4">
        <v>70.699999999999989</v>
      </c>
      <c r="C238" s="4">
        <v>29</v>
      </c>
      <c r="D238" s="4">
        <v>0.67</v>
      </c>
    </row>
    <row r="239" spans="1:4" x14ac:dyDescent="0.25">
      <c r="A239" s="7" t="s">
        <v>255</v>
      </c>
      <c r="B239" s="4">
        <v>74.599999999999994</v>
      </c>
      <c r="C239" s="4">
        <v>32</v>
      </c>
      <c r="D239" s="4">
        <v>0.59</v>
      </c>
    </row>
    <row r="240" spans="1:4" x14ac:dyDescent="0.25">
      <c r="A240" s="7" t="s">
        <v>256</v>
      </c>
      <c r="B240" s="4">
        <v>71</v>
      </c>
      <c r="C240" s="4">
        <v>30</v>
      </c>
      <c r="D240" s="4">
        <v>0.63</v>
      </c>
    </row>
    <row r="241" spans="1:4" x14ac:dyDescent="0.25">
      <c r="A241" s="7" t="s">
        <v>257</v>
      </c>
      <c r="B241" s="4">
        <v>70</v>
      </c>
      <c r="C241" s="4">
        <v>30</v>
      </c>
      <c r="D241" s="4">
        <v>0.63</v>
      </c>
    </row>
    <row r="242" spans="1:4" x14ac:dyDescent="0.25">
      <c r="A242" s="7" t="s">
        <v>258</v>
      </c>
      <c r="B242" s="4">
        <v>65.699999999999989</v>
      </c>
      <c r="C242" s="4">
        <v>29</v>
      </c>
      <c r="D242" s="4">
        <v>0.65</v>
      </c>
    </row>
    <row r="243" spans="1:4" x14ac:dyDescent="0.25">
      <c r="A243" s="7" t="s">
        <v>259</v>
      </c>
      <c r="B243" s="4">
        <v>77.599999999999994</v>
      </c>
      <c r="C243" s="4">
        <v>32</v>
      </c>
      <c r="D243" s="4">
        <v>0.63</v>
      </c>
    </row>
    <row r="244" spans="1:4" x14ac:dyDescent="0.25">
      <c r="A244" s="7" t="s">
        <v>260</v>
      </c>
      <c r="B244" s="4">
        <v>75</v>
      </c>
      <c r="C244" s="4">
        <v>30</v>
      </c>
      <c r="D244" s="4">
        <v>0.65</v>
      </c>
    </row>
    <row r="245" spans="1:4" x14ac:dyDescent="0.25">
      <c r="A245" s="7" t="s">
        <v>261</v>
      </c>
      <c r="B245" s="4">
        <v>72</v>
      </c>
      <c r="C245" s="4">
        <v>30</v>
      </c>
      <c r="D245" s="4">
        <v>0.63</v>
      </c>
    </row>
    <row r="246" spans="1:4" x14ac:dyDescent="0.25">
      <c r="A246" s="7" t="s">
        <v>262</v>
      </c>
      <c r="B246" s="4">
        <v>67.699999999999989</v>
      </c>
      <c r="C246" s="4">
        <v>29</v>
      </c>
      <c r="D246" s="4">
        <v>0.69</v>
      </c>
    </row>
    <row r="247" spans="1:4" x14ac:dyDescent="0.25">
      <c r="A247" s="7" t="s">
        <v>263</v>
      </c>
      <c r="B247" s="4">
        <v>71.699999999999989</v>
      </c>
      <c r="C247" s="4">
        <v>29</v>
      </c>
      <c r="D247" s="4">
        <v>0.69</v>
      </c>
    </row>
    <row r="248" spans="1:4" x14ac:dyDescent="0.25">
      <c r="A248" s="7" t="s">
        <v>264</v>
      </c>
      <c r="B248" s="4">
        <v>67.399999999999991</v>
      </c>
      <c r="C248" s="4">
        <v>28</v>
      </c>
      <c r="D248" s="4">
        <v>0.69</v>
      </c>
    </row>
    <row r="249" spans="1:4" x14ac:dyDescent="0.25">
      <c r="A249" s="7" t="s">
        <v>265</v>
      </c>
      <c r="B249" s="4">
        <v>61.099999999999994</v>
      </c>
      <c r="C249" s="4">
        <v>27</v>
      </c>
      <c r="D249" s="4">
        <v>0.69</v>
      </c>
    </row>
    <row r="250" spans="1:4" x14ac:dyDescent="0.25">
      <c r="A250" s="7" t="s">
        <v>266</v>
      </c>
      <c r="B250" s="4">
        <v>59.8</v>
      </c>
      <c r="C250" s="4">
        <v>26</v>
      </c>
      <c r="D250" s="4">
        <v>0.74</v>
      </c>
    </row>
    <row r="251" spans="1:4" x14ac:dyDescent="0.25">
      <c r="A251" s="7" t="s">
        <v>267</v>
      </c>
      <c r="B251" s="4">
        <v>61.8</v>
      </c>
      <c r="C251" s="4">
        <v>26</v>
      </c>
      <c r="D251" s="4">
        <v>0.71</v>
      </c>
    </row>
    <row r="252" spans="1:4" x14ac:dyDescent="0.25">
      <c r="A252" s="7" t="s">
        <v>268</v>
      </c>
      <c r="B252" s="4">
        <v>71.699999999999989</v>
      </c>
      <c r="C252" s="4">
        <v>29</v>
      </c>
      <c r="D252" s="4">
        <v>0.69</v>
      </c>
    </row>
    <row r="253" spans="1:4" x14ac:dyDescent="0.25">
      <c r="A253" s="7" t="s">
        <v>269</v>
      </c>
      <c r="B253" s="4">
        <v>68.399999999999991</v>
      </c>
      <c r="C253" s="4">
        <v>28</v>
      </c>
      <c r="D253" s="4">
        <v>0.67</v>
      </c>
    </row>
    <row r="254" spans="1:4" x14ac:dyDescent="0.25">
      <c r="A254" s="7" t="s">
        <v>270</v>
      </c>
      <c r="B254" s="4">
        <v>65.099999999999994</v>
      </c>
      <c r="C254" s="4">
        <v>27</v>
      </c>
      <c r="D254" s="4">
        <v>0.71</v>
      </c>
    </row>
    <row r="255" spans="1:4" x14ac:dyDescent="0.25">
      <c r="A255" s="7" t="s">
        <v>271</v>
      </c>
      <c r="B255" s="4">
        <v>64.8</v>
      </c>
      <c r="C255" s="4">
        <v>26</v>
      </c>
      <c r="D255" s="4">
        <v>0.77</v>
      </c>
    </row>
    <row r="256" spans="1:4" x14ac:dyDescent="0.25">
      <c r="A256" s="7" t="s">
        <v>272</v>
      </c>
      <c r="B256" s="4">
        <v>61.8</v>
      </c>
      <c r="C256" s="4">
        <v>26</v>
      </c>
      <c r="D256" s="4">
        <v>0.74</v>
      </c>
    </row>
    <row r="257" spans="1:4" x14ac:dyDescent="0.25">
      <c r="A257" s="7" t="s">
        <v>273</v>
      </c>
      <c r="B257" s="4">
        <v>68.399999999999991</v>
      </c>
      <c r="C257" s="4">
        <v>28</v>
      </c>
      <c r="D257" s="4">
        <v>0.69</v>
      </c>
    </row>
    <row r="258" spans="1:4" x14ac:dyDescent="0.25">
      <c r="A258" s="7" t="s">
        <v>274</v>
      </c>
      <c r="B258" s="4">
        <v>61.099999999999994</v>
      </c>
      <c r="C258" s="4">
        <v>27</v>
      </c>
      <c r="D258" s="4">
        <v>0.71</v>
      </c>
    </row>
    <row r="259" spans="1:4" x14ac:dyDescent="0.25">
      <c r="A259" s="7" t="s">
        <v>275</v>
      </c>
      <c r="B259" s="4">
        <v>64.8</v>
      </c>
      <c r="C259" s="4">
        <v>26</v>
      </c>
      <c r="D259" s="4">
        <v>0.71</v>
      </c>
    </row>
    <row r="260" spans="1:4" x14ac:dyDescent="0.25">
      <c r="A260" s="7" t="s">
        <v>276</v>
      </c>
      <c r="B260" s="4">
        <v>63.8</v>
      </c>
      <c r="C260" s="4">
        <v>26</v>
      </c>
      <c r="D260" s="4">
        <v>0.71</v>
      </c>
    </row>
    <row r="261" spans="1:4" x14ac:dyDescent="0.25">
      <c r="A261" s="7" t="s">
        <v>277</v>
      </c>
      <c r="B261" s="4">
        <v>63.399999999999991</v>
      </c>
      <c r="C261" s="4">
        <v>28</v>
      </c>
      <c r="D261" s="4">
        <v>0.67</v>
      </c>
    </row>
    <row r="262" spans="1:4" x14ac:dyDescent="0.25">
      <c r="A262" s="7" t="s">
        <v>278</v>
      </c>
      <c r="B262" s="4">
        <v>68.099999999999994</v>
      </c>
      <c r="C262" s="4">
        <v>27</v>
      </c>
      <c r="D262" s="4">
        <v>0.69</v>
      </c>
    </row>
    <row r="263" spans="1:4" x14ac:dyDescent="0.25">
      <c r="A263" s="7" t="s">
        <v>279</v>
      </c>
      <c r="B263" s="4">
        <v>59.8</v>
      </c>
      <c r="C263" s="4">
        <v>26</v>
      </c>
      <c r="D263" s="4">
        <v>0.71</v>
      </c>
    </row>
    <row r="264" spans="1:4" x14ac:dyDescent="0.25">
      <c r="A264" s="7" t="s">
        <v>280</v>
      </c>
      <c r="B264" s="4">
        <v>64.8</v>
      </c>
      <c r="C264" s="4">
        <v>26</v>
      </c>
      <c r="D264" s="4">
        <v>0.71</v>
      </c>
    </row>
    <row r="265" spans="1:4" x14ac:dyDescent="0.25">
      <c r="A265" s="7" t="s">
        <v>281</v>
      </c>
      <c r="B265" s="4">
        <v>67.399999999999991</v>
      </c>
      <c r="C265" s="4">
        <v>28</v>
      </c>
      <c r="D265" s="4">
        <v>0.67</v>
      </c>
    </row>
    <row r="266" spans="1:4" x14ac:dyDescent="0.25">
      <c r="A266" s="7" t="s">
        <v>282</v>
      </c>
      <c r="B266" s="4">
        <v>67.099999999999994</v>
      </c>
      <c r="C266" s="4">
        <v>27</v>
      </c>
      <c r="D266" s="4">
        <v>0.69</v>
      </c>
    </row>
    <row r="267" spans="1:4" x14ac:dyDescent="0.25">
      <c r="A267" s="7" t="s">
        <v>283</v>
      </c>
      <c r="B267" s="4">
        <v>59.8</v>
      </c>
      <c r="C267" s="4">
        <v>26</v>
      </c>
      <c r="D267" s="4">
        <v>0.71</v>
      </c>
    </row>
    <row r="268" spans="1:4" x14ac:dyDescent="0.25">
      <c r="A268" s="7" t="s">
        <v>284</v>
      </c>
      <c r="B268" s="4">
        <v>64.8</v>
      </c>
      <c r="C268" s="4">
        <v>26</v>
      </c>
      <c r="D268" s="4">
        <v>0.74</v>
      </c>
    </row>
    <row r="269" spans="1:4" x14ac:dyDescent="0.25">
      <c r="A269" s="7" t="s">
        <v>285</v>
      </c>
      <c r="B269" s="4">
        <v>63.399999999999991</v>
      </c>
      <c r="C269" s="4">
        <v>28</v>
      </c>
      <c r="D269" s="4">
        <v>0.71</v>
      </c>
    </row>
    <row r="270" spans="1:4" x14ac:dyDescent="0.25">
      <c r="A270" s="7" t="s">
        <v>286</v>
      </c>
      <c r="B270" s="4">
        <v>63.399999999999991</v>
      </c>
      <c r="C270" s="4">
        <v>28</v>
      </c>
      <c r="D270" s="4">
        <v>0.71</v>
      </c>
    </row>
    <row r="271" spans="1:4" x14ac:dyDescent="0.25">
      <c r="A271" s="7" t="s">
        <v>287</v>
      </c>
      <c r="B271" s="4">
        <v>61.099999999999994</v>
      </c>
      <c r="C271" s="4">
        <v>27</v>
      </c>
      <c r="D271" s="4">
        <v>0.71</v>
      </c>
    </row>
    <row r="272" spans="1:4" x14ac:dyDescent="0.25">
      <c r="A272" s="7" t="s">
        <v>288</v>
      </c>
      <c r="B272" s="4">
        <v>61.8</v>
      </c>
      <c r="C272" s="4">
        <v>26</v>
      </c>
      <c r="D272" s="4">
        <v>0.77</v>
      </c>
    </row>
    <row r="273" spans="1:4" x14ac:dyDescent="0.25">
      <c r="A273" s="7" t="s">
        <v>289</v>
      </c>
      <c r="B273" s="4">
        <v>70.699999999999989</v>
      </c>
      <c r="C273" s="4">
        <v>29</v>
      </c>
      <c r="D273" s="4">
        <v>0.67</v>
      </c>
    </row>
    <row r="274" spans="1:4" x14ac:dyDescent="0.25">
      <c r="A274" s="7" t="s">
        <v>290</v>
      </c>
      <c r="B274" s="4">
        <v>67.399999999999991</v>
      </c>
      <c r="C274" s="4">
        <v>28</v>
      </c>
      <c r="D274" s="4">
        <v>0.69</v>
      </c>
    </row>
    <row r="275" spans="1:4" x14ac:dyDescent="0.25">
      <c r="A275" s="7" t="s">
        <v>291</v>
      </c>
      <c r="B275" s="4">
        <v>66.099999999999994</v>
      </c>
      <c r="C275" s="4">
        <v>27</v>
      </c>
      <c r="D275" s="4">
        <v>0.71</v>
      </c>
    </row>
    <row r="276" spans="1:4" x14ac:dyDescent="0.25">
      <c r="A276" s="7" t="s">
        <v>292</v>
      </c>
      <c r="B276" s="4">
        <v>64.8</v>
      </c>
      <c r="C276" s="4">
        <v>26</v>
      </c>
      <c r="D276" s="4">
        <v>0.74</v>
      </c>
    </row>
    <row r="277" spans="1:4" x14ac:dyDescent="0.25">
      <c r="A277" s="7" t="s">
        <v>293</v>
      </c>
      <c r="B277" s="4">
        <v>56.499999999999993</v>
      </c>
      <c r="C277" s="4">
        <v>25</v>
      </c>
      <c r="D277" s="4">
        <v>0.8</v>
      </c>
    </row>
    <row r="278" spans="1:4" x14ac:dyDescent="0.25">
      <c r="A278" s="7" t="s">
        <v>294</v>
      </c>
      <c r="B278" s="4">
        <v>58.499999999999993</v>
      </c>
      <c r="C278" s="4">
        <v>25</v>
      </c>
      <c r="D278" s="4">
        <v>0.74</v>
      </c>
    </row>
    <row r="279" spans="1:4" x14ac:dyDescent="0.25">
      <c r="A279" s="7" t="s">
        <v>295</v>
      </c>
      <c r="B279" s="4">
        <v>59.199999999999996</v>
      </c>
      <c r="C279" s="4">
        <v>24</v>
      </c>
      <c r="D279" s="4">
        <v>0.8</v>
      </c>
    </row>
    <row r="280" spans="1:4" x14ac:dyDescent="0.25">
      <c r="A280" s="7" t="s">
        <v>296</v>
      </c>
      <c r="B280" s="4">
        <v>61.199999999999996</v>
      </c>
      <c r="C280" s="4">
        <v>24</v>
      </c>
      <c r="D280" s="4">
        <v>0.77</v>
      </c>
    </row>
    <row r="281" spans="1:4" x14ac:dyDescent="0.25">
      <c r="A281" s="7" t="s">
        <v>297</v>
      </c>
      <c r="B281" s="4">
        <v>60.499999999999993</v>
      </c>
      <c r="C281" s="4">
        <v>25</v>
      </c>
      <c r="D281" s="4">
        <v>0.8</v>
      </c>
    </row>
    <row r="282" spans="1:4" x14ac:dyDescent="0.25">
      <c r="A282" s="7" t="s">
        <v>298</v>
      </c>
      <c r="B282" s="4">
        <v>62.499999999999993</v>
      </c>
      <c r="C282" s="4">
        <v>25</v>
      </c>
      <c r="D282" s="4">
        <v>0.74</v>
      </c>
    </row>
    <row r="283" spans="1:4" x14ac:dyDescent="0.25">
      <c r="A283" s="7" t="s">
        <v>299</v>
      </c>
      <c r="B283" s="4">
        <v>63.499999999999993</v>
      </c>
      <c r="C283" s="4">
        <v>25</v>
      </c>
      <c r="D283" s="4">
        <v>0.8</v>
      </c>
    </row>
    <row r="284" spans="1:4" x14ac:dyDescent="0.25">
      <c r="A284" s="7" t="s">
        <v>300</v>
      </c>
      <c r="B284" s="4">
        <v>60.199999999999996</v>
      </c>
      <c r="C284" s="4">
        <v>24</v>
      </c>
      <c r="D284" s="4">
        <v>0.8</v>
      </c>
    </row>
    <row r="285" spans="1:4" x14ac:dyDescent="0.25">
      <c r="A285" s="7" t="s">
        <v>301</v>
      </c>
      <c r="B285" s="4">
        <v>63.499999999999993</v>
      </c>
      <c r="C285" s="4">
        <v>25</v>
      </c>
      <c r="D285" s="4">
        <v>0.74</v>
      </c>
    </row>
    <row r="286" spans="1:4" x14ac:dyDescent="0.25">
      <c r="A286" s="7" t="s">
        <v>302</v>
      </c>
      <c r="B286" s="4">
        <v>58.499999999999993</v>
      </c>
      <c r="C286" s="4">
        <v>25</v>
      </c>
      <c r="D286" s="4">
        <v>0.74</v>
      </c>
    </row>
    <row r="287" spans="1:4" x14ac:dyDescent="0.25">
      <c r="A287" s="7" t="s">
        <v>303</v>
      </c>
      <c r="B287" s="4">
        <v>61.499999999999993</v>
      </c>
      <c r="C287" s="4">
        <v>25</v>
      </c>
      <c r="D287" s="4">
        <v>0.77</v>
      </c>
    </row>
    <row r="288" spans="1:4" x14ac:dyDescent="0.25">
      <c r="A288" s="7" t="s">
        <v>304</v>
      </c>
      <c r="B288" s="4">
        <v>58.199999999999996</v>
      </c>
      <c r="C288" s="4">
        <v>24</v>
      </c>
      <c r="D288" s="4">
        <v>0.77</v>
      </c>
    </row>
    <row r="289" spans="1:4" x14ac:dyDescent="0.25">
      <c r="A289" s="7" t="s">
        <v>305</v>
      </c>
      <c r="B289" s="4">
        <v>61.499999999999993</v>
      </c>
      <c r="C289" s="4">
        <v>25</v>
      </c>
      <c r="D289" s="4">
        <v>0.8</v>
      </c>
    </row>
    <row r="290" spans="1:4" x14ac:dyDescent="0.25">
      <c r="A290" s="7" t="s">
        <v>306</v>
      </c>
      <c r="B290" s="4">
        <v>59.499999999999993</v>
      </c>
      <c r="C290" s="4">
        <v>25</v>
      </c>
      <c r="D290" s="4">
        <v>0.74</v>
      </c>
    </row>
    <row r="291" spans="1:4" x14ac:dyDescent="0.25">
      <c r="A291" s="7" t="s">
        <v>307</v>
      </c>
      <c r="B291" s="4">
        <v>61.499999999999993</v>
      </c>
      <c r="C291" s="4">
        <v>25</v>
      </c>
      <c r="D291" s="4">
        <v>0.74</v>
      </c>
    </row>
    <row r="292" spans="1:4" x14ac:dyDescent="0.25">
      <c r="A292" s="7" t="s">
        <v>308</v>
      </c>
      <c r="B292" s="4">
        <v>58.199999999999996</v>
      </c>
      <c r="C292" s="4">
        <v>24</v>
      </c>
      <c r="D292" s="4">
        <v>0.8</v>
      </c>
    </row>
    <row r="293" spans="1:4" x14ac:dyDescent="0.25">
      <c r="A293" s="7" t="s">
        <v>309</v>
      </c>
      <c r="B293" s="4">
        <v>58.499999999999993</v>
      </c>
      <c r="C293" s="4">
        <v>25</v>
      </c>
      <c r="D293" s="4">
        <v>0.77</v>
      </c>
    </row>
    <row r="294" spans="1:4" x14ac:dyDescent="0.25">
      <c r="A294" s="7" t="s">
        <v>310</v>
      </c>
      <c r="B294" s="4">
        <v>62.499999999999993</v>
      </c>
      <c r="C294" s="4">
        <v>25</v>
      </c>
      <c r="D294" s="4">
        <v>0.77</v>
      </c>
    </row>
    <row r="295" spans="1:4" x14ac:dyDescent="0.25">
      <c r="A295" s="7" t="s">
        <v>311</v>
      </c>
      <c r="B295" s="4">
        <v>60.499999999999993</v>
      </c>
      <c r="C295" s="4">
        <v>25</v>
      </c>
      <c r="D295" s="4">
        <v>0.8</v>
      </c>
    </row>
    <row r="296" spans="1:4" x14ac:dyDescent="0.25">
      <c r="A296" s="7" t="s">
        <v>312</v>
      </c>
      <c r="B296" s="4">
        <v>60.199999999999996</v>
      </c>
      <c r="C296" s="4">
        <v>24</v>
      </c>
      <c r="D296" s="4">
        <v>0.8</v>
      </c>
    </row>
    <row r="297" spans="1:4" x14ac:dyDescent="0.25">
      <c r="A297" s="7" t="s">
        <v>313</v>
      </c>
      <c r="B297" s="4">
        <v>56.199999999999996</v>
      </c>
      <c r="C297" s="4">
        <v>24</v>
      </c>
      <c r="D297" s="4">
        <v>0.83</v>
      </c>
    </row>
    <row r="298" spans="1:4" x14ac:dyDescent="0.25">
      <c r="A298" s="7" t="s">
        <v>314</v>
      </c>
      <c r="B298" s="4">
        <v>57.499999999999993</v>
      </c>
      <c r="C298" s="4">
        <v>25</v>
      </c>
      <c r="D298" s="4">
        <v>0.77</v>
      </c>
    </row>
    <row r="299" spans="1:4" x14ac:dyDescent="0.25">
      <c r="A299" s="7" t="s">
        <v>315</v>
      </c>
      <c r="B299" s="4">
        <v>58.499999999999993</v>
      </c>
      <c r="C299" s="4">
        <v>25</v>
      </c>
      <c r="D299" s="4">
        <v>0.8</v>
      </c>
    </row>
    <row r="300" spans="1:4" x14ac:dyDescent="0.25">
      <c r="A300" s="7" t="s">
        <v>316</v>
      </c>
      <c r="B300" s="4">
        <v>61.499999999999993</v>
      </c>
      <c r="C300" s="4">
        <v>25</v>
      </c>
      <c r="D300" s="4">
        <v>0.74</v>
      </c>
    </row>
    <row r="301" spans="1:4" x14ac:dyDescent="0.25">
      <c r="A301" s="7" t="s">
        <v>317</v>
      </c>
      <c r="B301" s="4">
        <v>61.199999999999996</v>
      </c>
      <c r="C301" s="4">
        <v>24</v>
      </c>
      <c r="D301" s="4">
        <v>0.8</v>
      </c>
    </row>
    <row r="302" spans="1:4" x14ac:dyDescent="0.25">
      <c r="A302" s="7" t="s">
        <v>318</v>
      </c>
      <c r="B302" s="4">
        <v>54.199999999999996</v>
      </c>
      <c r="C302" s="4">
        <v>24</v>
      </c>
      <c r="D302" s="4">
        <v>0.77</v>
      </c>
    </row>
    <row r="303" spans="1:4" x14ac:dyDescent="0.25">
      <c r="A303" s="7" t="s">
        <v>319</v>
      </c>
      <c r="B303" s="4">
        <v>62.8</v>
      </c>
      <c r="C303" s="4">
        <v>26</v>
      </c>
      <c r="D303" s="4">
        <v>0.71</v>
      </c>
    </row>
    <row r="304" spans="1:4" x14ac:dyDescent="0.25">
      <c r="A304" s="7" t="s">
        <v>320</v>
      </c>
      <c r="B304" s="4">
        <v>57.499999999999993</v>
      </c>
      <c r="C304" s="4">
        <v>25</v>
      </c>
      <c r="D304" s="4">
        <v>0.77</v>
      </c>
    </row>
    <row r="305" spans="1:4" x14ac:dyDescent="0.25">
      <c r="A305" s="7" t="s">
        <v>321</v>
      </c>
      <c r="B305" s="4">
        <v>61.499999999999993</v>
      </c>
      <c r="C305" s="4">
        <v>25</v>
      </c>
      <c r="D305" s="4">
        <v>0.8</v>
      </c>
    </row>
    <row r="306" spans="1:4" x14ac:dyDescent="0.25">
      <c r="A306" s="7" t="s">
        <v>322</v>
      </c>
      <c r="B306" s="4">
        <v>58.199999999999996</v>
      </c>
      <c r="C306" s="4">
        <v>24</v>
      </c>
      <c r="D306" s="4">
        <v>0.77</v>
      </c>
    </row>
    <row r="307" spans="1:4" x14ac:dyDescent="0.25">
      <c r="A307" s="7" t="s">
        <v>323</v>
      </c>
      <c r="B307" s="4">
        <v>54.199999999999996</v>
      </c>
      <c r="C307" s="4">
        <v>24</v>
      </c>
      <c r="D307" s="4">
        <v>0.77</v>
      </c>
    </row>
    <row r="308" spans="1:4" x14ac:dyDescent="0.25">
      <c r="A308" s="7" t="s">
        <v>324</v>
      </c>
      <c r="B308" s="4">
        <v>51.9</v>
      </c>
      <c r="C308" s="4">
        <v>23</v>
      </c>
      <c r="D308" s="4">
        <v>0.83</v>
      </c>
    </row>
    <row r="309" spans="1:4" x14ac:dyDescent="0.25">
      <c r="A309" s="7" t="s">
        <v>325</v>
      </c>
      <c r="B309" s="4">
        <v>53.599999999999994</v>
      </c>
      <c r="C309" s="4">
        <v>22</v>
      </c>
      <c r="D309" s="4">
        <v>0.91</v>
      </c>
    </row>
    <row r="310" spans="1:4" x14ac:dyDescent="0.25">
      <c r="A310" s="7" t="s">
        <v>326</v>
      </c>
      <c r="B310" s="4">
        <v>51.3</v>
      </c>
      <c r="C310" s="4">
        <v>21</v>
      </c>
      <c r="D310" s="4">
        <v>0.87</v>
      </c>
    </row>
    <row r="311" spans="1:4" x14ac:dyDescent="0.25">
      <c r="A311" s="7" t="s">
        <v>327</v>
      </c>
      <c r="B311" s="4">
        <v>48.699999999999996</v>
      </c>
      <c r="C311" s="4">
        <v>19</v>
      </c>
      <c r="D311" s="4">
        <v>0.95</v>
      </c>
    </row>
    <row r="312" spans="1:4" x14ac:dyDescent="0.25">
      <c r="A312" s="7" t="s">
        <v>328</v>
      </c>
      <c r="B312" s="4">
        <v>55.9</v>
      </c>
      <c r="C312" s="4">
        <v>23</v>
      </c>
      <c r="D312" s="4">
        <v>0.87</v>
      </c>
    </row>
    <row r="313" spans="1:4" x14ac:dyDescent="0.25">
      <c r="A313" s="7" t="s">
        <v>329</v>
      </c>
      <c r="B313" s="4">
        <v>51.599999999999994</v>
      </c>
      <c r="C313" s="4">
        <v>22</v>
      </c>
      <c r="D313" s="4">
        <v>0.91</v>
      </c>
    </row>
    <row r="314" spans="1:4" x14ac:dyDescent="0.25">
      <c r="A314" s="7" t="s">
        <v>330</v>
      </c>
      <c r="B314" s="4">
        <v>52.3</v>
      </c>
      <c r="C314" s="4">
        <v>21</v>
      </c>
      <c r="D314" s="4">
        <v>0.91</v>
      </c>
    </row>
    <row r="315" spans="1:4" x14ac:dyDescent="0.25">
      <c r="A315" s="7" t="s">
        <v>331</v>
      </c>
      <c r="B315" s="4">
        <v>44.699999999999996</v>
      </c>
      <c r="C315" s="4">
        <v>19</v>
      </c>
      <c r="D315" s="4">
        <v>0.95</v>
      </c>
    </row>
    <row r="316" spans="1:4" x14ac:dyDescent="0.25">
      <c r="A316" s="7" t="s">
        <v>332</v>
      </c>
      <c r="B316" s="4">
        <v>53.9</v>
      </c>
      <c r="C316" s="4">
        <v>23</v>
      </c>
      <c r="D316" s="4">
        <v>0.83</v>
      </c>
    </row>
    <row r="317" spans="1:4" x14ac:dyDescent="0.25">
      <c r="A317" s="7" t="s">
        <v>333</v>
      </c>
      <c r="B317" s="4">
        <v>54.599999999999994</v>
      </c>
      <c r="C317" s="4">
        <v>22</v>
      </c>
      <c r="D317" s="4">
        <v>0.87</v>
      </c>
    </row>
    <row r="318" spans="1:4" x14ac:dyDescent="0.25">
      <c r="A318" s="7" t="s">
        <v>334</v>
      </c>
      <c r="B318" s="4">
        <v>47.3</v>
      </c>
      <c r="C318" s="4">
        <v>21</v>
      </c>
      <c r="D318" s="4">
        <v>0.91</v>
      </c>
    </row>
    <row r="319" spans="1:4" x14ac:dyDescent="0.25">
      <c r="A319" s="7" t="s">
        <v>335</v>
      </c>
      <c r="B319" s="4">
        <v>49.699999999999996</v>
      </c>
      <c r="C319" s="4">
        <v>19</v>
      </c>
      <c r="D319" s="4">
        <v>1.05</v>
      </c>
    </row>
    <row r="320" spans="1:4" x14ac:dyDescent="0.25">
      <c r="A320" s="7" t="s">
        <v>336</v>
      </c>
      <c r="B320" s="4">
        <v>44.699999999999996</v>
      </c>
      <c r="C320" s="4">
        <v>19</v>
      </c>
      <c r="D320" s="4">
        <v>1.05</v>
      </c>
    </row>
    <row r="321" spans="1:4" x14ac:dyDescent="0.25">
      <c r="A321" s="7" t="s">
        <v>337</v>
      </c>
      <c r="B321" s="4">
        <v>55.9</v>
      </c>
      <c r="C321" s="4">
        <v>23</v>
      </c>
      <c r="D321" s="4">
        <v>0.8</v>
      </c>
    </row>
    <row r="322" spans="1:4" x14ac:dyDescent="0.25">
      <c r="A322" s="7" t="s">
        <v>338</v>
      </c>
      <c r="B322" s="4">
        <v>55.9</v>
      </c>
      <c r="C322" s="4">
        <v>23</v>
      </c>
      <c r="D322" s="4">
        <v>0.83</v>
      </c>
    </row>
    <row r="323" spans="1:4" x14ac:dyDescent="0.25">
      <c r="A323" s="7" t="s">
        <v>339</v>
      </c>
      <c r="B323" s="4">
        <v>47.3</v>
      </c>
      <c r="C323" s="4">
        <v>21</v>
      </c>
      <c r="D323" s="4">
        <v>0.87</v>
      </c>
    </row>
    <row r="324" spans="1:4" x14ac:dyDescent="0.25">
      <c r="A324" s="7" t="s">
        <v>340</v>
      </c>
      <c r="B324" s="4">
        <v>46</v>
      </c>
      <c r="C324" s="4">
        <v>20</v>
      </c>
      <c r="D324" s="4">
        <v>1</v>
      </c>
    </row>
    <row r="325" spans="1:4" x14ac:dyDescent="0.25">
      <c r="A325" s="7" t="s">
        <v>341</v>
      </c>
      <c r="B325" s="4">
        <v>48.699999999999996</v>
      </c>
      <c r="C325" s="4">
        <v>19</v>
      </c>
      <c r="D325" s="4">
        <v>1.05</v>
      </c>
    </row>
    <row r="326" spans="1:4" x14ac:dyDescent="0.25">
      <c r="A326" s="7" t="s">
        <v>342</v>
      </c>
      <c r="B326" s="4">
        <v>55.9</v>
      </c>
      <c r="C326" s="4">
        <v>23</v>
      </c>
      <c r="D326" s="4">
        <v>0.87</v>
      </c>
    </row>
    <row r="327" spans="1:4" x14ac:dyDescent="0.25">
      <c r="A327" s="7" t="s">
        <v>343</v>
      </c>
      <c r="B327" s="4">
        <v>55.599999999999994</v>
      </c>
      <c r="C327" s="4">
        <v>22</v>
      </c>
      <c r="D327" s="4">
        <v>0.87</v>
      </c>
    </row>
    <row r="328" spans="1:4" x14ac:dyDescent="0.25">
      <c r="A328" s="7" t="s">
        <v>344</v>
      </c>
      <c r="B328" s="4">
        <v>47</v>
      </c>
      <c r="C328" s="4">
        <v>20</v>
      </c>
      <c r="D328" s="4">
        <v>0.95</v>
      </c>
    </row>
    <row r="329" spans="1:4" x14ac:dyDescent="0.25">
      <c r="A329" s="7" t="s">
        <v>345</v>
      </c>
      <c r="B329" s="4">
        <v>48.699999999999996</v>
      </c>
      <c r="C329" s="4">
        <v>19</v>
      </c>
      <c r="D329" s="4">
        <v>1</v>
      </c>
    </row>
    <row r="330" spans="1:4" x14ac:dyDescent="0.25">
      <c r="A330" s="7" t="s">
        <v>346</v>
      </c>
      <c r="B330" s="4">
        <v>51.9</v>
      </c>
      <c r="C330" s="4">
        <v>23</v>
      </c>
      <c r="D330" s="4">
        <v>0.87</v>
      </c>
    </row>
    <row r="331" spans="1:4" x14ac:dyDescent="0.25">
      <c r="A331" s="7" t="s">
        <v>347</v>
      </c>
      <c r="B331" s="4">
        <v>53.599999999999994</v>
      </c>
      <c r="C331" s="4">
        <v>22</v>
      </c>
      <c r="D331" s="4">
        <v>0.83</v>
      </c>
    </row>
    <row r="332" spans="1:4" x14ac:dyDescent="0.25">
      <c r="A332" s="7" t="s">
        <v>348</v>
      </c>
      <c r="B332" s="4">
        <v>49</v>
      </c>
      <c r="C332" s="4">
        <v>20</v>
      </c>
      <c r="D332" s="4">
        <v>0.91</v>
      </c>
    </row>
    <row r="333" spans="1:4" x14ac:dyDescent="0.25">
      <c r="A333" s="7" t="s">
        <v>349</v>
      </c>
      <c r="B333" s="4">
        <v>49.699999999999996</v>
      </c>
      <c r="C333" s="4">
        <v>19</v>
      </c>
      <c r="D333" s="4">
        <v>1.05</v>
      </c>
    </row>
    <row r="334" spans="1:4" x14ac:dyDescent="0.25">
      <c r="A334" s="7" t="s">
        <v>350</v>
      </c>
      <c r="B334" s="4">
        <v>53.9</v>
      </c>
      <c r="C334" s="4">
        <v>23</v>
      </c>
      <c r="D334" s="4">
        <v>0.87</v>
      </c>
    </row>
    <row r="335" spans="1:4" x14ac:dyDescent="0.25">
      <c r="A335" s="7" t="s">
        <v>351</v>
      </c>
      <c r="B335" s="4">
        <v>54.599999999999994</v>
      </c>
      <c r="C335" s="4">
        <v>22</v>
      </c>
      <c r="D335" s="4">
        <v>0.91</v>
      </c>
    </row>
    <row r="336" spans="1:4" x14ac:dyDescent="0.25">
      <c r="A336" s="7" t="s">
        <v>352</v>
      </c>
      <c r="B336" s="4">
        <v>50</v>
      </c>
      <c r="C336" s="4">
        <v>20</v>
      </c>
      <c r="D336" s="4">
        <v>0.95</v>
      </c>
    </row>
    <row r="337" spans="1:4" x14ac:dyDescent="0.25">
      <c r="A337" s="7" t="s">
        <v>353</v>
      </c>
      <c r="B337" s="4">
        <v>44.699999999999996</v>
      </c>
      <c r="C337" s="4">
        <v>19</v>
      </c>
      <c r="D337" s="4">
        <v>1.05</v>
      </c>
    </row>
    <row r="338" spans="1:4" x14ac:dyDescent="0.25">
      <c r="A338" s="7" t="s">
        <v>354</v>
      </c>
      <c r="B338" s="4">
        <v>48.699999999999996</v>
      </c>
      <c r="C338" s="4">
        <v>19</v>
      </c>
      <c r="D338" s="4">
        <v>1</v>
      </c>
    </row>
    <row r="339" spans="1:4" x14ac:dyDescent="0.25">
      <c r="A339" s="7" t="s">
        <v>355</v>
      </c>
      <c r="B339" s="4">
        <v>44.099999999999994</v>
      </c>
      <c r="C339" s="4">
        <v>17</v>
      </c>
      <c r="D339" s="4">
        <v>1.1100000000000001</v>
      </c>
    </row>
    <row r="340" spans="1:4" x14ac:dyDescent="0.25">
      <c r="A340" s="7" t="s">
        <v>356</v>
      </c>
      <c r="B340" s="4">
        <v>33.5</v>
      </c>
      <c r="C340" s="4">
        <v>15</v>
      </c>
      <c r="D340" s="4">
        <v>1.18</v>
      </c>
    </row>
    <row r="341" spans="1:4" x14ac:dyDescent="0.25">
      <c r="A341" s="7" t="s">
        <v>357</v>
      </c>
      <c r="B341" s="4">
        <v>34.9</v>
      </c>
      <c r="C341" s="4">
        <v>13</v>
      </c>
      <c r="D341" s="4">
        <v>1.54</v>
      </c>
    </row>
    <row r="342" spans="1:4" x14ac:dyDescent="0.25">
      <c r="A342" s="7" t="s">
        <v>358</v>
      </c>
      <c r="B342" s="4">
        <v>22</v>
      </c>
      <c r="C342" s="4">
        <v>10</v>
      </c>
      <c r="D342" s="4">
        <v>1.82</v>
      </c>
    </row>
    <row r="343" spans="1:4" x14ac:dyDescent="0.25">
      <c r="A343" s="7" t="s">
        <v>359</v>
      </c>
      <c r="B343" s="4">
        <v>44.699999999999996</v>
      </c>
      <c r="C343" s="4">
        <v>19</v>
      </c>
      <c r="D343" s="4">
        <v>0.95</v>
      </c>
    </row>
    <row r="344" spans="1:4" x14ac:dyDescent="0.25">
      <c r="A344" s="7" t="s">
        <v>360</v>
      </c>
      <c r="B344" s="4">
        <v>42.099999999999994</v>
      </c>
      <c r="C344" s="4">
        <v>17</v>
      </c>
      <c r="D344" s="4">
        <v>1.05</v>
      </c>
    </row>
    <row r="345" spans="1:4" x14ac:dyDescent="0.25">
      <c r="A345" s="7" t="s">
        <v>361</v>
      </c>
      <c r="B345" s="4">
        <v>40.5</v>
      </c>
      <c r="C345" s="4">
        <v>15</v>
      </c>
      <c r="D345" s="4">
        <v>1.25</v>
      </c>
    </row>
    <row r="346" spans="1:4" x14ac:dyDescent="0.25">
      <c r="A346" s="7" t="s">
        <v>362</v>
      </c>
      <c r="B346" s="4">
        <v>31.199999999999996</v>
      </c>
      <c r="C346" s="4">
        <v>14</v>
      </c>
      <c r="D346" s="4">
        <v>1.43</v>
      </c>
    </row>
    <row r="347" spans="1:4" x14ac:dyDescent="0.25">
      <c r="A347" s="7" t="s">
        <v>363</v>
      </c>
      <c r="B347" s="4">
        <v>31.299999999999997</v>
      </c>
      <c r="C347" s="4">
        <v>11</v>
      </c>
      <c r="D347" s="4">
        <v>1.82</v>
      </c>
    </row>
    <row r="348" spans="1:4" x14ac:dyDescent="0.25">
      <c r="A348" s="7" t="s">
        <v>364</v>
      </c>
      <c r="B348" s="4">
        <v>45.099999999999994</v>
      </c>
      <c r="C348" s="4">
        <v>17</v>
      </c>
      <c r="D348" s="4">
        <v>1.1100000000000001</v>
      </c>
    </row>
    <row r="349" spans="1:4" x14ac:dyDescent="0.25">
      <c r="A349" s="7" t="s">
        <v>365</v>
      </c>
      <c r="B349" s="4">
        <v>33.5</v>
      </c>
      <c r="C349" s="4">
        <v>15</v>
      </c>
      <c r="D349" s="4">
        <v>1.33</v>
      </c>
    </row>
    <row r="350" spans="1:4" x14ac:dyDescent="0.25">
      <c r="A350" s="7" t="s">
        <v>366</v>
      </c>
      <c r="B350" s="4">
        <v>32.199999999999996</v>
      </c>
      <c r="C350" s="4">
        <v>14</v>
      </c>
      <c r="D350" s="4">
        <v>1.43</v>
      </c>
    </row>
    <row r="351" spans="1:4" x14ac:dyDescent="0.25">
      <c r="A351" s="7" t="s">
        <v>367</v>
      </c>
      <c r="B351" s="4">
        <v>31.9</v>
      </c>
      <c r="C351" s="4">
        <v>13</v>
      </c>
      <c r="D351" s="4">
        <v>1.54</v>
      </c>
    </row>
    <row r="352" spans="1:4" x14ac:dyDescent="0.25">
      <c r="A352" s="7" t="s">
        <v>368</v>
      </c>
      <c r="B352" s="4">
        <v>42.099999999999994</v>
      </c>
      <c r="C352" s="4">
        <v>17</v>
      </c>
      <c r="D352" s="4">
        <v>1.05</v>
      </c>
    </row>
    <row r="353" spans="1:4" x14ac:dyDescent="0.25">
      <c r="A353" s="7" t="s">
        <v>369</v>
      </c>
      <c r="B353" s="4">
        <v>35.5</v>
      </c>
      <c r="C353" s="4">
        <v>15</v>
      </c>
      <c r="D353" s="4">
        <v>1.25</v>
      </c>
    </row>
    <row r="354" spans="1:4" x14ac:dyDescent="0.25">
      <c r="A354" s="7" t="s">
        <v>370</v>
      </c>
      <c r="B354" s="4">
        <v>32.199999999999996</v>
      </c>
      <c r="C354" s="4">
        <v>14</v>
      </c>
      <c r="D354" s="4">
        <v>1.33</v>
      </c>
    </row>
    <row r="355" spans="1:4" x14ac:dyDescent="0.25">
      <c r="A355" s="7" t="s">
        <v>371</v>
      </c>
      <c r="B355" s="4">
        <v>30.9</v>
      </c>
      <c r="C355" s="4">
        <v>13</v>
      </c>
      <c r="D355" s="4">
        <v>1.43</v>
      </c>
    </row>
    <row r="356" spans="1:4" x14ac:dyDescent="0.25">
      <c r="A356" s="7" t="s">
        <v>372</v>
      </c>
      <c r="B356" s="4">
        <v>41.4</v>
      </c>
      <c r="C356" s="4">
        <v>18</v>
      </c>
      <c r="D356" s="4">
        <v>1</v>
      </c>
    </row>
    <row r="357" spans="1:4" x14ac:dyDescent="0.25">
      <c r="A357" s="7" t="s">
        <v>373</v>
      </c>
      <c r="B357" s="4">
        <v>36.799999999999997</v>
      </c>
      <c r="C357" s="4">
        <v>16</v>
      </c>
      <c r="D357" s="4">
        <v>1.25</v>
      </c>
    </row>
    <row r="358" spans="1:4" x14ac:dyDescent="0.25">
      <c r="A358" s="7" t="s">
        <v>374</v>
      </c>
      <c r="B358" s="4">
        <v>40.5</v>
      </c>
      <c r="C358" s="4">
        <v>15</v>
      </c>
      <c r="D358" s="4">
        <v>1.33</v>
      </c>
    </row>
    <row r="359" spans="1:4" x14ac:dyDescent="0.25">
      <c r="A359" s="7" t="s">
        <v>375</v>
      </c>
      <c r="B359" s="4">
        <v>30.9</v>
      </c>
      <c r="C359" s="4">
        <v>13</v>
      </c>
      <c r="D359" s="4">
        <v>1.54</v>
      </c>
    </row>
    <row r="360" spans="1:4" x14ac:dyDescent="0.25">
      <c r="A360" s="7" t="s">
        <v>376</v>
      </c>
      <c r="B360" s="4">
        <v>42.4</v>
      </c>
      <c r="C360" s="4">
        <v>18</v>
      </c>
      <c r="D360" s="4">
        <v>1.1100000000000001</v>
      </c>
    </row>
    <row r="361" spans="1:4" x14ac:dyDescent="0.25">
      <c r="A361" s="7" t="s">
        <v>377</v>
      </c>
      <c r="B361" s="4">
        <v>35.799999999999997</v>
      </c>
      <c r="C361" s="4">
        <v>16</v>
      </c>
      <c r="D361" s="4">
        <v>1.25</v>
      </c>
    </row>
    <row r="362" spans="1:4" x14ac:dyDescent="0.25">
      <c r="A362" s="7" t="s">
        <v>378</v>
      </c>
      <c r="B362" s="4">
        <v>35.5</v>
      </c>
      <c r="C362" s="4">
        <v>15</v>
      </c>
      <c r="D362" s="4">
        <v>1.25</v>
      </c>
    </row>
    <row r="363" spans="1:4" x14ac:dyDescent="0.25">
      <c r="A363" s="7" t="s">
        <v>379</v>
      </c>
      <c r="B363" s="4">
        <v>28.9</v>
      </c>
      <c r="C363" s="4">
        <v>13</v>
      </c>
      <c r="D363" s="4">
        <v>1.43</v>
      </c>
    </row>
    <row r="364" spans="1:4" x14ac:dyDescent="0.25">
      <c r="A364" s="7" t="s">
        <v>380</v>
      </c>
      <c r="B364" s="4">
        <v>42.699999999999996</v>
      </c>
      <c r="C364" s="4">
        <v>19</v>
      </c>
      <c r="D364" s="4">
        <v>1</v>
      </c>
    </row>
    <row r="365" spans="1:4" x14ac:dyDescent="0.25">
      <c r="A365" s="7" t="s">
        <v>381</v>
      </c>
      <c r="B365" s="4">
        <v>37.799999999999997</v>
      </c>
      <c r="C365" s="4">
        <v>16</v>
      </c>
      <c r="D365" s="4">
        <v>1.25</v>
      </c>
    </row>
    <row r="366" spans="1:4" x14ac:dyDescent="0.25">
      <c r="A366" s="7" t="s">
        <v>382</v>
      </c>
      <c r="B366" s="4">
        <v>39.5</v>
      </c>
      <c r="C366" s="4">
        <v>15</v>
      </c>
      <c r="D366" s="4">
        <v>1.25</v>
      </c>
    </row>
    <row r="367" spans="1:4" x14ac:dyDescent="0.25">
      <c r="A367" s="7" t="s">
        <v>383</v>
      </c>
      <c r="B367" s="4">
        <v>30.9</v>
      </c>
      <c r="C367" s="4">
        <v>13</v>
      </c>
      <c r="D367" s="4">
        <v>1.43</v>
      </c>
    </row>
    <row r="368" spans="1:4" x14ac:dyDescent="0.25">
      <c r="A368" s="7" t="s">
        <v>384</v>
      </c>
      <c r="B368" s="4">
        <v>15.099999999999998</v>
      </c>
      <c r="C368" s="4">
        <v>7</v>
      </c>
      <c r="D368" s="4">
        <v>2.5</v>
      </c>
    </row>
    <row r="369" spans="1:4" x14ac:dyDescent="0.25">
      <c r="A369" s="7" t="s">
        <v>17</v>
      </c>
      <c r="B369" s="4">
        <v>22166.900000000016</v>
      </c>
      <c r="C369" s="4">
        <v>9243</v>
      </c>
      <c r="D369" s="4">
        <v>301.71000000000026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"/>
  <sheetViews>
    <sheetView topLeftCell="C1" workbookViewId="0">
      <selection activeCell="R1" sqref="R1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10.85546875" bestFit="1" customWidth="1"/>
    <col min="4" max="4" width="11.42578125" bestFit="1" customWidth="1"/>
    <col min="5" max="5" width="14.85546875" bestFit="1" customWidth="1"/>
    <col min="6" max="6" width="10" bestFit="1" customWidth="1"/>
    <col min="7" max="7" width="8.5703125" bestFit="1" customWidth="1"/>
    <col min="8" max="8" width="7.7109375" bestFit="1" customWidth="1"/>
    <col min="9" max="9" width="7.85546875" bestFit="1" customWidth="1"/>
    <col min="10" max="10" width="11.140625" bestFit="1" customWidth="1"/>
    <col min="12" max="12" width="10.5703125" bestFit="1" customWidth="1"/>
    <col min="17" max="17" width="10.5703125" bestFit="1" customWidth="1"/>
  </cols>
  <sheetData>
    <row r="1" spans="1:20" x14ac:dyDescent="0.25">
      <c r="A1" t="s">
        <v>393</v>
      </c>
      <c r="B1" t="s">
        <v>0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15</v>
      </c>
      <c r="M1" t="s">
        <v>406</v>
      </c>
      <c r="N1" t="s">
        <v>407</v>
      </c>
      <c r="O1" t="s">
        <v>699</v>
      </c>
      <c r="R1" t="s">
        <v>700</v>
      </c>
      <c r="S1" t="s">
        <v>701</v>
      </c>
      <c r="T1" t="s">
        <v>699</v>
      </c>
    </row>
    <row r="2" spans="1:20" x14ac:dyDescent="0.25">
      <c r="A2">
        <f ca="1">RAND()</f>
        <v>0.34909595692595452</v>
      </c>
      <c r="B2" s="1">
        <v>43086</v>
      </c>
      <c r="C2" t="s">
        <v>405</v>
      </c>
      <c r="D2" t="s">
        <v>9</v>
      </c>
      <c r="E2">
        <v>33.5</v>
      </c>
      <c r="F2">
        <v>1.33</v>
      </c>
      <c r="G2">
        <v>22</v>
      </c>
      <c r="H2">
        <v>0.3</v>
      </c>
      <c r="I2">
        <v>15</v>
      </c>
      <c r="J2">
        <v>4.5</v>
      </c>
      <c r="L2" t="s">
        <v>408</v>
      </c>
      <c r="M2" s="2">
        <f>AVERAGE(F2:F293)</f>
        <v>0.82735395189003502</v>
      </c>
      <c r="N2" s="10">
        <f>_xlfn.STDEV.P(F2:F293)</f>
        <v>0.2609437177993591</v>
      </c>
      <c r="O2" s="2">
        <f>AVERAGE(M3:M292)</f>
        <v>0.82423105658709062</v>
      </c>
      <c r="Q2" t="s">
        <v>408</v>
      </c>
      <c r="R2" s="2">
        <f>AVERAGE(E2:E293)</f>
        <v>60.447079037800719</v>
      </c>
      <c r="S2" s="10">
        <f>_xlfn.STDEV.P(E2:E293)</f>
        <v>16.285866051540921</v>
      </c>
      <c r="T2" s="2">
        <f>AVERAGE(R3:R292)</f>
        <v>60.81651547303273</v>
      </c>
    </row>
    <row r="3" spans="1:20" x14ac:dyDescent="0.25">
      <c r="A3">
        <f ca="1">RAND()</f>
        <v>4.0652759033181218E-2</v>
      </c>
      <c r="B3" s="1">
        <v>43039</v>
      </c>
      <c r="C3" t="s">
        <v>403</v>
      </c>
      <c r="D3" t="s">
        <v>11</v>
      </c>
      <c r="E3">
        <v>54.199999999999996</v>
      </c>
      <c r="F3">
        <v>0.77</v>
      </c>
      <c r="G3">
        <v>47</v>
      </c>
      <c r="H3">
        <v>0.3</v>
      </c>
      <c r="I3">
        <v>24</v>
      </c>
      <c r="J3">
        <v>7.1999999999999993</v>
      </c>
      <c r="L3" t="s">
        <v>409</v>
      </c>
      <c r="M3" s="2">
        <f>AVERAGE(F2:F41)</f>
        <v>0.83500000000000019</v>
      </c>
      <c r="N3" s="10">
        <f>_xlfn.STDEV.S(F2:F41)</f>
        <v>0.27922052675994691</v>
      </c>
      <c r="Q3" t="s">
        <v>409</v>
      </c>
      <c r="R3" s="2">
        <f>AVERAGE(E2:E41)</f>
        <v>60.762500000000003</v>
      </c>
      <c r="S3" s="10">
        <f>_xlfn.STDEV.S(E2:E41)</f>
        <v>19.168653464472246</v>
      </c>
    </row>
    <row r="4" spans="1:20" x14ac:dyDescent="0.25">
      <c r="A4">
        <f ca="1">RAND()</f>
        <v>0.65957040058688254</v>
      </c>
      <c r="B4" s="1">
        <v>43103</v>
      </c>
      <c r="C4" t="s">
        <v>405</v>
      </c>
      <c r="D4" t="s">
        <v>12</v>
      </c>
      <c r="E4">
        <v>39.5</v>
      </c>
      <c r="F4">
        <v>1.25</v>
      </c>
      <c r="G4">
        <v>17</v>
      </c>
      <c r="H4">
        <v>0.3</v>
      </c>
      <c r="I4">
        <v>15</v>
      </c>
      <c r="J4">
        <v>4.5</v>
      </c>
      <c r="L4" t="s">
        <v>410</v>
      </c>
      <c r="M4" s="2">
        <f>AVERAGE(F35:F74)</f>
        <v>0.80384615384615388</v>
      </c>
      <c r="N4" s="10">
        <f>_xlfn.STDEV.S(F35:F74)</f>
        <v>0.22207887864468595</v>
      </c>
      <c r="Q4" t="s">
        <v>410</v>
      </c>
      <c r="R4" s="2">
        <f>AVERAGE(E35:E74)</f>
        <v>60.515384615384626</v>
      </c>
      <c r="S4" s="10">
        <f>_xlfn.STDEV.S(E35:E74)</f>
        <v>14.519597255207879</v>
      </c>
    </row>
    <row r="5" spans="1:20" x14ac:dyDescent="0.25">
      <c r="A5">
        <f ca="1">RAND()</f>
        <v>0.90550404138451002</v>
      </c>
      <c r="B5" s="1">
        <v>42755</v>
      </c>
      <c r="C5" t="s">
        <v>394</v>
      </c>
      <c r="D5" t="s">
        <v>13</v>
      </c>
      <c r="E5">
        <v>36.199999999999996</v>
      </c>
      <c r="F5">
        <v>1.25</v>
      </c>
      <c r="G5">
        <v>16</v>
      </c>
      <c r="H5">
        <v>0.3</v>
      </c>
      <c r="I5">
        <v>14</v>
      </c>
      <c r="J5">
        <v>4.2</v>
      </c>
      <c r="L5" t="s">
        <v>411</v>
      </c>
      <c r="M5" s="2">
        <f t="shared" ref="M5" si="0">AVERAGE(F4:F43)</f>
        <v>0.83299999999999996</v>
      </c>
      <c r="N5" s="10">
        <f t="shared" ref="N5" si="1">_xlfn.STDEV.S(F4:F43)</f>
        <v>0.27585020089413226</v>
      </c>
      <c r="Q5" t="s">
        <v>411</v>
      </c>
      <c r="R5" s="2">
        <f t="shared" ref="R5" si="2">AVERAGE(E4:E43)</f>
        <v>61.069999999999993</v>
      </c>
      <c r="S5" s="10">
        <f t="shared" ref="S5" si="3">_xlfn.STDEV.S(E4:E43)</f>
        <v>18.914194913629519</v>
      </c>
    </row>
    <row r="6" spans="1:20" x14ac:dyDescent="0.25">
      <c r="A6">
        <f ca="1">RAND()</f>
        <v>0.60119227044427848</v>
      </c>
      <c r="B6" s="1">
        <v>42814</v>
      </c>
      <c r="C6" t="s">
        <v>396</v>
      </c>
      <c r="D6" t="s">
        <v>10</v>
      </c>
      <c r="E6">
        <v>56.199999999999996</v>
      </c>
      <c r="F6">
        <v>0.83</v>
      </c>
      <c r="G6">
        <v>30</v>
      </c>
      <c r="H6">
        <v>0.3</v>
      </c>
      <c r="I6">
        <v>24</v>
      </c>
      <c r="J6">
        <v>7.1999999999999993</v>
      </c>
      <c r="L6" t="s">
        <v>412</v>
      </c>
      <c r="M6" s="2">
        <f t="shared" ref="M6" si="4">AVERAGE(F37:F76)</f>
        <v>0.81512820512820505</v>
      </c>
      <c r="N6" s="10">
        <f t="shared" ref="N6" si="5">_xlfn.STDEV.S(F37:F76)</f>
        <v>0.23987794917275221</v>
      </c>
      <c r="Q6" t="s">
        <v>412</v>
      </c>
      <c r="R6" s="2">
        <f t="shared" ref="R6" si="6">AVERAGE(E37:E76)</f>
        <v>60.323076923076947</v>
      </c>
      <c r="S6" s="10">
        <f t="shared" ref="S6" si="7">_xlfn.STDEV.S(E37:E76)</f>
        <v>15.629063034488997</v>
      </c>
    </row>
    <row r="7" spans="1:20" x14ac:dyDescent="0.25">
      <c r="A7">
        <f ca="1">RAND()</f>
        <v>0.77056258634601715</v>
      </c>
      <c r="B7" s="1">
        <v>43008</v>
      </c>
      <c r="C7" t="s">
        <v>402</v>
      </c>
      <c r="D7" t="s">
        <v>8</v>
      </c>
      <c r="E7">
        <v>61.099999999999994</v>
      </c>
      <c r="F7">
        <v>0.71</v>
      </c>
      <c r="G7">
        <v>33</v>
      </c>
      <c r="H7">
        <v>0.3</v>
      </c>
      <c r="I7">
        <v>27</v>
      </c>
      <c r="J7">
        <v>8.1</v>
      </c>
      <c r="L7" t="s">
        <v>413</v>
      </c>
      <c r="M7" s="2">
        <f t="shared" ref="M7" si="8">AVERAGE(F6:F45)</f>
        <v>0.80299999999999994</v>
      </c>
      <c r="N7" s="10">
        <f t="shared" ref="N7" si="9">_xlfn.STDEV.S(F6:F45)</f>
        <v>0.2607110592404096</v>
      </c>
      <c r="Q7" t="s">
        <v>413</v>
      </c>
      <c r="R7" s="2">
        <f t="shared" ref="R7" si="10">AVERAGE(E6:E45)</f>
        <v>62.662499999999987</v>
      </c>
      <c r="S7" s="10">
        <f t="shared" ref="S7" si="11">_xlfn.STDEV.S(E6:E45)</f>
        <v>18.203869516798203</v>
      </c>
    </row>
    <row r="8" spans="1:20" x14ac:dyDescent="0.25">
      <c r="A8">
        <f ca="1">RAND()</f>
        <v>0.89982596993429076</v>
      </c>
      <c r="B8" s="1">
        <v>42996</v>
      </c>
      <c r="C8" t="s">
        <v>402</v>
      </c>
      <c r="D8" t="s">
        <v>10</v>
      </c>
      <c r="E8">
        <v>64.8</v>
      </c>
      <c r="F8">
        <v>0.71</v>
      </c>
      <c r="G8">
        <v>42</v>
      </c>
      <c r="H8">
        <v>0.3</v>
      </c>
      <c r="I8">
        <v>26</v>
      </c>
      <c r="J8">
        <v>7.8</v>
      </c>
      <c r="L8" t="s">
        <v>414</v>
      </c>
      <c r="M8" s="2">
        <f t="shared" ref="M8" si="12">AVERAGE(F39:F78)</f>
        <v>0.82641025641025656</v>
      </c>
      <c r="N8" s="10">
        <f t="shared" ref="N8" si="13">_xlfn.STDEV.S(F39:F78)</f>
        <v>0.23839912552258344</v>
      </c>
      <c r="Q8" t="s">
        <v>414</v>
      </c>
      <c r="R8" s="2">
        <f t="shared" ref="R8" si="14">AVERAGE(E39:E78)</f>
        <v>59.430769230769236</v>
      </c>
      <c r="S8" s="10">
        <f t="shared" ref="S8" si="15">_xlfn.STDEV.S(E39:E78)</f>
        <v>15.426927139636716</v>
      </c>
    </row>
    <row r="9" spans="1:20" x14ac:dyDescent="0.25">
      <c r="A9">
        <f ca="1">RAND()</f>
        <v>0.89364747930951027</v>
      </c>
      <c r="B9" s="1">
        <v>42768</v>
      </c>
      <c r="C9" t="s">
        <v>394</v>
      </c>
      <c r="D9" t="s">
        <v>9</v>
      </c>
      <c r="E9">
        <v>43.4</v>
      </c>
      <c r="F9">
        <v>1.05</v>
      </c>
      <c r="G9">
        <v>33</v>
      </c>
      <c r="H9">
        <v>0.3</v>
      </c>
      <c r="I9">
        <v>18</v>
      </c>
      <c r="J9">
        <v>5.3999999999999995</v>
      </c>
      <c r="L9" t="s">
        <v>415</v>
      </c>
      <c r="M9" s="2">
        <f t="shared" ref="M9" si="16">AVERAGE(F8:F47)</f>
        <v>0.82399999999999984</v>
      </c>
      <c r="N9" s="10">
        <f t="shared" ref="N9" si="17">_xlfn.STDEV.S(F8:F47)</f>
        <v>0.27561399986770829</v>
      </c>
      <c r="Q9" t="s">
        <v>415</v>
      </c>
      <c r="R9" s="2">
        <f t="shared" ref="R9" si="18">AVERAGE(E8:E47)</f>
        <v>61.637499999999974</v>
      </c>
      <c r="S9" s="10">
        <f t="shared" ref="S9" si="19">_xlfn.STDEV.S(E8:E47)</f>
        <v>18.973229284631028</v>
      </c>
    </row>
    <row r="10" spans="1:20" x14ac:dyDescent="0.25">
      <c r="A10">
        <f ca="1">RAND()</f>
        <v>0.23843412890721771</v>
      </c>
      <c r="B10" s="1">
        <v>43101</v>
      </c>
      <c r="C10" t="s">
        <v>405</v>
      </c>
      <c r="D10" t="s">
        <v>10</v>
      </c>
      <c r="E10">
        <v>42.699999999999996</v>
      </c>
      <c r="F10">
        <v>1</v>
      </c>
      <c r="G10">
        <v>33</v>
      </c>
      <c r="H10">
        <v>0.3</v>
      </c>
      <c r="I10">
        <v>19</v>
      </c>
      <c r="J10">
        <v>5.7</v>
      </c>
      <c r="L10" t="s">
        <v>416</v>
      </c>
      <c r="M10" s="2">
        <f t="shared" ref="M10" si="20">AVERAGE(F41:F80)</f>
        <v>0.84794871794871796</v>
      </c>
      <c r="N10" s="10">
        <f t="shared" ref="N10" si="21">_xlfn.STDEV.S(F41:F80)</f>
        <v>0.22845222335003929</v>
      </c>
      <c r="Q10" t="s">
        <v>416</v>
      </c>
      <c r="R10" s="2">
        <f t="shared" ref="R10" si="22">AVERAGE(E41:E80)</f>
        <v>57.341025641025631</v>
      </c>
      <c r="S10" s="10">
        <f t="shared" ref="S10" si="23">_xlfn.STDEV.S(E41:E80)</f>
        <v>13.624121757281111</v>
      </c>
    </row>
    <row r="11" spans="1:20" x14ac:dyDescent="0.25">
      <c r="A11">
        <f ca="1">RAND()</f>
        <v>0.38992882494007708</v>
      </c>
      <c r="B11" s="1">
        <v>42990</v>
      </c>
      <c r="C11" t="s">
        <v>402</v>
      </c>
      <c r="D11" t="s">
        <v>11</v>
      </c>
      <c r="E11">
        <v>68.399999999999991</v>
      </c>
      <c r="F11">
        <v>0.67</v>
      </c>
      <c r="G11">
        <v>49</v>
      </c>
      <c r="H11">
        <v>0.3</v>
      </c>
      <c r="I11">
        <v>28</v>
      </c>
      <c r="J11">
        <v>8.4</v>
      </c>
      <c r="L11" t="s">
        <v>417</v>
      </c>
      <c r="M11" s="2">
        <f t="shared" ref="M11" si="24">AVERAGE(F10:F49)</f>
        <v>0.8145</v>
      </c>
      <c r="N11" s="10">
        <f t="shared" ref="N11" si="25">_xlfn.STDEV.S(F10:F49)</f>
        <v>0.27413219719409354</v>
      </c>
      <c r="Q11" t="s">
        <v>417</v>
      </c>
      <c r="R11" s="2">
        <f t="shared" ref="R11" si="26">AVERAGE(E10:E49)</f>
        <v>62.402499999999975</v>
      </c>
      <c r="S11" s="10">
        <f t="shared" ref="S11" si="27">_xlfn.STDEV.S(E10:E49)</f>
        <v>18.813817719418058</v>
      </c>
    </row>
    <row r="12" spans="1:20" x14ac:dyDescent="0.25">
      <c r="A12">
        <f ca="1">RAND()</f>
        <v>3.4590170654522412E-2</v>
      </c>
      <c r="B12" s="1">
        <v>43092</v>
      </c>
      <c r="C12" t="s">
        <v>405</v>
      </c>
      <c r="D12" t="s">
        <v>8</v>
      </c>
      <c r="E12">
        <v>30.9</v>
      </c>
      <c r="F12">
        <v>1.43</v>
      </c>
      <c r="G12">
        <v>27</v>
      </c>
      <c r="H12">
        <v>0.3</v>
      </c>
      <c r="I12">
        <v>13</v>
      </c>
      <c r="J12">
        <v>3.9</v>
      </c>
      <c r="L12" t="s">
        <v>418</v>
      </c>
      <c r="M12" s="2">
        <f t="shared" ref="M12" si="28">AVERAGE(F43:F82)</f>
        <v>0.83512820512820529</v>
      </c>
      <c r="N12" s="10">
        <f t="shared" ref="N12" si="29">_xlfn.STDEV.S(F43:F82)</f>
        <v>0.21971119554245128</v>
      </c>
      <c r="Q12" t="s">
        <v>418</v>
      </c>
      <c r="R12" s="2">
        <f t="shared" ref="R12" si="30">AVERAGE(E43:E82)</f>
        <v>57.920512820512826</v>
      </c>
      <c r="S12" s="10">
        <f t="shared" ref="S12" si="31">_xlfn.STDEV.S(E43:E82)</f>
        <v>13.504115931763749</v>
      </c>
    </row>
    <row r="13" spans="1:20" x14ac:dyDescent="0.25">
      <c r="A13">
        <f ca="1">RAND()</f>
        <v>0.86129107713647668</v>
      </c>
      <c r="B13" s="1">
        <v>42890</v>
      </c>
      <c r="C13" t="s">
        <v>398</v>
      </c>
      <c r="D13" t="s">
        <v>9</v>
      </c>
      <c r="E13">
        <v>75</v>
      </c>
      <c r="F13">
        <v>0.67</v>
      </c>
      <c r="G13">
        <v>43</v>
      </c>
      <c r="H13">
        <v>0.3</v>
      </c>
      <c r="I13">
        <v>30</v>
      </c>
      <c r="J13">
        <v>9</v>
      </c>
      <c r="L13" t="s">
        <v>419</v>
      </c>
      <c r="M13" s="2">
        <f t="shared" ref="M13" si="32">AVERAGE(F12:F51)</f>
        <v>0.83125000000000016</v>
      </c>
      <c r="N13" s="10">
        <f t="shared" ref="N13" si="33">_xlfn.STDEV.S(F12:F51)</f>
        <v>0.29486361471373634</v>
      </c>
      <c r="Q13" t="s">
        <v>419</v>
      </c>
      <c r="R13" s="2">
        <f t="shared" ref="R13" si="34">AVERAGE(E12:E51)</f>
        <v>61.694999999999979</v>
      </c>
      <c r="S13" s="10">
        <f t="shared" ref="S13" si="35">_xlfn.STDEV.S(E12:E51)</f>
        <v>19.454667227251083</v>
      </c>
    </row>
    <row r="14" spans="1:20" x14ac:dyDescent="0.25">
      <c r="A14">
        <f ca="1">RAND()</f>
        <v>0.39869829488404784</v>
      </c>
      <c r="B14" s="1">
        <v>42943</v>
      </c>
      <c r="C14" t="s">
        <v>400</v>
      </c>
      <c r="D14" t="s">
        <v>13</v>
      </c>
      <c r="E14">
        <v>99.6</v>
      </c>
      <c r="F14">
        <v>0.47</v>
      </c>
      <c r="G14">
        <v>49</v>
      </c>
      <c r="H14">
        <v>0.5</v>
      </c>
      <c r="I14">
        <v>42</v>
      </c>
      <c r="J14">
        <v>21</v>
      </c>
      <c r="L14" t="s">
        <v>420</v>
      </c>
      <c r="M14" s="2">
        <f t="shared" ref="M14" si="36">AVERAGE(F45:F84)</f>
        <v>0.83358974358974369</v>
      </c>
      <c r="N14" s="10">
        <f t="shared" ref="N14" si="37">_xlfn.STDEV.S(F45:F84)</f>
        <v>0.22124631640688727</v>
      </c>
      <c r="Q14" t="s">
        <v>420</v>
      </c>
      <c r="R14" s="2">
        <f t="shared" ref="R14" si="38">AVERAGE(E45:E84)</f>
        <v>58.046153846153842</v>
      </c>
      <c r="S14" s="10">
        <f t="shared" ref="S14" si="39">_xlfn.STDEV.S(E45:E84)</f>
        <v>13.703626991149198</v>
      </c>
    </row>
    <row r="15" spans="1:20" x14ac:dyDescent="0.25">
      <c r="A15">
        <f ca="1">RAND()</f>
        <v>0.13153855376107615</v>
      </c>
      <c r="B15" s="1">
        <v>42856</v>
      </c>
      <c r="C15" t="s">
        <v>397</v>
      </c>
      <c r="D15" t="s">
        <v>10</v>
      </c>
      <c r="E15">
        <v>62.499999999999993</v>
      </c>
      <c r="F15">
        <v>0.8</v>
      </c>
      <c r="G15">
        <v>48</v>
      </c>
      <c r="H15">
        <v>0.3</v>
      </c>
      <c r="I15">
        <v>25</v>
      </c>
      <c r="J15">
        <v>7.5</v>
      </c>
      <c r="L15" t="s">
        <v>421</v>
      </c>
      <c r="M15" s="2">
        <f t="shared" ref="M15" si="40">AVERAGE(F14:F53)</f>
        <v>0.81675000000000009</v>
      </c>
      <c r="N15" s="10">
        <f t="shared" ref="N15" si="41">_xlfn.STDEV.S(F14:F53)</f>
        <v>0.27817525835159046</v>
      </c>
      <c r="Q15" t="s">
        <v>421</v>
      </c>
      <c r="R15" s="2">
        <f t="shared" ref="R15" si="42">AVERAGE(E14:E53)</f>
        <v>62.064999999999976</v>
      </c>
      <c r="S15" s="10">
        <f t="shared" ref="S15" si="43">_xlfn.STDEV.S(E14:E53)</f>
        <v>18.728006588241904</v>
      </c>
    </row>
    <row r="16" spans="1:20" x14ac:dyDescent="0.25">
      <c r="A16">
        <f ca="1">RAND()</f>
        <v>0.71294181545231738</v>
      </c>
      <c r="B16" s="1">
        <v>42993</v>
      </c>
      <c r="C16" t="s">
        <v>402</v>
      </c>
      <c r="D16" t="s">
        <v>7</v>
      </c>
      <c r="E16">
        <v>61.8</v>
      </c>
      <c r="F16">
        <v>0.74</v>
      </c>
      <c r="G16">
        <v>50</v>
      </c>
      <c r="H16">
        <v>0.3</v>
      </c>
      <c r="I16">
        <v>26</v>
      </c>
      <c r="J16">
        <v>7.8</v>
      </c>
      <c r="L16" t="s">
        <v>422</v>
      </c>
      <c r="M16" s="2">
        <f t="shared" ref="M16" si="44">AVERAGE(F47:F86)</f>
        <v>0.81769230769230772</v>
      </c>
      <c r="N16" s="10">
        <f t="shared" ref="N16" si="45">_xlfn.STDEV.S(F47:F86)</f>
        <v>0.20641630824063334</v>
      </c>
      <c r="Q16" t="s">
        <v>422</v>
      </c>
      <c r="R16" s="2">
        <f t="shared" ref="R16" si="46">AVERAGE(E47:E86)</f>
        <v>58.735897435897428</v>
      </c>
      <c r="S16" s="10">
        <f t="shared" ref="S16" si="47">_xlfn.STDEV.S(E47:E86)</f>
        <v>13.350862128272967</v>
      </c>
    </row>
    <row r="17" spans="1:19" x14ac:dyDescent="0.25">
      <c r="A17">
        <f ca="1">RAND()</f>
        <v>0.32953513762041342</v>
      </c>
      <c r="B17" s="1">
        <v>43088</v>
      </c>
      <c r="C17" t="s">
        <v>405</v>
      </c>
      <c r="D17" t="s">
        <v>11</v>
      </c>
      <c r="E17">
        <v>31.9</v>
      </c>
      <c r="F17">
        <v>1.54</v>
      </c>
      <c r="G17">
        <v>24</v>
      </c>
      <c r="H17">
        <v>0.3</v>
      </c>
      <c r="I17">
        <v>13</v>
      </c>
      <c r="J17">
        <v>3.9</v>
      </c>
      <c r="L17" t="s">
        <v>423</v>
      </c>
      <c r="M17" s="2">
        <f t="shared" ref="M17" si="48">AVERAGE(F16:F55)</f>
        <v>0.81399999999999983</v>
      </c>
      <c r="N17" s="10">
        <f t="shared" ref="N17" si="49">_xlfn.STDEV.S(F16:F55)</f>
        <v>0.27778242731151487</v>
      </c>
      <c r="Q17" t="s">
        <v>423</v>
      </c>
      <c r="R17" s="2">
        <f t="shared" ref="R17" si="50">AVERAGE(E16:E55)</f>
        <v>61.749999999999986</v>
      </c>
      <c r="S17" s="10">
        <f t="shared" ref="S17" si="51">_xlfn.STDEV.S(E16:E55)</f>
        <v>17.972072351717951</v>
      </c>
    </row>
    <row r="18" spans="1:19" x14ac:dyDescent="0.25">
      <c r="A18">
        <f ca="1">RAND()</f>
        <v>0.58518752843904553</v>
      </c>
      <c r="B18" s="1">
        <v>42834</v>
      </c>
      <c r="C18" t="s">
        <v>397</v>
      </c>
      <c r="D18" t="s">
        <v>9</v>
      </c>
      <c r="E18">
        <v>62.099999999999994</v>
      </c>
      <c r="F18">
        <v>0.71</v>
      </c>
      <c r="G18">
        <v>31</v>
      </c>
      <c r="H18">
        <v>0.3</v>
      </c>
      <c r="I18">
        <v>27</v>
      </c>
      <c r="J18">
        <v>8.1</v>
      </c>
      <c r="L18" t="s">
        <v>424</v>
      </c>
      <c r="M18" s="2">
        <f t="shared" ref="M18" si="52">AVERAGE(F49:F88)</f>
        <v>0.81025641025641015</v>
      </c>
      <c r="N18" s="10">
        <f t="shared" ref="N18" si="53">_xlfn.STDEV.S(F49:F88)</f>
        <v>0.20359256500082873</v>
      </c>
      <c r="Q18" t="s">
        <v>424</v>
      </c>
      <c r="R18" s="2">
        <f t="shared" ref="R18" si="54">AVERAGE(E49:E88)</f>
        <v>59.241025641025622</v>
      </c>
      <c r="S18" s="10">
        <f t="shared" ref="S18" si="55">_xlfn.STDEV.S(E49:E88)</f>
        <v>12.978012132849187</v>
      </c>
    </row>
    <row r="19" spans="1:19" x14ac:dyDescent="0.25">
      <c r="A19">
        <f ca="1">RAND()</f>
        <v>9.1483621594089626E-2</v>
      </c>
      <c r="B19" s="1">
        <v>42788</v>
      </c>
      <c r="C19" t="s">
        <v>395</v>
      </c>
      <c r="D19" t="s">
        <v>12</v>
      </c>
      <c r="E19">
        <v>40.4</v>
      </c>
      <c r="F19">
        <v>1</v>
      </c>
      <c r="G19">
        <v>29</v>
      </c>
      <c r="H19">
        <v>0.3</v>
      </c>
      <c r="I19">
        <v>18</v>
      </c>
      <c r="J19">
        <v>5.3999999999999995</v>
      </c>
      <c r="L19" t="s">
        <v>425</v>
      </c>
      <c r="M19" s="2">
        <f t="shared" ref="M19" si="56">AVERAGE(F18:F57)</f>
        <v>0.79624999999999979</v>
      </c>
      <c r="N19" s="10">
        <f t="shared" ref="N19" si="57">_xlfn.STDEV.S(F18:F57)</f>
        <v>0.25165796385020472</v>
      </c>
      <c r="Q19" t="s">
        <v>425</v>
      </c>
      <c r="R19" s="2">
        <f t="shared" ref="R19" si="58">AVERAGE(E18:E57)</f>
        <v>62.332499999999996</v>
      </c>
      <c r="S19" s="10">
        <f t="shared" ref="S19" si="59">_xlfn.STDEV.S(E18:E57)</f>
        <v>17.330518324176449</v>
      </c>
    </row>
    <row r="20" spans="1:19" x14ac:dyDescent="0.25">
      <c r="A20">
        <f ca="1">RAND()</f>
        <v>0.39361086003916335</v>
      </c>
      <c r="B20" s="1">
        <v>42874</v>
      </c>
      <c r="C20" t="s">
        <v>398</v>
      </c>
      <c r="D20" t="s">
        <v>7</v>
      </c>
      <c r="E20">
        <v>77.3</v>
      </c>
      <c r="F20">
        <v>0.63</v>
      </c>
      <c r="G20">
        <v>58</v>
      </c>
      <c r="H20">
        <v>0.3</v>
      </c>
      <c r="I20">
        <v>31</v>
      </c>
      <c r="J20">
        <v>9.2999999999999989</v>
      </c>
      <c r="L20" t="s">
        <v>426</v>
      </c>
      <c r="M20" s="2">
        <f t="shared" ref="M20" si="60">AVERAGE(F51:F90)</f>
        <v>0.80564102564102558</v>
      </c>
      <c r="N20" s="10">
        <f t="shared" ref="N20" si="61">_xlfn.STDEV.S(F51:F90)</f>
        <v>0.20837459780272324</v>
      </c>
      <c r="Q20" t="s">
        <v>426</v>
      </c>
      <c r="R20" s="2">
        <f t="shared" ref="R20" si="62">AVERAGE(E51:E90)</f>
        <v>59.797435897435896</v>
      </c>
      <c r="S20" s="10">
        <f t="shared" ref="S20" si="63">_xlfn.STDEV.S(E51:E90)</f>
        <v>13.767266425522166</v>
      </c>
    </row>
    <row r="21" spans="1:19" x14ac:dyDescent="0.25">
      <c r="A21">
        <f ca="1">RAND()</f>
        <v>0.22341071444568061</v>
      </c>
      <c r="B21" s="1">
        <v>42927</v>
      </c>
      <c r="C21" t="s">
        <v>400</v>
      </c>
      <c r="D21" t="s">
        <v>11</v>
      </c>
      <c r="E21">
        <v>91.699999999999989</v>
      </c>
      <c r="F21">
        <v>0.51</v>
      </c>
      <c r="G21">
        <v>46</v>
      </c>
      <c r="H21">
        <v>0.5</v>
      </c>
      <c r="I21">
        <v>39</v>
      </c>
      <c r="J21">
        <v>19.5</v>
      </c>
      <c r="L21" t="s">
        <v>427</v>
      </c>
      <c r="M21" s="2">
        <f t="shared" ref="M21" si="64">AVERAGE(F20:F59)</f>
        <v>0.79333333333333322</v>
      </c>
      <c r="N21" s="10">
        <f t="shared" ref="N21" si="65">_xlfn.STDEV.S(F20:F59)</f>
        <v>0.25239206482368831</v>
      </c>
      <c r="Q21" t="s">
        <v>427</v>
      </c>
      <c r="R21" s="2">
        <f t="shared" ref="R21" si="66">AVERAGE(E20:E59)</f>
        <v>62.802564102564098</v>
      </c>
      <c r="S21" s="10">
        <f t="shared" ref="S21" si="67">_xlfn.STDEV.S(E20:E59)</f>
        <v>17.197390976838808</v>
      </c>
    </row>
    <row r="22" spans="1:19" x14ac:dyDescent="0.25">
      <c r="A22">
        <f ca="1">RAND()</f>
        <v>0.72716568917494373</v>
      </c>
      <c r="B22" s="1">
        <v>42939</v>
      </c>
      <c r="C22" t="s">
        <v>400</v>
      </c>
      <c r="D22" t="s">
        <v>9</v>
      </c>
      <c r="E22">
        <v>99.3</v>
      </c>
      <c r="F22">
        <v>0.47</v>
      </c>
      <c r="G22">
        <v>76</v>
      </c>
      <c r="H22">
        <v>0.5</v>
      </c>
      <c r="I22">
        <v>41</v>
      </c>
      <c r="J22">
        <v>20.5</v>
      </c>
      <c r="L22" t="s">
        <v>428</v>
      </c>
      <c r="M22" s="2">
        <f t="shared" ref="M22" si="68">AVERAGE(F53:F92)</f>
        <v>0.78589743589743599</v>
      </c>
      <c r="N22" s="10">
        <f t="shared" ref="N22" si="69">_xlfn.STDEV.S(F53:F92)</f>
        <v>0.16988723734967523</v>
      </c>
      <c r="Q22" t="s">
        <v>428</v>
      </c>
      <c r="R22" s="2">
        <f t="shared" ref="R22" si="70">AVERAGE(E53:E92)</f>
        <v>60.674358974358981</v>
      </c>
      <c r="S22" s="10">
        <f t="shared" ref="S22" si="71">_xlfn.STDEV.S(E53:E92)</f>
        <v>12.532121212239815</v>
      </c>
    </row>
    <row r="23" spans="1:19" x14ac:dyDescent="0.25">
      <c r="A23">
        <f ca="1">RAND()</f>
        <v>0.85944256504149164</v>
      </c>
      <c r="B23" s="1">
        <v>42795</v>
      </c>
      <c r="C23" t="s">
        <v>395</v>
      </c>
      <c r="D23" t="s">
        <v>12</v>
      </c>
      <c r="E23">
        <v>47.3</v>
      </c>
      <c r="F23">
        <v>0.87</v>
      </c>
      <c r="G23">
        <v>36</v>
      </c>
      <c r="H23">
        <v>0.3</v>
      </c>
      <c r="I23">
        <v>21</v>
      </c>
      <c r="J23">
        <v>6.3</v>
      </c>
      <c r="L23" t="s">
        <v>429</v>
      </c>
      <c r="M23" s="2">
        <f t="shared" ref="M23" si="72">AVERAGE(F22:F61)</f>
        <v>0.81025641025641015</v>
      </c>
      <c r="N23" s="10">
        <f t="shared" ref="N23" si="73">_xlfn.STDEV.S(F22:F61)</f>
        <v>0.24843178857837075</v>
      </c>
      <c r="Q23" t="s">
        <v>429</v>
      </c>
      <c r="R23" s="2">
        <f t="shared" ref="R23" si="74">AVERAGE(E22:E61)</f>
        <v>61.107692307692304</v>
      </c>
      <c r="S23" s="10">
        <f t="shared" ref="S23" si="75">_xlfn.STDEV.S(E22:E61)</f>
        <v>16.655177551477955</v>
      </c>
    </row>
    <row r="24" spans="1:19" x14ac:dyDescent="0.25">
      <c r="A24">
        <f ca="1">RAND()</f>
        <v>0.49414086670727131</v>
      </c>
      <c r="B24" s="1">
        <v>43006</v>
      </c>
      <c r="C24" t="s">
        <v>402</v>
      </c>
      <c r="D24" t="s">
        <v>13</v>
      </c>
      <c r="E24">
        <v>63.399999999999991</v>
      </c>
      <c r="F24">
        <v>0.71</v>
      </c>
      <c r="G24">
        <v>39</v>
      </c>
      <c r="H24">
        <v>0.3</v>
      </c>
      <c r="I24">
        <v>28</v>
      </c>
      <c r="J24">
        <v>8.4</v>
      </c>
      <c r="L24" t="s">
        <v>430</v>
      </c>
      <c r="M24" s="2">
        <f t="shared" ref="M24" si="76">AVERAGE(F55:F94)</f>
        <v>0.80384615384615399</v>
      </c>
      <c r="N24" s="10">
        <f t="shared" ref="N24" si="77">_xlfn.STDEV.S(F55:F94)</f>
        <v>0.17585303949029563</v>
      </c>
      <c r="Q24" t="s">
        <v>430</v>
      </c>
      <c r="R24" s="2">
        <f t="shared" ref="R24" si="78">AVERAGE(E55:E94)</f>
        <v>59.65641025641024</v>
      </c>
      <c r="S24" s="10">
        <f t="shared" ref="S24" si="79">_xlfn.STDEV.S(E55:E94)</f>
        <v>12.624866750141974</v>
      </c>
    </row>
    <row r="25" spans="1:19" x14ac:dyDescent="0.25">
      <c r="A25">
        <f ca="1">RAND()</f>
        <v>0.81432335825152202</v>
      </c>
      <c r="B25" s="1">
        <v>42811</v>
      </c>
      <c r="C25" t="s">
        <v>396</v>
      </c>
      <c r="D25" t="s">
        <v>7</v>
      </c>
      <c r="E25">
        <v>61.499999999999993</v>
      </c>
      <c r="F25">
        <v>0.74</v>
      </c>
      <c r="G25">
        <v>47</v>
      </c>
      <c r="H25">
        <v>0.3</v>
      </c>
      <c r="I25">
        <v>25</v>
      </c>
      <c r="J25">
        <v>7.5</v>
      </c>
      <c r="L25" t="s">
        <v>431</v>
      </c>
      <c r="M25" s="2">
        <f t="shared" ref="M25" si="80">AVERAGE(F24:F63)</f>
        <v>0.81999999999999984</v>
      </c>
      <c r="N25" s="10">
        <f t="shared" ref="N25" si="81">_xlfn.STDEV.S(F24:F63)</f>
        <v>0.24297498246787338</v>
      </c>
      <c r="Q25" t="s">
        <v>431</v>
      </c>
      <c r="R25" s="2">
        <f t="shared" ref="R25" si="82">AVERAGE(E24:E63)</f>
        <v>60.064102564102555</v>
      </c>
      <c r="S25" s="10">
        <f t="shared" ref="S25" si="83">_xlfn.STDEV.S(E24:E63)</f>
        <v>15.421660897299928</v>
      </c>
    </row>
    <row r="26" spans="1:19" x14ac:dyDescent="0.25">
      <c r="A26">
        <f ca="1">RAND()</f>
        <v>0.89669036173803207</v>
      </c>
      <c r="B26" s="1">
        <v>43005</v>
      </c>
      <c r="C26" t="s">
        <v>402</v>
      </c>
      <c r="D26" t="s">
        <v>12</v>
      </c>
      <c r="E26">
        <v>64.8</v>
      </c>
      <c r="F26">
        <v>0.74</v>
      </c>
      <c r="G26">
        <v>34</v>
      </c>
      <c r="H26">
        <v>0.3</v>
      </c>
      <c r="I26">
        <v>26</v>
      </c>
      <c r="J26">
        <v>7.8</v>
      </c>
      <c r="L26" t="s">
        <v>432</v>
      </c>
      <c r="M26" s="2">
        <f t="shared" ref="M26" si="84">AVERAGE(F57:F96)</f>
        <v>0.81666666666666687</v>
      </c>
      <c r="N26" s="10">
        <f t="shared" ref="N26" si="85">_xlfn.STDEV.S(F57:F96)</f>
        <v>0.1767593269084331</v>
      </c>
      <c r="Q26" t="s">
        <v>432</v>
      </c>
      <c r="R26" s="2">
        <f t="shared" ref="R26" si="86">AVERAGE(E57:E96)</f>
        <v>58.907692307692308</v>
      </c>
      <c r="S26" s="10">
        <f t="shared" ref="S26" si="87">_xlfn.STDEV.S(E57:E96)</f>
        <v>12.591233053103647</v>
      </c>
    </row>
    <row r="27" spans="1:19" x14ac:dyDescent="0.25">
      <c r="A27">
        <f ca="1">RAND()</f>
        <v>0.39638173123833398</v>
      </c>
      <c r="B27" s="1">
        <v>42746</v>
      </c>
      <c r="C27" t="s">
        <v>394</v>
      </c>
      <c r="D27" t="s">
        <v>12</v>
      </c>
      <c r="E27">
        <v>31.599999999999998</v>
      </c>
      <c r="F27">
        <v>1.43</v>
      </c>
      <c r="G27">
        <v>20</v>
      </c>
      <c r="H27">
        <v>0.3</v>
      </c>
      <c r="I27">
        <v>12</v>
      </c>
      <c r="J27">
        <v>3.5999999999999996</v>
      </c>
      <c r="L27" t="s">
        <v>433</v>
      </c>
      <c r="M27" s="2">
        <f t="shared" ref="M27" si="88">AVERAGE(F26:F65)</f>
        <v>0.82512820512820495</v>
      </c>
      <c r="N27" s="10">
        <f t="shared" ref="N27" si="89">_xlfn.STDEV.S(F26:F65)</f>
        <v>0.24522676717974873</v>
      </c>
      <c r="Q27" t="s">
        <v>433</v>
      </c>
      <c r="R27" s="2">
        <f t="shared" ref="R27" si="90">AVERAGE(E26:E65)</f>
        <v>59.93846153846151</v>
      </c>
      <c r="S27" s="10">
        <f t="shared" ref="S27" si="91">_xlfn.STDEV.S(E26:E65)</f>
        <v>15.789447098493232</v>
      </c>
    </row>
    <row r="28" spans="1:19" x14ac:dyDescent="0.25">
      <c r="A28">
        <f ca="1">RAND()</f>
        <v>0.78072506452065982</v>
      </c>
      <c r="B28" s="1">
        <v>42792</v>
      </c>
      <c r="C28" t="s">
        <v>395</v>
      </c>
      <c r="D28" t="s">
        <v>9</v>
      </c>
      <c r="E28">
        <v>42.4</v>
      </c>
      <c r="F28">
        <v>1</v>
      </c>
      <c r="G28">
        <v>28</v>
      </c>
      <c r="H28">
        <v>0.3</v>
      </c>
      <c r="I28">
        <v>18</v>
      </c>
      <c r="J28">
        <v>5.3999999999999995</v>
      </c>
      <c r="L28" t="s">
        <v>434</v>
      </c>
      <c r="M28" s="2">
        <f t="shared" ref="M28" si="92">AVERAGE(F59:F98)</f>
        <v>0.81225000000000025</v>
      </c>
      <c r="N28" s="10">
        <f t="shared" ref="N28" si="93">_xlfn.STDEV.S(F59:F98)</f>
        <v>0.17726537400325071</v>
      </c>
      <c r="Q28" t="s">
        <v>434</v>
      </c>
      <c r="R28" s="2">
        <f t="shared" ref="R28" si="94">AVERAGE(E59:E98)</f>
        <v>59.467499999999994</v>
      </c>
      <c r="S28" s="10">
        <f t="shared" ref="S28" si="95">_xlfn.STDEV.S(E59:E98)</f>
        <v>12.756142562582273</v>
      </c>
    </row>
    <row r="29" spans="1:19" x14ac:dyDescent="0.25">
      <c r="A29">
        <f ca="1">RAND()</f>
        <v>0.39036820561155638</v>
      </c>
      <c r="B29" s="1">
        <v>42906</v>
      </c>
      <c r="C29" t="s">
        <v>399</v>
      </c>
      <c r="D29" t="s">
        <v>11</v>
      </c>
      <c r="E29">
        <v>84.8</v>
      </c>
      <c r="F29">
        <v>0.56000000000000005</v>
      </c>
      <c r="G29">
        <v>50</v>
      </c>
      <c r="H29">
        <v>0.3</v>
      </c>
      <c r="I29">
        <v>36</v>
      </c>
      <c r="J29">
        <v>10.799999999999999</v>
      </c>
      <c r="L29" t="s">
        <v>435</v>
      </c>
      <c r="M29" s="2">
        <f t="shared" ref="M29" si="96">AVERAGE(F28:F67)</f>
        <v>0.80897435897435899</v>
      </c>
      <c r="N29" s="10">
        <f t="shared" ref="N29" si="97">_xlfn.STDEV.S(F28:F67)</f>
        <v>0.22524600436662789</v>
      </c>
      <c r="Q29" t="s">
        <v>435</v>
      </c>
      <c r="R29" s="2">
        <f t="shared" ref="R29" si="98">AVERAGE(E28:E67)</f>
        <v>60.584615384615368</v>
      </c>
      <c r="S29" s="10">
        <f t="shared" ref="S29" si="99">_xlfn.STDEV.S(E28:E67)</f>
        <v>15.113753556238317</v>
      </c>
    </row>
    <row r="30" spans="1:19" x14ac:dyDescent="0.25">
      <c r="A30">
        <f ca="1">RAND()</f>
        <v>0.57304105442848419</v>
      </c>
      <c r="B30" s="1">
        <v>42769</v>
      </c>
      <c r="C30" t="s">
        <v>394</v>
      </c>
      <c r="D30" t="s">
        <v>7</v>
      </c>
      <c r="E30">
        <v>43.4</v>
      </c>
      <c r="F30">
        <v>1.1100000000000001</v>
      </c>
      <c r="G30">
        <v>33</v>
      </c>
      <c r="H30">
        <v>0.3</v>
      </c>
      <c r="I30">
        <v>18</v>
      </c>
      <c r="J30">
        <v>5.3999999999999995</v>
      </c>
      <c r="L30" t="s">
        <v>436</v>
      </c>
      <c r="M30" s="2">
        <f t="shared" ref="M30" si="100">AVERAGE(F61:F100)</f>
        <v>0.81275000000000008</v>
      </c>
      <c r="N30" s="10">
        <f t="shared" ref="N30" si="101">_xlfn.STDEV.S(F61:F100)</f>
        <v>0.18538923017982042</v>
      </c>
      <c r="Q30" t="s">
        <v>436</v>
      </c>
      <c r="R30" s="2">
        <f t="shared" ref="R30" si="102">AVERAGE(E61:E100)</f>
        <v>59.847499999999989</v>
      </c>
      <c r="S30" s="10">
        <f t="shared" ref="S30" si="103">_xlfn.STDEV.S(E61:E100)</f>
        <v>13.570234914732563</v>
      </c>
    </row>
    <row r="31" spans="1:19" x14ac:dyDescent="0.25">
      <c r="A31">
        <f ca="1">RAND()</f>
        <v>0.40537778956439319</v>
      </c>
      <c r="B31" s="1">
        <v>42796</v>
      </c>
      <c r="C31" t="s">
        <v>395</v>
      </c>
      <c r="D31" t="s">
        <v>13</v>
      </c>
      <c r="E31">
        <v>42.4</v>
      </c>
      <c r="F31">
        <v>1</v>
      </c>
      <c r="G31">
        <v>21</v>
      </c>
      <c r="H31">
        <v>0.3</v>
      </c>
      <c r="I31">
        <v>18</v>
      </c>
      <c r="J31">
        <v>5.3999999999999995</v>
      </c>
      <c r="L31" t="s">
        <v>437</v>
      </c>
      <c r="M31" s="2">
        <f t="shared" ref="M31" si="104">AVERAGE(F30:F69)</f>
        <v>0.8141025641025641</v>
      </c>
      <c r="N31" s="10">
        <f t="shared" ref="N31" si="105">_xlfn.STDEV.S(F30:F69)</f>
        <v>0.22339153671852255</v>
      </c>
      <c r="Q31" t="s">
        <v>437</v>
      </c>
      <c r="R31" s="2">
        <f t="shared" ref="R31" si="106">AVERAGE(E30:E69)</f>
        <v>60.012820512820511</v>
      </c>
      <c r="S31" s="10">
        <f t="shared" ref="S31" si="107">_xlfn.STDEV.S(E30:E69)</f>
        <v>14.597173112900622</v>
      </c>
    </row>
    <row r="32" spans="1:19" x14ac:dyDescent="0.25">
      <c r="A32">
        <f ca="1">RAND()</f>
        <v>0.5975444589492066</v>
      </c>
      <c r="B32" s="1">
        <v>43014</v>
      </c>
      <c r="C32" t="s">
        <v>403</v>
      </c>
      <c r="D32" t="s">
        <v>7</v>
      </c>
      <c r="E32">
        <v>56.499999999999993</v>
      </c>
      <c r="F32">
        <v>0.8</v>
      </c>
      <c r="G32">
        <v>43</v>
      </c>
      <c r="H32">
        <v>0.3</v>
      </c>
      <c r="I32">
        <v>25</v>
      </c>
      <c r="J32">
        <v>7.5</v>
      </c>
      <c r="L32" t="s">
        <v>438</v>
      </c>
      <c r="M32" s="2">
        <f t="shared" ref="M32" si="108">AVERAGE(F63:F102)</f>
        <v>0.81200000000000006</v>
      </c>
      <c r="N32" s="10">
        <f t="shared" ref="N32" si="109">_xlfn.STDEV.S(F63:F102)</f>
        <v>0.19126032735649257</v>
      </c>
      <c r="Q32" t="s">
        <v>438</v>
      </c>
      <c r="R32" s="2">
        <f t="shared" ref="R32" si="110">AVERAGE(E63:E102)</f>
        <v>60.367500000000007</v>
      </c>
      <c r="S32" s="10">
        <f t="shared" ref="S32" si="111">_xlfn.STDEV.S(E63:E102)</f>
        <v>13.422548718576612</v>
      </c>
    </row>
    <row r="33" spans="1:19" x14ac:dyDescent="0.25">
      <c r="A33">
        <f ca="1">RAND()</f>
        <v>2.5762803924977651E-2</v>
      </c>
      <c r="B33" s="1">
        <v>42999</v>
      </c>
      <c r="C33" t="s">
        <v>402</v>
      </c>
      <c r="D33" t="s">
        <v>13</v>
      </c>
      <c r="E33">
        <v>68.099999999999994</v>
      </c>
      <c r="F33">
        <v>0.69</v>
      </c>
      <c r="G33">
        <v>37</v>
      </c>
      <c r="H33">
        <v>0.3</v>
      </c>
      <c r="I33">
        <v>27</v>
      </c>
      <c r="J33">
        <v>8.1</v>
      </c>
      <c r="L33" t="s">
        <v>439</v>
      </c>
      <c r="M33" s="2">
        <f t="shared" ref="M33" si="112">AVERAGE(F32:F71)</f>
        <v>0.80358974358974355</v>
      </c>
      <c r="N33" s="10">
        <f t="shared" ref="N33" si="113">_xlfn.STDEV.S(F32:F71)</f>
        <v>0.22079386885422533</v>
      </c>
      <c r="Q33" t="s">
        <v>439</v>
      </c>
      <c r="R33" s="2">
        <f t="shared" ref="R33" si="114">AVERAGE(E32:E71)</f>
        <v>60.610256410256405</v>
      </c>
      <c r="S33" s="10">
        <f t="shared" ref="S33" si="115">_xlfn.STDEV.S(E32:E71)</f>
        <v>14.470438011626136</v>
      </c>
    </row>
    <row r="34" spans="1:19" x14ac:dyDescent="0.25">
      <c r="A34">
        <f ca="1">RAND()</f>
        <v>0.16309514895670107</v>
      </c>
      <c r="B34" s="1">
        <v>42868</v>
      </c>
      <c r="C34" t="s">
        <v>398</v>
      </c>
      <c r="D34" t="s">
        <v>8</v>
      </c>
      <c r="E34">
        <v>75</v>
      </c>
      <c r="F34">
        <v>0.67</v>
      </c>
      <c r="G34">
        <v>56</v>
      </c>
      <c r="H34">
        <v>0.3</v>
      </c>
      <c r="I34">
        <v>30</v>
      </c>
      <c r="J34">
        <v>9</v>
      </c>
      <c r="L34" t="s">
        <v>440</v>
      </c>
      <c r="M34" s="2">
        <f t="shared" ref="M34" si="116">AVERAGE(F65:F104)</f>
        <v>0.81675000000000009</v>
      </c>
      <c r="N34" s="10">
        <f t="shared" ref="N34" si="117">_xlfn.STDEV.S(F65:F104)</f>
        <v>0.18989048800794947</v>
      </c>
      <c r="Q34" t="s">
        <v>440</v>
      </c>
      <c r="R34" s="2">
        <f t="shared" ref="R34" si="118">AVERAGE(E65:E104)</f>
        <v>59.890000000000022</v>
      </c>
      <c r="S34" s="10">
        <f t="shared" ref="S34" si="119">_xlfn.STDEV.S(E65:E104)</f>
        <v>13.312454165082865</v>
      </c>
    </row>
    <row r="35" spans="1:19" x14ac:dyDescent="0.25">
      <c r="A35">
        <f ca="1">RAND()</f>
        <v>0.42143025277569124</v>
      </c>
      <c r="B35" s="1">
        <v>42970</v>
      </c>
      <c r="C35" t="s">
        <v>401</v>
      </c>
      <c r="D35" t="s">
        <v>12</v>
      </c>
      <c r="E35">
        <v>65.699999999999989</v>
      </c>
      <c r="F35">
        <v>0.69</v>
      </c>
      <c r="G35">
        <v>45</v>
      </c>
      <c r="H35">
        <v>0.5</v>
      </c>
      <c r="I35">
        <v>29</v>
      </c>
      <c r="J35">
        <v>14.5</v>
      </c>
      <c r="L35" t="s">
        <v>441</v>
      </c>
      <c r="M35" s="2">
        <f t="shared" ref="M35" si="120">AVERAGE(F34:F73)</f>
        <v>0.80487179487179483</v>
      </c>
      <c r="N35" s="10">
        <f t="shared" ref="N35" si="121">_xlfn.STDEV.S(F34:F73)</f>
        <v>0.22134602340740769</v>
      </c>
      <c r="Q35" t="s">
        <v>441</v>
      </c>
      <c r="R35" s="2">
        <f t="shared" ref="R35" si="122">AVERAGE(E34:E73)</f>
        <v>60.507692307692309</v>
      </c>
      <c r="S35" s="10">
        <f t="shared" ref="S35" si="123">_xlfn.STDEV.S(E34:E73)</f>
        <v>14.511635705536508</v>
      </c>
    </row>
    <row r="36" spans="1:19" x14ac:dyDescent="0.25">
      <c r="A36">
        <f ca="1">RAND()</f>
        <v>0.38255373641203128</v>
      </c>
      <c r="B36" s="1">
        <v>43009</v>
      </c>
      <c r="C36" t="s">
        <v>402</v>
      </c>
      <c r="D36" t="s">
        <v>9</v>
      </c>
      <c r="E36">
        <v>61.8</v>
      </c>
      <c r="F36">
        <v>0.77</v>
      </c>
      <c r="G36">
        <v>51</v>
      </c>
      <c r="H36">
        <v>0.3</v>
      </c>
      <c r="I36">
        <v>26</v>
      </c>
      <c r="J36">
        <v>7.8</v>
      </c>
      <c r="L36" t="s">
        <v>442</v>
      </c>
      <c r="M36" s="2">
        <f t="shared" ref="M36" si="124">AVERAGE(F67:F106)</f>
        <v>0.80325000000000002</v>
      </c>
      <c r="N36" s="10">
        <f t="shared" ref="N36" si="125">_xlfn.STDEV.S(F67:F106)</f>
        <v>0.19080648674669073</v>
      </c>
      <c r="Q36" t="s">
        <v>442</v>
      </c>
      <c r="R36" s="2">
        <f t="shared" ref="R36" si="126">AVERAGE(E67:E106)</f>
        <v>60.720000000000006</v>
      </c>
      <c r="S36" s="10">
        <f t="shared" ref="S36" si="127">_xlfn.STDEV.S(E67:E106)</f>
        <v>13.296600683768304</v>
      </c>
    </row>
    <row r="37" spans="1:19" x14ac:dyDescent="0.25">
      <c r="A37">
        <f ca="1">RAND()</f>
        <v>0.61137104664431086</v>
      </c>
      <c r="B37" s="1">
        <v>42947</v>
      </c>
      <c r="C37" t="s">
        <v>400</v>
      </c>
      <c r="D37" t="s">
        <v>10</v>
      </c>
      <c r="E37">
        <v>76.599999999999994</v>
      </c>
      <c r="F37">
        <v>0.59</v>
      </c>
      <c r="G37">
        <v>37</v>
      </c>
      <c r="H37">
        <v>0.5</v>
      </c>
      <c r="I37">
        <v>32</v>
      </c>
      <c r="J37">
        <v>16</v>
      </c>
      <c r="L37" t="s">
        <v>443</v>
      </c>
      <c r="M37" s="2">
        <f t="shared" ref="M37" si="128">AVERAGE(F36:F75)</f>
        <v>0.80076923076923079</v>
      </c>
      <c r="N37" s="10">
        <f t="shared" ref="N37" si="129">_xlfn.STDEV.S(F36:F75)</f>
        <v>0.22451567305957262</v>
      </c>
      <c r="Q37" t="s">
        <v>443</v>
      </c>
      <c r="R37" s="2">
        <f t="shared" ref="R37" si="130">AVERAGE(E36:E75)</f>
        <v>61.023076923076928</v>
      </c>
      <c r="S37" s="10">
        <f t="shared" ref="S37" si="131">_xlfn.STDEV.S(E36:E75)</f>
        <v>15.042404300028149</v>
      </c>
    </row>
    <row r="38" spans="1:19" x14ac:dyDescent="0.25">
      <c r="A38">
        <f ca="1">RAND()</f>
        <v>0.794283525643253</v>
      </c>
      <c r="B38" s="1">
        <v>42865</v>
      </c>
      <c r="C38" t="s">
        <v>398</v>
      </c>
      <c r="D38" t="s">
        <v>12</v>
      </c>
      <c r="E38">
        <v>69.399999999999991</v>
      </c>
      <c r="F38">
        <v>0.71</v>
      </c>
      <c r="G38">
        <v>31</v>
      </c>
      <c r="H38">
        <v>0.3</v>
      </c>
      <c r="I38">
        <v>28</v>
      </c>
      <c r="J38">
        <v>8.4</v>
      </c>
      <c r="L38" t="s">
        <v>444</v>
      </c>
      <c r="M38" s="2">
        <f t="shared" ref="M38" si="132">AVERAGE(F69:F108)</f>
        <v>0.7955000000000001</v>
      </c>
      <c r="N38" s="10">
        <f t="shared" ref="N38" si="133">_xlfn.STDEV.S(F69:F108)</f>
        <v>0.18678041406133236</v>
      </c>
      <c r="Q38" t="s">
        <v>444</v>
      </c>
      <c r="R38" s="2">
        <f t="shared" ref="R38" si="134">AVERAGE(E69:E108)</f>
        <v>61.445000000000014</v>
      </c>
      <c r="S38" s="10">
        <f t="shared" ref="S38" si="135">_xlfn.STDEV.S(E69:E108)</f>
        <v>13.054657288610592</v>
      </c>
    </row>
    <row r="39" spans="1:19" x14ac:dyDescent="0.25">
      <c r="A39">
        <f ca="1">RAND()</f>
        <v>0.10684462718498644</v>
      </c>
      <c r="B39" s="1">
        <v>42936</v>
      </c>
      <c r="C39" t="s">
        <v>400</v>
      </c>
      <c r="D39" t="s">
        <v>13</v>
      </c>
      <c r="E39">
        <v>82.5</v>
      </c>
      <c r="F39">
        <v>0.54</v>
      </c>
      <c r="G39">
        <v>56</v>
      </c>
      <c r="H39">
        <v>0.5</v>
      </c>
      <c r="I39">
        <v>35</v>
      </c>
      <c r="J39">
        <v>17.5</v>
      </c>
      <c r="L39" t="s">
        <v>445</v>
      </c>
      <c r="M39" s="2">
        <f t="shared" ref="M39" si="136">AVERAGE(F38:F77)</f>
        <v>0.818974358974359</v>
      </c>
      <c r="N39" s="10">
        <f t="shared" ref="N39" si="137">_xlfn.STDEV.S(F38:F77)</f>
        <v>0.2373626458418123</v>
      </c>
      <c r="Q39" t="s">
        <v>445</v>
      </c>
      <c r="R39" s="2">
        <f t="shared" ref="R39" si="138">AVERAGE(E38:E77)</f>
        <v>59.961538461538474</v>
      </c>
      <c r="S39" s="10">
        <f t="shared" ref="S39" si="139">_xlfn.STDEV.S(E38:E77)</f>
        <v>15.40409404542579</v>
      </c>
    </row>
    <row r="40" spans="1:19" x14ac:dyDescent="0.25">
      <c r="A40">
        <f ca="1">RAND()</f>
        <v>0.10163475451114656</v>
      </c>
      <c r="B40" s="1">
        <v>42907</v>
      </c>
      <c r="C40" t="s">
        <v>399</v>
      </c>
      <c r="D40" t="s">
        <v>12</v>
      </c>
      <c r="E40">
        <v>99.3</v>
      </c>
      <c r="F40">
        <v>0.47</v>
      </c>
      <c r="G40">
        <v>77</v>
      </c>
      <c r="H40">
        <v>0.3</v>
      </c>
      <c r="I40">
        <v>41</v>
      </c>
      <c r="J40">
        <v>12.299999999999999</v>
      </c>
      <c r="L40" t="s">
        <v>446</v>
      </c>
      <c r="M40" s="2">
        <f t="shared" ref="M40" si="140">AVERAGE(F71:F110)</f>
        <v>0.79449999999999998</v>
      </c>
      <c r="N40" s="10">
        <f t="shared" ref="N40" si="141">_xlfn.STDEV.S(F71:F110)</f>
        <v>0.18348408720216053</v>
      </c>
      <c r="Q40" t="s">
        <v>446</v>
      </c>
      <c r="R40" s="2">
        <f t="shared" ref="R40" si="142">AVERAGE(E71:E110)</f>
        <v>61.394999999999996</v>
      </c>
      <c r="S40" s="10">
        <f t="shared" ref="S40" si="143">_xlfn.STDEV.S(E71:E110)</f>
        <v>12.94184130679467</v>
      </c>
    </row>
    <row r="41" spans="1:19" x14ac:dyDescent="0.25">
      <c r="A41">
        <f ca="1">RAND()</f>
        <v>0.46489687638411092</v>
      </c>
      <c r="B41" s="1">
        <v>43024</v>
      </c>
      <c r="C41" t="s">
        <v>403</v>
      </c>
      <c r="D41" t="s">
        <v>10</v>
      </c>
      <c r="E41">
        <v>61.499999999999993</v>
      </c>
      <c r="F41">
        <v>0.77</v>
      </c>
      <c r="G41">
        <v>47</v>
      </c>
      <c r="H41">
        <v>0.3</v>
      </c>
      <c r="I41">
        <v>25</v>
      </c>
      <c r="J41">
        <v>7.5</v>
      </c>
      <c r="L41" t="s">
        <v>447</v>
      </c>
      <c r="M41" s="2">
        <f t="shared" ref="M41" si="144">AVERAGE(F40:F79)</f>
        <v>0.83307692307692316</v>
      </c>
      <c r="N41" s="10">
        <f t="shared" ref="N41" si="145">_xlfn.STDEV.S(F40:F79)</f>
        <v>0.23376949787697235</v>
      </c>
      <c r="Q41" t="s">
        <v>447</v>
      </c>
      <c r="R41" s="2">
        <f t="shared" ref="R41" si="146">AVERAGE(E40:E79)</f>
        <v>58.807692307692307</v>
      </c>
      <c r="S41" s="10">
        <f t="shared" ref="S41" si="147">_xlfn.STDEV.S(E40:E79)</f>
        <v>14.954147191285211</v>
      </c>
    </row>
    <row r="42" spans="1:19" x14ac:dyDescent="0.25">
      <c r="A42">
        <f ca="1">RAND()</f>
        <v>0.53066786909278585</v>
      </c>
      <c r="B42" s="1">
        <v>43082</v>
      </c>
      <c r="C42" t="s">
        <v>405</v>
      </c>
      <c r="D42" t="s">
        <v>12</v>
      </c>
      <c r="E42">
        <v>40.5</v>
      </c>
      <c r="F42">
        <v>1.25</v>
      </c>
      <c r="G42">
        <v>30</v>
      </c>
      <c r="H42">
        <v>0.3</v>
      </c>
      <c r="I42">
        <v>15</v>
      </c>
      <c r="J42">
        <v>4.5</v>
      </c>
      <c r="L42" t="s">
        <v>448</v>
      </c>
      <c r="M42" s="2">
        <f t="shared" ref="M42" si="148">AVERAGE(F73:F112)</f>
        <v>0.83324999999999994</v>
      </c>
      <c r="N42" s="10">
        <f t="shared" ref="N42" si="149">_xlfn.STDEV.S(F73:F112)</f>
        <v>0.22977567098010793</v>
      </c>
      <c r="Q42" t="s">
        <v>448</v>
      </c>
      <c r="R42" s="2">
        <f t="shared" ref="R42" si="150">AVERAGE(E73:E112)</f>
        <v>59.414999999999999</v>
      </c>
      <c r="S42" s="10">
        <f t="shared" ref="S42" si="151">_xlfn.STDEV.S(E73:E112)</f>
        <v>14.684538353883196</v>
      </c>
    </row>
    <row r="43" spans="1:19" x14ac:dyDescent="0.25">
      <c r="A43">
        <f ca="1">RAND()</f>
        <v>0.41734021641463548</v>
      </c>
      <c r="B43" s="1">
        <v>42825</v>
      </c>
      <c r="C43" t="s">
        <v>396</v>
      </c>
      <c r="D43" t="s">
        <v>7</v>
      </c>
      <c r="E43">
        <v>59.499999999999993</v>
      </c>
      <c r="F43">
        <v>0.77</v>
      </c>
      <c r="G43">
        <v>39</v>
      </c>
      <c r="H43">
        <v>0.3</v>
      </c>
      <c r="I43">
        <v>25</v>
      </c>
      <c r="J43">
        <v>7.5</v>
      </c>
      <c r="L43" t="s">
        <v>449</v>
      </c>
      <c r="M43" s="2">
        <f t="shared" ref="M43" si="152">AVERAGE(F42:F81)</f>
        <v>0.84589743589743593</v>
      </c>
      <c r="N43" s="10">
        <f t="shared" ref="N43" si="153">_xlfn.STDEV.S(F42:F81)</f>
        <v>0.22952717931844968</v>
      </c>
      <c r="Q43" t="s">
        <v>449</v>
      </c>
      <c r="R43" s="2">
        <f t="shared" ref="R43" si="154">AVERAGE(E42:E81)</f>
        <v>57.576923076923066</v>
      </c>
      <c r="S43" s="10">
        <f t="shared" ref="S43" si="155">_xlfn.STDEV.S(E42:E81)</f>
        <v>13.776819997037435</v>
      </c>
    </row>
    <row r="44" spans="1:19" x14ac:dyDescent="0.25">
      <c r="A44">
        <f ca="1">RAND()</f>
        <v>9.6667836896419224E-2</v>
      </c>
      <c r="B44" s="1">
        <v>42888</v>
      </c>
      <c r="C44" t="s">
        <v>398</v>
      </c>
      <c r="D44" t="s">
        <v>7</v>
      </c>
      <c r="E44">
        <v>71.699999999999989</v>
      </c>
      <c r="F44">
        <v>0.65</v>
      </c>
      <c r="G44">
        <v>45</v>
      </c>
      <c r="H44">
        <v>0.3</v>
      </c>
      <c r="I44">
        <v>29</v>
      </c>
      <c r="J44">
        <v>8.6999999999999993</v>
      </c>
      <c r="L44" t="s">
        <v>450</v>
      </c>
      <c r="M44" s="2">
        <f t="shared" ref="M44" si="156">AVERAGE(F75:F114)</f>
        <v>0.85350000000000004</v>
      </c>
      <c r="N44" s="10">
        <f t="shared" ref="N44" si="157">_xlfn.STDEV.S(F75:F114)</f>
        <v>0.25336251518834424</v>
      </c>
      <c r="Q44" t="s">
        <v>450</v>
      </c>
      <c r="R44" s="2">
        <f t="shared" ref="R44" si="158">AVERAGE(E75:E114)</f>
        <v>58.54499999999998</v>
      </c>
      <c r="S44" s="10">
        <f t="shared" ref="S44" si="159">_xlfn.STDEV.S(E75:E114)</f>
        <v>15.008031183336502</v>
      </c>
    </row>
    <row r="45" spans="1:19" x14ac:dyDescent="0.25">
      <c r="A45">
        <f ca="1">RAND()</f>
        <v>0.50976765424682524</v>
      </c>
      <c r="B45" s="1">
        <v>42964</v>
      </c>
      <c r="C45" t="s">
        <v>401</v>
      </c>
      <c r="D45" t="s">
        <v>13</v>
      </c>
      <c r="E45">
        <v>67.699999999999989</v>
      </c>
      <c r="F45">
        <v>0.65</v>
      </c>
      <c r="G45">
        <v>43</v>
      </c>
      <c r="H45">
        <v>0.5</v>
      </c>
      <c r="I45">
        <v>29</v>
      </c>
      <c r="J45">
        <v>14.5</v>
      </c>
      <c r="L45" t="s">
        <v>451</v>
      </c>
      <c r="M45" s="2">
        <f t="shared" ref="M45" si="160">AVERAGE(F44:F83)</f>
        <v>0.83512820512820529</v>
      </c>
      <c r="N45" s="10">
        <f t="shared" ref="N45" si="161">_xlfn.STDEV.S(F44:F83)</f>
        <v>0.21971119554245128</v>
      </c>
      <c r="Q45" t="s">
        <v>451</v>
      </c>
      <c r="R45" s="2">
        <f t="shared" ref="R45" si="162">AVERAGE(E44:E83)</f>
        <v>57.887179487179488</v>
      </c>
      <c r="S45" s="10">
        <f t="shared" ref="S45" si="163">_xlfn.STDEV.S(E44:E83)</f>
        <v>13.501718788969427</v>
      </c>
    </row>
    <row r="46" spans="1:19" x14ac:dyDescent="0.25">
      <c r="A46">
        <f ca="1">RAND()</f>
        <v>0.84414311039137369</v>
      </c>
      <c r="B46" s="1">
        <v>42760</v>
      </c>
      <c r="C46" t="s">
        <v>394</v>
      </c>
      <c r="D46" t="s">
        <v>11</v>
      </c>
      <c r="E46">
        <v>38.199999999999996</v>
      </c>
      <c r="F46">
        <v>1.33</v>
      </c>
      <c r="G46">
        <v>16</v>
      </c>
      <c r="H46">
        <v>0.3</v>
      </c>
      <c r="I46">
        <v>14</v>
      </c>
      <c r="J46">
        <v>4.2</v>
      </c>
      <c r="L46" t="s">
        <v>452</v>
      </c>
      <c r="M46" s="2">
        <f t="shared" ref="M46" si="164">AVERAGE(F77:F116)</f>
        <v>0.83949999999999991</v>
      </c>
      <c r="N46" s="10">
        <f t="shared" ref="N46" si="165">_xlfn.STDEV.S(F77:F116)</f>
        <v>0.24155426209955699</v>
      </c>
      <c r="Q46" t="s">
        <v>452</v>
      </c>
      <c r="R46" s="2">
        <f t="shared" ref="R46" si="166">AVERAGE(E77:E116)</f>
        <v>59.137499999999974</v>
      </c>
      <c r="S46" s="10">
        <f t="shared" ref="S46" si="167">_xlfn.STDEV.S(E77:E116)</f>
        <v>14.403626457535195</v>
      </c>
    </row>
    <row r="47" spans="1:19" x14ac:dyDescent="0.25">
      <c r="A47">
        <f ca="1">RAND()</f>
        <v>0.43318987250003471</v>
      </c>
      <c r="B47" s="1">
        <v>42759</v>
      </c>
      <c r="C47" t="s">
        <v>394</v>
      </c>
      <c r="D47" t="s">
        <v>8</v>
      </c>
      <c r="E47">
        <v>38.099999999999994</v>
      </c>
      <c r="F47">
        <v>1.05</v>
      </c>
      <c r="G47">
        <v>21</v>
      </c>
      <c r="H47">
        <v>0.3</v>
      </c>
      <c r="I47">
        <v>17</v>
      </c>
      <c r="J47">
        <v>5.0999999999999996</v>
      </c>
      <c r="L47" t="s">
        <v>453</v>
      </c>
      <c r="M47" s="2">
        <f t="shared" ref="M47" si="168">AVERAGE(F46:F85)</f>
        <v>0.83512820512820529</v>
      </c>
      <c r="N47" s="10">
        <f t="shared" ref="N47" si="169">_xlfn.STDEV.S(F46:F85)</f>
        <v>0.22014196131338482</v>
      </c>
      <c r="Q47" t="s">
        <v>453</v>
      </c>
      <c r="R47" s="2">
        <f t="shared" ref="R47" si="170">AVERAGE(E46:E85)</f>
        <v>57.979487179487172</v>
      </c>
      <c r="S47" s="10">
        <f t="shared" ref="S47" si="171">_xlfn.STDEV.S(E46:E85)</f>
        <v>13.661686331280857</v>
      </c>
    </row>
    <row r="48" spans="1:19" x14ac:dyDescent="0.25">
      <c r="A48">
        <f ca="1">RAND()</f>
        <v>3.3350101982918878E-2</v>
      </c>
      <c r="B48" s="1">
        <v>43003</v>
      </c>
      <c r="C48" t="s">
        <v>402</v>
      </c>
      <c r="D48" t="s">
        <v>10</v>
      </c>
      <c r="E48">
        <v>67.099999999999994</v>
      </c>
      <c r="F48">
        <v>0.69</v>
      </c>
      <c r="G48">
        <v>52</v>
      </c>
      <c r="H48">
        <v>0.3</v>
      </c>
      <c r="I48">
        <v>27</v>
      </c>
      <c r="J48">
        <v>8.1</v>
      </c>
      <c r="L48" t="s">
        <v>454</v>
      </c>
      <c r="M48" s="2">
        <f t="shared" ref="M48" si="172">AVERAGE(F79:F118)</f>
        <v>0.83099999999999985</v>
      </c>
      <c r="N48" s="10">
        <f t="shared" ref="N48" si="173">_xlfn.STDEV.S(F79:F118)</f>
        <v>0.24336108025856473</v>
      </c>
      <c r="Q48" t="s">
        <v>454</v>
      </c>
      <c r="R48" s="2">
        <f t="shared" ref="R48" si="174">AVERAGE(E79:E118)</f>
        <v>59.874999999999986</v>
      </c>
      <c r="S48" s="10">
        <f t="shared" ref="S48" si="175">_xlfn.STDEV.S(E79:E118)</f>
        <v>14.681747782492366</v>
      </c>
    </row>
    <row r="49" spans="1:19" x14ac:dyDescent="0.25">
      <c r="A49">
        <f ca="1">RAND()</f>
        <v>0.35463548833389091</v>
      </c>
      <c r="B49" s="1">
        <v>42989</v>
      </c>
      <c r="C49" t="s">
        <v>402</v>
      </c>
      <c r="D49" t="s">
        <v>10</v>
      </c>
      <c r="E49">
        <v>71.699999999999989</v>
      </c>
      <c r="F49">
        <v>0.69</v>
      </c>
      <c r="G49">
        <v>60</v>
      </c>
      <c r="H49">
        <v>0.3</v>
      </c>
      <c r="I49">
        <v>29</v>
      </c>
      <c r="J49">
        <v>8.6999999999999993</v>
      </c>
      <c r="L49" t="s">
        <v>455</v>
      </c>
      <c r="M49" s="2">
        <f t="shared" ref="M49" si="176">AVERAGE(F48:F87)</f>
        <v>0.8074358974358975</v>
      </c>
      <c r="N49" s="10">
        <f t="shared" ref="N49" si="177">_xlfn.STDEV.S(F48:F87)</f>
        <v>0.2044983328810944</v>
      </c>
      <c r="Q49" t="s">
        <v>455</v>
      </c>
      <c r="R49" s="2">
        <f t="shared" ref="R49" si="178">AVERAGE(E48:E87)</f>
        <v>59.546153846153842</v>
      </c>
      <c r="S49" s="10">
        <f t="shared" ref="S49" si="179">_xlfn.STDEV.S(E48:E87)</f>
        <v>13.020325126384623</v>
      </c>
    </row>
    <row r="50" spans="1:19" x14ac:dyDescent="0.25">
      <c r="A50">
        <f ca="1">RAND()</f>
        <v>0.15059705012497115</v>
      </c>
      <c r="B50" s="1">
        <v>42836</v>
      </c>
      <c r="C50" t="s">
        <v>397</v>
      </c>
      <c r="D50" t="s">
        <v>11</v>
      </c>
      <c r="E50">
        <v>57.499999999999993</v>
      </c>
      <c r="F50">
        <v>0.8</v>
      </c>
      <c r="G50">
        <v>31</v>
      </c>
      <c r="H50">
        <v>0.3</v>
      </c>
      <c r="I50">
        <v>25</v>
      </c>
      <c r="J50">
        <v>7.5</v>
      </c>
      <c r="L50" t="s">
        <v>456</v>
      </c>
      <c r="M50" s="2">
        <f t="shared" ref="M50" si="180">AVERAGE(F81:F120)</f>
        <v>0.8374999999999998</v>
      </c>
      <c r="N50" s="10">
        <f t="shared" ref="N50" si="181">_xlfn.STDEV.S(F81:F120)</f>
        <v>0.24628261856072681</v>
      </c>
      <c r="Q50" t="s">
        <v>456</v>
      </c>
      <c r="R50" s="2">
        <f t="shared" ref="R50" si="182">AVERAGE(E81:E120)</f>
        <v>59.644999999999982</v>
      </c>
      <c r="S50" s="10">
        <f t="shared" ref="S50" si="183">_xlfn.STDEV.S(E81:E120)</f>
        <v>14.760080431995496</v>
      </c>
    </row>
    <row r="51" spans="1:19" x14ac:dyDescent="0.25">
      <c r="A51">
        <f ca="1">RAND()</f>
        <v>0.60593547350306676</v>
      </c>
      <c r="B51" s="1">
        <v>42741</v>
      </c>
      <c r="C51" t="s">
        <v>394</v>
      </c>
      <c r="D51" t="s">
        <v>12</v>
      </c>
      <c r="E51">
        <v>25.299999999999997</v>
      </c>
      <c r="F51">
        <v>1.54</v>
      </c>
      <c r="G51">
        <v>23</v>
      </c>
      <c r="H51">
        <v>0.3</v>
      </c>
      <c r="I51">
        <v>11</v>
      </c>
      <c r="J51">
        <v>3.3</v>
      </c>
      <c r="L51" t="s">
        <v>457</v>
      </c>
      <c r="M51" s="2">
        <f t="shared" ref="M51" si="184">AVERAGE(F50:F89)</f>
        <v>0.80564102564102569</v>
      </c>
      <c r="N51" s="10">
        <f t="shared" ref="N51" si="185">_xlfn.STDEV.S(F50:F89)</f>
        <v>0.20837459780272302</v>
      </c>
      <c r="Q51" t="s">
        <v>457</v>
      </c>
      <c r="R51" s="2">
        <f t="shared" ref="R51" si="186">AVERAGE(E50:E89)</f>
        <v>59.720512820512816</v>
      </c>
      <c r="S51" s="10">
        <f t="shared" ref="S51" si="187">_xlfn.STDEV.S(E50:E89)</f>
        <v>13.771618019970996</v>
      </c>
    </row>
    <row r="52" spans="1:19" x14ac:dyDescent="0.25">
      <c r="A52">
        <f ca="1">RAND()</f>
        <v>0.37366654411131972</v>
      </c>
      <c r="B52" s="1">
        <v>42854</v>
      </c>
      <c r="C52" t="s">
        <v>397</v>
      </c>
      <c r="D52" t="s">
        <v>8</v>
      </c>
      <c r="E52">
        <v>65.099999999999994</v>
      </c>
      <c r="F52">
        <v>0.69</v>
      </c>
      <c r="G52">
        <v>48</v>
      </c>
      <c r="H52">
        <v>0.3</v>
      </c>
      <c r="I52">
        <v>27</v>
      </c>
      <c r="J52">
        <v>8.1</v>
      </c>
      <c r="L52" t="s">
        <v>458</v>
      </c>
      <c r="M52" s="2">
        <f t="shared" ref="M52" si="188">AVERAGE(F83:F122)</f>
        <v>0.85524999999999962</v>
      </c>
      <c r="N52" s="10">
        <f t="shared" ref="N52" si="189">_xlfn.STDEV.S(F83:F122)</f>
        <v>0.26231696915695862</v>
      </c>
      <c r="Q52" t="s">
        <v>458</v>
      </c>
      <c r="R52" s="2">
        <f t="shared" ref="R52" si="190">AVERAGE(E83:E122)</f>
        <v>58.764999999999986</v>
      </c>
      <c r="S52" s="10">
        <f t="shared" ref="S52" si="191">_xlfn.STDEV.S(E83:E122)</f>
        <v>15.249675070098753</v>
      </c>
    </row>
    <row r="53" spans="1:19" x14ac:dyDescent="0.25">
      <c r="A53">
        <f ca="1">RAND()</f>
        <v>0.46231596969457522</v>
      </c>
      <c r="B53" s="1">
        <v>42783</v>
      </c>
      <c r="C53" t="s">
        <v>395</v>
      </c>
      <c r="D53" t="s">
        <v>7</v>
      </c>
      <c r="E53">
        <v>55.599999999999994</v>
      </c>
      <c r="F53">
        <v>0.83</v>
      </c>
      <c r="G53">
        <v>41</v>
      </c>
      <c r="H53">
        <v>0.3</v>
      </c>
      <c r="I53">
        <v>22</v>
      </c>
      <c r="J53">
        <v>6.6</v>
      </c>
      <c r="L53" t="s">
        <v>459</v>
      </c>
      <c r="M53" s="2">
        <f t="shared" ref="M53" si="192">AVERAGE(F52:F91)</f>
        <v>0.78589743589743588</v>
      </c>
      <c r="N53" s="10">
        <f t="shared" ref="N53" si="193">_xlfn.STDEV.S(F52:F91)</f>
        <v>0.16988723734967578</v>
      </c>
      <c r="Q53" t="s">
        <v>459</v>
      </c>
      <c r="R53" s="2">
        <f t="shared" ref="R53" si="194">AVERAGE(E52:E91)</f>
        <v>60.725641025641018</v>
      </c>
      <c r="S53" s="10">
        <f t="shared" ref="S53" si="195">_xlfn.STDEV.S(E52:E91)</f>
        <v>12.546392183218078</v>
      </c>
    </row>
    <row r="54" spans="1:19" x14ac:dyDescent="0.25">
      <c r="A54">
        <f ca="1">RAND()</f>
        <v>0.3662742322074336</v>
      </c>
      <c r="B54" s="1">
        <v>42942</v>
      </c>
      <c r="C54" t="s">
        <v>400</v>
      </c>
      <c r="D54" t="s">
        <v>12</v>
      </c>
      <c r="E54">
        <v>76.899999999999991</v>
      </c>
      <c r="F54">
        <v>0.56999999999999995</v>
      </c>
      <c r="G54">
        <v>59</v>
      </c>
      <c r="H54">
        <v>0.5</v>
      </c>
      <c r="I54">
        <v>33</v>
      </c>
      <c r="J54">
        <v>16.5</v>
      </c>
      <c r="L54" t="s">
        <v>460</v>
      </c>
      <c r="M54" s="2">
        <f t="shared" ref="M54" si="196">AVERAGE(F85:F124)</f>
        <v>0.86324999999999985</v>
      </c>
      <c r="N54" s="10">
        <f t="shared" ref="N54" si="197">_xlfn.STDEV.S(F85:F124)</f>
        <v>0.26552693136864963</v>
      </c>
      <c r="Q54" t="s">
        <v>460</v>
      </c>
      <c r="R54" s="2">
        <f t="shared" ref="R54" si="198">AVERAGE(E85:E124)</f>
        <v>58.444999999999993</v>
      </c>
      <c r="S54" s="10">
        <f t="shared" ref="S54" si="199">_xlfn.STDEV.S(E85:E124)</f>
        <v>15.571801437213374</v>
      </c>
    </row>
    <row r="55" spans="1:19" x14ac:dyDescent="0.25">
      <c r="A55">
        <f ca="1">RAND()</f>
        <v>6.6298248936811244E-2</v>
      </c>
      <c r="B55" s="1">
        <v>42909</v>
      </c>
      <c r="C55" t="s">
        <v>399</v>
      </c>
      <c r="D55" t="s">
        <v>7</v>
      </c>
      <c r="E55">
        <v>72.599999999999994</v>
      </c>
      <c r="F55">
        <v>0.59</v>
      </c>
      <c r="G55">
        <v>60</v>
      </c>
      <c r="H55">
        <v>0.3</v>
      </c>
      <c r="I55">
        <v>32</v>
      </c>
      <c r="J55">
        <v>9.6</v>
      </c>
      <c r="L55" t="s">
        <v>461</v>
      </c>
      <c r="M55" s="2">
        <f t="shared" ref="M55" si="200">AVERAGE(F54:F93)</f>
        <v>0.79153846153846164</v>
      </c>
      <c r="N55" s="10">
        <f t="shared" ref="N55" si="201">_xlfn.STDEV.S(F54:F93)</f>
        <v>0.17496674062200074</v>
      </c>
      <c r="Q55" t="s">
        <v>461</v>
      </c>
      <c r="R55" s="2">
        <f t="shared" ref="R55" si="202">AVERAGE(E54:E93)</f>
        <v>60.379487179487171</v>
      </c>
      <c r="S55" s="10">
        <f t="shared" ref="S55" si="203">_xlfn.STDEV.S(E54:E93)</f>
        <v>12.787353528248513</v>
      </c>
    </row>
    <row r="56" spans="1:19" x14ac:dyDescent="0.25">
      <c r="A56">
        <f ca="1">RAND()</f>
        <v>0.84309318513463072</v>
      </c>
      <c r="B56" s="1">
        <v>42810</v>
      </c>
      <c r="C56" t="s">
        <v>396</v>
      </c>
      <c r="D56" t="s">
        <v>13</v>
      </c>
      <c r="E56">
        <v>58.199999999999996</v>
      </c>
      <c r="F56">
        <v>0.83</v>
      </c>
      <c r="G56">
        <v>30</v>
      </c>
      <c r="H56">
        <v>0.3</v>
      </c>
      <c r="I56">
        <v>24</v>
      </c>
      <c r="J56">
        <v>7.1999999999999993</v>
      </c>
      <c r="L56" t="s">
        <v>462</v>
      </c>
      <c r="M56" s="2">
        <f t="shared" ref="M56" si="204">AVERAGE(F87:F126)</f>
        <v>0.85974999999999979</v>
      </c>
      <c r="N56" s="10">
        <f t="shared" ref="N56" si="205">_xlfn.STDEV.S(F87:F126)</f>
        <v>0.26930573132237096</v>
      </c>
      <c r="Q56" t="s">
        <v>462</v>
      </c>
      <c r="R56" s="2">
        <f t="shared" ref="R56" si="206">AVERAGE(E87:E126)</f>
        <v>58.805000000000007</v>
      </c>
      <c r="S56" s="10">
        <f t="shared" ref="S56" si="207">_xlfn.STDEV.S(E87:E126)</f>
        <v>16.141886109729732</v>
      </c>
    </row>
    <row r="57" spans="1:19" x14ac:dyDescent="0.25">
      <c r="A57">
        <f ca="1">RAND()</f>
        <v>8.9008811428210488E-2</v>
      </c>
      <c r="B57" s="1">
        <v>42858</v>
      </c>
      <c r="C57" t="s">
        <v>397</v>
      </c>
      <c r="D57" t="s">
        <v>12</v>
      </c>
      <c r="E57">
        <v>58.8</v>
      </c>
      <c r="F57">
        <v>0.74</v>
      </c>
      <c r="G57">
        <v>32</v>
      </c>
      <c r="H57">
        <v>0.3</v>
      </c>
      <c r="I57">
        <v>26</v>
      </c>
      <c r="J57">
        <v>7.8</v>
      </c>
      <c r="L57" t="s">
        <v>463</v>
      </c>
      <c r="M57" s="2">
        <f t="shared" ref="M57" si="208">AVERAGE(F56:F95)</f>
        <v>0.81102564102564112</v>
      </c>
      <c r="N57" s="10">
        <f t="shared" ref="N57" si="209">_xlfn.STDEV.S(F56:F95)</f>
        <v>0.17257789807557461</v>
      </c>
      <c r="Q57" t="s">
        <v>463</v>
      </c>
      <c r="R57" s="2">
        <f t="shared" ref="R57" si="210">AVERAGE(E56:E95)</f>
        <v>59.125641025641031</v>
      </c>
      <c r="S57" s="10">
        <f t="shared" ref="S57" si="211">_xlfn.STDEV.S(E56:E95)</f>
        <v>12.500899292886988</v>
      </c>
    </row>
    <row r="58" spans="1:19" x14ac:dyDescent="0.25">
      <c r="A58">
        <f ca="1">RAND()</f>
        <v>0.43484813233681086</v>
      </c>
      <c r="G58">
        <v>14704</v>
      </c>
      <c r="J58">
        <v>3183.6999999999985</v>
      </c>
      <c r="L58" t="s">
        <v>464</v>
      </c>
      <c r="M58" s="2">
        <f t="shared" ref="M58" si="212">AVERAGE(F89:F128)</f>
        <v>0.8630000000000001</v>
      </c>
      <c r="N58" s="10">
        <f t="shared" ref="N58" si="213">_xlfn.STDEV.S(F89:F128)</f>
        <v>0.26992116607897887</v>
      </c>
      <c r="Q58" t="s">
        <v>464</v>
      </c>
      <c r="R58" s="2">
        <f t="shared" ref="R58" si="214">AVERAGE(E89:E128)</f>
        <v>58.732500000000002</v>
      </c>
      <c r="S58" s="10">
        <f t="shared" ref="S58" si="215">_xlfn.STDEV.S(E89:E128)</f>
        <v>16.236700869579504</v>
      </c>
    </row>
    <row r="59" spans="1:19" x14ac:dyDescent="0.25">
      <c r="A59">
        <f ca="1">RAND()</f>
        <v>0.16230218180449751</v>
      </c>
      <c r="B59" s="1">
        <v>43036</v>
      </c>
      <c r="C59" t="s">
        <v>403</v>
      </c>
      <c r="D59" t="s">
        <v>8</v>
      </c>
      <c r="E59">
        <v>58.499999999999993</v>
      </c>
      <c r="F59">
        <v>0.8</v>
      </c>
      <c r="G59">
        <v>50</v>
      </c>
      <c r="H59">
        <v>0.3</v>
      </c>
      <c r="I59">
        <v>25</v>
      </c>
      <c r="J59">
        <v>7.5</v>
      </c>
      <c r="L59" t="s">
        <v>465</v>
      </c>
      <c r="M59" s="2">
        <f t="shared" ref="M59" si="216">AVERAGE(F58:F97)</f>
        <v>0.81743589743589762</v>
      </c>
      <c r="N59" s="10">
        <f t="shared" ref="N59" si="217">_xlfn.STDEV.S(F58:F97)</f>
        <v>0.17648196491602305</v>
      </c>
      <c r="Q59" t="s">
        <v>465</v>
      </c>
      <c r="R59" s="2">
        <f t="shared" ref="R59" si="218">AVERAGE(E58:E97)</f>
        <v>59.028205128205123</v>
      </c>
      <c r="S59" s="10">
        <f t="shared" ref="S59" si="219">_xlfn.STDEV.S(E58:E97)</f>
        <v>12.612649221232944</v>
      </c>
    </row>
    <row r="60" spans="1:19" x14ac:dyDescent="0.25">
      <c r="A60">
        <f ca="1">RAND()</f>
        <v>0.29904064472208802</v>
      </c>
      <c r="B60" s="1">
        <v>43026</v>
      </c>
      <c r="C60" t="s">
        <v>403</v>
      </c>
      <c r="D60" t="s">
        <v>12</v>
      </c>
      <c r="E60">
        <v>61.499999999999993</v>
      </c>
      <c r="F60">
        <v>0.8</v>
      </c>
      <c r="G60">
        <v>28</v>
      </c>
      <c r="H60">
        <v>0.3</v>
      </c>
      <c r="I60">
        <v>25</v>
      </c>
      <c r="J60">
        <v>7.5</v>
      </c>
      <c r="L60" t="s">
        <v>466</v>
      </c>
      <c r="M60" s="2">
        <f t="shared" ref="M60" si="220">AVERAGE(F91:F130)</f>
        <v>0.86924999999999986</v>
      </c>
      <c r="N60" s="10">
        <f t="shared" ref="N60" si="221">_xlfn.STDEV.S(F91:F130)</f>
        <v>0.26597076666045222</v>
      </c>
      <c r="Q60" t="s">
        <v>466</v>
      </c>
      <c r="R60" s="2">
        <f t="shared" ref="R60" si="222">AVERAGE(E91:E130)</f>
        <v>58.000000000000021</v>
      </c>
      <c r="S60" s="10">
        <f t="shared" ref="S60" si="223">_xlfn.STDEV.S(E91:E130)</f>
        <v>15.711517904766248</v>
      </c>
    </row>
    <row r="61" spans="1:19" x14ac:dyDescent="0.25">
      <c r="A61">
        <f ca="1">RAND()</f>
        <v>0.7682768276209303</v>
      </c>
      <c r="B61" s="1">
        <v>43093</v>
      </c>
      <c r="C61" t="s">
        <v>405</v>
      </c>
      <c r="D61" t="s">
        <v>9</v>
      </c>
      <c r="E61">
        <v>41.4</v>
      </c>
      <c r="F61">
        <v>1</v>
      </c>
      <c r="G61">
        <v>33</v>
      </c>
      <c r="H61">
        <v>0.3</v>
      </c>
      <c r="I61">
        <v>18</v>
      </c>
      <c r="J61">
        <v>5.3999999999999995</v>
      </c>
      <c r="L61" t="s">
        <v>467</v>
      </c>
      <c r="M61" s="2">
        <f t="shared" ref="M61" si="224">AVERAGE(F60:F99)</f>
        <v>0.81850000000000001</v>
      </c>
      <c r="N61" s="10">
        <f t="shared" ref="N61" si="225">_xlfn.STDEV.S(F60:F99)</f>
        <v>0.1811862620025626</v>
      </c>
      <c r="Q61" t="s">
        <v>467</v>
      </c>
      <c r="R61" s="2">
        <f t="shared" ref="R61" si="226">AVERAGE(E60:E99)</f>
        <v>59.222499999999989</v>
      </c>
      <c r="S61" s="10">
        <f t="shared" ref="S61" si="227">_xlfn.STDEV.S(E60:E99)</f>
        <v>12.868815168699676</v>
      </c>
    </row>
    <row r="62" spans="1:19" x14ac:dyDescent="0.25">
      <c r="A62">
        <f ca="1">RAND()</f>
        <v>0.43895047164728307</v>
      </c>
      <c r="B62" s="1">
        <v>42793</v>
      </c>
      <c r="C62" t="s">
        <v>395</v>
      </c>
      <c r="D62" t="s">
        <v>10</v>
      </c>
      <c r="E62">
        <v>47.699999999999996</v>
      </c>
      <c r="F62">
        <v>0.95</v>
      </c>
      <c r="G62">
        <v>36</v>
      </c>
      <c r="H62">
        <v>0.3</v>
      </c>
      <c r="I62">
        <v>19</v>
      </c>
      <c r="J62">
        <v>5.7</v>
      </c>
      <c r="L62" t="s">
        <v>468</v>
      </c>
      <c r="M62" s="2">
        <f t="shared" ref="M62" si="228">AVERAGE(F93:F132)</f>
        <v>0.86624999999999996</v>
      </c>
      <c r="N62" s="10">
        <f t="shared" ref="N62" si="229">_xlfn.STDEV.S(F93:F132)</f>
        <v>0.26870713730942369</v>
      </c>
      <c r="Q62" t="s">
        <v>468</v>
      </c>
      <c r="R62" s="2">
        <f t="shared" ref="R62" si="230">AVERAGE(E93:E132)</f>
        <v>58.427500000000009</v>
      </c>
      <c r="S62" s="10">
        <f t="shared" ref="S62" si="231">_xlfn.STDEV.S(E93:E132)</f>
        <v>16.185574259276734</v>
      </c>
    </row>
    <row r="63" spans="1:19" x14ac:dyDescent="0.25">
      <c r="A63">
        <f ca="1">RAND()</f>
        <v>0.24318402518952575</v>
      </c>
      <c r="B63" s="1">
        <v>43043</v>
      </c>
      <c r="C63" t="s">
        <v>403</v>
      </c>
      <c r="D63" t="s">
        <v>8</v>
      </c>
      <c r="E63">
        <v>58.199999999999996</v>
      </c>
      <c r="F63">
        <v>0.77</v>
      </c>
      <c r="G63">
        <v>35</v>
      </c>
      <c r="H63">
        <v>0.3</v>
      </c>
      <c r="I63">
        <v>24</v>
      </c>
      <c r="J63">
        <v>7.1999999999999993</v>
      </c>
      <c r="L63" t="s">
        <v>469</v>
      </c>
      <c r="M63" s="2">
        <f t="shared" ref="M63" si="232">AVERAGE(F62:F101)</f>
        <v>0.80625000000000013</v>
      </c>
      <c r="N63" s="10">
        <f t="shared" ref="N63" si="233">_xlfn.STDEV.S(F62:F101)</f>
        <v>0.1832007096056118</v>
      </c>
      <c r="Q63" t="s">
        <v>469</v>
      </c>
      <c r="R63" s="2">
        <f t="shared" ref="R63" si="234">AVERAGE(E62:E101)</f>
        <v>60.489999999999995</v>
      </c>
      <c r="S63" s="10">
        <f t="shared" ref="S63" si="235">_xlfn.STDEV.S(E62:E101)</f>
        <v>13.279708832149375</v>
      </c>
    </row>
    <row r="64" spans="1:19" x14ac:dyDescent="0.25">
      <c r="A64">
        <f ca="1">RAND()</f>
        <v>0.30443223023739341</v>
      </c>
      <c r="B64" s="1">
        <v>42981</v>
      </c>
      <c r="C64" t="s">
        <v>401</v>
      </c>
      <c r="D64" t="s">
        <v>9</v>
      </c>
      <c r="E64">
        <v>75</v>
      </c>
      <c r="F64">
        <v>0.65</v>
      </c>
      <c r="G64">
        <v>40</v>
      </c>
      <c r="H64">
        <v>0.5</v>
      </c>
      <c r="I64">
        <v>30</v>
      </c>
      <c r="J64">
        <v>15</v>
      </c>
      <c r="L64" t="s">
        <v>470</v>
      </c>
      <c r="M64" s="2">
        <f t="shared" ref="M64" si="236">AVERAGE(F95:F134)</f>
        <v>0.84800000000000009</v>
      </c>
      <c r="N64" s="10">
        <f t="shared" ref="N64" si="237">_xlfn.STDEV.S(F95:F134)</f>
        <v>0.26827272766767807</v>
      </c>
      <c r="Q64" t="s">
        <v>470</v>
      </c>
      <c r="R64" s="2">
        <f t="shared" ref="R64" si="238">AVERAGE(E95:E134)</f>
        <v>59.60250000000002</v>
      </c>
      <c r="S64" s="10">
        <f t="shared" ref="S64" si="239">_xlfn.STDEV.S(E95:E134)</f>
        <v>16.177675144374703</v>
      </c>
    </row>
    <row r="65" spans="1:19" x14ac:dyDescent="0.25">
      <c r="A65">
        <f ca="1">RAND()</f>
        <v>0.67214920814361578</v>
      </c>
      <c r="B65" s="1">
        <v>42794</v>
      </c>
      <c r="C65" t="s">
        <v>395</v>
      </c>
      <c r="D65" t="s">
        <v>11</v>
      </c>
      <c r="E65">
        <v>45</v>
      </c>
      <c r="F65">
        <v>1</v>
      </c>
      <c r="G65">
        <v>23</v>
      </c>
      <c r="H65">
        <v>0.3</v>
      </c>
      <c r="I65">
        <v>20</v>
      </c>
      <c r="J65">
        <v>6</v>
      </c>
      <c r="L65" t="s">
        <v>471</v>
      </c>
      <c r="M65" s="2">
        <f t="shared" ref="M65" si="240">AVERAGE(F64:F103)</f>
        <v>0.81125000000000003</v>
      </c>
      <c r="N65" s="10">
        <f t="shared" ref="N65" si="241">_xlfn.STDEV.S(F64:F103)</f>
        <v>0.19148793227022939</v>
      </c>
      <c r="Q65" t="s">
        <v>471</v>
      </c>
      <c r="R65" s="2">
        <f t="shared" ref="R65" si="242">AVERAGE(E64:E103)</f>
        <v>60.507500000000014</v>
      </c>
      <c r="S65" s="10">
        <f t="shared" ref="S65" si="243">_xlfn.STDEV.S(E64:E103)</f>
        <v>13.42856479911762</v>
      </c>
    </row>
    <row r="66" spans="1:19" x14ac:dyDescent="0.25">
      <c r="A66">
        <f ca="1">RAND()</f>
        <v>0.24452749255912865</v>
      </c>
      <c r="B66" s="1">
        <v>43063</v>
      </c>
      <c r="C66" t="s">
        <v>404</v>
      </c>
      <c r="D66" t="s">
        <v>7</v>
      </c>
      <c r="E66">
        <v>55.9</v>
      </c>
      <c r="F66">
        <v>0.87</v>
      </c>
      <c r="G66">
        <v>34</v>
      </c>
      <c r="H66">
        <v>0.3</v>
      </c>
      <c r="I66">
        <v>23</v>
      </c>
      <c r="J66">
        <v>6.8999999999999995</v>
      </c>
      <c r="L66" t="s">
        <v>472</v>
      </c>
      <c r="M66" s="2">
        <f t="shared" ref="M66" si="244">AVERAGE(F97:F136)</f>
        <v>0.83324999999999994</v>
      </c>
      <c r="N66" s="10">
        <f t="shared" ref="N66" si="245">_xlfn.STDEV.S(F97:F136)</f>
        <v>0.26961879547204176</v>
      </c>
      <c r="Q66" t="s">
        <v>472</v>
      </c>
      <c r="R66" s="2">
        <f t="shared" ref="R66" si="246">AVERAGE(E97:E136)</f>
        <v>60.397500000000001</v>
      </c>
      <c r="S66" s="10">
        <f t="shared" ref="S66" si="247">_xlfn.STDEV.S(E97:E136)</f>
        <v>16.167924680104647</v>
      </c>
    </row>
    <row r="67" spans="1:19" x14ac:dyDescent="0.25">
      <c r="A67">
        <f ca="1">RAND()</f>
        <v>0.61417910467068404</v>
      </c>
      <c r="B67" s="1">
        <v>42876</v>
      </c>
      <c r="C67" t="s">
        <v>398</v>
      </c>
      <c r="D67" t="s">
        <v>9</v>
      </c>
      <c r="E67">
        <v>65.699999999999989</v>
      </c>
      <c r="F67">
        <v>0.67</v>
      </c>
      <c r="G67">
        <v>55</v>
      </c>
      <c r="H67">
        <v>0.3</v>
      </c>
      <c r="I67">
        <v>29</v>
      </c>
      <c r="J67">
        <v>8.6999999999999993</v>
      </c>
      <c r="L67" t="s">
        <v>473</v>
      </c>
      <c r="M67" s="2">
        <f t="shared" ref="M67" si="248">AVERAGE(F66:F105)</f>
        <v>0.81025000000000014</v>
      </c>
      <c r="N67" s="10">
        <f t="shared" ref="N67" si="249">_xlfn.STDEV.S(F66:F105)</f>
        <v>0.18789641854639963</v>
      </c>
      <c r="Q67" t="s">
        <v>473</v>
      </c>
      <c r="R67" s="2">
        <f t="shared" ref="R67" si="250">AVERAGE(E66:E105)</f>
        <v>60.22750000000002</v>
      </c>
      <c r="S67" s="10">
        <f t="shared" ref="S67" si="251">_xlfn.STDEV.S(E66:E105)</f>
        <v>13.094625781555225</v>
      </c>
    </row>
    <row r="68" spans="1:19" x14ac:dyDescent="0.25">
      <c r="A68">
        <f ca="1">RAND()</f>
        <v>0.67602922973942181</v>
      </c>
      <c r="B68" s="1">
        <v>42764</v>
      </c>
      <c r="C68" t="s">
        <v>394</v>
      </c>
      <c r="D68" t="s">
        <v>12</v>
      </c>
      <c r="E68">
        <v>42.099999999999994</v>
      </c>
      <c r="F68">
        <v>1.05</v>
      </c>
      <c r="G68">
        <v>22</v>
      </c>
      <c r="H68">
        <v>0.3</v>
      </c>
      <c r="I68">
        <v>17</v>
      </c>
      <c r="J68">
        <v>5.0999999999999996</v>
      </c>
      <c r="L68" t="s">
        <v>474</v>
      </c>
      <c r="M68" s="2">
        <f t="shared" ref="M68" si="252">AVERAGE(F99:F138)</f>
        <v>0.83299999999999985</v>
      </c>
      <c r="N68" s="10">
        <f t="shared" ref="N68" si="253">_xlfn.STDEV.S(F99:F138)</f>
        <v>0.27114382596506664</v>
      </c>
      <c r="Q68" t="s">
        <v>474</v>
      </c>
      <c r="R68" s="2">
        <f t="shared" ref="R68" si="254">AVERAGE(E99:E138)</f>
        <v>60.42</v>
      </c>
      <c r="S68" s="10">
        <f t="shared" ref="S68" si="255">_xlfn.STDEV.S(E99:E138)</f>
        <v>16.4495686172102</v>
      </c>
    </row>
    <row r="69" spans="1:19" x14ac:dyDescent="0.25">
      <c r="A69">
        <f ca="1">RAND()</f>
        <v>0.99249452603510269</v>
      </c>
      <c r="B69" s="1">
        <v>43040</v>
      </c>
      <c r="C69" t="s">
        <v>403</v>
      </c>
      <c r="D69" t="s">
        <v>12</v>
      </c>
      <c r="E69">
        <v>62.8</v>
      </c>
      <c r="F69">
        <v>0.71</v>
      </c>
      <c r="G69">
        <v>52</v>
      </c>
      <c r="H69">
        <v>0.3</v>
      </c>
      <c r="I69">
        <v>26</v>
      </c>
      <c r="J69">
        <v>7.8</v>
      </c>
      <c r="L69" t="s">
        <v>475</v>
      </c>
      <c r="M69" s="2">
        <f t="shared" ref="M69" si="256">AVERAGE(F68:F107)</f>
        <v>0.80500000000000005</v>
      </c>
      <c r="N69" s="10">
        <f t="shared" ref="N69" si="257">_xlfn.STDEV.S(F68:F107)</f>
        <v>0.18987175158849154</v>
      </c>
      <c r="Q69" t="s">
        <v>475</v>
      </c>
      <c r="R69" s="2">
        <f t="shared" ref="R69" si="258">AVERAGE(E68:E107)</f>
        <v>60.697500000000026</v>
      </c>
      <c r="S69" s="10">
        <f t="shared" ref="S69" si="259">_xlfn.STDEV.S(E68:E107)</f>
        <v>13.288716777391977</v>
      </c>
    </row>
    <row r="70" spans="1:19" x14ac:dyDescent="0.25">
      <c r="A70">
        <f ca="1">RAND()</f>
        <v>0.89127390127594441</v>
      </c>
      <c r="B70" s="1">
        <v>42761</v>
      </c>
      <c r="C70" t="s">
        <v>394</v>
      </c>
      <c r="D70" t="s">
        <v>9</v>
      </c>
      <c r="E70">
        <v>40.4</v>
      </c>
      <c r="F70">
        <v>1.05</v>
      </c>
      <c r="G70">
        <v>37</v>
      </c>
      <c r="H70">
        <v>0.3</v>
      </c>
      <c r="I70">
        <v>18</v>
      </c>
      <c r="J70">
        <v>5.3999999999999995</v>
      </c>
      <c r="L70" t="s">
        <v>476</v>
      </c>
      <c r="M70" s="2">
        <f t="shared" ref="M70" si="260">AVERAGE(F101:F140)</f>
        <v>0.83524999999999971</v>
      </c>
      <c r="N70" s="10">
        <f t="shared" ref="N70" si="261">_xlfn.STDEV.S(F101:F140)</f>
        <v>0.26591870263344897</v>
      </c>
      <c r="Q70" t="s">
        <v>476</v>
      </c>
      <c r="R70" s="2">
        <f t="shared" ref="R70" si="262">AVERAGE(E101:E140)</f>
        <v>59.835000000000001</v>
      </c>
      <c r="S70" s="10">
        <f t="shared" ref="S70" si="263">_xlfn.STDEV.S(E101:E140)</f>
        <v>15.830165135118696</v>
      </c>
    </row>
    <row r="71" spans="1:19" x14ac:dyDescent="0.25">
      <c r="A71">
        <f ca="1">RAND()</f>
        <v>0.37546904724537633</v>
      </c>
      <c r="B71" s="1">
        <v>42960</v>
      </c>
      <c r="C71" t="s">
        <v>401</v>
      </c>
      <c r="D71" t="s">
        <v>9</v>
      </c>
      <c r="E71">
        <v>68.699999999999989</v>
      </c>
      <c r="F71">
        <v>0.65</v>
      </c>
      <c r="G71">
        <v>50</v>
      </c>
      <c r="H71">
        <v>0.5</v>
      </c>
      <c r="I71">
        <v>29</v>
      </c>
      <c r="J71">
        <v>14.5</v>
      </c>
      <c r="L71" t="s">
        <v>477</v>
      </c>
      <c r="M71" s="2">
        <f t="shared" ref="M71" si="264">AVERAGE(F70:F109)</f>
        <v>0.8015000000000001</v>
      </c>
      <c r="N71" s="10">
        <f t="shared" ref="N71" si="265">_xlfn.STDEV.S(F70:F109)</f>
        <v>0.18781537579393026</v>
      </c>
      <c r="Q71" t="s">
        <v>477</v>
      </c>
      <c r="R71" s="2">
        <f t="shared" ref="R71" si="266">AVERAGE(E70:E109)</f>
        <v>60.967500000000008</v>
      </c>
      <c r="S71" s="10">
        <f t="shared" ref="S71" si="267">_xlfn.STDEV.S(E70:E109)</f>
        <v>13.349798567576611</v>
      </c>
    </row>
    <row r="72" spans="1:19" x14ac:dyDescent="0.25">
      <c r="A72">
        <f ca="1">RAND()</f>
        <v>0.93588551379309926</v>
      </c>
      <c r="B72" s="1">
        <v>42969</v>
      </c>
      <c r="C72" t="s">
        <v>401</v>
      </c>
      <c r="D72" t="s">
        <v>11</v>
      </c>
      <c r="E72">
        <v>68</v>
      </c>
      <c r="F72">
        <v>0.67</v>
      </c>
      <c r="G72">
        <v>42</v>
      </c>
      <c r="H72">
        <v>0.5</v>
      </c>
      <c r="I72">
        <v>30</v>
      </c>
      <c r="J72">
        <v>15</v>
      </c>
      <c r="L72" t="s">
        <v>478</v>
      </c>
      <c r="M72" s="2">
        <f t="shared" ref="M72" si="268">AVERAGE(F103:F142)</f>
        <v>0.83524999999999971</v>
      </c>
      <c r="N72" s="10">
        <f t="shared" ref="N72" si="269">_xlfn.STDEV.S(F103:F142)</f>
        <v>0.26200398802993435</v>
      </c>
      <c r="Q72" t="s">
        <v>478</v>
      </c>
      <c r="R72" s="2">
        <f t="shared" ref="R72" si="270">AVERAGE(E103:E142)</f>
        <v>59.602499999999999</v>
      </c>
      <c r="S72" s="10">
        <f t="shared" ref="S72" si="271">_xlfn.STDEV.S(E103:E142)</f>
        <v>15.748495858172317</v>
      </c>
    </row>
    <row r="73" spans="1:19" x14ac:dyDescent="0.25">
      <c r="A73">
        <f ca="1">RAND()</f>
        <v>9.2624257359826823E-3</v>
      </c>
      <c r="B73" s="1">
        <v>42779</v>
      </c>
      <c r="C73" t="s">
        <v>395</v>
      </c>
      <c r="D73" t="s">
        <v>10</v>
      </c>
      <c r="E73">
        <v>52.599999999999994</v>
      </c>
      <c r="F73">
        <v>0.87</v>
      </c>
      <c r="G73">
        <v>31</v>
      </c>
      <c r="H73">
        <v>0.3</v>
      </c>
      <c r="I73">
        <v>22</v>
      </c>
      <c r="J73">
        <v>6.6</v>
      </c>
      <c r="L73" t="s">
        <v>479</v>
      </c>
      <c r="M73" s="2">
        <f t="shared" ref="M73" si="272">AVERAGE(F72:F111)</f>
        <v>0.81675000000000009</v>
      </c>
      <c r="N73" s="10">
        <f t="shared" ref="N73" si="273">_xlfn.STDEV.S(F72:F111)</f>
        <v>0.21650353819575732</v>
      </c>
      <c r="Q73" t="s">
        <v>479</v>
      </c>
      <c r="R73" s="2">
        <f t="shared" ref="R73" si="274">AVERAGE(E72:E111)</f>
        <v>60.392499999999984</v>
      </c>
      <c r="S73" s="10">
        <f t="shared" ref="S73" si="275">_xlfn.STDEV.S(E72:E111)</f>
        <v>13.880541397480895</v>
      </c>
    </row>
    <row r="74" spans="1:19" x14ac:dyDescent="0.25">
      <c r="A74">
        <f ca="1">RAND()</f>
        <v>0.62779834000769896</v>
      </c>
      <c r="B74" s="1">
        <v>42918</v>
      </c>
      <c r="C74" t="s">
        <v>399</v>
      </c>
      <c r="D74" t="s">
        <v>9</v>
      </c>
      <c r="E74">
        <v>75.3</v>
      </c>
      <c r="F74">
        <v>0.63</v>
      </c>
      <c r="G74">
        <v>62</v>
      </c>
      <c r="H74">
        <v>0.3</v>
      </c>
      <c r="I74">
        <v>31</v>
      </c>
      <c r="J74">
        <v>9.2999999999999989</v>
      </c>
      <c r="L74" t="s">
        <v>480</v>
      </c>
      <c r="M74" s="2">
        <f t="shared" ref="M74" si="276">AVERAGE(F105:F144)</f>
        <v>0.82750000000000001</v>
      </c>
      <c r="N74" s="10">
        <f t="shared" ref="N74" si="277">_xlfn.STDEV.S(F105:F144)</f>
        <v>0.26476646700683565</v>
      </c>
      <c r="Q74" t="s">
        <v>480</v>
      </c>
      <c r="R74" s="2">
        <f t="shared" ref="R74" si="278">AVERAGE(E105:E144)</f>
        <v>60.084999999999994</v>
      </c>
      <c r="S74" s="10">
        <f t="shared" ref="S74" si="279">_xlfn.STDEV.S(E105:E144)</f>
        <v>15.755870700740759</v>
      </c>
    </row>
    <row r="75" spans="1:19" x14ac:dyDescent="0.25">
      <c r="A75">
        <f ca="1">RAND()</f>
        <v>0.71120660127358615</v>
      </c>
      <c r="B75" s="1">
        <v>42950</v>
      </c>
      <c r="C75" t="s">
        <v>400</v>
      </c>
      <c r="D75" t="s">
        <v>13</v>
      </c>
      <c r="E75">
        <v>85.5</v>
      </c>
      <c r="F75">
        <v>0.56999999999999995</v>
      </c>
      <c r="G75">
        <v>50</v>
      </c>
      <c r="H75">
        <v>0.5</v>
      </c>
      <c r="I75">
        <v>35</v>
      </c>
      <c r="J75">
        <v>17.5</v>
      </c>
      <c r="L75" t="s">
        <v>481</v>
      </c>
      <c r="M75" s="2">
        <f t="shared" ref="M75" si="280">AVERAGE(F74:F113)</f>
        <v>0.8307500000000001</v>
      </c>
      <c r="N75" s="10">
        <f t="shared" ref="N75" si="281">_xlfn.STDEV.S(F74:F113)</f>
        <v>0.22990954185482868</v>
      </c>
      <c r="Q75" t="s">
        <v>481</v>
      </c>
      <c r="R75" s="2">
        <f t="shared" ref="R75" si="282">AVERAGE(E74:E113)</f>
        <v>59.604999999999983</v>
      </c>
      <c r="S75" s="10">
        <f t="shared" ref="S75" si="283">_xlfn.STDEV.S(E74:E113)</f>
        <v>14.643208804854405</v>
      </c>
    </row>
    <row r="76" spans="1:19" x14ac:dyDescent="0.25">
      <c r="A76">
        <f ca="1">RAND()</f>
        <v>3.9780368569721003E-2</v>
      </c>
      <c r="B76" s="1">
        <v>42751</v>
      </c>
      <c r="C76" t="s">
        <v>394</v>
      </c>
      <c r="D76" t="s">
        <v>9</v>
      </c>
      <c r="E76">
        <v>34.5</v>
      </c>
      <c r="F76">
        <v>1.33</v>
      </c>
      <c r="G76">
        <v>27</v>
      </c>
      <c r="H76">
        <v>0.3</v>
      </c>
      <c r="I76">
        <v>15</v>
      </c>
      <c r="J76">
        <v>4.5</v>
      </c>
      <c r="L76" t="s">
        <v>482</v>
      </c>
      <c r="M76" s="2">
        <f t="shared" ref="M76" si="284">AVERAGE(F107:F146)</f>
        <v>0.83725000000000005</v>
      </c>
      <c r="N76" s="10">
        <f t="shared" ref="N76" si="285">_xlfn.STDEV.S(F107:F146)</f>
        <v>0.26235606554490948</v>
      </c>
      <c r="Q76" t="s">
        <v>482</v>
      </c>
      <c r="R76" s="2">
        <f t="shared" ref="R76" si="286">AVERAGE(E107:E146)</f>
        <v>59.512499999999989</v>
      </c>
      <c r="S76" s="10">
        <f t="shared" ref="S76" si="287">_xlfn.STDEV.S(E107:E146)</f>
        <v>15.630561574307118</v>
      </c>
    </row>
    <row r="77" spans="1:19" x14ac:dyDescent="0.25">
      <c r="A77">
        <f ca="1">RAND()</f>
        <v>0.49821798354914126</v>
      </c>
      <c r="B77" s="1">
        <v>43019</v>
      </c>
      <c r="C77" t="s">
        <v>403</v>
      </c>
      <c r="D77" t="s">
        <v>12</v>
      </c>
      <c r="E77">
        <v>62.499999999999993</v>
      </c>
      <c r="F77">
        <v>0.74</v>
      </c>
      <c r="G77">
        <v>42</v>
      </c>
      <c r="H77">
        <v>0.3</v>
      </c>
      <c r="I77">
        <v>25</v>
      </c>
      <c r="J77">
        <v>7.5</v>
      </c>
      <c r="L77" t="s">
        <v>483</v>
      </c>
      <c r="M77" s="2">
        <f t="shared" ref="M77" si="288">AVERAGE(F76:F115)</f>
        <v>0.85850000000000004</v>
      </c>
      <c r="N77" s="10">
        <f t="shared" ref="N77" si="289">_xlfn.STDEV.S(F76:F115)</f>
        <v>0.24956937271001736</v>
      </c>
      <c r="Q77" t="s">
        <v>483</v>
      </c>
      <c r="R77" s="2">
        <f t="shared" ref="R77" si="290">AVERAGE(E76:E115)</f>
        <v>57.91249999999998</v>
      </c>
      <c r="S77" s="10">
        <f t="shared" ref="S77" si="291">_xlfn.STDEV.S(E76:E115)</f>
        <v>14.36213303742232</v>
      </c>
    </row>
    <row r="78" spans="1:19" x14ac:dyDescent="0.25">
      <c r="A78">
        <f ca="1">RAND()</f>
        <v>0.17917085505225361</v>
      </c>
      <c r="B78" s="1">
        <v>43066</v>
      </c>
      <c r="C78" t="s">
        <v>404</v>
      </c>
      <c r="D78" t="s">
        <v>10</v>
      </c>
      <c r="E78">
        <v>48.699999999999996</v>
      </c>
      <c r="F78">
        <v>1</v>
      </c>
      <c r="G78">
        <v>40</v>
      </c>
      <c r="H78">
        <v>0.3</v>
      </c>
      <c r="I78">
        <v>19</v>
      </c>
      <c r="J78">
        <v>5.7</v>
      </c>
      <c r="L78" t="s">
        <v>484</v>
      </c>
      <c r="M78" s="2">
        <f t="shared" ref="M78" si="292">AVERAGE(F109:F148)</f>
        <v>0.83974999999999989</v>
      </c>
      <c r="N78" s="10">
        <f t="shared" ref="N78" si="293">_xlfn.STDEV.S(F109:F148)</f>
        <v>0.26137199642046699</v>
      </c>
      <c r="Q78" t="s">
        <v>484</v>
      </c>
      <c r="R78" s="2">
        <f t="shared" ref="R78" si="294">AVERAGE(E109:E148)</f>
        <v>59.199999999999989</v>
      </c>
      <c r="S78" s="10">
        <f t="shared" ref="S78" si="295">_xlfn.STDEV.S(E109:E148)</f>
        <v>15.501678982679675</v>
      </c>
    </row>
    <row r="79" spans="1:19" x14ac:dyDescent="0.25">
      <c r="A79">
        <f ca="1">RAND()</f>
        <v>0.52067588629936445</v>
      </c>
      <c r="B79" s="1">
        <v>43029</v>
      </c>
      <c r="C79" t="s">
        <v>403</v>
      </c>
      <c r="D79" t="s">
        <v>8</v>
      </c>
      <c r="E79">
        <v>58.199999999999996</v>
      </c>
      <c r="F79">
        <v>0.8</v>
      </c>
      <c r="G79">
        <v>28</v>
      </c>
      <c r="H79">
        <v>0.3</v>
      </c>
      <c r="I79">
        <v>24</v>
      </c>
      <c r="J79">
        <v>7.1999999999999993</v>
      </c>
      <c r="L79" t="s">
        <v>485</v>
      </c>
      <c r="M79" s="2">
        <f t="shared" ref="M79" si="296">AVERAGE(F78:F117)</f>
        <v>0.84174999999999989</v>
      </c>
      <c r="N79" s="10">
        <f t="shared" ref="N79" si="297">_xlfn.STDEV.S(F78:F117)</f>
        <v>0.24102226197849635</v>
      </c>
      <c r="Q79" t="s">
        <v>485</v>
      </c>
      <c r="R79" s="2">
        <f t="shared" ref="R79" si="298">AVERAGE(E78:E117)</f>
        <v>59.079999999999984</v>
      </c>
      <c r="S79" s="10">
        <f t="shared" ref="S79" si="299">_xlfn.STDEV.S(E78:E117)</f>
        <v>14.394446934985178</v>
      </c>
    </row>
    <row r="80" spans="1:19" x14ac:dyDescent="0.25">
      <c r="A80">
        <f ca="1">RAND()</f>
        <v>0.57255344759239046</v>
      </c>
      <c r="B80" s="1">
        <v>43081</v>
      </c>
      <c r="C80" t="s">
        <v>405</v>
      </c>
      <c r="D80" t="s">
        <v>11</v>
      </c>
      <c r="E80">
        <v>42.099999999999994</v>
      </c>
      <c r="F80">
        <v>1.05</v>
      </c>
      <c r="G80">
        <v>26</v>
      </c>
      <c r="H80">
        <v>0.3</v>
      </c>
      <c r="I80">
        <v>17</v>
      </c>
      <c r="J80">
        <v>5.0999999999999996</v>
      </c>
      <c r="L80" t="s">
        <v>486</v>
      </c>
      <c r="M80" s="2">
        <f t="shared" ref="M80" si="300">AVERAGE(F111:F150)</f>
        <v>0.84024999999999994</v>
      </c>
      <c r="N80" s="10">
        <f t="shared" ref="N80" si="301">_xlfn.STDEV.S(F111:F150)</f>
        <v>0.26623189718161655</v>
      </c>
      <c r="Q80" t="s">
        <v>486</v>
      </c>
      <c r="R80" s="2">
        <f t="shared" ref="R80" si="302">AVERAGE(E111:E150)</f>
        <v>59.662500000000001</v>
      </c>
      <c r="S80" s="10">
        <f t="shared" ref="S80" si="303">_xlfn.STDEV.S(E111:E150)</f>
        <v>15.638982974015239</v>
      </c>
    </row>
    <row r="81" spans="1:19" x14ac:dyDescent="0.25">
      <c r="A81">
        <f ca="1">RAND()</f>
        <v>0.57081294913095237</v>
      </c>
      <c r="B81" s="1">
        <v>42956</v>
      </c>
      <c r="C81" t="s">
        <v>401</v>
      </c>
      <c r="D81" t="s">
        <v>12</v>
      </c>
      <c r="E81">
        <v>70.699999999999989</v>
      </c>
      <c r="F81">
        <v>0.69</v>
      </c>
      <c r="G81">
        <v>34</v>
      </c>
      <c r="H81">
        <v>0.5</v>
      </c>
      <c r="I81">
        <v>29</v>
      </c>
      <c r="J81">
        <v>14.5</v>
      </c>
      <c r="L81" t="s">
        <v>487</v>
      </c>
      <c r="M81" s="2">
        <f t="shared" ref="M81" si="304">AVERAGE(F80:F119)</f>
        <v>0.83599999999999974</v>
      </c>
      <c r="N81" s="10">
        <f t="shared" ref="N81" si="305">_xlfn.STDEV.S(F80:F119)</f>
        <v>0.24475838426224955</v>
      </c>
      <c r="Q81" t="s">
        <v>487</v>
      </c>
      <c r="R81" s="2">
        <f t="shared" ref="R81" si="306">AVERAGE(E80:E119)</f>
        <v>59.569999999999979</v>
      </c>
      <c r="S81" s="10">
        <f t="shared" ref="S81" si="307">_xlfn.STDEV.S(E80:E119)</f>
        <v>14.843270079961119</v>
      </c>
    </row>
    <row r="82" spans="1:19" x14ac:dyDescent="0.25">
      <c r="A82">
        <f ca="1">RAND()</f>
        <v>0.16256265698965111</v>
      </c>
      <c r="B82" s="1">
        <v>42817</v>
      </c>
      <c r="C82" t="s">
        <v>396</v>
      </c>
      <c r="D82" t="s">
        <v>13</v>
      </c>
      <c r="E82">
        <v>53.9</v>
      </c>
      <c r="F82">
        <v>0.83</v>
      </c>
      <c r="G82">
        <v>32</v>
      </c>
      <c r="H82">
        <v>0.3</v>
      </c>
      <c r="I82">
        <v>23</v>
      </c>
      <c r="J82">
        <v>6.8999999999999995</v>
      </c>
      <c r="L82" t="s">
        <v>488</v>
      </c>
      <c r="M82" s="2">
        <f t="shared" ref="M82" si="308">AVERAGE(F113:F152)</f>
        <v>0.80499999999999994</v>
      </c>
      <c r="N82" s="10">
        <f t="shared" ref="N82" si="309">_xlfn.STDEV.S(F113:F152)</f>
        <v>0.22716762138370042</v>
      </c>
      <c r="Q82" t="s">
        <v>488</v>
      </c>
      <c r="R82" s="2">
        <f t="shared" ref="R82" si="310">AVERAGE(E113:E152)</f>
        <v>61.364999999999995</v>
      </c>
      <c r="S82" s="10">
        <f t="shared" ref="S82" si="311">_xlfn.STDEV.S(E113:E152)</f>
        <v>13.935189730337855</v>
      </c>
    </row>
    <row r="83" spans="1:19" x14ac:dyDescent="0.25">
      <c r="A83">
        <f ca="1">RAND()</f>
        <v>4.1227359686219267E-2</v>
      </c>
      <c r="B83" s="1">
        <v>42819</v>
      </c>
      <c r="C83" t="s">
        <v>396</v>
      </c>
      <c r="D83" t="s">
        <v>8</v>
      </c>
      <c r="E83">
        <v>58.199999999999996</v>
      </c>
      <c r="F83">
        <v>0.77</v>
      </c>
      <c r="G83">
        <v>33</v>
      </c>
      <c r="H83">
        <v>0.3</v>
      </c>
      <c r="I83">
        <v>24</v>
      </c>
      <c r="J83">
        <v>7.1999999999999993</v>
      </c>
      <c r="L83" t="s">
        <v>489</v>
      </c>
      <c r="M83" s="2">
        <f t="shared" ref="M83" si="312">AVERAGE(F82:F121)</f>
        <v>0.84024999999999983</v>
      </c>
      <c r="N83" s="10">
        <f t="shared" ref="N83" si="313">_xlfn.STDEV.S(F82:F121)</f>
        <v>0.24520517311646803</v>
      </c>
      <c r="Q83" t="s">
        <v>489</v>
      </c>
      <c r="R83" s="2">
        <f t="shared" ref="R83" si="314">AVERAGE(E82:E121)</f>
        <v>59.30749999999999</v>
      </c>
      <c r="S83" s="10">
        <f t="shared" ref="S83" si="315">_xlfn.STDEV.S(E82:E121)</f>
        <v>14.654786345099442</v>
      </c>
    </row>
    <row r="84" spans="1:19" x14ac:dyDescent="0.25">
      <c r="A84">
        <f ca="1">RAND()</f>
        <v>0.96953149215839207</v>
      </c>
      <c r="B84" s="1">
        <v>42930</v>
      </c>
      <c r="C84" t="s">
        <v>400</v>
      </c>
      <c r="D84" t="s">
        <v>7</v>
      </c>
      <c r="E84">
        <v>77.899999999999991</v>
      </c>
      <c r="F84">
        <v>0.59</v>
      </c>
      <c r="G84">
        <v>44</v>
      </c>
      <c r="H84">
        <v>0.5</v>
      </c>
      <c r="I84">
        <v>33</v>
      </c>
      <c r="J84">
        <v>16.5</v>
      </c>
      <c r="L84" t="s">
        <v>490</v>
      </c>
      <c r="M84" s="2">
        <f t="shared" ref="M84" si="316">AVERAGE(F115:F154)</f>
        <v>0.78625000000000012</v>
      </c>
      <c r="N84" s="10">
        <f t="shared" ref="N84" si="317">_xlfn.STDEV.S(F115:F154)</f>
        <v>0.2028095923994491</v>
      </c>
      <c r="Q84" t="s">
        <v>490</v>
      </c>
      <c r="R84" s="2">
        <f t="shared" ref="R84" si="318">AVERAGE(E115:E154)</f>
        <v>62.507499999999993</v>
      </c>
      <c r="S84" s="10">
        <f t="shared" ref="S84" si="319">_xlfn.STDEV.S(E115:E154)</f>
        <v>13.973296648635518</v>
      </c>
    </row>
    <row r="85" spans="1:19" x14ac:dyDescent="0.25">
      <c r="A85">
        <f ca="1">RAND()</f>
        <v>0.8726212583194064</v>
      </c>
      <c r="B85" s="1">
        <v>42855</v>
      </c>
      <c r="C85" t="s">
        <v>397</v>
      </c>
      <c r="D85" t="s">
        <v>9</v>
      </c>
      <c r="E85">
        <v>65.099999999999994</v>
      </c>
      <c r="F85">
        <v>0.71</v>
      </c>
      <c r="G85">
        <v>37</v>
      </c>
      <c r="H85">
        <v>0.3</v>
      </c>
      <c r="I85">
        <v>27</v>
      </c>
      <c r="J85">
        <v>8.1</v>
      </c>
      <c r="L85" t="s">
        <v>491</v>
      </c>
      <c r="M85" s="2">
        <f t="shared" ref="M85" si="320">AVERAGE(F84:F123)</f>
        <v>0.85024999999999973</v>
      </c>
      <c r="N85" s="10">
        <f t="shared" ref="N85" si="321">_xlfn.STDEV.S(F84:F123)</f>
        <v>0.2658656639772265</v>
      </c>
      <c r="Q85" t="s">
        <v>491</v>
      </c>
      <c r="R85" s="2">
        <f t="shared" ref="R85" si="322">AVERAGE(E84:E123)</f>
        <v>59.332499999999996</v>
      </c>
      <c r="S85" s="10">
        <f t="shared" ref="S85" si="323">_xlfn.STDEV.S(E84:E123)</f>
        <v>15.645354639472789</v>
      </c>
    </row>
    <row r="86" spans="1:19" x14ac:dyDescent="0.25">
      <c r="A86">
        <f ca="1">RAND()</f>
        <v>0.32062070486762684</v>
      </c>
      <c r="B86" s="1">
        <v>42965</v>
      </c>
      <c r="C86" t="s">
        <v>401</v>
      </c>
      <c r="D86" t="s">
        <v>7</v>
      </c>
      <c r="E86">
        <v>67.699999999999989</v>
      </c>
      <c r="F86">
        <v>0.65</v>
      </c>
      <c r="G86">
        <v>54</v>
      </c>
      <c r="H86">
        <v>0.5</v>
      </c>
      <c r="I86">
        <v>29</v>
      </c>
      <c r="J86">
        <v>14.5</v>
      </c>
      <c r="L86" t="s">
        <v>492</v>
      </c>
      <c r="M86" s="2">
        <f t="shared" ref="M86" si="324">AVERAGE(F117:F156)</f>
        <v>0.78700000000000014</v>
      </c>
      <c r="N86" s="10">
        <f t="shared" ref="N86" si="325">_xlfn.STDEV.S(F117:F156)</f>
        <v>0.20150968673032479</v>
      </c>
      <c r="Q86" t="s">
        <v>492</v>
      </c>
      <c r="R86" s="2">
        <f t="shared" ref="R86" si="326">AVERAGE(E117:E156)</f>
        <v>62.227499999999985</v>
      </c>
      <c r="S86" s="10">
        <f t="shared" ref="S86" si="327">_xlfn.STDEV.S(E117:E156)</f>
        <v>13.623941737307133</v>
      </c>
    </row>
    <row r="87" spans="1:19" x14ac:dyDescent="0.25">
      <c r="A87">
        <f ca="1">RAND()</f>
        <v>0.97370565862949043</v>
      </c>
      <c r="B87" s="1">
        <v>42867</v>
      </c>
      <c r="C87" t="s">
        <v>398</v>
      </c>
      <c r="D87" t="s">
        <v>7</v>
      </c>
      <c r="E87">
        <v>69.699999999999989</v>
      </c>
      <c r="F87">
        <v>0.65</v>
      </c>
      <c r="G87">
        <v>49</v>
      </c>
      <c r="H87">
        <v>0.3</v>
      </c>
      <c r="I87">
        <v>29</v>
      </c>
      <c r="J87">
        <v>8.6999999999999993</v>
      </c>
      <c r="L87" t="s">
        <v>493</v>
      </c>
      <c r="M87" s="2">
        <f t="shared" ref="M87" si="328">AVERAGE(F86:F125)</f>
        <v>0.85824999999999974</v>
      </c>
      <c r="N87" s="10">
        <f t="shared" ref="N87" si="329">_xlfn.STDEV.S(F86:F125)</f>
        <v>0.27032636969753165</v>
      </c>
      <c r="Q87" t="s">
        <v>493</v>
      </c>
      <c r="R87" s="2">
        <f t="shared" ref="R87" si="330">AVERAGE(E86:E125)</f>
        <v>59.002499999999998</v>
      </c>
      <c r="S87" s="10">
        <f t="shared" ref="S87" si="331">_xlfn.STDEV.S(E86:E125)</f>
        <v>16.202587439776067</v>
      </c>
    </row>
    <row r="88" spans="1:19" x14ac:dyDescent="0.25">
      <c r="A88">
        <f ca="1">RAND()</f>
        <v>0.21068660809602469</v>
      </c>
      <c r="B88" s="1">
        <v>42829</v>
      </c>
      <c r="C88" t="s">
        <v>396</v>
      </c>
      <c r="D88" t="s">
        <v>11</v>
      </c>
      <c r="E88">
        <v>55.199999999999996</v>
      </c>
      <c r="F88">
        <v>0.8</v>
      </c>
      <c r="G88">
        <v>47</v>
      </c>
      <c r="H88">
        <v>0.3</v>
      </c>
      <c r="I88">
        <v>24</v>
      </c>
      <c r="J88">
        <v>7.1999999999999993</v>
      </c>
      <c r="L88" t="s">
        <v>494</v>
      </c>
      <c r="M88" s="2">
        <f t="shared" ref="M88" si="332">AVERAGE(F119:F158)</f>
        <v>0.78725000000000001</v>
      </c>
      <c r="N88" s="10">
        <f t="shared" ref="N88" si="333">_xlfn.STDEV.S(F119:F158)</f>
        <v>0.19939636470209313</v>
      </c>
      <c r="Q88" t="s">
        <v>494</v>
      </c>
      <c r="R88" s="2">
        <f t="shared" ref="R88" si="334">AVERAGE(E119:E158)</f>
        <v>61.939999999999984</v>
      </c>
      <c r="S88" s="10">
        <f t="shared" ref="S88" si="335">_xlfn.STDEV.S(E119:E158)</f>
        <v>13.381230635981691</v>
      </c>
    </row>
    <row r="89" spans="1:19" x14ac:dyDescent="0.25">
      <c r="A89">
        <f ca="1">RAND()</f>
        <v>0.25920000710694779</v>
      </c>
      <c r="B89" s="1">
        <v>42895</v>
      </c>
      <c r="C89" t="s">
        <v>399</v>
      </c>
      <c r="D89" t="s">
        <v>7</v>
      </c>
      <c r="E89">
        <v>90.399999999999991</v>
      </c>
      <c r="F89">
        <v>0.51</v>
      </c>
      <c r="G89">
        <v>43</v>
      </c>
      <c r="H89">
        <v>0.3</v>
      </c>
      <c r="I89">
        <v>38</v>
      </c>
      <c r="J89">
        <v>11.4</v>
      </c>
      <c r="L89" t="s">
        <v>495</v>
      </c>
      <c r="M89" s="2">
        <f t="shared" ref="M89" si="336">AVERAGE(F88:F127)</f>
        <v>0.86724999999999997</v>
      </c>
      <c r="N89" s="10">
        <f t="shared" ref="N89" si="337">_xlfn.STDEV.S(F88:F127)</f>
        <v>0.26748580120476262</v>
      </c>
      <c r="Q89" t="s">
        <v>495</v>
      </c>
      <c r="R89" s="2">
        <f t="shared" ref="R89" si="338">AVERAGE(E88:E127)</f>
        <v>58.312500000000014</v>
      </c>
      <c r="S89" s="10">
        <f t="shared" ref="S89" si="339">_xlfn.STDEV.S(E88:E127)</f>
        <v>16.101428308996123</v>
      </c>
    </row>
    <row r="90" spans="1:19" x14ac:dyDescent="0.25">
      <c r="A90">
        <f ca="1">RAND()</f>
        <v>0.50089624831364521</v>
      </c>
      <c r="B90" s="1">
        <v>43032</v>
      </c>
      <c r="C90" t="s">
        <v>403</v>
      </c>
      <c r="D90" t="s">
        <v>11</v>
      </c>
      <c r="E90">
        <v>60.499999999999993</v>
      </c>
      <c r="F90">
        <v>0.8</v>
      </c>
      <c r="G90">
        <v>41</v>
      </c>
      <c r="H90">
        <v>0.3</v>
      </c>
      <c r="I90">
        <v>25</v>
      </c>
      <c r="J90">
        <v>7.5</v>
      </c>
      <c r="L90" t="s">
        <v>496</v>
      </c>
      <c r="M90" s="2">
        <f t="shared" ref="M90" si="340">AVERAGE(F121:F160)</f>
        <v>0.77575000000000005</v>
      </c>
      <c r="N90" s="10">
        <f t="shared" ref="N90" si="341">_xlfn.STDEV.S(F121:F160)</f>
        <v>0.20573679351328536</v>
      </c>
      <c r="Q90" t="s">
        <v>496</v>
      </c>
      <c r="R90" s="2">
        <f t="shared" ref="R90" si="342">AVERAGE(E121:E160)</f>
        <v>63.047499999999999</v>
      </c>
      <c r="S90" s="10">
        <f t="shared" ref="S90" si="343">_xlfn.STDEV.S(E121:E160)</f>
        <v>14.576887000158312</v>
      </c>
    </row>
    <row r="91" spans="1:19" x14ac:dyDescent="0.25">
      <c r="A91">
        <f ca="1">RAND()</f>
        <v>0.14920676043815262</v>
      </c>
      <c r="B91" s="1">
        <v>42844</v>
      </c>
      <c r="C91" t="s">
        <v>397</v>
      </c>
      <c r="D91" t="s">
        <v>12</v>
      </c>
      <c r="E91">
        <v>61.499999999999993</v>
      </c>
      <c r="F91">
        <v>0.77</v>
      </c>
      <c r="G91">
        <v>49</v>
      </c>
      <c r="H91">
        <v>0.3</v>
      </c>
      <c r="I91">
        <v>25</v>
      </c>
      <c r="J91">
        <v>7.5</v>
      </c>
      <c r="L91" t="s">
        <v>497</v>
      </c>
      <c r="M91" s="2">
        <f t="shared" ref="M91" si="344">AVERAGE(F90:F129)</f>
        <v>0.86650000000000005</v>
      </c>
      <c r="N91" s="10">
        <f t="shared" ref="N91" si="345">_xlfn.STDEV.S(F90:F129)</f>
        <v>0.26610726582165428</v>
      </c>
      <c r="Q91" t="s">
        <v>497</v>
      </c>
      <c r="R91" s="2">
        <f t="shared" ref="R91" si="346">AVERAGE(E90:E129)</f>
        <v>58.33000000000002</v>
      </c>
      <c r="S91" s="10">
        <f t="shared" ref="S91" si="347">_xlfn.STDEV.S(E90:E129)</f>
        <v>15.619369960043691</v>
      </c>
    </row>
    <row r="92" spans="1:19" x14ac:dyDescent="0.25">
      <c r="A92">
        <f ca="1">RAND()</f>
        <v>0.17126649795871407</v>
      </c>
      <c r="B92" s="1">
        <v>42839</v>
      </c>
      <c r="C92" t="s">
        <v>397</v>
      </c>
      <c r="D92" t="s">
        <v>7</v>
      </c>
      <c r="E92">
        <v>63.099999999999994</v>
      </c>
      <c r="F92">
        <v>0.69</v>
      </c>
      <c r="G92">
        <v>52</v>
      </c>
      <c r="H92">
        <v>0.3</v>
      </c>
      <c r="I92">
        <v>27</v>
      </c>
      <c r="J92">
        <v>8.1</v>
      </c>
      <c r="L92" t="s">
        <v>498</v>
      </c>
      <c r="M92" s="2">
        <f t="shared" ref="M92" si="348">AVERAGE(F123:F162)</f>
        <v>0.76050000000000006</v>
      </c>
      <c r="N92" s="10">
        <f t="shared" ref="N92" si="349">_xlfn.STDEV.S(F123:F162)</f>
        <v>0.17796499223594023</v>
      </c>
      <c r="Q92" t="s">
        <v>498</v>
      </c>
      <c r="R92" s="2">
        <f t="shared" ref="R92" si="350">AVERAGE(E123:E162)</f>
        <v>63.772500000000015</v>
      </c>
      <c r="S92" s="10">
        <f t="shared" ref="S92" si="351">_xlfn.STDEV.S(E123:E162)</f>
        <v>13.779378637697134</v>
      </c>
    </row>
    <row r="93" spans="1:19" x14ac:dyDescent="0.25">
      <c r="A93">
        <f ca="1">RAND()</f>
        <v>0.295388019519499</v>
      </c>
      <c r="B93" s="1">
        <v>42771</v>
      </c>
      <c r="C93" t="s">
        <v>394</v>
      </c>
      <c r="D93" t="s">
        <v>13</v>
      </c>
      <c r="E93">
        <v>44.099999999999994</v>
      </c>
      <c r="F93">
        <v>1.05</v>
      </c>
      <c r="G93">
        <v>23</v>
      </c>
      <c r="H93">
        <v>0.3</v>
      </c>
      <c r="I93">
        <v>17</v>
      </c>
      <c r="J93">
        <v>5.0999999999999996</v>
      </c>
      <c r="L93" t="s">
        <v>499</v>
      </c>
      <c r="M93" s="2">
        <f t="shared" ref="M93" si="352">AVERAGE(F92:F131)</f>
        <v>0.86924999999999986</v>
      </c>
      <c r="N93" s="10">
        <f t="shared" ref="N93" si="353">_xlfn.STDEV.S(F92:F131)</f>
        <v>0.26597076666045222</v>
      </c>
      <c r="Q93" t="s">
        <v>499</v>
      </c>
      <c r="R93" s="2">
        <f t="shared" ref="R93" si="354">AVERAGE(E92:E131)</f>
        <v>57.925000000000026</v>
      </c>
      <c r="S93" s="10">
        <f t="shared" ref="S93" si="355">_xlfn.STDEV.S(E92:E131)</f>
        <v>15.701539202681014</v>
      </c>
    </row>
    <row r="94" spans="1:19" x14ac:dyDescent="0.25">
      <c r="A94">
        <f ca="1">RAND()</f>
        <v>0.24059024060952516</v>
      </c>
      <c r="B94" s="1">
        <v>43062</v>
      </c>
      <c r="C94" t="s">
        <v>404</v>
      </c>
      <c r="D94" t="s">
        <v>13</v>
      </c>
      <c r="E94">
        <v>48.699999999999996</v>
      </c>
      <c r="F94">
        <v>1.05</v>
      </c>
      <c r="G94">
        <v>37</v>
      </c>
      <c r="H94">
        <v>0.3</v>
      </c>
      <c r="I94">
        <v>19</v>
      </c>
      <c r="J94">
        <v>5.7</v>
      </c>
      <c r="L94" t="s">
        <v>500</v>
      </c>
      <c r="M94" s="2">
        <f t="shared" ref="M94" si="356">AVERAGE(F125:F164)</f>
        <v>0.76200000000000012</v>
      </c>
      <c r="N94" s="10">
        <f t="shared" ref="N94" si="357">_xlfn.STDEV.S(F125:F164)</f>
        <v>0.17286722339147051</v>
      </c>
      <c r="Q94" t="s">
        <v>500</v>
      </c>
      <c r="R94" s="2">
        <f t="shared" ref="R94" si="358">AVERAGE(E125:E164)</f>
        <v>63.36</v>
      </c>
      <c r="S94" s="10">
        <f t="shared" ref="S94" si="359">_xlfn.STDEV.S(E125:E164)</f>
        <v>13.555012319225618</v>
      </c>
    </row>
    <row r="95" spans="1:19" x14ac:dyDescent="0.25">
      <c r="A95">
        <f ca="1">RAND()</f>
        <v>0.12128845489650364</v>
      </c>
      <c r="B95" s="1">
        <v>43067</v>
      </c>
      <c r="C95" t="s">
        <v>404</v>
      </c>
      <c r="D95" t="s">
        <v>11</v>
      </c>
      <c r="E95">
        <v>51.9</v>
      </c>
      <c r="F95">
        <v>0.87</v>
      </c>
      <c r="G95">
        <v>47</v>
      </c>
      <c r="H95">
        <v>0.3</v>
      </c>
      <c r="I95">
        <v>23</v>
      </c>
      <c r="J95">
        <v>6.8999999999999995</v>
      </c>
      <c r="L95" t="s">
        <v>501</v>
      </c>
      <c r="M95" s="2">
        <f t="shared" ref="M95" si="360">AVERAGE(F94:F133)</f>
        <v>0.85849999999999993</v>
      </c>
      <c r="N95" s="10">
        <f t="shared" ref="N95" si="361">_xlfn.STDEV.S(F94:F133)</f>
        <v>0.26774030663101844</v>
      </c>
      <c r="Q95" t="s">
        <v>501</v>
      </c>
      <c r="R95" s="2">
        <f t="shared" ref="R95" si="362">AVERAGE(E94:E133)</f>
        <v>58.912500000000009</v>
      </c>
      <c r="S95" s="10">
        <f t="shared" ref="S95" si="363">_xlfn.STDEV.S(E94:E133)</f>
        <v>16.035204659172138</v>
      </c>
    </row>
    <row r="96" spans="1:19" x14ac:dyDescent="0.25">
      <c r="A96">
        <f ca="1">RAND()</f>
        <v>0.48247929170763693</v>
      </c>
      <c r="B96" s="1">
        <v>43070</v>
      </c>
      <c r="C96" t="s">
        <v>404</v>
      </c>
      <c r="D96" t="s">
        <v>7</v>
      </c>
      <c r="E96">
        <v>49.699999999999996</v>
      </c>
      <c r="F96">
        <v>1.05</v>
      </c>
      <c r="G96">
        <v>30</v>
      </c>
      <c r="H96">
        <v>0.3</v>
      </c>
      <c r="I96">
        <v>19</v>
      </c>
      <c r="J96">
        <v>5.7</v>
      </c>
      <c r="L96" t="s">
        <v>502</v>
      </c>
      <c r="M96" s="2">
        <f t="shared" ref="M96" si="364">AVERAGE(F127:F166)</f>
        <v>0.7692500000000001</v>
      </c>
      <c r="N96" s="10">
        <f t="shared" ref="N96" si="365">_xlfn.STDEV.S(F127:F166)</f>
        <v>0.1680413181791445</v>
      </c>
      <c r="Q96" t="s">
        <v>502</v>
      </c>
      <c r="R96" s="2">
        <f t="shared" ref="R96" si="366">AVERAGE(E127:E166)</f>
        <v>62.680000000000007</v>
      </c>
      <c r="S96" s="10">
        <f t="shared" ref="S96" si="367">_xlfn.STDEV.S(E127:E166)</f>
        <v>12.988519585604832</v>
      </c>
    </row>
    <row r="97" spans="1:19" x14ac:dyDescent="0.25">
      <c r="A97">
        <f ca="1">RAND()</f>
        <v>0.25348167031538638</v>
      </c>
      <c r="B97" s="1">
        <v>42857</v>
      </c>
      <c r="C97" t="s">
        <v>397</v>
      </c>
      <c r="D97" t="s">
        <v>11</v>
      </c>
      <c r="E97">
        <v>63.499999999999993</v>
      </c>
      <c r="F97">
        <v>0.77</v>
      </c>
      <c r="G97">
        <v>50</v>
      </c>
      <c r="H97">
        <v>0.3</v>
      </c>
      <c r="I97">
        <v>25</v>
      </c>
      <c r="J97">
        <v>7.5</v>
      </c>
      <c r="L97" t="s">
        <v>503</v>
      </c>
      <c r="M97" s="2">
        <f t="shared" ref="M97" si="368">AVERAGE(F96:F135)</f>
        <v>0.84475</v>
      </c>
      <c r="N97" s="10">
        <f t="shared" ref="N97" si="369">_xlfn.STDEV.S(F96:F135)</f>
        <v>0.26878632730031043</v>
      </c>
      <c r="Q97" t="s">
        <v>503</v>
      </c>
      <c r="R97" s="2">
        <f t="shared" ref="R97" si="370">AVERAGE(E96:E135)</f>
        <v>59.82500000000001</v>
      </c>
      <c r="S97" s="10">
        <f t="shared" ref="S97" si="371">_xlfn.STDEV.S(E96:E135)</f>
        <v>16.130155705290662</v>
      </c>
    </row>
    <row r="98" spans="1:19" x14ac:dyDescent="0.25">
      <c r="A98">
        <f ca="1">RAND()</f>
        <v>0.88242337749560229</v>
      </c>
      <c r="B98" s="1">
        <v>42957</v>
      </c>
      <c r="C98" t="s">
        <v>401</v>
      </c>
      <c r="D98" t="s">
        <v>13</v>
      </c>
      <c r="E98">
        <v>76.599999999999994</v>
      </c>
      <c r="F98">
        <v>0.61</v>
      </c>
      <c r="G98">
        <v>66</v>
      </c>
      <c r="H98">
        <v>0.5</v>
      </c>
      <c r="I98">
        <v>32</v>
      </c>
      <c r="J98">
        <v>16</v>
      </c>
      <c r="L98" t="s">
        <v>504</v>
      </c>
      <c r="M98" s="2">
        <f t="shared" ref="M98" si="372">AVERAGE(F129:F168)</f>
        <v>0.76124999999999998</v>
      </c>
      <c r="N98" s="10">
        <f t="shared" ref="N98" si="373">_xlfn.STDEV.S(F129:F168)</f>
        <v>0.16682844712227801</v>
      </c>
      <c r="Q98" t="s">
        <v>504</v>
      </c>
      <c r="R98" s="2">
        <f t="shared" ref="R98" si="374">AVERAGE(E129:E168)</f>
        <v>63.187500000000014</v>
      </c>
      <c r="S98" s="10">
        <f t="shared" ref="S98" si="375">_xlfn.STDEV.S(E129:E168)</f>
        <v>12.875084017649609</v>
      </c>
    </row>
    <row r="99" spans="1:19" x14ac:dyDescent="0.25">
      <c r="A99">
        <f ca="1">RAND()</f>
        <v>0.8310051804740024</v>
      </c>
      <c r="B99" s="1">
        <v>42797</v>
      </c>
      <c r="C99" t="s">
        <v>395</v>
      </c>
      <c r="D99" t="s">
        <v>7</v>
      </c>
      <c r="E99">
        <v>48.699999999999996</v>
      </c>
      <c r="F99">
        <v>1.05</v>
      </c>
      <c r="G99">
        <v>32</v>
      </c>
      <c r="H99">
        <v>0.3</v>
      </c>
      <c r="I99">
        <v>19</v>
      </c>
      <c r="J99">
        <v>5.7</v>
      </c>
      <c r="L99" t="s">
        <v>505</v>
      </c>
      <c r="M99" s="2">
        <f t="shared" ref="M99" si="376">AVERAGE(F98:F137)</f>
        <v>0.8274999999999999</v>
      </c>
      <c r="N99" s="10">
        <f t="shared" ref="N99" si="377">_xlfn.STDEV.S(F98:F137)</f>
        <v>0.27342790734089395</v>
      </c>
      <c r="Q99" t="s">
        <v>505</v>
      </c>
      <c r="R99" s="2">
        <f t="shared" ref="R99" si="378">AVERAGE(E98:E137)</f>
        <v>60.937500000000014</v>
      </c>
      <c r="S99" s="10">
        <f t="shared" ref="S99" si="379">_xlfn.STDEV.S(E98:E137)</f>
        <v>16.628361429983183</v>
      </c>
    </row>
    <row r="100" spans="1:19" x14ac:dyDescent="0.25">
      <c r="A100">
        <f ca="1">RAND()</f>
        <v>8.4755325562809736E-2</v>
      </c>
      <c r="B100" s="1">
        <v>42941</v>
      </c>
      <c r="C100" t="s">
        <v>400</v>
      </c>
      <c r="D100" t="s">
        <v>11</v>
      </c>
      <c r="E100">
        <v>86.5</v>
      </c>
      <c r="F100">
        <v>0.56999999999999995</v>
      </c>
      <c r="G100">
        <v>44</v>
      </c>
      <c r="H100">
        <v>0.5</v>
      </c>
      <c r="I100">
        <v>35</v>
      </c>
      <c r="J100">
        <v>17.5</v>
      </c>
      <c r="L100" t="s">
        <v>506</v>
      </c>
      <c r="M100" s="2">
        <f t="shared" ref="M100" si="380">AVERAGE(F131:F170)</f>
        <v>0.7702500000000001</v>
      </c>
      <c r="N100" s="10">
        <f t="shared" ref="N100" si="381">_xlfn.STDEV.S(F131:F170)</f>
        <v>0.18221553171999294</v>
      </c>
      <c r="Q100" t="s">
        <v>506</v>
      </c>
      <c r="R100" s="2">
        <f t="shared" ref="R100" si="382">AVERAGE(E131:E170)</f>
        <v>62.760000000000005</v>
      </c>
      <c r="S100" s="10">
        <f t="shared" ref="S100" si="383">_xlfn.STDEV.S(E131:E170)</f>
        <v>13.144752292094051</v>
      </c>
    </row>
    <row r="101" spans="1:19" x14ac:dyDescent="0.25">
      <c r="A101">
        <f ca="1">RAND()</f>
        <v>0.50934511265208582</v>
      </c>
      <c r="B101" s="1">
        <v>42860</v>
      </c>
      <c r="C101" t="s">
        <v>397</v>
      </c>
      <c r="D101" t="s">
        <v>7</v>
      </c>
      <c r="E101">
        <v>67.099999999999994</v>
      </c>
      <c r="F101">
        <v>0.74</v>
      </c>
      <c r="G101">
        <v>35</v>
      </c>
      <c r="H101">
        <v>0.3</v>
      </c>
      <c r="I101">
        <v>27</v>
      </c>
      <c r="J101">
        <v>8.1</v>
      </c>
      <c r="L101" t="s">
        <v>507</v>
      </c>
      <c r="M101" s="2">
        <f t="shared" ref="M101" si="384">AVERAGE(F100:F139)</f>
        <v>0.82949999999999979</v>
      </c>
      <c r="N101" s="10">
        <f t="shared" ref="N101" si="385">_xlfn.STDEV.S(F100:F139)</f>
        <v>0.26916728189181122</v>
      </c>
      <c r="Q101" t="s">
        <v>507</v>
      </c>
      <c r="R101" s="2">
        <f t="shared" ref="R101" si="386">AVERAGE(E100:E139)</f>
        <v>60.542500000000004</v>
      </c>
      <c r="S101" s="10">
        <f t="shared" ref="S101" si="387">_xlfn.STDEV.S(E100:E139)</f>
        <v>16.378141898618438</v>
      </c>
    </row>
    <row r="102" spans="1:19" x14ac:dyDescent="0.25">
      <c r="A102">
        <f ca="1">RAND()</f>
        <v>0.23220498860341021</v>
      </c>
      <c r="B102" s="1">
        <v>42766</v>
      </c>
      <c r="C102" t="s">
        <v>394</v>
      </c>
      <c r="D102" t="s">
        <v>10</v>
      </c>
      <c r="E102">
        <v>42.8</v>
      </c>
      <c r="F102">
        <v>1.18</v>
      </c>
      <c r="G102">
        <v>33</v>
      </c>
      <c r="H102">
        <v>0.3</v>
      </c>
      <c r="I102">
        <v>16</v>
      </c>
      <c r="J102">
        <v>4.8</v>
      </c>
      <c r="L102" t="s">
        <v>508</v>
      </c>
      <c r="M102" s="2">
        <f t="shared" ref="M102" si="388">AVERAGE(F133:F172)</f>
        <v>0.77524999999999999</v>
      </c>
      <c r="N102" s="10">
        <f t="shared" ref="N102" si="389">_xlfn.STDEV.S(F133:F172)</f>
        <v>0.18072485816559483</v>
      </c>
      <c r="Q102" t="s">
        <v>508</v>
      </c>
      <c r="R102" s="2">
        <f t="shared" ref="R102" si="390">AVERAGE(E133:E172)</f>
        <v>62.432500000000005</v>
      </c>
      <c r="S102" s="10">
        <f t="shared" ref="S102" si="391">_xlfn.STDEV.S(E133:E172)</f>
        <v>12.795259288361832</v>
      </c>
    </row>
    <row r="103" spans="1:19" x14ac:dyDescent="0.25">
      <c r="A103">
        <f ca="1">RAND()</f>
        <v>0.55242613115240091</v>
      </c>
      <c r="B103" s="1">
        <v>42838</v>
      </c>
      <c r="C103" t="s">
        <v>397</v>
      </c>
      <c r="D103" t="s">
        <v>13</v>
      </c>
      <c r="E103">
        <v>63.8</v>
      </c>
      <c r="F103">
        <v>0.74</v>
      </c>
      <c r="G103">
        <v>37</v>
      </c>
      <c r="H103">
        <v>0.3</v>
      </c>
      <c r="I103">
        <v>26</v>
      </c>
      <c r="J103">
        <v>7.8</v>
      </c>
      <c r="L103" t="s">
        <v>509</v>
      </c>
      <c r="M103" s="2">
        <f t="shared" ref="M103" si="392">AVERAGE(F102:F141)</f>
        <v>0.8384999999999998</v>
      </c>
      <c r="N103" s="10">
        <f t="shared" ref="N103" si="393">_xlfn.STDEV.S(F102:F141)</f>
        <v>0.26551884379504315</v>
      </c>
      <c r="Q103" t="s">
        <v>509</v>
      </c>
      <c r="R103" s="2">
        <f t="shared" ref="R103" si="394">AVERAGE(E102:E141)</f>
        <v>59.555000000000007</v>
      </c>
      <c r="S103" s="10">
        <f t="shared" ref="S103" si="395">_xlfn.STDEV.S(E102:E141)</f>
        <v>15.797386184315707</v>
      </c>
    </row>
    <row r="104" spans="1:19" x14ac:dyDescent="0.25">
      <c r="A104">
        <f ca="1">RAND()</f>
        <v>0.6406966071711957</v>
      </c>
      <c r="B104" s="1">
        <v>42774</v>
      </c>
      <c r="C104" t="s">
        <v>395</v>
      </c>
      <c r="D104" t="s">
        <v>12</v>
      </c>
      <c r="E104">
        <v>50.3</v>
      </c>
      <c r="F104">
        <v>0.87</v>
      </c>
      <c r="G104">
        <v>25</v>
      </c>
      <c r="H104">
        <v>0.3</v>
      </c>
      <c r="I104">
        <v>21</v>
      </c>
      <c r="J104">
        <v>6.3</v>
      </c>
      <c r="L104" t="s">
        <v>510</v>
      </c>
      <c r="M104" s="2">
        <f t="shared" ref="M104" si="396">AVERAGE(F135:F174)</f>
        <v>0.78150000000000008</v>
      </c>
      <c r="N104" s="10">
        <f t="shared" ref="N104" si="397">_xlfn.STDEV.S(F135:F174)</f>
        <v>0.18061930498518999</v>
      </c>
      <c r="Q104" t="s">
        <v>510</v>
      </c>
      <c r="R104" s="2">
        <f t="shared" ref="R104" si="398">AVERAGE(E135:E174)</f>
        <v>61.840000000000011</v>
      </c>
      <c r="S104" s="10">
        <f t="shared" ref="S104" si="399">_xlfn.STDEV.S(E135:E174)</f>
        <v>12.716913832997975</v>
      </c>
    </row>
    <row r="105" spans="1:19" x14ac:dyDescent="0.25">
      <c r="A105">
        <f ca="1">RAND()</f>
        <v>0.83363994360879412</v>
      </c>
      <c r="B105" s="1">
        <v>43023</v>
      </c>
      <c r="C105" t="s">
        <v>403</v>
      </c>
      <c r="D105" t="s">
        <v>9</v>
      </c>
      <c r="E105">
        <v>58.499999999999993</v>
      </c>
      <c r="F105">
        <v>0.74</v>
      </c>
      <c r="G105">
        <v>51</v>
      </c>
      <c r="H105">
        <v>0.3</v>
      </c>
      <c r="I105">
        <v>25</v>
      </c>
      <c r="J105">
        <v>7.5</v>
      </c>
      <c r="L105" t="s">
        <v>511</v>
      </c>
      <c r="M105" s="2">
        <f t="shared" ref="M105" si="400">AVERAGE(F104:F143)</f>
        <v>0.83349999999999969</v>
      </c>
      <c r="N105" s="10">
        <f t="shared" ref="N105" si="401">_xlfn.STDEV.S(F104:F143)</f>
        <v>0.26288878412840888</v>
      </c>
      <c r="Q105" t="s">
        <v>511</v>
      </c>
      <c r="R105" s="2">
        <f t="shared" ref="R105" si="402">AVERAGE(E104:E143)</f>
        <v>59.592499999999994</v>
      </c>
      <c r="S105" s="10">
        <f t="shared" ref="S105" si="403">_xlfn.STDEV.S(E104:E143)</f>
        <v>15.745888962861651</v>
      </c>
    </row>
    <row r="106" spans="1:19" x14ac:dyDescent="0.25">
      <c r="A106">
        <f ca="1">RAND()</f>
        <v>0.16799295690869231</v>
      </c>
      <c r="B106" s="1">
        <v>42904</v>
      </c>
      <c r="C106" t="s">
        <v>399</v>
      </c>
      <c r="D106" t="s">
        <v>9</v>
      </c>
      <c r="E106">
        <v>75.599999999999994</v>
      </c>
      <c r="F106">
        <v>0.59</v>
      </c>
      <c r="G106">
        <v>65</v>
      </c>
      <c r="H106">
        <v>0.3</v>
      </c>
      <c r="I106">
        <v>32</v>
      </c>
      <c r="J106">
        <v>9.6</v>
      </c>
      <c r="L106" t="s">
        <v>512</v>
      </c>
      <c r="M106" s="2">
        <f t="shared" ref="M106" si="404">AVERAGE(F137:F176)</f>
        <v>0.79400000000000026</v>
      </c>
      <c r="N106" s="10">
        <f t="shared" ref="N106" si="405">_xlfn.STDEV.S(F137:F176)</f>
        <v>0.18100573726563685</v>
      </c>
      <c r="Q106" t="s">
        <v>512</v>
      </c>
      <c r="R106" s="2">
        <f t="shared" ref="R106" si="406">AVERAGE(E137:E176)</f>
        <v>61.227500000000006</v>
      </c>
      <c r="S106" s="10">
        <f t="shared" ref="S106" si="407">_xlfn.STDEV.S(E137:E176)</f>
        <v>12.706186409655784</v>
      </c>
    </row>
    <row r="107" spans="1:19" x14ac:dyDescent="0.25">
      <c r="A107">
        <f ca="1">RAND()</f>
        <v>0.49783650535253321</v>
      </c>
      <c r="B107" s="1">
        <v>43013</v>
      </c>
      <c r="C107" t="s">
        <v>402</v>
      </c>
      <c r="D107" t="s">
        <v>13</v>
      </c>
      <c r="E107">
        <v>64.8</v>
      </c>
      <c r="F107">
        <v>0.74</v>
      </c>
      <c r="G107">
        <v>29</v>
      </c>
      <c r="H107">
        <v>0.3</v>
      </c>
      <c r="I107">
        <v>26</v>
      </c>
      <c r="J107">
        <v>7.8</v>
      </c>
      <c r="L107" t="s">
        <v>513</v>
      </c>
      <c r="M107" s="2">
        <f t="shared" ref="M107" si="408">AVERAGE(F106:F145)</f>
        <v>0.83274999999999988</v>
      </c>
      <c r="N107" s="10">
        <f t="shared" ref="N107" si="409">_xlfn.STDEV.S(F106:F145)</f>
        <v>0.26506881061146065</v>
      </c>
      <c r="Q107" t="s">
        <v>513</v>
      </c>
      <c r="R107" s="2">
        <f t="shared" ref="R107" si="410">AVERAGE(E106:E145)</f>
        <v>59.872499999999988</v>
      </c>
      <c r="S107" s="10">
        <f t="shared" ref="S107" si="411">_xlfn.STDEV.S(E106:E145)</f>
        <v>15.834917397143556</v>
      </c>
    </row>
    <row r="108" spans="1:19" x14ac:dyDescent="0.25">
      <c r="A108">
        <f ca="1">RAND()</f>
        <v>0.69328545537548625</v>
      </c>
      <c r="B108" s="1">
        <v>42878</v>
      </c>
      <c r="C108" t="s">
        <v>398</v>
      </c>
      <c r="D108" t="s">
        <v>11</v>
      </c>
      <c r="E108">
        <v>72</v>
      </c>
      <c r="F108">
        <v>0.67</v>
      </c>
      <c r="G108">
        <v>53</v>
      </c>
      <c r="H108">
        <v>0.3</v>
      </c>
      <c r="I108">
        <v>30</v>
      </c>
      <c r="J108">
        <v>9</v>
      </c>
      <c r="L108" t="s">
        <v>514</v>
      </c>
      <c r="M108" s="2">
        <f t="shared" ref="M108" si="412">AVERAGE(F139:F178)</f>
        <v>0.7915000000000002</v>
      </c>
      <c r="N108" s="10">
        <f t="shared" ref="N108" si="413">_xlfn.STDEV.S(F139:F178)</f>
        <v>0.18248357846736871</v>
      </c>
      <c r="Q108" t="s">
        <v>514</v>
      </c>
      <c r="R108" s="2">
        <f t="shared" ref="R108" si="414">AVERAGE(E139:E178)</f>
        <v>61.465000000000011</v>
      </c>
      <c r="S108" s="10">
        <f t="shared" ref="S108" si="415">_xlfn.STDEV.S(E139:E178)</f>
        <v>12.975885919065943</v>
      </c>
    </row>
    <row r="109" spans="1:19" x14ac:dyDescent="0.25">
      <c r="A109">
        <f ca="1">RAND()</f>
        <v>2.7333881234773205E-2</v>
      </c>
      <c r="B109" s="1">
        <v>42789</v>
      </c>
      <c r="C109" t="s">
        <v>395</v>
      </c>
      <c r="D109" t="s">
        <v>13</v>
      </c>
      <c r="E109">
        <v>43.699999999999996</v>
      </c>
      <c r="F109">
        <v>0.95</v>
      </c>
      <c r="G109">
        <v>25</v>
      </c>
      <c r="H109">
        <v>0.3</v>
      </c>
      <c r="I109">
        <v>19</v>
      </c>
      <c r="J109">
        <v>5.7</v>
      </c>
      <c r="L109" t="s">
        <v>515</v>
      </c>
      <c r="M109" s="2">
        <f t="shared" ref="M109" si="416">AVERAGE(F108:F147)</f>
        <v>0.83650000000000002</v>
      </c>
      <c r="N109" s="10">
        <f t="shared" ref="N109" si="417">_xlfn.STDEV.S(F108:F147)</f>
        <v>0.26268387943081029</v>
      </c>
      <c r="Q109" t="s">
        <v>515</v>
      </c>
      <c r="R109" s="2">
        <f t="shared" ref="R109" si="418">AVERAGE(E108:E147)</f>
        <v>59.519999999999996</v>
      </c>
      <c r="S109" s="10">
        <f t="shared" ref="S109" si="419">_xlfn.STDEV.S(E108:E147)</f>
        <v>15.633235470690389</v>
      </c>
    </row>
    <row r="110" spans="1:19" x14ac:dyDescent="0.25">
      <c r="A110">
        <f ca="1">RAND()</f>
        <v>5.0054389181036663E-2</v>
      </c>
      <c r="B110" s="1">
        <v>43041</v>
      </c>
      <c r="C110" t="s">
        <v>403</v>
      </c>
      <c r="D110" t="s">
        <v>13</v>
      </c>
      <c r="E110">
        <v>57.499999999999993</v>
      </c>
      <c r="F110">
        <v>0.77</v>
      </c>
      <c r="G110">
        <v>28</v>
      </c>
      <c r="H110">
        <v>0.3</v>
      </c>
      <c r="I110">
        <v>25</v>
      </c>
      <c r="J110">
        <v>7.5</v>
      </c>
      <c r="L110" t="s">
        <v>516</v>
      </c>
      <c r="M110" s="2">
        <f t="shared" ref="M110" si="420">AVERAGE(F141:F180)</f>
        <v>0.78625000000000012</v>
      </c>
      <c r="N110" s="10">
        <f t="shared" ref="N110" si="421">_xlfn.STDEV.S(F141:F180)</f>
        <v>0.18367596188494217</v>
      </c>
      <c r="Q110" t="s">
        <v>516</v>
      </c>
      <c r="R110" s="2">
        <f t="shared" ref="R110" si="422">AVERAGE(E141:E180)</f>
        <v>61.892500000000005</v>
      </c>
      <c r="S110" s="10">
        <f t="shared" ref="S110" si="423">_xlfn.STDEV.S(E141:E180)</f>
        <v>13.253357339528364</v>
      </c>
    </row>
    <row r="111" spans="1:19" x14ac:dyDescent="0.25">
      <c r="A111">
        <f ca="1">RAND()</f>
        <v>0.33508643707039909</v>
      </c>
      <c r="B111" s="1">
        <v>42743</v>
      </c>
      <c r="C111" t="s">
        <v>394</v>
      </c>
      <c r="D111" t="s">
        <v>9</v>
      </c>
      <c r="E111">
        <v>28.599999999999998</v>
      </c>
      <c r="F111">
        <v>1.54</v>
      </c>
      <c r="G111">
        <v>20</v>
      </c>
      <c r="H111">
        <v>0.3</v>
      </c>
      <c r="I111">
        <v>12</v>
      </c>
      <c r="J111">
        <v>3.5999999999999996</v>
      </c>
      <c r="L111" t="s">
        <v>517</v>
      </c>
      <c r="M111" s="2">
        <f t="shared" ref="M111" si="424">AVERAGE(F110:F149)</f>
        <v>0.84374999999999978</v>
      </c>
      <c r="N111" s="10">
        <f t="shared" ref="N111" si="425">_xlfn.STDEV.S(F110:F149)</f>
        <v>0.26431030229152247</v>
      </c>
      <c r="Q111" t="s">
        <v>517</v>
      </c>
      <c r="R111" s="2">
        <f t="shared" ref="R111" si="426">AVERAGE(E110:E149)</f>
        <v>59.242499999999993</v>
      </c>
      <c r="S111" s="10">
        <f t="shared" ref="S111" si="427">_xlfn.STDEV.S(E110:E149)</f>
        <v>15.46036931094371</v>
      </c>
    </row>
    <row r="112" spans="1:19" x14ac:dyDescent="0.25">
      <c r="A112">
        <f ca="1">RAND()</f>
        <v>0.71494904707976115</v>
      </c>
      <c r="B112" s="1">
        <v>42744</v>
      </c>
      <c r="C112" t="s">
        <v>394</v>
      </c>
      <c r="D112" t="s">
        <v>8</v>
      </c>
      <c r="E112">
        <v>28.9</v>
      </c>
      <c r="F112">
        <v>1.33</v>
      </c>
      <c r="G112">
        <v>15</v>
      </c>
      <c r="H112">
        <v>0.3</v>
      </c>
      <c r="I112">
        <v>13</v>
      </c>
      <c r="J112">
        <v>3.9</v>
      </c>
      <c r="L112" t="s">
        <v>518</v>
      </c>
      <c r="M112" s="2">
        <f t="shared" ref="M112" si="428">AVERAGE(F143:F182)</f>
        <v>0.78325000000000011</v>
      </c>
      <c r="N112" s="10">
        <f t="shared" ref="N112" si="429">_xlfn.STDEV.S(F143:F182)</f>
        <v>0.20471853723387987</v>
      </c>
      <c r="Q112" t="s">
        <v>518</v>
      </c>
      <c r="R112" s="2">
        <f t="shared" ref="R112" si="430">AVERAGE(E143:E182)</f>
        <v>62.747500000000002</v>
      </c>
      <c r="S112" s="10">
        <f t="shared" ref="S112" si="431">_xlfn.STDEV.S(E143:E182)</f>
        <v>14.320112940035896</v>
      </c>
    </row>
    <row r="113" spans="1:19" x14ac:dyDescent="0.25">
      <c r="A113">
        <f ca="1">RAND()</f>
        <v>6.4283806582782321E-2</v>
      </c>
      <c r="B113" s="1">
        <v>42802</v>
      </c>
      <c r="C113" t="s">
        <v>396</v>
      </c>
      <c r="D113" t="s">
        <v>12</v>
      </c>
      <c r="E113">
        <v>60.199999999999996</v>
      </c>
      <c r="F113">
        <v>0.77</v>
      </c>
      <c r="G113">
        <v>28</v>
      </c>
      <c r="H113">
        <v>0.3</v>
      </c>
      <c r="I113">
        <v>24</v>
      </c>
      <c r="J113">
        <v>7.1999999999999993</v>
      </c>
      <c r="L113" t="s">
        <v>519</v>
      </c>
      <c r="M113" s="2">
        <f t="shared" ref="M113" si="432">AVERAGE(F112:F151)</f>
        <v>0.82100000000000006</v>
      </c>
      <c r="N113" s="10">
        <f t="shared" ref="N113" si="433">_xlfn.STDEV.S(F112:F151)</f>
        <v>0.24097877340290544</v>
      </c>
      <c r="Q113" t="s">
        <v>519</v>
      </c>
      <c r="R113" s="2">
        <f t="shared" ref="R113" si="434">AVERAGE(E112:E151)</f>
        <v>60.402499999999989</v>
      </c>
      <c r="S113" s="10">
        <f t="shared" ref="S113" si="435">_xlfn.STDEV.S(E112:E151)</f>
        <v>14.809811153767532</v>
      </c>
    </row>
    <row r="114" spans="1:19" x14ac:dyDescent="0.25">
      <c r="A114">
        <f ca="1">RAND()</f>
        <v>0.56615703187545352</v>
      </c>
      <c r="B114" s="1">
        <v>42750</v>
      </c>
      <c r="C114" t="s">
        <v>394</v>
      </c>
      <c r="D114" t="s">
        <v>13</v>
      </c>
      <c r="E114">
        <v>32.9</v>
      </c>
      <c r="F114">
        <v>1.54</v>
      </c>
      <c r="G114">
        <v>19</v>
      </c>
      <c r="H114">
        <v>0.3</v>
      </c>
      <c r="I114">
        <v>13</v>
      </c>
      <c r="J114">
        <v>3.9</v>
      </c>
      <c r="L114" t="s">
        <v>520</v>
      </c>
      <c r="M114" s="2">
        <f t="shared" ref="M114" si="436">AVERAGE(F145:F184)</f>
        <v>0.79825000000000002</v>
      </c>
      <c r="N114" s="10">
        <f t="shared" ref="N114" si="437">_xlfn.STDEV.S(F145:F184)</f>
        <v>0.21630803652815758</v>
      </c>
      <c r="Q114" t="s">
        <v>520</v>
      </c>
      <c r="R114" s="2">
        <f t="shared" ref="R114" si="438">AVERAGE(E145:E184)</f>
        <v>61.975000000000001</v>
      </c>
      <c r="S114" s="10">
        <f t="shared" ref="S114" si="439">_xlfn.STDEV.S(E145:E184)</f>
        <v>14.903497266387861</v>
      </c>
    </row>
    <row r="115" spans="1:19" x14ac:dyDescent="0.25">
      <c r="A115">
        <f ca="1">RAND()</f>
        <v>3.519007462537127E-2</v>
      </c>
      <c r="B115" s="1">
        <v>42806</v>
      </c>
      <c r="C115" t="s">
        <v>396</v>
      </c>
      <c r="D115" t="s">
        <v>9</v>
      </c>
      <c r="E115">
        <v>60.199999999999996</v>
      </c>
      <c r="F115">
        <v>0.77</v>
      </c>
      <c r="G115">
        <v>32</v>
      </c>
      <c r="H115">
        <v>0.3</v>
      </c>
      <c r="I115">
        <v>24</v>
      </c>
      <c r="J115">
        <v>7.1999999999999993</v>
      </c>
      <c r="L115" t="s">
        <v>521</v>
      </c>
      <c r="M115" s="2">
        <f t="shared" ref="M115" si="440">AVERAGE(F114:F153)</f>
        <v>0.79849999999999999</v>
      </c>
      <c r="N115" s="10">
        <f t="shared" ref="N115" si="441">_xlfn.STDEV.S(F114:F153)</f>
        <v>0.23186589846675346</v>
      </c>
      <c r="Q115" t="s">
        <v>521</v>
      </c>
      <c r="R115" s="2">
        <f t="shared" ref="R115" si="442">AVERAGE(E114:E153)</f>
        <v>62.087499999999991</v>
      </c>
      <c r="S115" s="10">
        <f t="shared" ref="S115" si="443">_xlfn.STDEV.S(E114:E153)</f>
        <v>14.606271703515695</v>
      </c>
    </row>
    <row r="116" spans="1:19" x14ac:dyDescent="0.25">
      <c r="A116">
        <f ca="1">RAND()</f>
        <v>0.89716651235457789</v>
      </c>
      <c r="B116" s="1">
        <v>42945</v>
      </c>
      <c r="C116" t="s">
        <v>400</v>
      </c>
      <c r="D116" t="s">
        <v>8</v>
      </c>
      <c r="E116">
        <v>83.5</v>
      </c>
      <c r="F116">
        <v>0.56999999999999995</v>
      </c>
      <c r="G116">
        <v>69</v>
      </c>
      <c r="H116">
        <v>0.5</v>
      </c>
      <c r="I116">
        <v>35</v>
      </c>
      <c r="J116">
        <v>17.5</v>
      </c>
      <c r="L116" t="s">
        <v>522</v>
      </c>
      <c r="M116" s="2">
        <f t="shared" ref="M116" si="444">AVERAGE(F147:F186)</f>
        <v>0.79425000000000012</v>
      </c>
      <c r="N116" s="10">
        <f t="shared" ref="N116" si="445">_xlfn.STDEV.S(F147:F186)</f>
        <v>0.21585711679672451</v>
      </c>
      <c r="Q116" t="s">
        <v>522</v>
      </c>
      <c r="R116" s="2">
        <f t="shared" ref="R116" si="446">AVERAGE(E147:E186)</f>
        <v>62.327500000000008</v>
      </c>
      <c r="S116" s="10">
        <f t="shared" ref="S116" si="447">_xlfn.STDEV.S(E147:E186)</f>
        <v>14.854438816868866</v>
      </c>
    </row>
    <row r="117" spans="1:19" x14ac:dyDescent="0.25">
      <c r="A117">
        <f ca="1">RAND()</f>
        <v>0.48239196389425576</v>
      </c>
      <c r="B117" s="1">
        <v>42815</v>
      </c>
      <c r="C117" t="s">
        <v>396</v>
      </c>
      <c r="D117" t="s">
        <v>11</v>
      </c>
      <c r="E117">
        <v>60.199999999999996</v>
      </c>
      <c r="F117">
        <v>0.83</v>
      </c>
      <c r="G117">
        <v>39</v>
      </c>
      <c r="H117">
        <v>0.3</v>
      </c>
      <c r="I117">
        <v>24</v>
      </c>
      <c r="J117">
        <v>7.1999999999999993</v>
      </c>
      <c r="L117" t="s">
        <v>523</v>
      </c>
      <c r="M117" s="2">
        <f t="shared" ref="M117" si="448">AVERAGE(F116:F155)</f>
        <v>0.78275000000000017</v>
      </c>
      <c r="N117" s="10">
        <f t="shared" ref="N117" si="449">_xlfn.STDEV.S(F116:F155)</f>
        <v>0.20429977346022007</v>
      </c>
      <c r="Q117" t="s">
        <v>523</v>
      </c>
      <c r="R117" s="2">
        <f t="shared" ref="R117" si="450">AVERAGE(E116:E155)</f>
        <v>62.777499999999989</v>
      </c>
      <c r="S117" s="10">
        <f t="shared" ref="S117" si="451">_xlfn.STDEV.S(E116:E155)</f>
        <v>14.031786031392071</v>
      </c>
    </row>
    <row r="118" spans="1:19" x14ac:dyDescent="0.25">
      <c r="A118">
        <f ca="1">RAND()</f>
        <v>9.0409346819281367E-2</v>
      </c>
      <c r="B118" s="1">
        <v>42905</v>
      </c>
      <c r="C118" t="s">
        <v>399</v>
      </c>
      <c r="D118" t="s">
        <v>10</v>
      </c>
      <c r="E118">
        <v>80.5</v>
      </c>
      <c r="F118">
        <v>0.56999999999999995</v>
      </c>
      <c r="G118">
        <v>48</v>
      </c>
      <c r="H118">
        <v>0.3</v>
      </c>
      <c r="I118">
        <v>35</v>
      </c>
      <c r="J118">
        <v>10.5</v>
      </c>
      <c r="L118" t="s">
        <v>524</v>
      </c>
      <c r="M118" s="2">
        <f t="shared" ref="M118" si="452">AVERAGE(F149:F188)</f>
        <v>0.80450000000000021</v>
      </c>
      <c r="N118" s="10">
        <f t="shared" ref="N118" si="453">_xlfn.STDEV.S(F149:F188)</f>
        <v>0.21938083033380223</v>
      </c>
      <c r="Q118" t="s">
        <v>524</v>
      </c>
      <c r="R118" s="2">
        <f t="shared" ref="R118" si="454">AVERAGE(E149:E188)</f>
        <v>61.685000000000002</v>
      </c>
      <c r="S118" s="10">
        <f t="shared" ref="S118" si="455">_xlfn.STDEV.S(E149:E188)</f>
        <v>15.151619190784919</v>
      </c>
    </row>
    <row r="119" spans="1:19" x14ac:dyDescent="0.25">
      <c r="A119">
        <f ca="1">RAND()</f>
        <v>0.84241876332365773</v>
      </c>
      <c r="B119" s="1">
        <v>43061</v>
      </c>
      <c r="C119" t="s">
        <v>404</v>
      </c>
      <c r="D119" t="s">
        <v>12</v>
      </c>
      <c r="E119">
        <v>46</v>
      </c>
      <c r="F119">
        <v>1</v>
      </c>
      <c r="G119">
        <v>31</v>
      </c>
      <c r="H119">
        <v>0.3</v>
      </c>
      <c r="I119">
        <v>20</v>
      </c>
      <c r="J119">
        <v>6</v>
      </c>
      <c r="L119" t="s">
        <v>525</v>
      </c>
      <c r="M119" s="2">
        <f t="shared" ref="M119" si="456">AVERAGE(F118:F157)</f>
        <v>0.78475000000000006</v>
      </c>
      <c r="N119" s="10">
        <f t="shared" ref="N119" si="457">_xlfn.STDEV.S(F118:F157)</f>
        <v>0.20151970699584765</v>
      </c>
      <c r="Q119" t="s">
        <v>525</v>
      </c>
      <c r="R119" s="2">
        <f t="shared" ref="R119" si="458">AVERAGE(E118:E157)</f>
        <v>62.184999999999988</v>
      </c>
      <c r="S119" s="10">
        <f t="shared" ref="S119" si="459">_xlfn.STDEV.S(E118:E157)</f>
        <v>13.633077234131534</v>
      </c>
    </row>
    <row r="120" spans="1:19" x14ac:dyDescent="0.25">
      <c r="A120">
        <f ca="1">RAND()</f>
        <v>0.44383890258563496</v>
      </c>
      <c r="B120" s="1">
        <v>43085</v>
      </c>
      <c r="C120" t="s">
        <v>405</v>
      </c>
      <c r="D120" t="s">
        <v>8</v>
      </c>
      <c r="E120">
        <v>45.099999999999994</v>
      </c>
      <c r="F120">
        <v>1.1100000000000001</v>
      </c>
      <c r="G120">
        <v>33</v>
      </c>
      <c r="H120">
        <v>0.3</v>
      </c>
      <c r="I120">
        <v>17</v>
      </c>
      <c r="J120">
        <v>5.0999999999999996</v>
      </c>
      <c r="L120" t="s">
        <v>526</v>
      </c>
      <c r="M120" s="2">
        <f t="shared" ref="M120" si="460">AVERAGE(F151:F190)</f>
        <v>0.81725000000000014</v>
      </c>
      <c r="N120" s="10">
        <f t="shared" ref="N120" si="461">_xlfn.STDEV.S(F151:F190)</f>
        <v>0.22551351656573923</v>
      </c>
      <c r="Q120" t="s">
        <v>526</v>
      </c>
      <c r="R120" s="2">
        <f t="shared" ref="R120" si="462">AVERAGE(E151:E190)</f>
        <v>60.704999999999998</v>
      </c>
      <c r="S120" s="10">
        <f t="shared" ref="S120" si="463">_xlfn.STDEV.S(E151:E190)</f>
        <v>15.570006504947317</v>
      </c>
    </row>
    <row r="121" spans="1:19" x14ac:dyDescent="0.25">
      <c r="A121">
        <f ca="1">RAND()</f>
        <v>5.796865068781365E-2</v>
      </c>
      <c r="B121" s="1">
        <v>42801</v>
      </c>
      <c r="C121" t="s">
        <v>396</v>
      </c>
      <c r="D121" t="s">
        <v>11</v>
      </c>
      <c r="E121">
        <v>57.199999999999996</v>
      </c>
      <c r="F121">
        <v>0.8</v>
      </c>
      <c r="G121">
        <v>31</v>
      </c>
      <c r="H121">
        <v>0.3</v>
      </c>
      <c r="I121">
        <v>24</v>
      </c>
      <c r="J121">
        <v>7.1999999999999993</v>
      </c>
      <c r="L121" t="s">
        <v>527</v>
      </c>
      <c r="M121" s="2">
        <f t="shared" ref="M121" si="464">AVERAGE(F120:F159)</f>
        <v>0.79175000000000006</v>
      </c>
      <c r="N121" s="10">
        <f t="shared" ref="N121" si="465">_xlfn.STDEV.S(F120:F159)</f>
        <v>0.20623471194310694</v>
      </c>
      <c r="Q121" t="s">
        <v>527</v>
      </c>
      <c r="R121" s="2">
        <f t="shared" ref="R121" si="466">AVERAGE(E120:E159)</f>
        <v>61.727499999999999</v>
      </c>
      <c r="S121" s="10">
        <f t="shared" ref="S121" si="467">_xlfn.STDEV.S(E120:E159)</f>
        <v>13.704444113554514</v>
      </c>
    </row>
    <row r="122" spans="1:19" x14ac:dyDescent="0.25">
      <c r="A122">
        <f ca="1">RAND()</f>
        <v>0.95957725307978037</v>
      </c>
      <c r="B122" s="1">
        <v>43087</v>
      </c>
      <c r="C122" t="s">
        <v>405</v>
      </c>
      <c r="D122" t="s">
        <v>10</v>
      </c>
      <c r="E122">
        <v>32.199999999999996</v>
      </c>
      <c r="F122">
        <v>1.43</v>
      </c>
      <c r="G122">
        <v>26</v>
      </c>
      <c r="H122">
        <v>0.3</v>
      </c>
      <c r="I122">
        <v>14</v>
      </c>
      <c r="J122">
        <v>4.2</v>
      </c>
      <c r="L122" t="s">
        <v>528</v>
      </c>
      <c r="M122" s="2">
        <f t="shared" ref="M122" si="468">AVERAGE(F153:F192)</f>
        <v>0.82074999999999998</v>
      </c>
      <c r="N122" s="10">
        <f t="shared" ref="N122" si="469">_xlfn.STDEV.S(F153:F192)</f>
        <v>0.22702521603986803</v>
      </c>
      <c r="Q122" t="s">
        <v>528</v>
      </c>
      <c r="R122" s="2">
        <f t="shared" ref="R122" si="470">AVERAGE(E153:E192)</f>
        <v>60.42499999999999</v>
      </c>
      <c r="S122" s="10">
        <f t="shared" ref="S122" si="471">_xlfn.STDEV.S(E153:E192)</f>
        <v>15.693715057553852</v>
      </c>
    </row>
    <row r="123" spans="1:19" x14ac:dyDescent="0.25">
      <c r="A123">
        <f ca="1">RAND()</f>
        <v>0.62486621877153381</v>
      </c>
      <c r="B123" s="1">
        <v>42938</v>
      </c>
      <c r="C123" t="s">
        <v>400</v>
      </c>
      <c r="D123" t="s">
        <v>8</v>
      </c>
      <c r="E123">
        <v>80.899999999999991</v>
      </c>
      <c r="F123">
        <v>0.56999999999999995</v>
      </c>
      <c r="G123">
        <v>64</v>
      </c>
      <c r="H123">
        <v>0.5</v>
      </c>
      <c r="I123">
        <v>33</v>
      </c>
      <c r="J123">
        <v>16.5</v>
      </c>
      <c r="L123" t="s">
        <v>529</v>
      </c>
      <c r="M123" s="2">
        <f t="shared" ref="M123" si="472">AVERAGE(F122:F161)</f>
        <v>0.77849999999999997</v>
      </c>
      <c r="N123" s="10">
        <f t="shared" ref="N123" si="473">_xlfn.STDEV.S(F122:F161)</f>
        <v>0.20680165153335467</v>
      </c>
      <c r="Q123" t="s">
        <v>529</v>
      </c>
      <c r="R123" s="2">
        <f t="shared" ref="R123" si="474">AVERAGE(E122:E161)</f>
        <v>62.925000000000011</v>
      </c>
      <c r="S123" s="10">
        <f t="shared" ref="S123" si="475">_xlfn.STDEV.S(E122:E161)</f>
        <v>14.64770481714646</v>
      </c>
    </row>
    <row r="124" spans="1:19" x14ac:dyDescent="0.25">
      <c r="A124">
        <f ca="1">RAND()</f>
        <v>0.99608711019572693</v>
      </c>
      <c r="B124" s="1">
        <v>43097</v>
      </c>
      <c r="C124" t="s">
        <v>405</v>
      </c>
      <c r="D124" t="s">
        <v>13</v>
      </c>
      <c r="E124">
        <v>42.4</v>
      </c>
      <c r="F124">
        <v>1.1100000000000001</v>
      </c>
      <c r="G124">
        <v>20</v>
      </c>
      <c r="H124">
        <v>0.3</v>
      </c>
      <c r="I124">
        <v>18</v>
      </c>
      <c r="J124">
        <v>5.3999999999999995</v>
      </c>
      <c r="L124" t="s">
        <v>530</v>
      </c>
      <c r="M124" s="2">
        <f t="shared" ref="M124" si="476">AVERAGE(F155:F194)</f>
        <v>0.81649999999999989</v>
      </c>
      <c r="N124" s="10">
        <f t="shared" ref="N124" si="477">_xlfn.STDEV.S(F155:F194)</f>
        <v>0.22048373391948242</v>
      </c>
      <c r="Q124" t="s">
        <v>530</v>
      </c>
      <c r="R124" s="2">
        <f t="shared" ref="R124" si="478">AVERAGE(E155:E194)</f>
        <v>60.174999999999997</v>
      </c>
      <c r="S124" s="10">
        <f t="shared" ref="S124" si="479">_xlfn.STDEV.S(E155:E194)</f>
        <v>15.040164176681659</v>
      </c>
    </row>
    <row r="125" spans="1:19" x14ac:dyDescent="0.25">
      <c r="A125">
        <f ca="1">RAND()</f>
        <v>0.67208599149230253</v>
      </c>
      <c r="B125" s="1">
        <v>42949</v>
      </c>
      <c r="C125" t="s">
        <v>400</v>
      </c>
      <c r="D125" t="s">
        <v>12</v>
      </c>
      <c r="E125">
        <v>87.399999999999991</v>
      </c>
      <c r="F125">
        <v>0.51</v>
      </c>
      <c r="G125">
        <v>58</v>
      </c>
      <c r="H125">
        <v>0.5</v>
      </c>
      <c r="I125">
        <v>38</v>
      </c>
      <c r="J125">
        <v>19</v>
      </c>
      <c r="L125" t="s">
        <v>531</v>
      </c>
      <c r="M125" s="2">
        <f t="shared" ref="M125" si="480">AVERAGE(F124:F163)</f>
        <v>0.77250000000000008</v>
      </c>
      <c r="N125" s="10">
        <f t="shared" ref="N125" si="481">_xlfn.STDEV.S(F124:F163)</f>
        <v>0.18094835642333809</v>
      </c>
      <c r="Q125" t="s">
        <v>531</v>
      </c>
      <c r="R125" s="2">
        <f t="shared" ref="R125" si="482">AVERAGE(E124:E163)</f>
        <v>62.777499999999996</v>
      </c>
      <c r="S125" s="10">
        <f t="shared" ref="S125" si="483">_xlfn.STDEV.S(E124:E163)</f>
        <v>13.946849428252921</v>
      </c>
    </row>
    <row r="126" spans="1:19" x14ac:dyDescent="0.25">
      <c r="A126">
        <f ca="1">RAND()</f>
        <v>0.32516957464822038</v>
      </c>
      <c r="B126" s="1">
        <v>43000</v>
      </c>
      <c r="C126" t="s">
        <v>402</v>
      </c>
      <c r="D126" t="s">
        <v>7</v>
      </c>
      <c r="E126">
        <v>59.8</v>
      </c>
      <c r="F126">
        <v>0.71</v>
      </c>
      <c r="G126">
        <v>53</v>
      </c>
      <c r="H126">
        <v>0.3</v>
      </c>
      <c r="I126">
        <v>26</v>
      </c>
      <c r="J126">
        <v>7.8</v>
      </c>
      <c r="L126" t="s">
        <v>532</v>
      </c>
      <c r="M126" s="2">
        <f t="shared" ref="M126" si="484">AVERAGE(F157:F196)</f>
        <v>0.81475000000000009</v>
      </c>
      <c r="N126" s="10">
        <f t="shared" ref="N126" si="485">_xlfn.STDEV.S(F157:F196)</f>
        <v>0.22152140025115113</v>
      </c>
      <c r="Q126" t="s">
        <v>532</v>
      </c>
      <c r="R126" s="2">
        <f t="shared" ref="R126" si="486">AVERAGE(E157:E196)</f>
        <v>60.512500000000003</v>
      </c>
      <c r="S126" s="10">
        <f t="shared" ref="S126" si="487">_xlfn.STDEV.S(E157:E196)</f>
        <v>15.249921185168317</v>
      </c>
    </row>
    <row r="127" spans="1:19" x14ac:dyDescent="0.25">
      <c r="A127">
        <f ca="1">RAND()</f>
        <v>0.2978617271019004</v>
      </c>
      <c r="B127" s="1">
        <v>43073</v>
      </c>
      <c r="C127" t="s">
        <v>404</v>
      </c>
      <c r="D127" t="s">
        <v>10</v>
      </c>
      <c r="E127">
        <v>50</v>
      </c>
      <c r="F127">
        <v>0.95</v>
      </c>
      <c r="G127">
        <v>27</v>
      </c>
      <c r="H127">
        <v>0.3</v>
      </c>
      <c r="I127">
        <v>20</v>
      </c>
      <c r="J127">
        <v>6</v>
      </c>
      <c r="L127" t="s">
        <v>533</v>
      </c>
      <c r="M127" s="2">
        <f t="shared" ref="M127" si="488">AVERAGE(F126:F165)</f>
        <v>0.76700000000000013</v>
      </c>
      <c r="N127" s="10">
        <f t="shared" ref="N127" si="489">_xlfn.STDEV.S(F126:F165)</f>
        <v>0.16822146574816579</v>
      </c>
      <c r="Q127" t="s">
        <v>533</v>
      </c>
      <c r="R127" s="2">
        <f t="shared" ref="R127" si="490">AVERAGE(E126:E165)</f>
        <v>62.67</v>
      </c>
      <c r="S127" s="10">
        <f t="shared" ref="S127" si="491">_xlfn.STDEV.S(E126:E165)</f>
        <v>12.990631732926298</v>
      </c>
    </row>
    <row r="128" spans="1:19" x14ac:dyDescent="0.25">
      <c r="A128">
        <f ca="1">RAND()</f>
        <v>0.43236821505561185</v>
      </c>
      <c r="B128" s="1">
        <v>42982</v>
      </c>
      <c r="C128" t="s">
        <v>401</v>
      </c>
      <c r="D128" t="s">
        <v>10</v>
      </c>
      <c r="E128">
        <v>72</v>
      </c>
      <c r="F128">
        <v>0.63</v>
      </c>
      <c r="G128">
        <v>51</v>
      </c>
      <c r="H128">
        <v>0.5</v>
      </c>
      <c r="I128">
        <v>30</v>
      </c>
      <c r="J128">
        <v>15</v>
      </c>
      <c r="L128" t="s">
        <v>534</v>
      </c>
      <c r="M128" s="2">
        <f t="shared" ref="M128" si="492">AVERAGE(F159:F198)</f>
        <v>0.81599999999999984</v>
      </c>
      <c r="N128" s="10">
        <f t="shared" ref="N128" si="493">_xlfn.STDEV.S(F159:F198)</f>
        <v>0.22099773754498092</v>
      </c>
      <c r="Q128" t="s">
        <v>534</v>
      </c>
      <c r="R128" s="2">
        <f t="shared" ref="R128" si="494">AVERAGE(E159:E198)</f>
        <v>60.322500000000005</v>
      </c>
      <c r="S128" s="10">
        <f t="shared" ref="S128" si="495">_xlfn.STDEV.S(E159:E198)</f>
        <v>15.189157527995286</v>
      </c>
    </row>
    <row r="129" spans="1:19" x14ac:dyDescent="0.25">
      <c r="A129">
        <f ca="1">RAND()</f>
        <v>0.2407435734362956</v>
      </c>
      <c r="B129" s="1">
        <v>42972</v>
      </c>
      <c r="C129" t="s">
        <v>401</v>
      </c>
      <c r="D129" t="s">
        <v>7</v>
      </c>
      <c r="E129">
        <v>74.3</v>
      </c>
      <c r="F129">
        <v>0.65</v>
      </c>
      <c r="G129">
        <v>53</v>
      </c>
      <c r="H129">
        <v>0.5</v>
      </c>
      <c r="I129">
        <v>31</v>
      </c>
      <c r="J129">
        <v>15.5</v>
      </c>
      <c r="L129" t="s">
        <v>535</v>
      </c>
      <c r="M129" s="2">
        <f t="shared" ref="M129" si="496">AVERAGE(F128:F167)</f>
        <v>0.76125000000000009</v>
      </c>
      <c r="N129" s="10">
        <f t="shared" ref="N129" si="497">_xlfn.STDEV.S(F128:F167)</f>
        <v>0.16682844712227773</v>
      </c>
      <c r="Q129" t="s">
        <v>535</v>
      </c>
      <c r="R129" s="2">
        <f t="shared" ref="R129" si="498">AVERAGE(E128:E167)</f>
        <v>63.205000000000005</v>
      </c>
      <c r="S129" s="10">
        <f t="shared" ref="S129" si="499">_xlfn.STDEV.S(E128:E167)</f>
        <v>12.886863715049364</v>
      </c>
    </row>
    <row r="130" spans="1:19" x14ac:dyDescent="0.25">
      <c r="A130">
        <f ca="1">RAND()</f>
        <v>0.84183006609925792</v>
      </c>
      <c r="B130" s="1">
        <v>43055</v>
      </c>
      <c r="C130" t="s">
        <v>404</v>
      </c>
      <c r="D130" t="s">
        <v>13</v>
      </c>
      <c r="E130">
        <v>47.3</v>
      </c>
      <c r="F130">
        <v>0.91</v>
      </c>
      <c r="G130">
        <v>33</v>
      </c>
      <c r="H130">
        <v>0.3</v>
      </c>
      <c r="I130">
        <v>21</v>
      </c>
      <c r="J130">
        <v>6.3</v>
      </c>
      <c r="L130" t="s">
        <v>536</v>
      </c>
      <c r="M130" s="2">
        <f t="shared" ref="M130" si="500">AVERAGE(F161:F200)</f>
        <v>0.80875000000000008</v>
      </c>
      <c r="N130" s="10">
        <f t="shared" ref="N130" si="501">_xlfn.STDEV.S(F161:F200)</f>
        <v>0.20802104799816856</v>
      </c>
      <c r="Q130" t="s">
        <v>536</v>
      </c>
      <c r="R130" s="2">
        <f t="shared" ref="R130" si="502">AVERAGE(E161:E200)</f>
        <v>60.339999999999996</v>
      </c>
      <c r="S130" s="10">
        <f t="shared" ref="S130" si="503">_xlfn.STDEV.S(E161:E200)</f>
        <v>13.613187422307513</v>
      </c>
    </row>
    <row r="131" spans="1:19" x14ac:dyDescent="0.25">
      <c r="A131">
        <f ca="1">RAND()</f>
        <v>0.14401177085239636</v>
      </c>
      <c r="B131" s="1">
        <v>42807</v>
      </c>
      <c r="C131" t="s">
        <v>396</v>
      </c>
      <c r="D131" t="s">
        <v>10</v>
      </c>
      <c r="E131">
        <v>58.499999999999993</v>
      </c>
      <c r="F131">
        <v>0.77</v>
      </c>
      <c r="G131">
        <v>43</v>
      </c>
      <c r="H131">
        <v>0.3</v>
      </c>
      <c r="I131">
        <v>25</v>
      </c>
      <c r="J131">
        <v>7.5</v>
      </c>
      <c r="L131" t="s">
        <v>537</v>
      </c>
      <c r="M131" s="2">
        <f t="shared" ref="M131" si="504">AVERAGE(F130:F169)</f>
        <v>0.77625</v>
      </c>
      <c r="N131" s="10">
        <f t="shared" ref="N131" si="505">_xlfn.STDEV.S(F130:F169)</f>
        <v>0.18278034316127575</v>
      </c>
      <c r="Q131" t="s">
        <v>537</v>
      </c>
      <c r="R131" s="2">
        <f t="shared" ref="R131" si="506">AVERAGE(E130:E169)</f>
        <v>62.275000000000013</v>
      </c>
      <c r="S131" s="10">
        <f t="shared" ref="S131" si="507">_xlfn.STDEV.S(E130:E169)</f>
        <v>13.351918137433143</v>
      </c>
    </row>
    <row r="132" spans="1:19" x14ac:dyDescent="0.25">
      <c r="A132">
        <f ca="1">RAND()</f>
        <v>0.53048207830202077</v>
      </c>
      <c r="B132" s="1">
        <v>42929</v>
      </c>
      <c r="C132" t="s">
        <v>400</v>
      </c>
      <c r="D132" t="s">
        <v>13</v>
      </c>
      <c r="E132">
        <v>83.199999999999989</v>
      </c>
      <c r="F132">
        <v>0.56999999999999995</v>
      </c>
      <c r="G132">
        <v>44</v>
      </c>
      <c r="H132">
        <v>0.5</v>
      </c>
      <c r="I132">
        <v>34</v>
      </c>
      <c r="J132">
        <v>17</v>
      </c>
      <c r="L132" t="s">
        <v>538</v>
      </c>
      <c r="M132" s="2">
        <f t="shared" ref="M132" si="508">AVERAGE(F163:F202)</f>
        <v>0.82125000000000004</v>
      </c>
      <c r="N132" s="10">
        <f t="shared" ref="N132" si="509">_xlfn.STDEV.S(F163:F202)</f>
        <v>0.22990731131234521</v>
      </c>
      <c r="Q132" t="s">
        <v>538</v>
      </c>
      <c r="R132" s="2">
        <f t="shared" ref="R132" si="510">AVERAGE(E163:E202)</f>
        <v>59.894999999999996</v>
      </c>
      <c r="S132" s="10">
        <f t="shared" ref="S132" si="511">_xlfn.STDEV.S(E163:E202)</f>
        <v>14.534855542489094</v>
      </c>
    </row>
    <row r="133" spans="1:19" x14ac:dyDescent="0.25">
      <c r="A133">
        <f ca="1">RAND()</f>
        <v>0.20922766024400896</v>
      </c>
      <c r="B133" s="1">
        <v>43022</v>
      </c>
      <c r="C133" t="s">
        <v>403</v>
      </c>
      <c r="D133" t="s">
        <v>8</v>
      </c>
      <c r="E133">
        <v>63.499999999999993</v>
      </c>
      <c r="F133">
        <v>0.74</v>
      </c>
      <c r="G133">
        <v>47</v>
      </c>
      <c r="H133">
        <v>0.3</v>
      </c>
      <c r="I133">
        <v>25</v>
      </c>
      <c r="J133">
        <v>7.5</v>
      </c>
      <c r="L133" t="s">
        <v>539</v>
      </c>
      <c r="M133" s="2">
        <f t="shared" ref="M133" si="512">AVERAGE(F132:F171)</f>
        <v>0.76775000000000015</v>
      </c>
      <c r="N133" s="10">
        <f t="shared" ref="N133" si="513">_xlfn.STDEV.S(F132:F171)</f>
        <v>0.18290375078516558</v>
      </c>
      <c r="Q133" t="s">
        <v>539</v>
      </c>
      <c r="R133" s="2">
        <f t="shared" ref="R133" si="514">AVERAGE(E132:E171)</f>
        <v>63.064999999999998</v>
      </c>
      <c r="S133" s="10">
        <f t="shared" ref="S133" si="515">_xlfn.STDEV.S(E132:E171)</f>
        <v>13.184850475120328</v>
      </c>
    </row>
    <row r="134" spans="1:19" x14ac:dyDescent="0.25">
      <c r="A134">
        <f ca="1">RAND()</f>
        <v>0.70114341315545858</v>
      </c>
      <c r="B134" s="1">
        <v>42954</v>
      </c>
      <c r="C134" t="s">
        <v>401</v>
      </c>
      <c r="D134" t="s">
        <v>10</v>
      </c>
      <c r="E134">
        <v>76.3</v>
      </c>
      <c r="F134">
        <v>0.63</v>
      </c>
      <c r="G134">
        <v>48</v>
      </c>
      <c r="H134">
        <v>0.5</v>
      </c>
      <c r="I134">
        <v>31</v>
      </c>
      <c r="J134">
        <v>15.5</v>
      </c>
      <c r="L134" t="s">
        <v>540</v>
      </c>
      <c r="M134" s="2">
        <f t="shared" ref="M134" si="516">AVERAGE(F165:F204)</f>
        <v>0.83600000000000008</v>
      </c>
      <c r="N134" s="10">
        <f t="shared" ref="N134" si="517">_xlfn.STDEV.S(F165:F204)</f>
        <v>0.24146773421446263</v>
      </c>
      <c r="Q134" t="s">
        <v>540</v>
      </c>
      <c r="R134" s="2">
        <f t="shared" ref="R134" si="518">AVERAGE(E165:E204)</f>
        <v>59.23</v>
      </c>
      <c r="S134" s="10">
        <f t="shared" ref="S134" si="519">_xlfn.STDEV.S(E165:E204)</f>
        <v>14.877089596819509</v>
      </c>
    </row>
    <row r="135" spans="1:19" x14ac:dyDescent="0.25">
      <c r="A135">
        <f ca="1">RAND()</f>
        <v>0.79231010357692944</v>
      </c>
      <c r="B135" s="1">
        <v>42833</v>
      </c>
      <c r="C135" t="s">
        <v>397</v>
      </c>
      <c r="D135" t="s">
        <v>8</v>
      </c>
      <c r="E135">
        <v>60.8</v>
      </c>
      <c r="F135">
        <v>0.74</v>
      </c>
      <c r="G135">
        <v>51</v>
      </c>
      <c r="H135">
        <v>0.3</v>
      </c>
      <c r="I135">
        <v>26</v>
      </c>
      <c r="J135">
        <v>7.8</v>
      </c>
      <c r="L135" t="s">
        <v>541</v>
      </c>
      <c r="M135" s="2">
        <f t="shared" ref="M135" si="520">AVERAGE(F134:F173)</f>
        <v>0.77949999999999997</v>
      </c>
      <c r="N135" s="10">
        <f t="shared" ref="N135" si="521">_xlfn.STDEV.S(F134:F173)</f>
        <v>0.18186991688200294</v>
      </c>
      <c r="Q135" t="s">
        <v>541</v>
      </c>
      <c r="R135" s="2">
        <f t="shared" ref="R135" si="522">AVERAGE(E134:E173)</f>
        <v>62.127500000000012</v>
      </c>
      <c r="S135" s="10">
        <f t="shared" ref="S135" si="523">_xlfn.STDEV.S(E134:E173)</f>
        <v>12.914015195187622</v>
      </c>
    </row>
    <row r="136" spans="1:19" x14ac:dyDescent="0.25">
      <c r="A136">
        <f ca="1">RAND()</f>
        <v>0.81841416012596013</v>
      </c>
      <c r="B136" s="1">
        <v>42966</v>
      </c>
      <c r="C136" t="s">
        <v>401</v>
      </c>
      <c r="D136" t="s">
        <v>8</v>
      </c>
      <c r="E136">
        <v>72.599999999999994</v>
      </c>
      <c r="F136">
        <v>0.59</v>
      </c>
      <c r="G136">
        <v>43</v>
      </c>
      <c r="H136">
        <v>0.5</v>
      </c>
      <c r="I136">
        <v>32</v>
      </c>
      <c r="J136">
        <v>16</v>
      </c>
      <c r="L136" t="s">
        <v>542</v>
      </c>
      <c r="M136" s="2">
        <f t="shared" ref="M136" si="524">AVERAGE(F167:F206)</f>
        <v>0.83150000000000013</v>
      </c>
      <c r="N136" s="10">
        <f t="shared" ref="N136" si="525">_xlfn.STDEV.S(F167:F206)</f>
        <v>0.24419989709987436</v>
      </c>
      <c r="Q136" t="s">
        <v>542</v>
      </c>
      <c r="R136" s="2">
        <f t="shared" ref="R136" si="526">AVERAGE(E167:E206)</f>
        <v>59.582499999999996</v>
      </c>
      <c r="S136" s="10">
        <f t="shared" ref="S136" si="527">_xlfn.STDEV.S(E167:E206)</f>
        <v>15.074054590416996</v>
      </c>
    </row>
    <row r="137" spans="1:19" x14ac:dyDescent="0.25">
      <c r="A137">
        <f ca="1">RAND()</f>
        <v>0.45096187718986003</v>
      </c>
      <c r="B137" s="1">
        <v>42911</v>
      </c>
      <c r="C137" t="s">
        <v>399</v>
      </c>
      <c r="D137" t="s">
        <v>9</v>
      </c>
      <c r="E137">
        <v>85.1</v>
      </c>
      <c r="F137">
        <v>0.54</v>
      </c>
      <c r="G137">
        <v>70</v>
      </c>
      <c r="H137">
        <v>0.3</v>
      </c>
      <c r="I137">
        <v>37</v>
      </c>
      <c r="J137">
        <v>11.1</v>
      </c>
      <c r="L137" t="s">
        <v>543</v>
      </c>
      <c r="M137" s="2">
        <f t="shared" ref="M137" si="528">AVERAGE(F136:F175)</f>
        <v>0.78375000000000017</v>
      </c>
      <c r="N137" s="10">
        <f t="shared" ref="N137" si="529">_xlfn.STDEV.S(F136:F175)</f>
        <v>0.18064964675247702</v>
      </c>
      <c r="Q137" t="s">
        <v>543</v>
      </c>
      <c r="R137" s="2">
        <f t="shared" ref="R137" si="530">AVERAGE(E136:E175)</f>
        <v>61.742500000000007</v>
      </c>
      <c r="S137" s="10">
        <f t="shared" ref="S137" si="531">_xlfn.STDEV.S(E136:E175)</f>
        <v>12.740021484907126</v>
      </c>
    </row>
    <row r="138" spans="1:19" x14ac:dyDescent="0.25">
      <c r="A138">
        <f ca="1">RAND()</f>
        <v>0.16009096635290543</v>
      </c>
      <c r="B138" s="1">
        <v>43059</v>
      </c>
      <c r="C138" t="s">
        <v>404</v>
      </c>
      <c r="D138" t="s">
        <v>10</v>
      </c>
      <c r="E138">
        <v>55.9</v>
      </c>
      <c r="F138">
        <v>0.83</v>
      </c>
      <c r="G138">
        <v>47</v>
      </c>
      <c r="H138">
        <v>0.3</v>
      </c>
      <c r="I138">
        <v>23</v>
      </c>
      <c r="J138">
        <v>6.8999999999999995</v>
      </c>
      <c r="L138" t="s">
        <v>544</v>
      </c>
      <c r="M138" s="2">
        <f t="shared" ref="M138" si="532">AVERAGE(F169:F208)</f>
        <v>0.83800000000000008</v>
      </c>
      <c r="N138" s="10">
        <f t="shared" ref="N138" si="533">_xlfn.STDEV.S(F169:F208)</f>
        <v>0.24417522081803902</v>
      </c>
      <c r="Q138" t="s">
        <v>544</v>
      </c>
      <c r="R138" s="2">
        <f t="shared" ref="R138" si="534">AVERAGE(E169:E208)</f>
        <v>59.304999999999993</v>
      </c>
      <c r="S138" s="10">
        <f t="shared" ref="S138" si="535">_xlfn.STDEV.S(E169:E208)</f>
        <v>15.387939833119079</v>
      </c>
    </row>
    <row r="139" spans="1:19" x14ac:dyDescent="0.25">
      <c r="A139">
        <f ca="1">RAND()</f>
        <v>0.57947542551334219</v>
      </c>
      <c r="B139" s="1">
        <v>43046</v>
      </c>
      <c r="C139" t="s">
        <v>404</v>
      </c>
      <c r="D139" t="s">
        <v>11</v>
      </c>
      <c r="E139">
        <v>53.599999999999994</v>
      </c>
      <c r="F139">
        <v>0.91</v>
      </c>
      <c r="G139">
        <v>46</v>
      </c>
      <c r="H139">
        <v>0.3</v>
      </c>
      <c r="I139">
        <v>22</v>
      </c>
      <c r="J139">
        <v>6.6</v>
      </c>
      <c r="L139" t="s">
        <v>545</v>
      </c>
      <c r="M139" s="2">
        <f t="shared" ref="M139" si="536">AVERAGE(F138:F177)</f>
        <v>0.79975000000000018</v>
      </c>
      <c r="N139" s="10">
        <f t="shared" ref="N139" si="537">_xlfn.STDEV.S(F138:F177)</f>
        <v>0.17632265732792041</v>
      </c>
      <c r="Q139" t="s">
        <v>545</v>
      </c>
      <c r="R139" s="2">
        <f t="shared" ref="R139" si="538">AVERAGE(E138:E177)</f>
        <v>60.595000000000013</v>
      </c>
      <c r="S139" s="10">
        <f t="shared" ref="S139" si="539">_xlfn.STDEV.S(E138:E177)</f>
        <v>12.102742855046634</v>
      </c>
    </row>
    <row r="140" spans="1:19" x14ac:dyDescent="0.25">
      <c r="A140">
        <f ca="1">RAND()</f>
        <v>0.99840695315358396</v>
      </c>
      <c r="B140" s="1">
        <v>42824</v>
      </c>
      <c r="C140" t="s">
        <v>396</v>
      </c>
      <c r="D140" t="s">
        <v>13</v>
      </c>
      <c r="E140">
        <v>58.199999999999996</v>
      </c>
      <c r="F140">
        <v>0.8</v>
      </c>
      <c r="G140">
        <v>50</v>
      </c>
      <c r="H140">
        <v>0.3</v>
      </c>
      <c r="I140">
        <v>24</v>
      </c>
      <c r="J140">
        <v>7.1999999999999993</v>
      </c>
      <c r="L140" t="s">
        <v>546</v>
      </c>
      <c r="M140" s="2">
        <f t="shared" ref="M140" si="540">AVERAGE(F171:F210)</f>
        <v>0.83599999999999997</v>
      </c>
      <c r="N140" s="10">
        <f t="shared" ref="N140" si="541">_xlfn.STDEV.S(F171:F210)</f>
        <v>0.24590805035778937</v>
      </c>
      <c r="Q140" t="s">
        <v>546</v>
      </c>
      <c r="R140" s="2">
        <f t="shared" ref="R140" si="542">AVERAGE(E171:E210)</f>
        <v>59.692499999999995</v>
      </c>
      <c r="S140" s="10">
        <f t="shared" ref="S140" si="543">_xlfn.STDEV.S(E171:E210)</f>
        <v>15.919547530936377</v>
      </c>
    </row>
    <row r="141" spans="1:19" x14ac:dyDescent="0.25">
      <c r="A141">
        <f ca="1">RAND()</f>
        <v>0.21434835010103614</v>
      </c>
      <c r="B141" s="1">
        <v>42804</v>
      </c>
      <c r="C141" t="s">
        <v>396</v>
      </c>
      <c r="D141" t="s">
        <v>7</v>
      </c>
      <c r="E141">
        <v>55.9</v>
      </c>
      <c r="F141">
        <v>0.87</v>
      </c>
      <c r="G141">
        <v>32</v>
      </c>
      <c r="H141">
        <v>0.3</v>
      </c>
      <c r="I141">
        <v>23</v>
      </c>
      <c r="J141">
        <v>6.8999999999999995</v>
      </c>
      <c r="L141" t="s">
        <v>547</v>
      </c>
      <c r="M141" s="2">
        <f t="shared" ref="M141" si="544">AVERAGE(F140:F179)</f>
        <v>0.7845000000000002</v>
      </c>
      <c r="N141" s="10">
        <f t="shared" ref="N141" si="545">_xlfn.STDEV.S(F140:F179)</f>
        <v>0.18319038716242106</v>
      </c>
      <c r="Q141" t="s">
        <v>547</v>
      </c>
      <c r="R141" s="2">
        <f t="shared" ref="R141" si="546">AVERAGE(E140:E179)</f>
        <v>62.065000000000012</v>
      </c>
      <c r="S141" s="10">
        <f t="shared" ref="S141" si="547">_xlfn.STDEV.S(E140:E179)</f>
        <v>13.156504679610547</v>
      </c>
    </row>
    <row r="142" spans="1:19" x14ac:dyDescent="0.25">
      <c r="A142">
        <f ca="1">RAND()</f>
        <v>0.32106042776715982</v>
      </c>
      <c r="B142" s="1">
        <v>43057</v>
      </c>
      <c r="C142" t="s">
        <v>404</v>
      </c>
      <c r="D142" t="s">
        <v>8</v>
      </c>
      <c r="E142">
        <v>44.699999999999996</v>
      </c>
      <c r="F142">
        <v>1.05</v>
      </c>
      <c r="G142">
        <v>26</v>
      </c>
      <c r="H142">
        <v>0.3</v>
      </c>
      <c r="I142">
        <v>19</v>
      </c>
      <c r="J142">
        <v>5.7</v>
      </c>
      <c r="L142" t="s">
        <v>548</v>
      </c>
      <c r="M142" s="2">
        <f t="shared" ref="M142" si="548">AVERAGE(F173:F212)</f>
        <v>0.85224999999999995</v>
      </c>
      <c r="N142" s="10">
        <f t="shared" ref="N142" si="549">_xlfn.STDEV.S(F173:F212)</f>
        <v>0.27029411805736753</v>
      </c>
      <c r="Q142" t="s">
        <v>548</v>
      </c>
      <c r="R142" s="2">
        <f t="shared" ref="R142" si="550">AVERAGE(E173:E212)</f>
        <v>59.2</v>
      </c>
      <c r="S142" s="10">
        <f t="shared" ref="S142" si="551">_xlfn.STDEV.S(E173:E212)</f>
        <v>16.609836443103994</v>
      </c>
    </row>
    <row r="143" spans="1:19" x14ac:dyDescent="0.25">
      <c r="A143">
        <f ca="1">RAND()</f>
        <v>0.29552768386364403</v>
      </c>
      <c r="B143" s="1">
        <v>42998</v>
      </c>
      <c r="C143" t="s">
        <v>402</v>
      </c>
      <c r="D143" t="s">
        <v>12</v>
      </c>
      <c r="E143">
        <v>63.399999999999991</v>
      </c>
      <c r="F143">
        <v>0.67</v>
      </c>
      <c r="G143">
        <v>41</v>
      </c>
      <c r="H143">
        <v>0.3</v>
      </c>
      <c r="I143">
        <v>28</v>
      </c>
      <c r="J143">
        <v>8.4</v>
      </c>
      <c r="L143" t="s">
        <v>549</v>
      </c>
      <c r="M143" s="2">
        <f t="shared" ref="M143" si="552">AVERAGE(F142:F181)</f>
        <v>0.77625000000000011</v>
      </c>
      <c r="N143" s="10">
        <f t="shared" ref="N143" si="553">_xlfn.STDEV.S(F142:F181)</f>
        <v>0.18978648596886466</v>
      </c>
      <c r="Q143" t="s">
        <v>549</v>
      </c>
      <c r="R143" s="2">
        <f t="shared" ref="R143" si="554">AVERAGE(E142:E181)</f>
        <v>62.852500000000006</v>
      </c>
      <c r="S143" s="10">
        <f t="shared" ref="S143" si="555">_xlfn.STDEV.S(E142:E181)</f>
        <v>14.167387387398346</v>
      </c>
    </row>
    <row r="144" spans="1:19" x14ac:dyDescent="0.25">
      <c r="A144">
        <f ca="1">RAND()</f>
        <v>0.35106963868011787</v>
      </c>
      <c r="B144" s="1">
        <v>42978</v>
      </c>
      <c r="C144" t="s">
        <v>401</v>
      </c>
      <c r="D144" t="s">
        <v>13</v>
      </c>
      <c r="E144">
        <v>70</v>
      </c>
      <c r="F144">
        <v>0.63</v>
      </c>
      <c r="G144">
        <v>46</v>
      </c>
      <c r="H144">
        <v>0.5</v>
      </c>
      <c r="I144">
        <v>30</v>
      </c>
      <c r="J144">
        <v>15</v>
      </c>
      <c r="L144" t="s">
        <v>550</v>
      </c>
      <c r="M144" s="2">
        <f t="shared" ref="M144" si="556">AVERAGE(F175:F214)</f>
        <v>0.85275000000000001</v>
      </c>
      <c r="N144" s="10">
        <f t="shared" ref="N144" si="557">_xlfn.STDEV.S(F175:F214)</f>
        <v>0.26951035848986027</v>
      </c>
      <c r="Q144" t="s">
        <v>550</v>
      </c>
      <c r="R144" s="2">
        <f t="shared" ref="R144" si="558">AVERAGE(E175:E214)</f>
        <v>58.94250000000001</v>
      </c>
      <c r="S144" s="10">
        <f t="shared" ref="S144" si="559">_xlfn.STDEV.S(E175:E214)</f>
        <v>16.645056053544526</v>
      </c>
    </row>
    <row r="145" spans="1:19" x14ac:dyDescent="0.25">
      <c r="A145">
        <f ca="1">RAND()</f>
        <v>4.5468265161990873E-3</v>
      </c>
      <c r="B145" s="1">
        <v>42790</v>
      </c>
      <c r="C145" t="s">
        <v>395</v>
      </c>
      <c r="D145" t="s">
        <v>7</v>
      </c>
      <c r="E145">
        <v>50</v>
      </c>
      <c r="F145">
        <v>0.95</v>
      </c>
      <c r="G145">
        <v>28</v>
      </c>
      <c r="H145">
        <v>0.3</v>
      </c>
      <c r="I145">
        <v>20</v>
      </c>
      <c r="J145">
        <v>6</v>
      </c>
      <c r="L145" t="s">
        <v>551</v>
      </c>
      <c r="M145" s="2">
        <f t="shared" ref="M145" si="560">AVERAGE(F144:F183)</f>
        <v>0.78275000000000006</v>
      </c>
      <c r="N145" s="10">
        <f t="shared" ref="N145" si="561">_xlfn.STDEV.S(F144:F183)</f>
        <v>0.20502642106161187</v>
      </c>
      <c r="Q145" t="s">
        <v>551</v>
      </c>
      <c r="R145" s="2">
        <f t="shared" ref="R145" si="562">AVERAGE(E144:E183)</f>
        <v>62.83</v>
      </c>
      <c r="S145" s="10">
        <f t="shared" ref="S145" si="563">_xlfn.STDEV.S(E144:E183)</f>
        <v>14.333468097160143</v>
      </c>
    </row>
    <row r="146" spans="1:19" x14ac:dyDescent="0.25">
      <c r="A146">
        <f ca="1">RAND()</f>
        <v>0.59750085870465175</v>
      </c>
      <c r="B146" s="1">
        <v>43017</v>
      </c>
      <c r="C146" t="s">
        <v>403</v>
      </c>
      <c r="D146" t="s">
        <v>10</v>
      </c>
      <c r="E146">
        <v>61.199999999999996</v>
      </c>
      <c r="F146">
        <v>0.77</v>
      </c>
      <c r="G146">
        <v>33</v>
      </c>
      <c r="H146">
        <v>0.3</v>
      </c>
      <c r="I146">
        <v>24</v>
      </c>
      <c r="J146">
        <v>7.1999999999999993</v>
      </c>
      <c r="L146" t="s">
        <v>552</v>
      </c>
      <c r="M146" s="2">
        <f t="shared" ref="M146" si="564">AVERAGE(F177:F216)</f>
        <v>0.83900000000000008</v>
      </c>
      <c r="N146" s="10">
        <f t="shared" ref="N146" si="565">_xlfn.STDEV.S(F177:F216)</f>
        <v>0.27332520313111675</v>
      </c>
      <c r="Q146" t="s">
        <v>552</v>
      </c>
      <c r="R146" s="2">
        <f t="shared" ref="R146" si="566">AVERAGE(E177:E216)</f>
        <v>59.902500000000011</v>
      </c>
      <c r="S146" s="10">
        <f t="shared" ref="S146" si="567">_xlfn.STDEV.S(E177:E216)</f>
        <v>17.000670989774548</v>
      </c>
    </row>
    <row r="147" spans="1:19" x14ac:dyDescent="0.25">
      <c r="A147">
        <f ca="1">RAND()</f>
        <v>0.31804970811967559</v>
      </c>
      <c r="B147" s="1">
        <v>42991</v>
      </c>
      <c r="C147" t="s">
        <v>402</v>
      </c>
      <c r="D147" t="s">
        <v>12</v>
      </c>
      <c r="E147">
        <v>65.099999999999994</v>
      </c>
      <c r="F147">
        <v>0.71</v>
      </c>
      <c r="G147">
        <v>37</v>
      </c>
      <c r="H147">
        <v>0.3</v>
      </c>
      <c r="I147">
        <v>27</v>
      </c>
      <c r="J147">
        <v>8.1</v>
      </c>
      <c r="L147" t="s">
        <v>553</v>
      </c>
      <c r="M147" s="2">
        <f t="shared" ref="M147" si="568">AVERAGE(F146:F185)</f>
        <v>0.7962499999999999</v>
      </c>
      <c r="N147" s="10">
        <f t="shared" ref="N147" si="569">_xlfn.STDEV.S(F146:F185)</f>
        <v>0.21523615533665075</v>
      </c>
      <c r="Q147" t="s">
        <v>553</v>
      </c>
      <c r="R147" s="2">
        <f t="shared" ref="R147" si="570">AVERAGE(E146:E185)</f>
        <v>62.122500000000002</v>
      </c>
      <c r="S147" s="10">
        <f t="shared" ref="S147" si="571">_xlfn.STDEV.S(E146:E185)</f>
        <v>14.810849929731395</v>
      </c>
    </row>
    <row r="148" spans="1:19" x14ac:dyDescent="0.25">
      <c r="A148">
        <f ca="1">RAND()</f>
        <v>0.20290050864383813</v>
      </c>
      <c r="B148" s="1">
        <v>43016</v>
      </c>
      <c r="C148" t="s">
        <v>403</v>
      </c>
      <c r="D148" t="s">
        <v>9</v>
      </c>
      <c r="E148">
        <v>59.199999999999996</v>
      </c>
      <c r="F148">
        <v>0.8</v>
      </c>
      <c r="G148">
        <v>34</v>
      </c>
      <c r="H148">
        <v>0.3</v>
      </c>
      <c r="I148">
        <v>24</v>
      </c>
      <c r="J148">
        <v>7.1999999999999993</v>
      </c>
      <c r="L148" t="s">
        <v>554</v>
      </c>
      <c r="M148" s="2">
        <f t="shared" ref="M148" si="572">AVERAGE(F179:F218)</f>
        <v>0.85150000000000003</v>
      </c>
      <c r="N148" s="10">
        <f t="shared" ref="N148" si="573">_xlfn.STDEV.S(F179:F218)</f>
        <v>0.26882030982490646</v>
      </c>
      <c r="Q148" t="s">
        <v>554</v>
      </c>
      <c r="R148" s="2">
        <f t="shared" ref="R148" si="574">AVERAGE(E179:E218)</f>
        <v>58.637500000000003</v>
      </c>
      <c r="S148" s="10">
        <f t="shared" ref="S148" si="575">_xlfn.STDEV.S(E179:E218)</f>
        <v>16.464019627894402</v>
      </c>
    </row>
    <row r="149" spans="1:19" x14ac:dyDescent="0.25">
      <c r="A149">
        <f ca="1">RAND()</f>
        <v>0.86318738992839816</v>
      </c>
      <c r="B149" s="1">
        <v>42776</v>
      </c>
      <c r="C149" t="s">
        <v>395</v>
      </c>
      <c r="D149" t="s">
        <v>7</v>
      </c>
      <c r="E149">
        <v>45.4</v>
      </c>
      <c r="F149">
        <v>1.1100000000000001</v>
      </c>
      <c r="G149">
        <v>32</v>
      </c>
      <c r="H149">
        <v>0.3</v>
      </c>
      <c r="I149">
        <v>18</v>
      </c>
      <c r="J149">
        <v>5.3999999999999995</v>
      </c>
      <c r="L149" t="s">
        <v>555</v>
      </c>
      <c r="M149" s="2">
        <f t="shared" ref="M149" si="576">AVERAGE(F148:F187)</f>
        <v>0.79825000000000013</v>
      </c>
      <c r="N149" s="10">
        <f t="shared" ref="N149" si="577">_xlfn.STDEV.S(F148:F187)</f>
        <v>0.21573829706501541</v>
      </c>
      <c r="Q149" t="s">
        <v>555</v>
      </c>
      <c r="R149" s="2">
        <f t="shared" ref="R149" si="578">AVERAGE(E148:E187)</f>
        <v>62.047500000000014</v>
      </c>
      <c r="S149" s="10">
        <f t="shared" ref="S149" si="579">_xlfn.STDEV.S(E148:E187)</f>
        <v>14.9063054546621</v>
      </c>
    </row>
    <row r="150" spans="1:19" x14ac:dyDescent="0.25">
      <c r="A150">
        <f ca="1">RAND()</f>
        <v>0.27743633802352108</v>
      </c>
      <c r="B150" s="1">
        <v>42967</v>
      </c>
      <c r="C150" t="s">
        <v>401</v>
      </c>
      <c r="D150" t="s">
        <v>9</v>
      </c>
      <c r="E150">
        <v>74.3</v>
      </c>
      <c r="F150">
        <v>0.63</v>
      </c>
      <c r="G150">
        <v>44</v>
      </c>
      <c r="H150">
        <v>0.5</v>
      </c>
      <c r="I150">
        <v>31</v>
      </c>
      <c r="J150">
        <v>15.5</v>
      </c>
      <c r="L150" t="s">
        <v>556</v>
      </c>
      <c r="M150" s="2">
        <f t="shared" ref="M150" si="580">AVERAGE(F181:F220)</f>
        <v>0.85599999999999987</v>
      </c>
      <c r="N150" s="10">
        <f t="shared" ref="N150" si="581">_xlfn.STDEV.S(F181:F220)</f>
        <v>0.2668986170718608</v>
      </c>
      <c r="Q150" t="s">
        <v>556</v>
      </c>
      <c r="R150" s="2">
        <f t="shared" ref="R150" si="582">AVERAGE(E181:E220)</f>
        <v>57.99499999999999</v>
      </c>
      <c r="S150" s="10">
        <f t="shared" ref="S150" si="583">_xlfn.STDEV.S(E181:E220)</f>
        <v>16.215012828414341</v>
      </c>
    </row>
    <row r="151" spans="1:19" x14ac:dyDescent="0.25">
      <c r="A151">
        <f ca="1">RAND()</f>
        <v>6.035045026215291E-2</v>
      </c>
      <c r="B151" s="1">
        <v>43025</v>
      </c>
      <c r="C151" t="s">
        <v>403</v>
      </c>
      <c r="D151" t="s">
        <v>11</v>
      </c>
      <c r="E151">
        <v>58.199999999999996</v>
      </c>
      <c r="F151">
        <v>0.77</v>
      </c>
      <c r="G151">
        <v>39</v>
      </c>
      <c r="H151">
        <v>0.3</v>
      </c>
      <c r="I151">
        <v>24</v>
      </c>
      <c r="J151">
        <v>7.1999999999999993</v>
      </c>
      <c r="L151" t="s">
        <v>557</v>
      </c>
      <c r="M151" s="2">
        <f t="shared" ref="M151" si="584">AVERAGE(F150:F189)</f>
        <v>0.80175000000000018</v>
      </c>
      <c r="N151" s="10">
        <f t="shared" ref="N151" si="585">_xlfn.STDEV.S(F150:F189)</f>
        <v>0.21611829025932791</v>
      </c>
      <c r="Q151" t="s">
        <v>557</v>
      </c>
      <c r="R151" s="2">
        <f t="shared" ref="R151" si="586">AVERAGE(E150:E189)</f>
        <v>61.674999999999997</v>
      </c>
      <c r="S151" s="10">
        <f t="shared" ref="S151" si="587">_xlfn.STDEV.S(E150:E189)</f>
        <v>15.162770702764519</v>
      </c>
    </row>
    <row r="152" spans="1:19" x14ac:dyDescent="0.25">
      <c r="A152">
        <f ca="1">RAND()</f>
        <v>0.64126344598103768</v>
      </c>
      <c r="B152" s="1">
        <v>42985</v>
      </c>
      <c r="C152" t="s">
        <v>402</v>
      </c>
      <c r="D152" t="s">
        <v>13</v>
      </c>
      <c r="E152">
        <v>67.399999999999991</v>
      </c>
      <c r="F152">
        <v>0.69</v>
      </c>
      <c r="G152">
        <v>53</v>
      </c>
      <c r="H152">
        <v>0.3</v>
      </c>
      <c r="I152">
        <v>28</v>
      </c>
      <c r="J152">
        <v>8.4</v>
      </c>
      <c r="L152" t="s">
        <v>558</v>
      </c>
      <c r="M152" s="2">
        <f t="shared" ref="M152" si="588">AVERAGE(F183:F222)</f>
        <v>0.86199999999999977</v>
      </c>
      <c r="N152" s="10">
        <f t="shared" ref="N152" si="589">_xlfn.STDEV.S(F183:F222)</f>
        <v>0.26062252888824272</v>
      </c>
      <c r="Q152" t="s">
        <v>558</v>
      </c>
      <c r="R152" s="2">
        <f t="shared" ref="R152" si="590">AVERAGE(E183:E222)</f>
        <v>57.032499999999985</v>
      </c>
      <c r="S152" s="10">
        <f t="shared" ref="S152" si="591">_xlfn.STDEV.S(E183:E222)</f>
        <v>15.293879913890837</v>
      </c>
    </row>
    <row r="153" spans="1:19" x14ac:dyDescent="0.25">
      <c r="A153">
        <f ca="1">RAND()</f>
        <v>0.60667373122758217</v>
      </c>
      <c r="B153" s="1">
        <v>42944</v>
      </c>
      <c r="C153" t="s">
        <v>400</v>
      </c>
      <c r="D153" t="s">
        <v>7</v>
      </c>
      <c r="E153">
        <v>89.1</v>
      </c>
      <c r="F153">
        <v>0.51</v>
      </c>
      <c r="G153">
        <v>72</v>
      </c>
      <c r="H153">
        <v>0.5</v>
      </c>
      <c r="I153">
        <v>37</v>
      </c>
      <c r="J153">
        <v>18.5</v>
      </c>
      <c r="L153" t="s">
        <v>559</v>
      </c>
      <c r="M153" s="2">
        <f t="shared" ref="M153" si="592">AVERAGE(F152:F191)</f>
        <v>0.81425000000000003</v>
      </c>
      <c r="N153" s="10">
        <f t="shared" ref="N153" si="593">_xlfn.STDEV.S(F152:F191)</f>
        <v>0.22695179088215056</v>
      </c>
      <c r="Q153" t="s">
        <v>559</v>
      </c>
      <c r="R153" s="2">
        <f t="shared" ref="R153" si="594">AVERAGE(E152:E191)</f>
        <v>60.917499999999997</v>
      </c>
      <c r="S153" s="10">
        <f t="shared" ref="S153" si="595">_xlfn.STDEV.S(E152:E191)</f>
        <v>15.592928829670809</v>
      </c>
    </row>
    <row r="154" spans="1:19" x14ac:dyDescent="0.25">
      <c r="A154">
        <f ca="1">RAND()</f>
        <v>6.4934356295878626E-2</v>
      </c>
      <c r="B154" s="1">
        <v>43056</v>
      </c>
      <c r="C154" t="s">
        <v>404</v>
      </c>
      <c r="D154" t="s">
        <v>7</v>
      </c>
      <c r="E154">
        <v>49.699999999999996</v>
      </c>
      <c r="F154">
        <v>1.05</v>
      </c>
      <c r="G154">
        <v>38</v>
      </c>
      <c r="H154">
        <v>0.3</v>
      </c>
      <c r="I154">
        <v>19</v>
      </c>
      <c r="J154">
        <v>5.7</v>
      </c>
      <c r="L154" t="s">
        <v>560</v>
      </c>
      <c r="M154" s="2">
        <f t="shared" ref="M154" si="596">AVERAGE(F185:F224)</f>
        <v>0.85574999999999979</v>
      </c>
      <c r="N154" s="10">
        <f t="shared" ref="N154" si="597">_xlfn.STDEV.S(F185:F224)</f>
        <v>0.25399260538398355</v>
      </c>
      <c r="Q154" t="s">
        <v>560</v>
      </c>
      <c r="R154" s="2">
        <f t="shared" ref="R154" si="598">AVERAGE(E185:E224)</f>
        <v>57.287499999999987</v>
      </c>
      <c r="S154" s="10">
        <f t="shared" ref="S154" si="599">_xlfn.STDEV.S(E185:E224)</f>
        <v>15.161915640757158</v>
      </c>
    </row>
    <row r="155" spans="1:19" x14ac:dyDescent="0.25">
      <c r="A155">
        <f ca="1">RAND()</f>
        <v>0.19078674781220095</v>
      </c>
      <c r="B155" s="1">
        <v>42863</v>
      </c>
      <c r="C155" t="s">
        <v>398</v>
      </c>
      <c r="D155" t="s">
        <v>10</v>
      </c>
      <c r="E155">
        <v>71</v>
      </c>
      <c r="F155">
        <v>0.63</v>
      </c>
      <c r="G155">
        <v>55</v>
      </c>
      <c r="H155">
        <v>0.3</v>
      </c>
      <c r="I155">
        <v>30</v>
      </c>
      <c r="J155">
        <v>9</v>
      </c>
      <c r="L155" t="s">
        <v>561</v>
      </c>
      <c r="M155" s="2">
        <f t="shared" ref="M155" si="600">AVERAGE(F154:F193)</f>
        <v>0.82650000000000001</v>
      </c>
      <c r="N155" s="10">
        <f t="shared" ref="N155" si="601">_xlfn.STDEV.S(F154:F193)</f>
        <v>0.22180552812698839</v>
      </c>
      <c r="Q155" t="s">
        <v>561</v>
      </c>
      <c r="R155" s="2">
        <f t="shared" ref="R155" si="602">AVERAGE(E154:E193)</f>
        <v>59.609999999999992</v>
      </c>
      <c r="S155" s="10">
        <f t="shared" ref="S155" si="603">_xlfn.STDEV.S(E154:E193)</f>
        <v>14.99743225885598</v>
      </c>
    </row>
    <row r="156" spans="1:19" x14ac:dyDescent="0.25">
      <c r="A156">
        <f ca="1">RAND()</f>
        <v>0.37696922190789606</v>
      </c>
      <c r="B156" s="1">
        <v>43028</v>
      </c>
      <c r="C156" t="s">
        <v>403</v>
      </c>
      <c r="D156" t="s">
        <v>7</v>
      </c>
      <c r="E156">
        <v>61.499999999999993</v>
      </c>
      <c r="F156">
        <v>0.74</v>
      </c>
      <c r="G156">
        <v>36</v>
      </c>
      <c r="H156">
        <v>0.3</v>
      </c>
      <c r="I156">
        <v>25</v>
      </c>
      <c r="J156">
        <v>7.5</v>
      </c>
      <c r="L156" t="s">
        <v>562</v>
      </c>
      <c r="M156" s="2">
        <f t="shared" ref="M156" si="604">AVERAGE(F187:F226)</f>
        <v>0.84149999999999991</v>
      </c>
      <c r="N156" s="10">
        <f t="shared" ref="N156" si="605">_xlfn.STDEV.S(F187:F226)</f>
        <v>0.26508392478512777</v>
      </c>
      <c r="Q156" t="s">
        <v>562</v>
      </c>
      <c r="R156" s="2">
        <f t="shared" ref="R156" si="606">AVERAGE(E187:E226)</f>
        <v>58.929999999999993</v>
      </c>
      <c r="S156" s="10">
        <f t="shared" ref="S156" si="607">_xlfn.STDEV.S(E187:E226)</f>
        <v>17.277378124929573</v>
      </c>
    </row>
    <row r="157" spans="1:19" x14ac:dyDescent="0.25">
      <c r="A157">
        <f ca="1">RAND()</f>
        <v>0.97541386182076684</v>
      </c>
      <c r="B157" s="1">
        <v>43015</v>
      </c>
      <c r="C157" t="s">
        <v>403</v>
      </c>
      <c r="D157" t="s">
        <v>8</v>
      </c>
      <c r="E157">
        <v>58.499999999999993</v>
      </c>
      <c r="F157">
        <v>0.74</v>
      </c>
      <c r="G157">
        <v>32</v>
      </c>
      <c r="H157">
        <v>0.3</v>
      </c>
      <c r="I157">
        <v>25</v>
      </c>
      <c r="J157">
        <v>7.5</v>
      </c>
      <c r="L157" t="s">
        <v>563</v>
      </c>
      <c r="M157" s="2">
        <f t="shared" ref="M157" si="608">AVERAGE(F156:F195)</f>
        <v>0.81799999999999995</v>
      </c>
      <c r="N157" s="10">
        <f t="shared" ref="N157" si="609">_xlfn.STDEV.S(F156:F195)</f>
        <v>0.21938375229089069</v>
      </c>
      <c r="Q157" t="s">
        <v>563</v>
      </c>
      <c r="R157" s="2">
        <f t="shared" ref="R157" si="610">AVERAGE(E156:E195)</f>
        <v>60.11</v>
      </c>
      <c r="S157" s="10">
        <f t="shared" ref="S157" si="611">_xlfn.STDEV.S(E156:E195)</f>
        <v>14.997740000686916</v>
      </c>
    </row>
    <row r="158" spans="1:19" x14ac:dyDescent="0.25">
      <c r="A158">
        <f ca="1">RAND()</f>
        <v>0.2240031391922056</v>
      </c>
      <c r="B158" s="1">
        <v>43010</v>
      </c>
      <c r="C158" t="s">
        <v>402</v>
      </c>
      <c r="D158" t="s">
        <v>10</v>
      </c>
      <c r="E158">
        <v>70.699999999999989</v>
      </c>
      <c r="F158">
        <v>0.67</v>
      </c>
      <c r="G158">
        <v>51</v>
      </c>
      <c r="H158">
        <v>0.3</v>
      </c>
      <c r="I158">
        <v>29</v>
      </c>
      <c r="J158">
        <v>8.6999999999999993</v>
      </c>
      <c r="L158" t="s">
        <v>564</v>
      </c>
      <c r="M158" s="2">
        <f t="shared" ref="M158" si="612">AVERAGE(F189:F228)</f>
        <v>0.84674999999999978</v>
      </c>
      <c r="N158" s="10">
        <f t="shared" ref="N158" si="613">_xlfn.STDEV.S(F189:F228)</f>
        <v>0.26897133104306359</v>
      </c>
      <c r="Q158" t="s">
        <v>564</v>
      </c>
      <c r="R158" s="2">
        <f t="shared" ref="R158" si="614">AVERAGE(E189:E228)</f>
        <v>58.427499999999995</v>
      </c>
      <c r="S158" s="10">
        <f t="shared" ref="S158" si="615">_xlfn.STDEV.S(E189:E228)</f>
        <v>17.719060973845963</v>
      </c>
    </row>
    <row r="159" spans="1:19" x14ac:dyDescent="0.25">
      <c r="A159">
        <f ca="1">RAND()</f>
        <v>0.11342533553147038</v>
      </c>
      <c r="B159" s="1">
        <v>42756</v>
      </c>
      <c r="C159" t="s">
        <v>394</v>
      </c>
      <c r="D159" t="s">
        <v>7</v>
      </c>
      <c r="E159">
        <v>37.5</v>
      </c>
      <c r="F159">
        <v>1.18</v>
      </c>
      <c r="G159">
        <v>28</v>
      </c>
      <c r="H159">
        <v>0.3</v>
      </c>
      <c r="I159">
        <v>15</v>
      </c>
      <c r="J159">
        <v>4.5</v>
      </c>
      <c r="L159" t="s">
        <v>565</v>
      </c>
      <c r="M159" s="2">
        <f t="shared" ref="M159" si="616">AVERAGE(F158:F197)</f>
        <v>0.81549999999999989</v>
      </c>
      <c r="N159" s="10">
        <f t="shared" ref="N159" si="617">_xlfn.STDEV.S(F158:F197)</f>
        <v>0.22131251832924173</v>
      </c>
      <c r="Q159" t="s">
        <v>565</v>
      </c>
      <c r="R159" s="2">
        <f t="shared" ref="R159" si="618">AVERAGE(E158:E197)</f>
        <v>60.462500000000013</v>
      </c>
      <c r="S159" s="10">
        <f t="shared" ref="S159" si="619">_xlfn.STDEV.S(E158:E197)</f>
        <v>15.25996416805277</v>
      </c>
    </row>
    <row r="160" spans="1:19" x14ac:dyDescent="0.25">
      <c r="A160">
        <f ca="1">RAND()</f>
        <v>0.53972491630016128</v>
      </c>
      <c r="B160" s="1">
        <v>42948</v>
      </c>
      <c r="C160" t="s">
        <v>400</v>
      </c>
      <c r="D160" t="s">
        <v>11</v>
      </c>
      <c r="E160">
        <v>97.899999999999991</v>
      </c>
      <c r="F160">
        <v>0.47</v>
      </c>
      <c r="G160">
        <v>74</v>
      </c>
      <c r="H160">
        <v>0.5</v>
      </c>
      <c r="I160">
        <v>43</v>
      </c>
      <c r="J160">
        <v>21.5</v>
      </c>
      <c r="L160" t="s">
        <v>566</v>
      </c>
      <c r="M160" s="2">
        <f t="shared" ref="M160" si="620">AVERAGE(F191:F230)</f>
        <v>0.83174999999999977</v>
      </c>
      <c r="N160" s="10">
        <f t="shared" ref="N160" si="621">_xlfn.STDEV.S(F191:F230)</f>
        <v>0.26026502764563814</v>
      </c>
      <c r="Q160" t="s">
        <v>566</v>
      </c>
      <c r="R160" s="2">
        <f t="shared" ref="R160" si="622">AVERAGE(E191:E230)</f>
        <v>59.227500000000006</v>
      </c>
      <c r="S160" s="10">
        <f t="shared" ref="S160" si="623">_xlfn.STDEV.S(E191:E230)</f>
        <v>17.246835272683359</v>
      </c>
    </row>
    <row r="161" spans="1:19" x14ac:dyDescent="0.25">
      <c r="A161">
        <f ca="1">RAND()</f>
        <v>0.18563849838651114</v>
      </c>
      <c r="B161" s="1">
        <v>43051</v>
      </c>
      <c r="C161" t="s">
        <v>404</v>
      </c>
      <c r="D161" t="s">
        <v>9</v>
      </c>
      <c r="E161">
        <v>52.3</v>
      </c>
      <c r="F161">
        <v>0.91</v>
      </c>
      <c r="G161">
        <v>34</v>
      </c>
      <c r="H161">
        <v>0.3</v>
      </c>
      <c r="I161">
        <v>21</v>
      </c>
      <c r="J161">
        <v>6.3</v>
      </c>
      <c r="L161" t="s">
        <v>567</v>
      </c>
      <c r="M161" s="2">
        <f t="shared" ref="M161" si="624">AVERAGE(F160:F199)</f>
        <v>0.80324999999999991</v>
      </c>
      <c r="N161" s="10">
        <f t="shared" ref="N161" si="625">_xlfn.STDEV.S(F160:F199)</f>
        <v>0.21406190693348537</v>
      </c>
      <c r="Q161" t="s">
        <v>567</v>
      </c>
      <c r="R161" s="2">
        <f t="shared" ref="R161" si="626">AVERAGE(E160:E199)</f>
        <v>61.202500000000001</v>
      </c>
      <c r="S161" s="10">
        <f t="shared" ref="S161" si="627">_xlfn.STDEV.S(E160:E199)</f>
        <v>14.848870931781962</v>
      </c>
    </row>
    <row r="162" spans="1:19" x14ac:dyDescent="0.25">
      <c r="A162">
        <f ca="1">RAND()</f>
        <v>0.44782393488484229</v>
      </c>
      <c r="B162" s="1">
        <v>43012</v>
      </c>
      <c r="C162" t="s">
        <v>402</v>
      </c>
      <c r="D162" t="s">
        <v>12</v>
      </c>
      <c r="E162">
        <v>66.099999999999994</v>
      </c>
      <c r="F162">
        <v>0.71</v>
      </c>
      <c r="G162">
        <v>48</v>
      </c>
      <c r="H162">
        <v>0.3</v>
      </c>
      <c r="I162">
        <v>27</v>
      </c>
      <c r="J162">
        <v>8.1</v>
      </c>
      <c r="L162" t="s">
        <v>568</v>
      </c>
      <c r="M162" s="2">
        <f t="shared" ref="M162" si="628">AVERAGE(F193:F232)</f>
        <v>0.82699999999999974</v>
      </c>
      <c r="N162" s="10">
        <f t="shared" ref="N162" si="629">_xlfn.STDEV.S(F193:F232)</f>
        <v>0.26037645330539688</v>
      </c>
      <c r="Q162" t="s">
        <v>568</v>
      </c>
      <c r="R162" s="2">
        <f t="shared" ref="R162" si="630">AVERAGE(E193:E232)</f>
        <v>59.572500000000005</v>
      </c>
      <c r="S162" s="10">
        <f t="shared" ref="S162" si="631">_xlfn.STDEV.S(E193:E232)</f>
        <v>17.324622873018235</v>
      </c>
    </row>
    <row r="163" spans="1:19" x14ac:dyDescent="0.25">
      <c r="A163">
        <f ca="1">RAND()</f>
        <v>0.68281425663306883</v>
      </c>
      <c r="B163" s="1">
        <v>42763</v>
      </c>
      <c r="C163" t="s">
        <v>394</v>
      </c>
      <c r="D163" t="s">
        <v>8</v>
      </c>
      <c r="E163">
        <v>41.099999999999994</v>
      </c>
      <c r="F163">
        <v>1.05</v>
      </c>
      <c r="G163">
        <v>20</v>
      </c>
      <c r="H163">
        <v>0.3</v>
      </c>
      <c r="I163">
        <v>17</v>
      </c>
      <c r="J163">
        <v>5.0999999999999996</v>
      </c>
      <c r="L163" t="s">
        <v>569</v>
      </c>
      <c r="M163" s="2">
        <f t="shared" ref="M163" si="632">AVERAGE(F162:F201)</f>
        <v>0.82175000000000009</v>
      </c>
      <c r="N163" s="10">
        <f t="shared" ref="N163" si="633">_xlfn.STDEV.S(F162:F201)</f>
        <v>0.22963613916423509</v>
      </c>
      <c r="Q163" t="s">
        <v>569</v>
      </c>
      <c r="R163" s="2">
        <f t="shared" ref="R163" si="634">AVERAGE(E162:E201)</f>
        <v>59.75500000000001</v>
      </c>
      <c r="S163" s="10">
        <f t="shared" ref="S163" si="635">_xlfn.STDEV.S(E162:E201)</f>
        <v>14.444925468650608</v>
      </c>
    </row>
    <row r="164" spans="1:19" x14ac:dyDescent="0.25">
      <c r="A164">
        <f ca="1">RAND()</f>
        <v>0.93182609864709764</v>
      </c>
      <c r="B164" s="1">
        <v>42862</v>
      </c>
      <c r="C164" t="s">
        <v>398</v>
      </c>
      <c r="D164" t="s">
        <v>9</v>
      </c>
      <c r="E164">
        <v>65.699999999999989</v>
      </c>
      <c r="F164">
        <v>0.69</v>
      </c>
      <c r="G164">
        <v>40</v>
      </c>
      <c r="H164">
        <v>0.3</v>
      </c>
      <c r="I164">
        <v>29</v>
      </c>
      <c r="J164">
        <v>8.6999999999999993</v>
      </c>
      <c r="L164" t="s">
        <v>570</v>
      </c>
      <c r="M164" s="2">
        <f t="shared" ref="M164" si="636">AVERAGE(F195:F234)</f>
        <v>0.83374999999999988</v>
      </c>
      <c r="N164" s="10">
        <f t="shared" ref="N164" si="637">_xlfn.STDEV.S(F195:F234)</f>
        <v>0.25836455559875771</v>
      </c>
      <c r="Q164" t="s">
        <v>570</v>
      </c>
      <c r="R164" s="2">
        <f t="shared" ref="R164" si="638">AVERAGE(E195:E234)</f>
        <v>59.197499999999991</v>
      </c>
      <c r="S164" s="10">
        <f t="shared" ref="S164" si="639">_xlfn.STDEV.S(E195:E234)</f>
        <v>17.20388279817475</v>
      </c>
    </row>
    <row r="165" spans="1:19" x14ac:dyDescent="0.25">
      <c r="A165">
        <f ca="1">RAND()</f>
        <v>0.77401354147379042</v>
      </c>
      <c r="B165" s="1">
        <v>43004</v>
      </c>
      <c r="C165" t="s">
        <v>402</v>
      </c>
      <c r="D165" t="s">
        <v>11</v>
      </c>
      <c r="E165">
        <v>59.8</v>
      </c>
      <c r="F165">
        <v>0.71</v>
      </c>
      <c r="G165">
        <v>42</v>
      </c>
      <c r="H165">
        <v>0.3</v>
      </c>
      <c r="I165">
        <v>26</v>
      </c>
      <c r="J165">
        <v>7.8</v>
      </c>
      <c r="L165" t="s">
        <v>571</v>
      </c>
      <c r="M165" s="2">
        <f t="shared" ref="M165" si="640">AVERAGE(F164:F203)</f>
        <v>0.82825000000000004</v>
      </c>
      <c r="N165" s="10">
        <f t="shared" ref="N165" si="641">_xlfn.STDEV.S(F164:F203)</f>
        <v>0.24104353793347535</v>
      </c>
      <c r="Q165" t="s">
        <v>571</v>
      </c>
      <c r="R165" s="2">
        <f t="shared" ref="R165" si="642">AVERAGE(E164:E203)</f>
        <v>59.804999999999993</v>
      </c>
      <c r="S165" s="10">
        <f t="shared" ref="S165" si="643">_xlfn.STDEV.S(E164:E203)</f>
        <v>14.664783387246873</v>
      </c>
    </row>
    <row r="166" spans="1:19" x14ac:dyDescent="0.25">
      <c r="A166">
        <f ca="1">RAND()</f>
        <v>1.7714462472391612E-2</v>
      </c>
      <c r="B166" s="1">
        <v>43033</v>
      </c>
      <c r="C166" t="s">
        <v>403</v>
      </c>
      <c r="D166" t="s">
        <v>12</v>
      </c>
      <c r="E166">
        <v>60.199999999999996</v>
      </c>
      <c r="F166">
        <v>0.8</v>
      </c>
      <c r="G166">
        <v>50</v>
      </c>
      <c r="H166">
        <v>0.3</v>
      </c>
      <c r="I166">
        <v>24</v>
      </c>
      <c r="J166">
        <v>7.1999999999999993</v>
      </c>
      <c r="L166" t="s">
        <v>572</v>
      </c>
      <c r="M166" s="2">
        <f t="shared" ref="M166" si="644">AVERAGE(F197:F236)</f>
        <v>0.83524999999999971</v>
      </c>
      <c r="N166" s="10">
        <f t="shared" ref="N166" si="645">_xlfn.STDEV.S(F197:F236)</f>
        <v>0.25862543452765002</v>
      </c>
      <c r="Q166" t="s">
        <v>572</v>
      </c>
      <c r="R166" s="2">
        <f t="shared" ref="R166" si="646">AVERAGE(E197:E236)</f>
        <v>59.082499999999982</v>
      </c>
      <c r="S166" s="10">
        <f t="shared" ref="S166" si="647">_xlfn.STDEV.S(E197:E236)</f>
        <v>17.219709749184382</v>
      </c>
    </row>
    <row r="167" spans="1:19" x14ac:dyDescent="0.25">
      <c r="A167">
        <f ca="1">RAND()</f>
        <v>0.19053734483471285</v>
      </c>
      <c r="B167" s="1">
        <v>42977</v>
      </c>
      <c r="C167" t="s">
        <v>401</v>
      </c>
      <c r="D167" t="s">
        <v>12</v>
      </c>
      <c r="E167">
        <v>71</v>
      </c>
      <c r="F167">
        <v>0.63</v>
      </c>
      <c r="G167">
        <v>55</v>
      </c>
      <c r="H167">
        <v>0.5</v>
      </c>
      <c r="I167">
        <v>30</v>
      </c>
      <c r="J167">
        <v>15</v>
      </c>
      <c r="L167" t="s">
        <v>573</v>
      </c>
      <c r="M167" s="2">
        <f t="shared" ref="M167" si="648">AVERAGE(F166:F205)</f>
        <v>0.83300000000000018</v>
      </c>
      <c r="N167" s="10">
        <f t="shared" ref="N167" si="649">_xlfn.STDEV.S(F166:F205)</f>
        <v>0.24380740612633309</v>
      </c>
      <c r="Q167" t="s">
        <v>573</v>
      </c>
      <c r="R167" s="2">
        <f t="shared" ref="R167" si="650">AVERAGE(E166:E205)</f>
        <v>59.6</v>
      </c>
      <c r="S167" s="10">
        <f t="shared" ref="S167" si="651">_xlfn.STDEV.S(E166:E205)</f>
        <v>15.074362681599826</v>
      </c>
    </row>
    <row r="168" spans="1:19" x14ac:dyDescent="0.25">
      <c r="A168">
        <f ca="1">RAND()</f>
        <v>0.87269603941459606</v>
      </c>
      <c r="B168" s="1">
        <v>42864</v>
      </c>
      <c r="C168" t="s">
        <v>398</v>
      </c>
      <c r="D168" t="s">
        <v>11</v>
      </c>
      <c r="E168">
        <v>71.3</v>
      </c>
      <c r="F168">
        <v>0.63</v>
      </c>
      <c r="G168">
        <v>64</v>
      </c>
      <c r="H168">
        <v>0.3</v>
      </c>
      <c r="I168">
        <v>31</v>
      </c>
      <c r="J168">
        <v>9.2999999999999989</v>
      </c>
      <c r="L168" t="s">
        <v>574</v>
      </c>
      <c r="M168" s="2">
        <f t="shared" ref="M168" si="652">AVERAGE(F199:F238)</f>
        <v>0.83374999999999988</v>
      </c>
      <c r="N168" s="10">
        <f t="shared" ref="N168" si="653">_xlfn.STDEV.S(F199:F238)</f>
        <v>0.25966139193484</v>
      </c>
      <c r="Q168" t="s">
        <v>574</v>
      </c>
      <c r="R168" s="2">
        <f t="shared" ref="R168" si="654">AVERAGE(E199:E238)</f>
        <v>59.402499999999989</v>
      </c>
      <c r="S168" s="10">
        <f t="shared" ref="S168" si="655">_xlfn.STDEV.S(E199:E238)</f>
        <v>17.343401723229928</v>
      </c>
    </row>
    <row r="169" spans="1:19" x14ac:dyDescent="0.25">
      <c r="A169">
        <f ca="1">RAND()</f>
        <v>0.10630413063276412</v>
      </c>
      <c r="B169" s="1">
        <v>43102</v>
      </c>
      <c r="C169" t="s">
        <v>405</v>
      </c>
      <c r="D169" t="s">
        <v>11</v>
      </c>
      <c r="E169">
        <v>37.799999999999997</v>
      </c>
      <c r="F169">
        <v>1.25</v>
      </c>
      <c r="G169">
        <v>32</v>
      </c>
      <c r="H169">
        <v>0.3</v>
      </c>
      <c r="I169">
        <v>16</v>
      </c>
      <c r="J169">
        <v>4.8</v>
      </c>
      <c r="L169" t="s">
        <v>575</v>
      </c>
      <c r="M169" s="2">
        <f t="shared" ref="M169" si="656">AVERAGE(F168:F207)</f>
        <v>0.83000000000000007</v>
      </c>
      <c r="N169" s="10">
        <f t="shared" ref="N169" si="657">_xlfn.STDEV.S(F168:F207)</f>
        <v>0.24564932270126311</v>
      </c>
      <c r="Q169" t="s">
        <v>575</v>
      </c>
      <c r="R169" s="2">
        <f t="shared" ref="R169" si="658">AVERAGE(E168:E207)</f>
        <v>59.86999999999999</v>
      </c>
      <c r="S169" s="10">
        <f t="shared" ref="S169" si="659">_xlfn.STDEV.S(E168:E207)</f>
        <v>15.403466143396709</v>
      </c>
    </row>
    <row r="170" spans="1:19" x14ac:dyDescent="0.25">
      <c r="A170">
        <f ca="1">RAND()</f>
        <v>0.38941458968423559</v>
      </c>
      <c r="B170" s="1">
        <v>42866</v>
      </c>
      <c r="C170" t="s">
        <v>398</v>
      </c>
      <c r="D170" t="s">
        <v>13</v>
      </c>
      <c r="E170">
        <v>66.699999999999989</v>
      </c>
      <c r="F170">
        <v>0.67</v>
      </c>
      <c r="G170">
        <v>51</v>
      </c>
      <c r="H170">
        <v>0.3</v>
      </c>
      <c r="I170">
        <v>29</v>
      </c>
      <c r="J170">
        <v>8.6999999999999993</v>
      </c>
      <c r="L170" t="s">
        <v>576</v>
      </c>
      <c r="M170" s="2">
        <f t="shared" ref="M170" si="660">AVERAGE(F201:F240)</f>
        <v>0.8404999999999998</v>
      </c>
      <c r="N170" s="10">
        <f t="shared" ref="N170" si="661">_xlfn.STDEV.S(F201:F240)</f>
        <v>0.25727317617561224</v>
      </c>
      <c r="Q170" t="s">
        <v>576</v>
      </c>
      <c r="R170" s="2">
        <f t="shared" ref="R170" si="662">AVERAGE(E201:E240)</f>
        <v>58.927499999999995</v>
      </c>
      <c r="S170" s="10">
        <f t="shared" ref="S170" si="663">_xlfn.STDEV.S(E201:E240)</f>
        <v>17.19870280588416</v>
      </c>
    </row>
    <row r="171" spans="1:19" x14ac:dyDescent="0.25">
      <c r="A171">
        <f ca="1">RAND()</f>
        <v>0.27261699133987005</v>
      </c>
      <c r="B171" s="1">
        <v>42877</v>
      </c>
      <c r="C171" t="s">
        <v>398</v>
      </c>
      <c r="D171" t="s">
        <v>10</v>
      </c>
      <c r="E171">
        <v>70.699999999999989</v>
      </c>
      <c r="F171">
        <v>0.67</v>
      </c>
      <c r="G171">
        <v>43</v>
      </c>
      <c r="H171">
        <v>0.3</v>
      </c>
      <c r="I171">
        <v>29</v>
      </c>
      <c r="J171">
        <v>8.6999999999999993</v>
      </c>
      <c r="L171" t="s">
        <v>577</v>
      </c>
      <c r="M171" s="2">
        <f t="shared" ref="M171" si="664">AVERAGE(F170:F209)</f>
        <v>0.83800000000000008</v>
      </c>
      <c r="N171" s="10">
        <f t="shared" ref="N171" si="665">_xlfn.STDEV.S(F170:F209)</f>
        <v>0.24417522081803902</v>
      </c>
      <c r="Q171" t="s">
        <v>577</v>
      </c>
      <c r="R171" s="2">
        <f t="shared" ref="R171" si="666">AVERAGE(E170:E209)</f>
        <v>59.254999999999995</v>
      </c>
      <c r="S171" s="10">
        <f t="shared" ref="S171" si="667">_xlfn.STDEV.S(E170:E209)</f>
        <v>15.462675490785333</v>
      </c>
    </row>
    <row r="172" spans="1:19" x14ac:dyDescent="0.25">
      <c r="A172">
        <f ca="1">RAND()</f>
        <v>0.2818818903404593</v>
      </c>
      <c r="B172" s="1">
        <v>42800</v>
      </c>
      <c r="C172" t="s">
        <v>396</v>
      </c>
      <c r="D172" t="s">
        <v>10</v>
      </c>
      <c r="E172">
        <v>57.9</v>
      </c>
      <c r="F172">
        <v>0.87</v>
      </c>
      <c r="G172">
        <v>46</v>
      </c>
      <c r="H172">
        <v>0.3</v>
      </c>
      <c r="I172">
        <v>23</v>
      </c>
      <c r="J172">
        <v>6.8999999999999995</v>
      </c>
      <c r="L172" t="s">
        <v>578</v>
      </c>
      <c r="M172" s="2">
        <f t="shared" ref="M172" si="668">AVERAGE(F203:F242)</f>
        <v>0.82399999999999962</v>
      </c>
      <c r="N172" s="10">
        <f t="shared" ref="N172" si="669">_xlfn.STDEV.S(F203:F242)</f>
        <v>0.2390129274478266</v>
      </c>
      <c r="Q172" t="s">
        <v>578</v>
      </c>
      <c r="R172" s="2">
        <f t="shared" ref="R172" si="670">AVERAGE(E203:E242)</f>
        <v>59.734999999999999</v>
      </c>
      <c r="S172" s="10">
        <f t="shared" ref="S172" si="671">_xlfn.STDEV.S(E203:E242)</f>
        <v>16.458004832813781</v>
      </c>
    </row>
    <row r="173" spans="1:19" x14ac:dyDescent="0.25">
      <c r="A173">
        <f ca="1">RAND()</f>
        <v>9.067506972211592E-2</v>
      </c>
      <c r="B173" s="1">
        <v>42782</v>
      </c>
      <c r="C173" t="s">
        <v>395</v>
      </c>
      <c r="D173" t="s">
        <v>13</v>
      </c>
      <c r="E173">
        <v>51.3</v>
      </c>
      <c r="F173">
        <v>0.91</v>
      </c>
      <c r="G173">
        <v>35</v>
      </c>
      <c r="H173">
        <v>0.3</v>
      </c>
      <c r="I173">
        <v>21</v>
      </c>
      <c r="J173">
        <v>6.3</v>
      </c>
      <c r="L173" t="s">
        <v>579</v>
      </c>
      <c r="M173" s="2">
        <f t="shared" ref="M173" si="672">AVERAGE(F172:F211)</f>
        <v>0.83549999999999991</v>
      </c>
      <c r="N173" s="10">
        <f t="shared" ref="N173" si="673">_xlfn.STDEV.S(F172:F211)</f>
        <v>0.24627428944375312</v>
      </c>
      <c r="Q173" t="s">
        <v>579</v>
      </c>
      <c r="R173" s="2">
        <f t="shared" ref="R173" si="674">AVERAGE(E172:E211)</f>
        <v>59.832500000000003</v>
      </c>
      <c r="S173" s="10">
        <f t="shared" ref="S173" si="675">_xlfn.STDEV.S(E172:E211)</f>
        <v>16.042977335733884</v>
      </c>
    </row>
    <row r="174" spans="1:19" x14ac:dyDescent="0.25">
      <c r="A174">
        <f ca="1">RAND()</f>
        <v>0.87547268656195143</v>
      </c>
      <c r="B174" s="1">
        <v>43001</v>
      </c>
      <c r="C174" t="s">
        <v>402</v>
      </c>
      <c r="D174" t="s">
        <v>8</v>
      </c>
      <c r="E174">
        <v>64.8</v>
      </c>
      <c r="F174">
        <v>0.71</v>
      </c>
      <c r="G174">
        <v>37</v>
      </c>
      <c r="H174">
        <v>0.3</v>
      </c>
      <c r="I174">
        <v>26</v>
      </c>
      <c r="J174">
        <v>7.8</v>
      </c>
      <c r="L174" t="s">
        <v>580</v>
      </c>
      <c r="M174" s="2">
        <f t="shared" ref="M174" si="676">AVERAGE(F205:F244)</f>
        <v>0.80324999999999969</v>
      </c>
      <c r="N174" s="10">
        <f t="shared" ref="N174" si="677">_xlfn.STDEV.S(F205:F244)</f>
        <v>0.22346212321738271</v>
      </c>
      <c r="Q174" t="s">
        <v>580</v>
      </c>
      <c r="R174" s="2">
        <f t="shared" ref="R174" si="678">AVERAGE(E205:E244)</f>
        <v>60.76250000000001</v>
      </c>
      <c r="S174" s="10">
        <f t="shared" ref="S174" si="679">_xlfn.STDEV.S(E205:E244)</f>
        <v>15.875924160461205</v>
      </c>
    </row>
    <row r="175" spans="1:19" x14ac:dyDescent="0.25">
      <c r="A175">
        <f ca="1">RAND()</f>
        <v>0.81684436905928115</v>
      </c>
      <c r="B175" s="1">
        <v>42818</v>
      </c>
      <c r="C175" t="s">
        <v>396</v>
      </c>
      <c r="D175" t="s">
        <v>7</v>
      </c>
      <c r="E175">
        <v>56.9</v>
      </c>
      <c r="F175">
        <v>0.83</v>
      </c>
      <c r="G175">
        <v>38</v>
      </c>
      <c r="H175">
        <v>0.3</v>
      </c>
      <c r="I175">
        <v>23</v>
      </c>
      <c r="J175">
        <v>6.8999999999999995</v>
      </c>
      <c r="L175" t="s">
        <v>581</v>
      </c>
      <c r="M175" s="2">
        <f t="shared" ref="M175" si="680">AVERAGE(F174:F213)</f>
        <v>0.85124999999999995</v>
      </c>
      <c r="N175" s="10">
        <f t="shared" ref="N175" si="681">_xlfn.STDEV.S(F174:F213)</f>
        <v>0.27014893802854095</v>
      </c>
      <c r="Q175" t="s">
        <v>581</v>
      </c>
      <c r="R175" s="2">
        <f t="shared" ref="R175" si="682">AVERAGE(E174:E213)</f>
        <v>59.1</v>
      </c>
      <c r="S175" s="10">
        <f t="shared" ref="S175" si="683">_xlfn.STDEV.S(E174:E213)</f>
        <v>16.670548265944308</v>
      </c>
    </row>
    <row r="176" spans="1:19" x14ac:dyDescent="0.25">
      <c r="A176">
        <f ca="1">RAND()</f>
        <v>0.44673041880374809</v>
      </c>
      <c r="B176" s="1">
        <v>42773</v>
      </c>
      <c r="C176" t="s">
        <v>395</v>
      </c>
      <c r="D176" t="s">
        <v>11</v>
      </c>
      <c r="E176">
        <v>52</v>
      </c>
      <c r="F176">
        <v>1</v>
      </c>
      <c r="G176">
        <v>22</v>
      </c>
      <c r="H176">
        <v>0.3</v>
      </c>
      <c r="I176">
        <v>20</v>
      </c>
      <c r="J176">
        <v>6</v>
      </c>
      <c r="L176" t="s">
        <v>582</v>
      </c>
      <c r="M176" s="2">
        <f t="shared" ref="M176" si="684">AVERAGE(F207:F246)</f>
        <v>0.80074999999999985</v>
      </c>
      <c r="N176" s="10">
        <f t="shared" ref="N176" si="685">_xlfn.STDEV.S(F207:F246)</f>
        <v>0.22501723580707486</v>
      </c>
      <c r="Q176" t="s">
        <v>582</v>
      </c>
      <c r="R176" s="2">
        <f t="shared" ref="R176" si="686">AVERAGE(E207:E246)</f>
        <v>61.447500000000012</v>
      </c>
      <c r="S176" s="10">
        <f t="shared" ref="S176" si="687">_xlfn.STDEV.S(E207:E246)</f>
        <v>16.394995914169623</v>
      </c>
    </row>
    <row r="177" spans="1:19" x14ac:dyDescent="0.25">
      <c r="A177">
        <f ca="1">RAND()</f>
        <v>0.30379345614336573</v>
      </c>
      <c r="B177" s="1">
        <v>42849</v>
      </c>
      <c r="C177" t="s">
        <v>397</v>
      </c>
      <c r="D177" t="s">
        <v>10</v>
      </c>
      <c r="E177">
        <v>59.8</v>
      </c>
      <c r="F177">
        <v>0.77</v>
      </c>
      <c r="G177">
        <v>53</v>
      </c>
      <c r="H177">
        <v>0.3</v>
      </c>
      <c r="I177">
        <v>26</v>
      </c>
      <c r="J177">
        <v>7.8</v>
      </c>
      <c r="L177" t="s">
        <v>583</v>
      </c>
      <c r="M177" s="2">
        <f t="shared" ref="M177" si="688">AVERAGE(F176:F215)</f>
        <v>0.85050000000000003</v>
      </c>
      <c r="N177" s="10">
        <f t="shared" ref="N177" si="689">_xlfn.STDEV.S(F176:F215)</f>
        <v>0.27008023499199801</v>
      </c>
      <c r="Q177" t="s">
        <v>583</v>
      </c>
      <c r="R177" s="2">
        <f t="shared" ref="R177" si="690">AVERAGE(E176:E215)</f>
        <v>59.165000000000006</v>
      </c>
      <c r="S177" s="10">
        <f t="shared" ref="S177" si="691">_xlfn.STDEV.S(E176:E215)</f>
        <v>16.676508120014855</v>
      </c>
    </row>
    <row r="178" spans="1:19" x14ac:dyDescent="0.25">
      <c r="A178">
        <f ca="1">RAND()</f>
        <v>0.85893886233533401</v>
      </c>
      <c r="B178" s="1">
        <v>42899</v>
      </c>
      <c r="C178" t="s">
        <v>399</v>
      </c>
      <c r="D178" t="s">
        <v>11</v>
      </c>
      <c r="E178">
        <v>90.699999999999989</v>
      </c>
      <c r="F178">
        <v>0.5</v>
      </c>
      <c r="G178">
        <v>46</v>
      </c>
      <c r="H178">
        <v>0.3</v>
      </c>
      <c r="I178">
        <v>39</v>
      </c>
      <c r="J178">
        <v>11.7</v>
      </c>
      <c r="L178" t="s">
        <v>584</v>
      </c>
      <c r="M178" s="2">
        <f t="shared" ref="M178" si="692">AVERAGE(F209:F248)</f>
        <v>0.81574999999999986</v>
      </c>
      <c r="N178" s="10">
        <f t="shared" ref="N178" si="693">_xlfn.STDEV.S(F209:F248)</f>
        <v>0.23186963070015415</v>
      </c>
      <c r="Q178" t="s">
        <v>584</v>
      </c>
      <c r="R178" s="2">
        <f t="shared" ref="R178" si="694">AVERAGE(E209:E248)</f>
        <v>60.279999999999994</v>
      </c>
      <c r="S178" s="10">
        <f t="shared" ref="S178" si="695">_xlfn.STDEV.S(E209:E248)</f>
        <v>16.611630155112891</v>
      </c>
    </row>
    <row r="179" spans="1:19" x14ac:dyDescent="0.25">
      <c r="A179">
        <f ca="1">RAND()</f>
        <v>0.74658264708303712</v>
      </c>
      <c r="B179" s="1">
        <v>42980</v>
      </c>
      <c r="C179" t="s">
        <v>401</v>
      </c>
      <c r="D179" t="s">
        <v>8</v>
      </c>
      <c r="E179">
        <v>77.599999999999994</v>
      </c>
      <c r="F179">
        <v>0.63</v>
      </c>
      <c r="G179">
        <v>49</v>
      </c>
      <c r="H179">
        <v>0.5</v>
      </c>
      <c r="I179">
        <v>32</v>
      </c>
      <c r="J179">
        <v>16</v>
      </c>
      <c r="L179" t="s">
        <v>585</v>
      </c>
      <c r="M179" s="2">
        <f t="shared" ref="M179" si="696">AVERAGE(F178:F217)</f>
        <v>0.83900000000000008</v>
      </c>
      <c r="N179" s="10">
        <f t="shared" ref="N179" si="697">_xlfn.STDEV.S(F178:F217)</f>
        <v>0.27332520313111691</v>
      </c>
      <c r="Q179" t="s">
        <v>585</v>
      </c>
      <c r="R179" s="2">
        <f t="shared" ref="R179" si="698">AVERAGE(E178:E217)</f>
        <v>59.845000000000013</v>
      </c>
      <c r="S179" s="10">
        <f t="shared" ref="S179" si="699">_xlfn.STDEV.S(E178:E217)</f>
        <v>17.004915578918691</v>
      </c>
    </row>
    <row r="180" spans="1:19" x14ac:dyDescent="0.25">
      <c r="A180">
        <f ca="1">RAND()</f>
        <v>0.39107646320673006</v>
      </c>
      <c r="B180" s="1">
        <v>43047</v>
      </c>
      <c r="C180" t="s">
        <v>404</v>
      </c>
      <c r="D180" t="s">
        <v>12</v>
      </c>
      <c r="E180">
        <v>51.3</v>
      </c>
      <c r="F180">
        <v>0.87</v>
      </c>
      <c r="G180">
        <v>38</v>
      </c>
      <c r="H180">
        <v>0.3</v>
      </c>
      <c r="I180">
        <v>21</v>
      </c>
      <c r="J180">
        <v>6.3</v>
      </c>
      <c r="L180" t="s">
        <v>586</v>
      </c>
      <c r="M180" s="2">
        <f t="shared" ref="M180" si="700">AVERAGE(F211:F250)</f>
        <v>0.79774999999999985</v>
      </c>
      <c r="N180" s="10">
        <f t="shared" ref="N180" si="701">_xlfn.STDEV.S(F211:F250)</f>
        <v>0.22596218766955342</v>
      </c>
      <c r="Q180" t="s">
        <v>586</v>
      </c>
      <c r="R180" s="2">
        <f t="shared" ref="R180" si="702">AVERAGE(E211:E250)</f>
        <v>61.552499999999995</v>
      </c>
      <c r="S180" s="10">
        <f t="shared" ref="S180" si="703">_xlfn.STDEV.S(E211:E250)</f>
        <v>17.098327815975573</v>
      </c>
    </row>
    <row r="181" spans="1:19" x14ac:dyDescent="0.25">
      <c r="A181">
        <f ca="1">RAND()</f>
        <v>0.95237881098355792</v>
      </c>
      <c r="B181" s="1">
        <v>42912</v>
      </c>
      <c r="C181" t="s">
        <v>399</v>
      </c>
      <c r="D181" t="s">
        <v>10</v>
      </c>
      <c r="E181">
        <v>94.3</v>
      </c>
      <c r="F181">
        <v>0.47</v>
      </c>
      <c r="G181">
        <v>76</v>
      </c>
      <c r="H181">
        <v>0.3</v>
      </c>
      <c r="I181">
        <v>41</v>
      </c>
      <c r="J181">
        <v>12.299999999999999</v>
      </c>
      <c r="L181" t="s">
        <v>587</v>
      </c>
      <c r="M181" s="2">
        <f t="shared" ref="M181" si="704">AVERAGE(F180:F219)</f>
        <v>0.85849999999999993</v>
      </c>
      <c r="N181" s="10">
        <f t="shared" ref="N181" si="705">_xlfn.STDEV.S(F180:F219)</f>
        <v>0.26654051503260473</v>
      </c>
      <c r="Q181" t="s">
        <v>587</v>
      </c>
      <c r="R181" s="2">
        <f t="shared" ref="R181" si="706">AVERAGE(E180:E219)</f>
        <v>57.922499999999999</v>
      </c>
      <c r="S181" s="10">
        <f t="shared" ref="S181" si="707">_xlfn.STDEV.S(E180:E219)</f>
        <v>16.238881600683758</v>
      </c>
    </row>
    <row r="182" spans="1:19" x14ac:dyDescent="0.25">
      <c r="A182">
        <f ca="1">RAND()</f>
        <v>0.4449590299451025</v>
      </c>
      <c r="B182" s="1">
        <v>43095</v>
      </c>
      <c r="C182" t="s">
        <v>405</v>
      </c>
      <c r="D182" t="s">
        <v>11</v>
      </c>
      <c r="E182">
        <v>40.5</v>
      </c>
      <c r="F182">
        <v>1.33</v>
      </c>
      <c r="G182">
        <v>23</v>
      </c>
      <c r="H182">
        <v>0.3</v>
      </c>
      <c r="I182">
        <v>15</v>
      </c>
      <c r="J182">
        <v>4.5</v>
      </c>
      <c r="L182" t="s">
        <v>588</v>
      </c>
      <c r="M182" s="2">
        <f t="shared" ref="M182" si="708">AVERAGE(F213:F252)</f>
        <v>0.7799999999999998</v>
      </c>
      <c r="N182" s="10">
        <f t="shared" ref="N182" si="709">_xlfn.STDEV.S(F213:F252)</f>
        <v>0.19140506115538763</v>
      </c>
      <c r="Q182" t="s">
        <v>588</v>
      </c>
      <c r="R182" s="2">
        <f t="shared" ref="R182" si="710">AVERAGE(E213:E252)</f>
        <v>61.952500000000001</v>
      </c>
      <c r="S182" s="10">
        <f t="shared" ref="S182" si="711">_xlfn.STDEV.S(E213:E252)</f>
        <v>16.300353740065955</v>
      </c>
    </row>
    <row r="183" spans="1:19" x14ac:dyDescent="0.25">
      <c r="A183">
        <f ca="1">RAND()</f>
        <v>0.69512908801550477</v>
      </c>
      <c r="B183" s="1">
        <v>42861</v>
      </c>
      <c r="C183" t="s">
        <v>398</v>
      </c>
      <c r="D183" t="s">
        <v>8</v>
      </c>
      <c r="E183">
        <v>66.699999999999989</v>
      </c>
      <c r="F183">
        <v>0.65</v>
      </c>
      <c r="G183">
        <v>56</v>
      </c>
      <c r="H183">
        <v>0.3</v>
      </c>
      <c r="I183">
        <v>29</v>
      </c>
      <c r="J183">
        <v>8.6999999999999993</v>
      </c>
      <c r="L183" t="s">
        <v>589</v>
      </c>
      <c r="M183" s="2">
        <f t="shared" ref="M183" si="712">AVERAGE(F182:F221)</f>
        <v>0.86199999999999977</v>
      </c>
      <c r="N183" s="10">
        <f t="shared" ref="N183" si="713">_xlfn.STDEV.S(F182:F221)</f>
        <v>0.26062252888824239</v>
      </c>
      <c r="Q183" t="s">
        <v>589</v>
      </c>
      <c r="R183" s="2">
        <f t="shared" ref="R183" si="714">AVERAGE(E182:E221)</f>
        <v>57.164999999999985</v>
      </c>
      <c r="S183" s="10">
        <f t="shared" ref="S183" si="715">_xlfn.STDEV.S(E182:E221)</f>
        <v>15.121873272913406</v>
      </c>
    </row>
    <row r="184" spans="1:19" x14ac:dyDescent="0.25">
      <c r="A184">
        <f ca="1">RAND()</f>
        <v>0.79053831556371601</v>
      </c>
      <c r="B184" s="1">
        <v>43098</v>
      </c>
      <c r="C184" t="s">
        <v>405</v>
      </c>
      <c r="D184" t="s">
        <v>7</v>
      </c>
      <c r="E184">
        <v>35.799999999999997</v>
      </c>
      <c r="F184">
        <v>1.25</v>
      </c>
      <c r="G184">
        <v>26</v>
      </c>
      <c r="H184">
        <v>0.3</v>
      </c>
      <c r="I184">
        <v>16</v>
      </c>
      <c r="J184">
        <v>4.8</v>
      </c>
      <c r="L184" t="s">
        <v>590</v>
      </c>
      <c r="M184" s="2">
        <f t="shared" ref="M184" si="716">AVERAGE(F215:F254)</f>
        <v>0.81074999999999986</v>
      </c>
      <c r="N184" s="10">
        <f t="shared" ref="N184" si="717">_xlfn.STDEV.S(F215:F254)</f>
        <v>0.24087860012877943</v>
      </c>
      <c r="Q184" t="s">
        <v>590</v>
      </c>
      <c r="R184" s="2">
        <f t="shared" ref="R184" si="718">AVERAGE(E215:E254)</f>
        <v>60.952500000000001</v>
      </c>
      <c r="S184" s="10">
        <f t="shared" ref="S184" si="719">_xlfn.STDEV.S(E215:E254)</f>
        <v>17.388354303516355</v>
      </c>
    </row>
    <row r="185" spans="1:19" x14ac:dyDescent="0.25">
      <c r="A185">
        <f ca="1">RAND()</f>
        <v>0.41744402457049734</v>
      </c>
      <c r="B185" s="1">
        <v>43049</v>
      </c>
      <c r="C185" t="s">
        <v>404</v>
      </c>
      <c r="D185" t="s">
        <v>7</v>
      </c>
      <c r="E185">
        <v>55.9</v>
      </c>
      <c r="F185">
        <v>0.87</v>
      </c>
      <c r="G185">
        <v>45</v>
      </c>
      <c r="H185">
        <v>0.3</v>
      </c>
      <c r="I185">
        <v>23</v>
      </c>
      <c r="J185">
        <v>6.8999999999999995</v>
      </c>
      <c r="L185" t="s">
        <v>591</v>
      </c>
      <c r="M185" s="2">
        <f t="shared" ref="M185" si="720">AVERAGE(F184:F223)</f>
        <v>0.8707499999999998</v>
      </c>
      <c r="N185" s="10">
        <f t="shared" ref="N185" si="721">_xlfn.STDEV.S(F184:F223)</f>
        <v>0.25919389336744519</v>
      </c>
      <c r="Q185" t="s">
        <v>591</v>
      </c>
      <c r="R185" s="2">
        <f t="shared" ref="R185" si="722">AVERAGE(E184:E223)</f>
        <v>56.42499999999999</v>
      </c>
      <c r="S185" s="10">
        <f t="shared" ref="S185" si="723">_xlfn.STDEV.S(E184:E223)</f>
        <v>15.382386697545412</v>
      </c>
    </row>
    <row r="186" spans="1:19" x14ac:dyDescent="0.25">
      <c r="A186">
        <f ca="1">RAND()</f>
        <v>0.17083058918578686</v>
      </c>
      <c r="B186" s="1">
        <v>42870</v>
      </c>
      <c r="C186" t="s">
        <v>398</v>
      </c>
      <c r="D186" t="s">
        <v>10</v>
      </c>
      <c r="E186">
        <v>69.399999999999991</v>
      </c>
      <c r="F186">
        <v>0.69</v>
      </c>
      <c r="G186">
        <v>40</v>
      </c>
      <c r="H186">
        <v>0.3</v>
      </c>
      <c r="I186">
        <v>28</v>
      </c>
      <c r="J186">
        <v>8.4</v>
      </c>
      <c r="L186" t="s">
        <v>592</v>
      </c>
      <c r="M186" s="2">
        <f t="shared" ref="M186" si="724">AVERAGE(F217:F256)</f>
        <v>0.81524999999999981</v>
      </c>
      <c r="N186" s="10">
        <f t="shared" ref="N186" si="725">_xlfn.STDEV.S(F217:F256)</f>
        <v>0.23750829945013002</v>
      </c>
      <c r="Q186" t="s">
        <v>592</v>
      </c>
      <c r="R186" s="2">
        <f t="shared" ref="R186" si="726">AVERAGE(E217:E256)</f>
        <v>60.524999999999991</v>
      </c>
      <c r="S186" s="10">
        <f t="shared" ref="S186" si="727">_xlfn.STDEV.S(E217:E256)</f>
        <v>17.142206871061124</v>
      </c>
    </row>
    <row r="187" spans="1:19" x14ac:dyDescent="0.25">
      <c r="A187">
        <f ca="1">RAND()</f>
        <v>0.73905818201995455</v>
      </c>
      <c r="B187" s="1">
        <v>43071</v>
      </c>
      <c r="C187" t="s">
        <v>404</v>
      </c>
      <c r="D187" t="s">
        <v>8</v>
      </c>
      <c r="E187">
        <v>53.9</v>
      </c>
      <c r="F187">
        <v>0.87</v>
      </c>
      <c r="G187">
        <v>30</v>
      </c>
      <c r="H187">
        <v>0.3</v>
      </c>
      <c r="I187">
        <v>23</v>
      </c>
      <c r="J187">
        <v>6.8999999999999995</v>
      </c>
      <c r="L187" t="s">
        <v>593</v>
      </c>
      <c r="M187" s="2">
        <f t="shared" ref="M187" si="728">AVERAGE(F186:F225)</f>
        <v>0.84649999999999981</v>
      </c>
      <c r="N187" s="10">
        <f t="shared" ref="N187" si="729">_xlfn.STDEV.S(F186:F225)</f>
        <v>0.26012373781406306</v>
      </c>
      <c r="Q187" t="s">
        <v>593</v>
      </c>
      <c r="R187" s="2">
        <f t="shared" ref="R187" si="730">AVERAGE(E186:E225)</f>
        <v>58.214999999999996</v>
      </c>
      <c r="S187" s="10">
        <f t="shared" ref="S187" si="731">_xlfn.STDEV.S(E186:E225)</f>
        <v>16.175726512436079</v>
      </c>
    </row>
    <row r="188" spans="1:19" x14ac:dyDescent="0.25">
      <c r="A188">
        <f ca="1">RAND()</f>
        <v>0.73803892121871328</v>
      </c>
      <c r="B188" s="1">
        <v>43074</v>
      </c>
      <c r="C188" t="s">
        <v>404</v>
      </c>
      <c r="D188" t="s">
        <v>11</v>
      </c>
      <c r="E188">
        <v>44.699999999999996</v>
      </c>
      <c r="F188">
        <v>1.05</v>
      </c>
      <c r="G188">
        <v>28</v>
      </c>
      <c r="H188">
        <v>0.3</v>
      </c>
      <c r="I188">
        <v>19</v>
      </c>
      <c r="J188">
        <v>5.7</v>
      </c>
      <c r="L188" t="s">
        <v>594</v>
      </c>
      <c r="M188" s="2">
        <f t="shared" ref="M188" si="732">AVERAGE(F219:F258)</f>
        <v>0.81749999999999989</v>
      </c>
      <c r="N188" s="10">
        <f t="shared" ref="N188" si="733">_xlfn.STDEV.S(F219:F258)</f>
        <v>0.23700860094747012</v>
      </c>
      <c r="Q188" t="s">
        <v>594</v>
      </c>
      <c r="R188" s="2">
        <f t="shared" ref="R188" si="734">AVERAGE(E219:E258)</f>
        <v>60.585000000000001</v>
      </c>
      <c r="S188" s="10">
        <f t="shared" ref="S188" si="735">_xlfn.STDEV.S(E219:E258)</f>
        <v>17.021683757746036</v>
      </c>
    </row>
    <row r="189" spans="1:19" x14ac:dyDescent="0.25">
      <c r="A189">
        <f ca="1">RAND()</f>
        <v>0.98338171339826352</v>
      </c>
      <c r="B189" s="1">
        <v>42798</v>
      </c>
      <c r="C189" t="s">
        <v>395</v>
      </c>
      <c r="D189" t="s">
        <v>8</v>
      </c>
      <c r="E189">
        <v>45</v>
      </c>
      <c r="F189">
        <v>1</v>
      </c>
      <c r="G189">
        <v>34</v>
      </c>
      <c r="H189">
        <v>0.3</v>
      </c>
      <c r="I189">
        <v>20</v>
      </c>
      <c r="J189">
        <v>6</v>
      </c>
      <c r="L189" t="s">
        <v>595</v>
      </c>
      <c r="M189" s="2">
        <f t="shared" ref="M189" si="736">AVERAGE(F188:F227)</f>
        <v>0.84349999999999992</v>
      </c>
      <c r="N189" s="10">
        <f t="shared" ref="N189" si="737">_xlfn.STDEV.S(F188:F227)</f>
        <v>0.2656057421374971</v>
      </c>
      <c r="Q189" t="s">
        <v>595</v>
      </c>
      <c r="R189" s="2">
        <f t="shared" ref="R189" si="738">AVERAGE(E188:E227)</f>
        <v>58.707500000000003</v>
      </c>
      <c r="S189" s="10">
        <f t="shared" ref="S189" si="739">_xlfn.STDEV.S(E188:E227)</f>
        <v>17.40068356305397</v>
      </c>
    </row>
    <row r="190" spans="1:19" x14ac:dyDescent="0.25">
      <c r="A190">
        <f ca="1">RAND()</f>
        <v>0.77739988183004083</v>
      </c>
      <c r="B190" s="1">
        <v>43090</v>
      </c>
      <c r="C190" t="s">
        <v>405</v>
      </c>
      <c r="D190" t="s">
        <v>13</v>
      </c>
      <c r="E190">
        <v>35.5</v>
      </c>
      <c r="F190">
        <v>1.25</v>
      </c>
      <c r="G190">
        <v>30</v>
      </c>
      <c r="H190">
        <v>0.3</v>
      </c>
      <c r="I190">
        <v>15</v>
      </c>
      <c r="J190">
        <v>4.5</v>
      </c>
      <c r="L190" t="s">
        <v>596</v>
      </c>
      <c r="M190" s="2">
        <f t="shared" ref="M190" si="740">AVERAGE(F221:F260)</f>
        <v>0.82699999999999996</v>
      </c>
      <c r="N190" s="10">
        <f t="shared" ref="N190" si="741">_xlfn.STDEV.S(F221:F260)</f>
        <v>0.25753466283998072</v>
      </c>
      <c r="Q190" t="s">
        <v>596</v>
      </c>
      <c r="R190" s="2">
        <f t="shared" ref="R190" si="742">AVERAGE(E221:E260)</f>
        <v>60.742500000000007</v>
      </c>
      <c r="S190" s="10">
        <f t="shared" ref="S190" si="743">_xlfn.STDEV.S(E221:E260)</f>
        <v>17.693181179663767</v>
      </c>
    </row>
    <row r="191" spans="1:19" x14ac:dyDescent="0.25">
      <c r="A191">
        <f ca="1">RAND()</f>
        <v>0.20710869039056767</v>
      </c>
      <c r="B191" s="1">
        <v>42889</v>
      </c>
      <c r="C191" t="s">
        <v>398</v>
      </c>
      <c r="D191" t="s">
        <v>8</v>
      </c>
      <c r="E191">
        <v>66.699999999999989</v>
      </c>
      <c r="F191">
        <v>0.65</v>
      </c>
      <c r="G191">
        <v>32</v>
      </c>
      <c r="H191">
        <v>0.3</v>
      </c>
      <c r="I191">
        <v>29</v>
      </c>
      <c r="J191">
        <v>8.6999999999999993</v>
      </c>
      <c r="L191" t="s">
        <v>597</v>
      </c>
      <c r="M191" s="2">
        <f t="shared" ref="M191" si="744">AVERAGE(F190:F229)</f>
        <v>0.84024999999999983</v>
      </c>
      <c r="N191" s="10">
        <f t="shared" ref="N191" si="745">_xlfn.STDEV.S(F190:F229)</f>
        <v>0.26831370369353791</v>
      </c>
      <c r="Q191" t="s">
        <v>597</v>
      </c>
      <c r="R191" s="2">
        <f t="shared" ref="R191" si="746">AVERAGE(E190:E229)</f>
        <v>58.865000000000009</v>
      </c>
      <c r="S191" s="10">
        <f t="shared" ref="S191" si="747">_xlfn.STDEV.S(E190:E229)</f>
        <v>17.594631319867126</v>
      </c>
    </row>
    <row r="192" spans="1:19" x14ac:dyDescent="0.25">
      <c r="A192">
        <f ca="1">RAND()</f>
        <v>8.5003110151736561E-2</v>
      </c>
      <c r="B192" s="1">
        <v>42785</v>
      </c>
      <c r="C192" t="s">
        <v>395</v>
      </c>
      <c r="D192" t="s">
        <v>9</v>
      </c>
      <c r="E192">
        <v>47.699999999999996</v>
      </c>
      <c r="F192">
        <v>0.95</v>
      </c>
      <c r="G192">
        <v>35</v>
      </c>
      <c r="H192">
        <v>0.3</v>
      </c>
      <c r="I192">
        <v>19</v>
      </c>
      <c r="J192">
        <v>5.7</v>
      </c>
      <c r="L192" t="s">
        <v>598</v>
      </c>
      <c r="M192" s="2">
        <f t="shared" ref="M192" si="748">AVERAGE(F223:F262)</f>
        <v>0.85274999999999979</v>
      </c>
      <c r="N192" s="10">
        <f t="shared" ref="N192" si="749">_xlfn.STDEV.S(F223:F262)</f>
        <v>0.29778659972261889</v>
      </c>
      <c r="Q192" t="s">
        <v>598</v>
      </c>
      <c r="R192" s="2">
        <f t="shared" ref="R192" si="750">AVERAGE(E223:E262)</f>
        <v>59.805000000000021</v>
      </c>
      <c r="S192" s="10">
        <f t="shared" ref="S192" si="751">_xlfn.STDEV.S(E223:E262)</f>
        <v>18.670845914941381</v>
      </c>
    </row>
    <row r="193" spans="1:19" x14ac:dyDescent="0.25">
      <c r="A193">
        <f ca="1">RAND()</f>
        <v>0.26357178148312221</v>
      </c>
      <c r="B193" s="1">
        <v>42821</v>
      </c>
      <c r="C193" t="s">
        <v>396</v>
      </c>
      <c r="D193" t="s">
        <v>10</v>
      </c>
      <c r="E193">
        <v>56.499999999999993</v>
      </c>
      <c r="F193">
        <v>0.74</v>
      </c>
      <c r="G193">
        <v>38</v>
      </c>
      <c r="H193">
        <v>0.3</v>
      </c>
      <c r="I193">
        <v>25</v>
      </c>
      <c r="J193">
        <v>7.5</v>
      </c>
      <c r="L193" t="s">
        <v>599</v>
      </c>
      <c r="M193" s="2">
        <f t="shared" ref="M193" si="752">AVERAGE(F192:F231)</f>
        <v>0.83549999999999969</v>
      </c>
      <c r="N193" s="10">
        <f t="shared" ref="N193" si="753">_xlfn.STDEV.S(F192:F231)</f>
        <v>0.25865480411604208</v>
      </c>
      <c r="Q193" t="s">
        <v>599</v>
      </c>
      <c r="R193" s="2">
        <f t="shared" ref="R193" si="754">AVERAGE(E192:E231)</f>
        <v>58.882499999999993</v>
      </c>
      <c r="S193" s="10">
        <f t="shared" ref="S193" si="755">_xlfn.STDEV.S(E192:E231)</f>
        <v>17.231543638160964</v>
      </c>
    </row>
    <row r="194" spans="1:19" x14ac:dyDescent="0.25">
      <c r="A194">
        <f ca="1">RAND()</f>
        <v>0.17652249894512373</v>
      </c>
      <c r="B194" s="1">
        <v>42913</v>
      </c>
      <c r="C194" t="s">
        <v>399</v>
      </c>
      <c r="D194" t="s">
        <v>11</v>
      </c>
      <c r="E194">
        <v>72.3</v>
      </c>
      <c r="F194">
        <v>0.65</v>
      </c>
      <c r="G194">
        <v>36</v>
      </c>
      <c r="H194">
        <v>0.3</v>
      </c>
      <c r="I194">
        <v>31</v>
      </c>
      <c r="J194">
        <v>9.2999999999999989</v>
      </c>
      <c r="L194" t="s">
        <v>600</v>
      </c>
      <c r="M194" s="2">
        <f t="shared" ref="M194" si="756">AVERAGE(F225:F264)</f>
        <v>0.85</v>
      </c>
      <c r="N194" s="10">
        <f t="shared" ref="N194" si="757">_xlfn.STDEV.S(F225:F264)</f>
        <v>0.29844898202506037</v>
      </c>
      <c r="Q194" t="s">
        <v>600</v>
      </c>
      <c r="R194" s="2">
        <f t="shared" ref="R194" si="758">AVERAGE(E225:E264)</f>
        <v>60.160000000000025</v>
      </c>
      <c r="S194" s="10">
        <f t="shared" ref="S194" si="759">_xlfn.STDEV.S(E225:E264)</f>
        <v>18.773328052155335</v>
      </c>
    </row>
    <row r="195" spans="1:19" x14ac:dyDescent="0.25">
      <c r="A195">
        <f ca="1">RAND()</f>
        <v>0.99618171147272216</v>
      </c>
      <c r="B195" s="1">
        <v>42994</v>
      </c>
      <c r="C195" t="s">
        <v>402</v>
      </c>
      <c r="D195" t="s">
        <v>8</v>
      </c>
      <c r="E195">
        <v>68.399999999999991</v>
      </c>
      <c r="F195">
        <v>0.69</v>
      </c>
      <c r="G195">
        <v>38</v>
      </c>
      <c r="H195">
        <v>0.3</v>
      </c>
      <c r="I195">
        <v>28</v>
      </c>
      <c r="J195">
        <v>8.4</v>
      </c>
      <c r="L195" t="s">
        <v>601</v>
      </c>
      <c r="M195" s="2">
        <f t="shared" ref="M195" si="760">AVERAGE(F194:F233)</f>
        <v>0.82924999999999982</v>
      </c>
      <c r="N195" s="10">
        <f t="shared" ref="N195" si="761">_xlfn.STDEV.S(F194:F233)</f>
        <v>0.25999395949590659</v>
      </c>
      <c r="Q195" t="s">
        <v>601</v>
      </c>
      <c r="R195" s="2">
        <f t="shared" ref="R195" si="762">AVERAGE(E194:E233)</f>
        <v>59.575000000000003</v>
      </c>
      <c r="S195" s="10">
        <f t="shared" ref="S195" si="763">_xlfn.STDEV.S(E194:E233)</f>
        <v>17.324175342048758</v>
      </c>
    </row>
    <row r="196" spans="1:19" x14ac:dyDescent="0.25">
      <c r="A196">
        <f ca="1">RAND()</f>
        <v>0.3901369457439704</v>
      </c>
      <c r="B196" s="1">
        <v>42900</v>
      </c>
      <c r="C196" t="s">
        <v>399</v>
      </c>
      <c r="D196" t="s">
        <v>12</v>
      </c>
      <c r="E196">
        <v>77.599999999999994</v>
      </c>
      <c r="F196">
        <v>0.61</v>
      </c>
      <c r="G196">
        <v>44</v>
      </c>
      <c r="H196">
        <v>0.3</v>
      </c>
      <c r="I196">
        <v>32</v>
      </c>
      <c r="J196">
        <v>9.6</v>
      </c>
      <c r="L196" t="s">
        <v>602</v>
      </c>
      <c r="M196" s="2">
        <f t="shared" ref="M196" si="764">AVERAGE(F227:F266)</f>
        <v>0.84949999999999992</v>
      </c>
      <c r="N196" s="10">
        <f t="shared" ref="N196" si="765">_xlfn.STDEV.S(F227:F266)</f>
        <v>0.29908364321879177</v>
      </c>
      <c r="Q196" t="s">
        <v>602</v>
      </c>
      <c r="R196" s="2">
        <f t="shared" ref="R196" si="766">AVERAGE(E227:E266)</f>
        <v>60.250000000000021</v>
      </c>
      <c r="S196" s="10">
        <f t="shared" ref="S196" si="767">_xlfn.STDEV.S(E227:E266)</f>
        <v>18.979989462589188</v>
      </c>
    </row>
    <row r="197" spans="1:19" x14ac:dyDescent="0.25">
      <c r="A197">
        <f ca="1">RAND()</f>
        <v>0.12663007854565644</v>
      </c>
      <c r="B197" s="1">
        <v>42816</v>
      </c>
      <c r="C197" t="s">
        <v>396</v>
      </c>
      <c r="D197" t="s">
        <v>12</v>
      </c>
      <c r="E197">
        <v>56.499999999999993</v>
      </c>
      <c r="F197">
        <v>0.77</v>
      </c>
      <c r="G197">
        <v>50</v>
      </c>
      <c r="H197">
        <v>0.3</v>
      </c>
      <c r="I197">
        <v>25</v>
      </c>
      <c r="J197">
        <v>7.5</v>
      </c>
      <c r="L197" t="s">
        <v>603</v>
      </c>
      <c r="M197" s="2">
        <f t="shared" ref="M197" si="768">AVERAGE(F196:F235)</f>
        <v>0.83049999999999979</v>
      </c>
      <c r="N197" s="10">
        <f t="shared" ref="N197" si="769">_xlfn.STDEV.S(F196:F235)</f>
        <v>0.26102313484263634</v>
      </c>
      <c r="Q197" t="s">
        <v>603</v>
      </c>
      <c r="R197" s="2">
        <f t="shared" ref="R197" si="770">AVERAGE(E196:E235)</f>
        <v>59.492499999999993</v>
      </c>
      <c r="S197" s="10">
        <f t="shared" ref="S197" si="771">_xlfn.STDEV.S(E196:E235)</f>
        <v>17.46491556352407</v>
      </c>
    </row>
    <row r="198" spans="1:19" x14ac:dyDescent="0.25">
      <c r="A198">
        <f ca="1">RAND()</f>
        <v>0.59981062180522327</v>
      </c>
      <c r="B198" s="1">
        <v>42846</v>
      </c>
      <c r="C198" t="s">
        <v>397</v>
      </c>
      <c r="D198" t="s">
        <v>7</v>
      </c>
      <c r="E198">
        <v>65.099999999999994</v>
      </c>
      <c r="F198">
        <v>0.69</v>
      </c>
      <c r="G198">
        <v>43</v>
      </c>
      <c r="H198">
        <v>0.3</v>
      </c>
      <c r="I198">
        <v>27</v>
      </c>
      <c r="J198">
        <v>8.1</v>
      </c>
      <c r="L198" t="s">
        <v>604</v>
      </c>
      <c r="M198" s="2">
        <f t="shared" ref="M198" si="772">AVERAGE(F229:F268)</f>
        <v>0.83049999999999979</v>
      </c>
      <c r="N198" s="10">
        <f t="shared" ref="N198" si="773">_xlfn.STDEV.S(F229:F268)</f>
        <v>0.29591188917285199</v>
      </c>
      <c r="Q198" t="s">
        <v>604</v>
      </c>
      <c r="R198" s="2">
        <f t="shared" ref="R198" si="774">AVERAGE(E229:E268)</f>
        <v>61.64</v>
      </c>
      <c r="S198" s="10">
        <f t="shared" ref="S198" si="775">_xlfn.STDEV.S(E229:E268)</f>
        <v>18.440921607761087</v>
      </c>
    </row>
    <row r="199" spans="1:19" x14ac:dyDescent="0.25">
      <c r="A199">
        <f ca="1">RAND()</f>
        <v>0.85600345760469587</v>
      </c>
      <c r="B199" s="1">
        <v>42871</v>
      </c>
      <c r="C199" t="s">
        <v>398</v>
      </c>
      <c r="D199" t="s">
        <v>11</v>
      </c>
      <c r="E199">
        <v>72.699999999999989</v>
      </c>
      <c r="F199">
        <v>0.67</v>
      </c>
      <c r="G199">
        <v>57</v>
      </c>
      <c r="H199">
        <v>0.3</v>
      </c>
      <c r="I199">
        <v>29</v>
      </c>
      <c r="J199">
        <v>8.6999999999999993</v>
      </c>
      <c r="L199" t="s">
        <v>605</v>
      </c>
      <c r="M199" s="2">
        <f t="shared" ref="M199" si="776">AVERAGE(F198:F237)</f>
        <v>0.83524999999999971</v>
      </c>
      <c r="N199" s="10">
        <f t="shared" ref="N199" si="777">_xlfn.STDEV.S(F198:F237)</f>
        <v>0.25862543452765002</v>
      </c>
      <c r="Q199" t="s">
        <v>605</v>
      </c>
      <c r="R199" s="2">
        <f t="shared" ref="R199" si="778">AVERAGE(E198:E237)</f>
        <v>59.19</v>
      </c>
      <c r="S199" s="10">
        <f t="shared" ref="S199" si="779">_xlfn.STDEV.S(E198:E237)</f>
        <v>17.216596048208231</v>
      </c>
    </row>
    <row r="200" spans="1:19" x14ac:dyDescent="0.25">
      <c r="A200">
        <f ca="1">RAND()</f>
        <v>0.52036963651518764</v>
      </c>
      <c r="B200" s="1">
        <v>42875</v>
      </c>
      <c r="C200" t="s">
        <v>398</v>
      </c>
      <c r="D200" t="s">
        <v>8</v>
      </c>
      <c r="E200">
        <v>63.399999999999991</v>
      </c>
      <c r="F200">
        <v>0.69</v>
      </c>
      <c r="G200">
        <v>32</v>
      </c>
      <c r="H200">
        <v>0.3</v>
      </c>
      <c r="I200">
        <v>28</v>
      </c>
      <c r="J200">
        <v>8.4</v>
      </c>
      <c r="L200" t="s">
        <v>606</v>
      </c>
      <c r="M200" s="2">
        <f t="shared" ref="M200" si="780">AVERAGE(F231:F270)</f>
        <v>0.81899999999999995</v>
      </c>
      <c r="N200" s="10">
        <f t="shared" ref="N200" si="781">_xlfn.STDEV.S(F231:F270)</f>
        <v>0.29993845522552909</v>
      </c>
      <c r="Q200" t="s">
        <v>606</v>
      </c>
      <c r="R200" s="2">
        <f t="shared" ref="R200" si="782">AVERAGE(E231:E270)</f>
        <v>62.840000000000011</v>
      </c>
      <c r="S200" s="10">
        <f t="shared" ref="S200" si="783">_xlfn.STDEV.S(E231:E270)</f>
        <v>18.805806522836424</v>
      </c>
    </row>
    <row r="201" spans="1:19" x14ac:dyDescent="0.25">
      <c r="A201">
        <f ca="1">RAND()</f>
        <v>0.22374010903785668</v>
      </c>
      <c r="B201" s="1">
        <v>43100</v>
      </c>
      <c r="C201" t="s">
        <v>405</v>
      </c>
      <c r="D201" t="s">
        <v>9</v>
      </c>
      <c r="E201">
        <v>28.9</v>
      </c>
      <c r="F201">
        <v>1.43</v>
      </c>
      <c r="G201">
        <v>23</v>
      </c>
      <c r="H201">
        <v>0.3</v>
      </c>
      <c r="I201">
        <v>13</v>
      </c>
      <c r="J201">
        <v>3.9</v>
      </c>
      <c r="L201" t="s">
        <v>607</v>
      </c>
      <c r="M201" s="2">
        <f t="shared" ref="M201" si="784">AVERAGE(F200:F239)</f>
        <v>0.83699999999999974</v>
      </c>
      <c r="N201" s="10">
        <f t="shared" ref="N201" si="785">_xlfn.STDEV.S(F200:F239)</f>
        <v>0.2583696417826058</v>
      </c>
      <c r="Q201" t="s">
        <v>607</v>
      </c>
      <c r="R201" s="2">
        <f t="shared" ref="R201" si="786">AVERAGE(E200:E239)</f>
        <v>59.089999999999989</v>
      </c>
      <c r="S201" s="10">
        <f t="shared" ref="S201" si="787">_xlfn.STDEV.S(E200:E239)</f>
        <v>17.20975871044671</v>
      </c>
    </row>
    <row r="202" spans="1:19" x14ac:dyDescent="0.25">
      <c r="A202">
        <f ca="1">RAND()</f>
        <v>0.61164789058047009</v>
      </c>
      <c r="B202" s="1">
        <v>42881</v>
      </c>
      <c r="C202" t="s">
        <v>398</v>
      </c>
      <c r="D202" t="s">
        <v>7</v>
      </c>
      <c r="E202">
        <v>71.699999999999989</v>
      </c>
      <c r="F202">
        <v>0.69</v>
      </c>
      <c r="G202">
        <v>47</v>
      </c>
      <c r="H202">
        <v>0.3</v>
      </c>
      <c r="I202">
        <v>29</v>
      </c>
      <c r="J202">
        <v>8.6999999999999993</v>
      </c>
      <c r="L202" t="s">
        <v>608</v>
      </c>
      <c r="M202" s="2">
        <f t="shared" ref="M202" si="788">AVERAGE(F233:F272)</f>
        <v>0.82549999999999968</v>
      </c>
      <c r="N202" s="10">
        <f t="shared" ref="N202" si="789">_xlfn.STDEV.S(F233:F272)</f>
        <v>0.29810469680367413</v>
      </c>
      <c r="Q202" t="s">
        <v>608</v>
      </c>
      <c r="R202" s="2">
        <f t="shared" ref="R202" si="790">AVERAGE(E233:E272)</f>
        <v>62.462499999999999</v>
      </c>
      <c r="S202" s="10">
        <f t="shared" ref="S202" si="791">_xlfn.STDEV.S(E233:E272)</f>
        <v>18.683500022129735</v>
      </c>
    </row>
    <row r="203" spans="1:19" x14ac:dyDescent="0.25">
      <c r="A203">
        <f ca="1">RAND()</f>
        <v>0.69630569953743926</v>
      </c>
      <c r="B203" s="1">
        <v>42757</v>
      </c>
      <c r="C203" t="s">
        <v>394</v>
      </c>
      <c r="D203" t="s">
        <v>12</v>
      </c>
      <c r="E203">
        <v>37.5</v>
      </c>
      <c r="F203">
        <v>1.33</v>
      </c>
      <c r="G203">
        <v>19</v>
      </c>
      <c r="H203">
        <v>0.3</v>
      </c>
      <c r="I203">
        <v>15</v>
      </c>
      <c r="J203">
        <v>4.5</v>
      </c>
      <c r="L203" t="s">
        <v>609</v>
      </c>
      <c r="M203" s="2">
        <f t="shared" ref="M203" si="792">AVERAGE(F202:F241)</f>
        <v>0.82199999999999951</v>
      </c>
      <c r="N203" s="10">
        <f t="shared" ref="N203" si="793">_xlfn.STDEV.S(F202:F241)</f>
        <v>0.23980975365634882</v>
      </c>
      <c r="Q203" t="s">
        <v>609</v>
      </c>
      <c r="R203" s="2">
        <f t="shared" ref="R203" si="794">AVERAGE(E202:E241)</f>
        <v>59.907499999999992</v>
      </c>
      <c r="S203" s="10">
        <f t="shared" ref="S203" si="795">_xlfn.STDEV.S(E202:E241)</f>
        <v>16.548365594406999</v>
      </c>
    </row>
    <row r="204" spans="1:19" x14ac:dyDescent="0.25">
      <c r="A204">
        <f ca="1">RAND()</f>
        <v>0.1601574678529577</v>
      </c>
      <c r="B204" s="1">
        <v>42780</v>
      </c>
      <c r="C204" t="s">
        <v>395</v>
      </c>
      <c r="D204" t="s">
        <v>11</v>
      </c>
      <c r="E204">
        <v>42.699999999999996</v>
      </c>
      <c r="F204">
        <v>1</v>
      </c>
      <c r="G204">
        <v>39</v>
      </c>
      <c r="H204">
        <v>0.3</v>
      </c>
      <c r="I204">
        <v>19</v>
      </c>
      <c r="J204">
        <v>5.7</v>
      </c>
      <c r="L204" t="s">
        <v>610</v>
      </c>
      <c r="M204" s="2">
        <f t="shared" ref="M204" si="796">AVERAGE(F235:F274)</f>
        <v>0.81599999999999984</v>
      </c>
      <c r="N204" s="10">
        <f t="shared" ref="N204" si="797">_xlfn.STDEV.S(F235:F274)</f>
        <v>0.30110735797326704</v>
      </c>
      <c r="Q204" t="s">
        <v>610</v>
      </c>
      <c r="R204" s="2">
        <f t="shared" ref="R204" si="798">AVERAGE(E235:E274)</f>
        <v>63.267499999999998</v>
      </c>
      <c r="S204" s="10">
        <f t="shared" ref="S204" si="799">_xlfn.STDEV.S(E235:E274)</f>
        <v>18.818068070273181</v>
      </c>
    </row>
    <row r="205" spans="1:19" x14ac:dyDescent="0.25">
      <c r="A205">
        <f ca="1">RAND()</f>
        <v>0.88243938465469485</v>
      </c>
      <c r="B205" s="1">
        <v>42976</v>
      </c>
      <c r="C205" t="s">
        <v>401</v>
      </c>
      <c r="D205" t="s">
        <v>11</v>
      </c>
      <c r="E205">
        <v>74.599999999999994</v>
      </c>
      <c r="F205">
        <v>0.59</v>
      </c>
      <c r="G205">
        <v>64</v>
      </c>
      <c r="H205">
        <v>0.5</v>
      </c>
      <c r="I205">
        <v>32</v>
      </c>
      <c r="J205">
        <v>16</v>
      </c>
      <c r="L205" t="s">
        <v>611</v>
      </c>
      <c r="M205" s="2">
        <f t="shared" ref="M205" si="800">AVERAGE(F204:F243)</f>
        <v>0.80749999999999977</v>
      </c>
      <c r="N205" s="10">
        <f t="shared" ref="N205" si="801">_xlfn.STDEV.S(F204:F243)</f>
        <v>0.22559039350341575</v>
      </c>
      <c r="Q205" t="s">
        <v>611</v>
      </c>
      <c r="R205" s="2">
        <f t="shared" ref="R205" si="802">AVERAGE(E204:E243)</f>
        <v>60.482500000000002</v>
      </c>
      <c r="S205" s="10">
        <f t="shared" ref="S205" si="803">_xlfn.STDEV.S(E204:E243)</f>
        <v>16.09728257844333</v>
      </c>
    </row>
    <row r="206" spans="1:19" x14ac:dyDescent="0.25">
      <c r="A206">
        <f ca="1">RAND()</f>
        <v>0.24557736937288221</v>
      </c>
      <c r="B206" s="1">
        <v>43027</v>
      </c>
      <c r="C206" t="s">
        <v>403</v>
      </c>
      <c r="D206" t="s">
        <v>13</v>
      </c>
      <c r="E206">
        <v>59.499999999999993</v>
      </c>
      <c r="F206">
        <v>0.74</v>
      </c>
      <c r="G206">
        <v>28</v>
      </c>
      <c r="H206">
        <v>0.3</v>
      </c>
      <c r="I206">
        <v>25</v>
      </c>
      <c r="J206">
        <v>7.5</v>
      </c>
      <c r="L206" t="s">
        <v>612</v>
      </c>
      <c r="M206" s="2">
        <f t="shared" ref="M206" si="804">AVERAGE(F237:F276)</f>
        <v>0.8557499999999999</v>
      </c>
      <c r="N206" s="10">
        <f t="shared" ref="N206" si="805">_xlfn.STDEV.S(F237:F276)</f>
        <v>0.35180040597052425</v>
      </c>
      <c r="Q206" t="s">
        <v>612</v>
      </c>
      <c r="R206" s="2">
        <f t="shared" ref="R206" si="806">AVERAGE(E237:E276)</f>
        <v>61.524999999999999</v>
      </c>
      <c r="S206" s="10">
        <f t="shared" ref="S206" si="807">_xlfn.STDEV.S(E237:E276)</f>
        <v>19.649698242610231</v>
      </c>
    </row>
    <row r="207" spans="1:19" x14ac:dyDescent="0.25">
      <c r="A207">
        <f ca="1">RAND()</f>
        <v>3.8849585722286251E-2</v>
      </c>
      <c r="B207" s="1">
        <v>42928</v>
      </c>
      <c r="C207" t="s">
        <v>400</v>
      </c>
      <c r="D207" t="s">
        <v>12</v>
      </c>
      <c r="E207">
        <v>82.5</v>
      </c>
      <c r="F207">
        <v>0.56999999999999995</v>
      </c>
      <c r="G207">
        <v>41</v>
      </c>
      <c r="H207">
        <v>0.5</v>
      </c>
      <c r="I207">
        <v>35</v>
      </c>
      <c r="J207">
        <v>17.5</v>
      </c>
      <c r="L207" t="s">
        <v>613</v>
      </c>
      <c r="M207" s="2">
        <f t="shared" ref="M207" si="808">AVERAGE(F206:F245)</f>
        <v>0.8052499999999998</v>
      </c>
      <c r="N207" s="10">
        <f t="shared" ref="N207" si="809">_xlfn.STDEV.S(F206:F245)</f>
        <v>0.22185682030974133</v>
      </c>
      <c r="Q207" t="s">
        <v>613</v>
      </c>
      <c r="R207" s="2">
        <f t="shared" ref="R207" si="810">AVERAGE(E206:E245)</f>
        <v>60.772500000000001</v>
      </c>
      <c r="S207" s="10">
        <f t="shared" ref="S207" si="811">_xlfn.STDEV.S(E206:E245)</f>
        <v>15.884987066490275</v>
      </c>
    </row>
    <row r="208" spans="1:19" x14ac:dyDescent="0.25">
      <c r="A208">
        <f ca="1">RAND()</f>
        <v>0.26424579200531784</v>
      </c>
      <c r="B208" s="1">
        <v>43048</v>
      </c>
      <c r="C208" t="s">
        <v>404</v>
      </c>
      <c r="D208" t="s">
        <v>13</v>
      </c>
      <c r="E208">
        <v>48.699999999999996</v>
      </c>
      <c r="F208">
        <v>0.95</v>
      </c>
      <c r="G208">
        <v>39</v>
      </c>
      <c r="H208">
        <v>0.3</v>
      </c>
      <c r="I208">
        <v>19</v>
      </c>
      <c r="J208">
        <v>5.7</v>
      </c>
      <c r="L208" t="s">
        <v>614</v>
      </c>
      <c r="M208" s="2">
        <f t="shared" ref="M208" si="812">AVERAGE(F239:F278)</f>
        <v>0.8547499999999999</v>
      </c>
      <c r="N208" s="10">
        <f t="shared" ref="N208" si="813">_xlfn.STDEV.S(F239:F278)</f>
        <v>0.35193230336791526</v>
      </c>
      <c r="Q208" t="s">
        <v>614</v>
      </c>
      <c r="R208" s="2">
        <f t="shared" ref="R208" si="814">AVERAGE(E239:E278)</f>
        <v>61.467499999999987</v>
      </c>
      <c r="S208" s="10">
        <f t="shared" ref="S208" si="815">_xlfn.STDEV.S(E239:E278)</f>
        <v>19.584300194353752</v>
      </c>
    </row>
    <row r="209" spans="1:19" x14ac:dyDescent="0.25">
      <c r="A209">
        <f ca="1">RAND()</f>
        <v>0.1286894757274657</v>
      </c>
      <c r="B209" s="1">
        <v>42754</v>
      </c>
      <c r="C209" t="s">
        <v>394</v>
      </c>
      <c r="D209" t="s">
        <v>11</v>
      </c>
      <c r="E209">
        <v>35.799999999999997</v>
      </c>
      <c r="F209">
        <v>1.25</v>
      </c>
      <c r="G209">
        <v>18</v>
      </c>
      <c r="H209">
        <v>0.3</v>
      </c>
      <c r="I209">
        <v>16</v>
      </c>
      <c r="J209">
        <v>4.8</v>
      </c>
      <c r="L209" t="s">
        <v>615</v>
      </c>
      <c r="M209" s="2">
        <f t="shared" ref="M209" si="816">AVERAGE(F208:F247)</f>
        <v>0.81774999999999987</v>
      </c>
      <c r="N209" s="10">
        <f t="shared" ref="N209" si="817">_xlfn.STDEV.S(F208:F247)</f>
        <v>0.2326931235416938</v>
      </c>
      <c r="Q209" t="s">
        <v>615</v>
      </c>
      <c r="R209" s="2">
        <f t="shared" ref="R209" si="818">AVERAGE(E208:E247)</f>
        <v>60.190000000000012</v>
      </c>
      <c r="S209" s="10">
        <f t="shared" ref="S209" si="819">_xlfn.STDEV.S(E208:E247)</f>
        <v>16.665637916968112</v>
      </c>
    </row>
    <row r="210" spans="1:19" x14ac:dyDescent="0.25">
      <c r="A210">
        <f ca="1">RAND()</f>
        <v>0.42355885156395123</v>
      </c>
      <c r="B210" s="1">
        <v>42925</v>
      </c>
      <c r="C210" t="s">
        <v>400</v>
      </c>
      <c r="D210" t="s">
        <v>9</v>
      </c>
      <c r="E210">
        <v>84.199999999999989</v>
      </c>
      <c r="F210">
        <v>0.59</v>
      </c>
      <c r="G210">
        <v>49</v>
      </c>
      <c r="H210">
        <v>0.5</v>
      </c>
      <c r="I210">
        <v>34</v>
      </c>
      <c r="J210">
        <v>17</v>
      </c>
      <c r="L210" t="s">
        <v>616</v>
      </c>
      <c r="M210" s="2">
        <f t="shared" ref="M210" si="820">AVERAGE(F241:F280)</f>
        <v>0.84725000000000006</v>
      </c>
      <c r="N210" s="10">
        <f t="shared" ref="N210" si="821">_xlfn.STDEV.S(F241:F280)</f>
        <v>0.35474069619718224</v>
      </c>
      <c r="Q210" t="s">
        <v>616</v>
      </c>
      <c r="R210" s="2">
        <f t="shared" ref="R210" si="822">AVERAGE(E241:E280)</f>
        <v>61.93249999999999</v>
      </c>
      <c r="S210" s="10">
        <f t="shared" ref="S210" si="823">_xlfn.STDEV.S(E241:E280)</f>
        <v>19.701755583625616</v>
      </c>
    </row>
    <row r="211" spans="1:19" x14ac:dyDescent="0.25">
      <c r="A211">
        <f ca="1">RAND()</f>
        <v>0.68028617668195446</v>
      </c>
      <c r="B211" s="1">
        <v>42908</v>
      </c>
      <c r="C211" t="s">
        <v>399</v>
      </c>
      <c r="D211" t="s">
        <v>13</v>
      </c>
      <c r="E211">
        <v>76.3</v>
      </c>
      <c r="F211">
        <v>0.65</v>
      </c>
      <c r="G211">
        <v>47</v>
      </c>
      <c r="H211">
        <v>0.3</v>
      </c>
      <c r="I211">
        <v>31</v>
      </c>
      <c r="J211">
        <v>9.2999999999999989</v>
      </c>
      <c r="L211" t="s">
        <v>617</v>
      </c>
      <c r="M211" s="2">
        <f t="shared" ref="M211" si="824">AVERAGE(F210:F249)</f>
        <v>0.80074999999999985</v>
      </c>
      <c r="N211" s="10">
        <f t="shared" ref="N211" si="825">_xlfn.STDEV.S(F210:F249)</f>
        <v>0.22226557803557315</v>
      </c>
      <c r="Q211" t="s">
        <v>617</v>
      </c>
      <c r="R211" s="2">
        <f t="shared" ref="R211" si="826">AVERAGE(E210:E249)</f>
        <v>61.085000000000001</v>
      </c>
      <c r="S211" s="10">
        <f t="shared" ref="S211" si="827">_xlfn.STDEV.S(E210:E249)</f>
        <v>16.169226072848097</v>
      </c>
    </row>
    <row r="212" spans="1:19" x14ac:dyDescent="0.25">
      <c r="A212">
        <f ca="1">RAND()</f>
        <v>0.87294148872197452</v>
      </c>
      <c r="B212" s="1">
        <v>42749</v>
      </c>
      <c r="C212" t="s">
        <v>394</v>
      </c>
      <c r="D212" t="s">
        <v>10</v>
      </c>
      <c r="E212">
        <v>32.599999999999994</v>
      </c>
      <c r="F212">
        <v>1.54</v>
      </c>
      <c r="G212">
        <v>23</v>
      </c>
      <c r="H212">
        <v>0.3</v>
      </c>
      <c r="I212">
        <v>12</v>
      </c>
      <c r="J212">
        <v>3.5999999999999996</v>
      </c>
      <c r="L212" t="s">
        <v>618</v>
      </c>
      <c r="M212" s="2">
        <f t="shared" ref="M212" si="828">AVERAGE(F243:F282)</f>
        <v>0.84000000000000008</v>
      </c>
      <c r="N212" s="10">
        <f t="shared" ref="N212" si="829">_xlfn.STDEV.S(F243:F282)</f>
        <v>0.35855121581020266</v>
      </c>
      <c r="Q212" t="s">
        <v>618</v>
      </c>
      <c r="R212" s="2">
        <f t="shared" ref="R212" si="830">AVERAGE(E243:E282)</f>
        <v>62.61999999999999</v>
      </c>
      <c r="S212" s="10">
        <f t="shared" ref="S212" si="831">_xlfn.STDEV.S(E243:E282)</f>
        <v>20.091983348385384</v>
      </c>
    </row>
    <row r="213" spans="1:19" x14ac:dyDescent="0.25">
      <c r="A213">
        <f ca="1">RAND()</f>
        <v>0.40628556071342292</v>
      </c>
      <c r="B213" s="1">
        <v>42787</v>
      </c>
      <c r="C213" t="s">
        <v>395</v>
      </c>
      <c r="D213" t="s">
        <v>11</v>
      </c>
      <c r="E213">
        <v>47.3</v>
      </c>
      <c r="F213">
        <v>0.87</v>
      </c>
      <c r="G213">
        <v>31</v>
      </c>
      <c r="H213">
        <v>0.3</v>
      </c>
      <c r="I213">
        <v>21</v>
      </c>
      <c r="J213">
        <v>6.3</v>
      </c>
      <c r="L213" t="s">
        <v>619</v>
      </c>
      <c r="M213" s="2">
        <f t="shared" ref="M213" si="832">AVERAGE(F212:F251)</f>
        <v>0.79774999999999985</v>
      </c>
      <c r="N213" s="10">
        <f t="shared" ref="N213" si="833">_xlfn.STDEV.S(F212:F251)</f>
        <v>0.22596218766955342</v>
      </c>
      <c r="Q213" t="s">
        <v>619</v>
      </c>
      <c r="R213" s="2">
        <f t="shared" ref="R213" si="834">AVERAGE(E212:E251)</f>
        <v>61.287500000000001</v>
      </c>
      <c r="S213" s="10">
        <f t="shared" ref="S213" si="835">_xlfn.STDEV.S(E212:E251)</f>
        <v>16.945359965458799</v>
      </c>
    </row>
    <row r="214" spans="1:19" x14ac:dyDescent="0.25">
      <c r="A214">
        <f ca="1">RAND()</f>
        <v>0.71033632546988468</v>
      </c>
      <c r="B214" s="1">
        <v>43030</v>
      </c>
      <c r="C214" t="s">
        <v>403</v>
      </c>
      <c r="D214" t="s">
        <v>9</v>
      </c>
      <c r="E214">
        <v>58.499999999999993</v>
      </c>
      <c r="F214">
        <v>0.77</v>
      </c>
      <c r="G214">
        <v>46</v>
      </c>
      <c r="H214">
        <v>0.3</v>
      </c>
      <c r="I214">
        <v>25</v>
      </c>
      <c r="J214">
        <v>7.5</v>
      </c>
      <c r="L214" t="s">
        <v>620</v>
      </c>
      <c r="M214" s="2">
        <f t="shared" ref="M214" si="836">AVERAGE(F245:F284)</f>
        <v>0.85849999999999993</v>
      </c>
      <c r="N214" s="10">
        <f t="shared" ref="N214" si="837">_xlfn.STDEV.S(F245:F284)</f>
        <v>0.3834027807772033</v>
      </c>
      <c r="Q214" t="s">
        <v>620</v>
      </c>
      <c r="R214" s="2">
        <f t="shared" ref="R214" si="838">AVERAGE(E245:E284)</f>
        <v>62.364999999999995</v>
      </c>
      <c r="S214" s="10">
        <f t="shared" ref="S214" si="839">_xlfn.STDEV.S(E245:E284)</f>
        <v>20.870363603039515</v>
      </c>
    </row>
    <row r="215" spans="1:19" x14ac:dyDescent="0.25">
      <c r="A215">
        <f ca="1">RAND()</f>
        <v>0.25287351232585786</v>
      </c>
      <c r="B215" s="1">
        <v>42845</v>
      </c>
      <c r="C215" t="s">
        <v>397</v>
      </c>
      <c r="D215" t="s">
        <v>13</v>
      </c>
      <c r="E215">
        <v>65.8</v>
      </c>
      <c r="F215">
        <v>0.74</v>
      </c>
      <c r="G215">
        <v>41</v>
      </c>
      <c r="H215">
        <v>0.3</v>
      </c>
      <c r="I215">
        <v>26</v>
      </c>
      <c r="J215">
        <v>7.8</v>
      </c>
      <c r="L215" t="s">
        <v>621</v>
      </c>
      <c r="M215" s="2">
        <f t="shared" ref="M215" si="840">AVERAGE(F214:F253)</f>
        <v>0.79674999999999974</v>
      </c>
      <c r="N215" s="10">
        <f t="shared" ref="N215" si="841">_xlfn.STDEV.S(F214:F253)</f>
        <v>0.22572262874644503</v>
      </c>
      <c r="Q215" t="s">
        <v>621</v>
      </c>
      <c r="R215" s="2">
        <f t="shared" ref="R215" si="842">AVERAGE(E214:E253)</f>
        <v>61.542499999999997</v>
      </c>
      <c r="S215" s="10">
        <f t="shared" ref="S215" si="843">_xlfn.STDEV.S(E214:E253)</f>
        <v>16.874497333444019</v>
      </c>
    </row>
    <row r="216" spans="1:19" x14ac:dyDescent="0.25">
      <c r="A216">
        <f ca="1">RAND()</f>
        <v>0.82150118016409124</v>
      </c>
      <c r="B216" s="1">
        <v>42924</v>
      </c>
      <c r="C216" t="s">
        <v>400</v>
      </c>
      <c r="D216" t="s">
        <v>8</v>
      </c>
      <c r="E216">
        <v>81.5</v>
      </c>
      <c r="F216">
        <v>0.54</v>
      </c>
      <c r="G216">
        <v>68</v>
      </c>
      <c r="H216">
        <v>0.5</v>
      </c>
      <c r="I216">
        <v>35</v>
      </c>
      <c r="J216">
        <v>17.5</v>
      </c>
      <c r="L216" t="s">
        <v>622</v>
      </c>
      <c r="M216" s="2">
        <f t="shared" ref="M216" si="844">AVERAGE(F247:F286)</f>
        <v>0.86399999999999988</v>
      </c>
      <c r="N216" s="10">
        <f t="shared" ref="N216" si="845">_xlfn.STDEV.S(F247:F286)</f>
        <v>0.38038981355500345</v>
      </c>
      <c r="Q216" t="s">
        <v>622</v>
      </c>
      <c r="R216" s="2">
        <f t="shared" ref="R216" si="846">AVERAGE(E247:E286)</f>
        <v>61.582499999999996</v>
      </c>
      <c r="S216" s="10">
        <f t="shared" ref="S216" si="847">_xlfn.STDEV.S(E247:E286)</f>
        <v>20.404007744834853</v>
      </c>
    </row>
    <row r="217" spans="1:19" x14ac:dyDescent="0.25">
      <c r="A217">
        <f ca="1">RAND()</f>
        <v>0.76968546681258732</v>
      </c>
      <c r="B217" s="1">
        <v>42852</v>
      </c>
      <c r="C217" t="s">
        <v>397</v>
      </c>
      <c r="D217" t="s">
        <v>13</v>
      </c>
      <c r="E217">
        <v>57.499999999999993</v>
      </c>
      <c r="F217">
        <v>0.77</v>
      </c>
      <c r="G217">
        <v>47</v>
      </c>
      <c r="H217">
        <v>0.3</v>
      </c>
      <c r="I217">
        <v>25</v>
      </c>
      <c r="J217">
        <v>7.5</v>
      </c>
      <c r="L217" t="s">
        <v>623</v>
      </c>
      <c r="M217" s="2">
        <f t="shared" ref="M217" si="848">AVERAGE(F216:F255)</f>
        <v>0.81149999999999989</v>
      </c>
      <c r="N217" s="10">
        <f t="shared" ref="N217" si="849">_xlfn.STDEV.S(F216:F255)</f>
        <v>0.24069930171513584</v>
      </c>
      <c r="Q217" t="s">
        <v>623</v>
      </c>
      <c r="R217" s="2">
        <f t="shared" ref="R217" si="850">AVERAGE(E216:E255)</f>
        <v>60.769999999999996</v>
      </c>
      <c r="S217" s="10">
        <f t="shared" ref="S217" si="851">_xlfn.STDEV.S(E216:E255)</f>
        <v>17.374475826810134</v>
      </c>
    </row>
    <row r="218" spans="1:19" x14ac:dyDescent="0.25">
      <c r="A218">
        <f ca="1">RAND()</f>
        <v>0.88154855308346658</v>
      </c>
      <c r="B218" s="1">
        <v>42772</v>
      </c>
      <c r="C218" t="s">
        <v>395</v>
      </c>
      <c r="D218" t="s">
        <v>10</v>
      </c>
      <c r="E218">
        <v>42.4</v>
      </c>
      <c r="F218">
        <v>1</v>
      </c>
      <c r="G218">
        <v>35</v>
      </c>
      <c r="H218">
        <v>0.3</v>
      </c>
      <c r="I218">
        <v>18</v>
      </c>
      <c r="J218">
        <v>5.3999999999999995</v>
      </c>
      <c r="L218" t="s">
        <v>624</v>
      </c>
      <c r="M218" s="2">
        <f t="shared" ref="M218" si="852">AVERAGE(F249:F288)</f>
        <v>0.85949999999999971</v>
      </c>
      <c r="N218" s="10">
        <f t="shared" ref="N218" si="853">_xlfn.STDEV.S(F249:F288)</f>
        <v>0.3902330007467274</v>
      </c>
      <c r="Q218" t="s">
        <v>624</v>
      </c>
      <c r="R218" s="2">
        <f t="shared" ref="R218" si="854">AVERAGE(E249:E288)</f>
        <v>62.585000000000001</v>
      </c>
      <c r="S218" s="10">
        <f t="shared" ref="S218" si="855">_xlfn.STDEV.S(E249:E288)</f>
        <v>20.989845530270411</v>
      </c>
    </row>
    <row r="219" spans="1:19" x14ac:dyDescent="0.25">
      <c r="A219">
        <f ca="1">RAND()</f>
        <v>0.82599325395636447</v>
      </c>
      <c r="B219" s="1">
        <v>43069</v>
      </c>
      <c r="C219" t="s">
        <v>404</v>
      </c>
      <c r="D219" t="s">
        <v>13</v>
      </c>
      <c r="E219">
        <v>49</v>
      </c>
      <c r="F219">
        <v>0.91</v>
      </c>
      <c r="G219">
        <v>32</v>
      </c>
      <c r="H219">
        <v>0.3</v>
      </c>
      <c r="I219">
        <v>20</v>
      </c>
      <c r="J219">
        <v>6</v>
      </c>
      <c r="L219" t="s">
        <v>625</v>
      </c>
      <c r="M219" s="2">
        <f t="shared" ref="M219" si="856">AVERAGE(F218:F257)</f>
        <v>0.81874999999999987</v>
      </c>
      <c r="N219" s="10">
        <f t="shared" ref="N219" si="857">_xlfn.STDEV.S(F218:F257)</f>
        <v>0.23785567160112217</v>
      </c>
      <c r="Q219" t="s">
        <v>625</v>
      </c>
      <c r="R219" s="2">
        <f t="shared" ref="R219" si="858">AVERAGE(E218:E257)</f>
        <v>60.387500000000003</v>
      </c>
      <c r="S219" s="10">
        <f t="shared" ref="S219" si="859">_xlfn.STDEV.S(E218:E257)</f>
        <v>17.189086989670489</v>
      </c>
    </row>
    <row r="220" spans="1:19" x14ac:dyDescent="0.25">
      <c r="A220">
        <f ca="1">RAND()</f>
        <v>0.2538484281800647</v>
      </c>
      <c r="B220" s="1">
        <v>43044</v>
      </c>
      <c r="C220" t="s">
        <v>403</v>
      </c>
      <c r="D220" t="s">
        <v>9</v>
      </c>
      <c r="E220">
        <v>54.199999999999996</v>
      </c>
      <c r="F220">
        <v>0.77</v>
      </c>
      <c r="G220">
        <v>38</v>
      </c>
      <c r="H220">
        <v>0.3</v>
      </c>
      <c r="I220">
        <v>24</v>
      </c>
      <c r="J220">
        <v>7.1999999999999993</v>
      </c>
      <c r="L220" t="s">
        <v>626</v>
      </c>
      <c r="M220" s="2">
        <f t="shared" ref="M220" si="860">AVERAGE(F251:F290)</f>
        <v>0.86799999999999999</v>
      </c>
      <c r="N220" s="10">
        <f t="shared" ref="N220" si="861">_xlfn.STDEV.S(F251:F290)</f>
        <v>0.38544147182825073</v>
      </c>
      <c r="Q220" t="s">
        <v>626</v>
      </c>
      <c r="R220" s="2">
        <f t="shared" ref="R220" si="862">AVERAGE(E251:E290)</f>
        <v>61.492500000000021</v>
      </c>
      <c r="S220" s="10">
        <f t="shared" ref="S220" si="863">_xlfn.STDEV.S(E251:E290)</f>
        <v>20.000415220048691</v>
      </c>
    </row>
    <row r="221" spans="1:19" x14ac:dyDescent="0.25">
      <c r="A221">
        <f ca="1">RAND()</f>
        <v>0.28759740547488488</v>
      </c>
      <c r="B221" s="1">
        <v>42995</v>
      </c>
      <c r="C221" t="s">
        <v>402</v>
      </c>
      <c r="D221" t="s">
        <v>9</v>
      </c>
      <c r="E221">
        <v>61.099999999999994</v>
      </c>
      <c r="F221">
        <v>0.71</v>
      </c>
      <c r="G221">
        <v>36</v>
      </c>
      <c r="H221">
        <v>0.3</v>
      </c>
      <c r="I221">
        <v>27</v>
      </c>
      <c r="J221">
        <v>8.1</v>
      </c>
      <c r="L221" t="s">
        <v>627</v>
      </c>
      <c r="M221" s="2">
        <f t="shared" ref="M221" si="864">AVERAGE(F220:F259)</f>
        <v>0.83050000000000002</v>
      </c>
      <c r="N221" s="10">
        <f t="shared" ref="N221" si="865">_xlfn.STDEV.S(F220:F259)</f>
        <v>0.25573373572867475</v>
      </c>
      <c r="Q221" t="s">
        <v>627</v>
      </c>
      <c r="R221" s="2">
        <f t="shared" ref="R221" si="866">AVERAGE(E220:E259)</f>
        <v>60.165000000000006</v>
      </c>
      <c r="S221" s="10">
        <f t="shared" ref="S221" si="867">_xlfn.STDEV.S(E220:E259)</f>
        <v>17.514983329299447</v>
      </c>
    </row>
    <row r="222" spans="1:19" x14ac:dyDescent="0.25">
      <c r="A222">
        <f ca="1">RAND()</f>
        <v>0.42333903934161055</v>
      </c>
      <c r="B222" s="1">
        <v>42753</v>
      </c>
      <c r="C222" t="s">
        <v>394</v>
      </c>
      <c r="D222" t="s">
        <v>7</v>
      </c>
      <c r="E222">
        <v>35.199999999999996</v>
      </c>
      <c r="F222">
        <v>1.33</v>
      </c>
      <c r="G222">
        <v>27</v>
      </c>
      <c r="H222">
        <v>0.3</v>
      </c>
      <c r="I222">
        <v>14</v>
      </c>
      <c r="J222">
        <v>4.2</v>
      </c>
      <c r="L222" t="s">
        <v>628</v>
      </c>
      <c r="M222" s="2">
        <f t="shared" ref="M222" si="868">AVERAGE(F253:F292)</f>
        <v>0.86950000000000005</v>
      </c>
      <c r="N222" s="10">
        <f t="shared" ref="N222" si="869">_xlfn.STDEV.S(F253:F292)</f>
        <v>0.38468735224121769</v>
      </c>
      <c r="Q222" t="s">
        <v>628</v>
      </c>
      <c r="R222" s="2">
        <f t="shared" ref="R222" si="870">AVERAGE(E253:E292)</f>
        <v>61.395000000000003</v>
      </c>
      <c r="S222" s="10">
        <f t="shared" ref="S222" si="871">_xlfn.STDEV.S(E253:E292)</f>
        <v>20.000678834633383</v>
      </c>
    </row>
    <row r="223" spans="1:19" x14ac:dyDescent="0.25">
      <c r="A223">
        <f ca="1">RAND()</f>
        <v>0.21495337563148631</v>
      </c>
      <c r="B223" s="1">
        <v>42765</v>
      </c>
      <c r="C223" t="s">
        <v>394</v>
      </c>
      <c r="D223" t="s">
        <v>11</v>
      </c>
      <c r="E223">
        <v>42.4</v>
      </c>
      <c r="F223">
        <v>1</v>
      </c>
      <c r="G223">
        <v>33</v>
      </c>
      <c r="H223">
        <v>0.3</v>
      </c>
      <c r="I223">
        <v>18</v>
      </c>
      <c r="J223">
        <v>5.3999999999999995</v>
      </c>
      <c r="L223" t="s">
        <v>629</v>
      </c>
      <c r="M223" s="2">
        <f t="shared" ref="M223" si="872">AVERAGE(F222:F261)</f>
        <v>0.8547499999999999</v>
      </c>
      <c r="N223" s="10">
        <f t="shared" ref="N223" si="873">_xlfn.STDEV.S(F222:F261)</f>
        <v>0.30077666559110366</v>
      </c>
      <c r="Q223" t="s">
        <v>629</v>
      </c>
      <c r="R223" s="2">
        <f t="shared" ref="R223" si="874">AVERAGE(E222:E261)</f>
        <v>59.765000000000008</v>
      </c>
      <c r="S223" s="10">
        <f t="shared" ref="S223" si="875">_xlfn.STDEV.S(E222:E261)</f>
        <v>18.723035996415621</v>
      </c>
    </row>
    <row r="224" spans="1:19" x14ac:dyDescent="0.25">
      <c r="A224">
        <f ca="1">RAND()</f>
        <v>0.73541977411343229</v>
      </c>
      <c r="B224" s="1">
        <v>42962</v>
      </c>
      <c r="C224" t="s">
        <v>401</v>
      </c>
      <c r="D224" t="s">
        <v>11</v>
      </c>
      <c r="E224">
        <v>70.3</v>
      </c>
      <c r="F224">
        <v>0.65</v>
      </c>
      <c r="G224">
        <v>56</v>
      </c>
      <c r="H224">
        <v>0.5</v>
      </c>
      <c r="I224">
        <v>31</v>
      </c>
      <c r="J224">
        <v>15.5</v>
      </c>
      <c r="L224" t="s">
        <v>630</v>
      </c>
      <c r="M224" s="2">
        <f t="shared" ref="M224" si="876">AVERAGE(F255:F294)</f>
        <v>0.84450000000000003</v>
      </c>
      <c r="N224" s="10">
        <f t="shared" ref="N224" si="877">_xlfn.STDEV.S(F255:F294)</f>
        <v>0.36168374058717107</v>
      </c>
      <c r="Q224" t="s">
        <v>630</v>
      </c>
      <c r="R224" s="2">
        <f t="shared" ref="R224" si="878">AVERAGE(E255:E294)</f>
        <v>62.332500000000003</v>
      </c>
      <c r="S224" s="10">
        <f t="shared" ref="S224" si="879">_xlfn.STDEV.S(E255:E294)</f>
        <v>19.041996602651292</v>
      </c>
    </row>
    <row r="225" spans="1:19" x14ac:dyDescent="0.25">
      <c r="A225">
        <f ca="1">RAND()</f>
        <v>0.24911647799549952</v>
      </c>
      <c r="B225" s="1">
        <v>42903</v>
      </c>
      <c r="C225" t="s">
        <v>399</v>
      </c>
      <c r="D225" t="s">
        <v>8</v>
      </c>
      <c r="E225">
        <v>93</v>
      </c>
      <c r="F225">
        <v>0.5</v>
      </c>
      <c r="G225">
        <v>67</v>
      </c>
      <c r="H225">
        <v>0.3</v>
      </c>
      <c r="I225">
        <v>40</v>
      </c>
      <c r="J225">
        <v>12</v>
      </c>
      <c r="L225" t="s">
        <v>631</v>
      </c>
      <c r="M225" s="2">
        <f t="shared" ref="M225" si="880">AVERAGE(F224:F263)</f>
        <v>0.84250000000000003</v>
      </c>
      <c r="N225" s="10">
        <f t="shared" ref="N225" si="881">_xlfn.STDEV.S(F224:F263)</f>
        <v>0.29963867129149568</v>
      </c>
      <c r="Q225" t="s">
        <v>631</v>
      </c>
      <c r="R225" s="2">
        <f t="shared" ref="R225" si="882">AVERAGE(E224:E263)</f>
        <v>60.742500000000021</v>
      </c>
      <c r="S225" s="10">
        <f t="shared" ref="S225" si="883">_xlfn.STDEV.S(E224:E263)</f>
        <v>18.715917913191706</v>
      </c>
    </row>
    <row r="226" spans="1:19" x14ac:dyDescent="0.25">
      <c r="A226">
        <f ca="1">RAND()</f>
        <v>0.33197468200067748</v>
      </c>
      <c r="B226" s="1">
        <v>42931</v>
      </c>
      <c r="C226" t="s">
        <v>400</v>
      </c>
      <c r="D226" t="s">
        <v>8</v>
      </c>
      <c r="E226">
        <v>98</v>
      </c>
      <c r="F226">
        <v>0.49</v>
      </c>
      <c r="G226">
        <v>66</v>
      </c>
      <c r="H226">
        <v>0.5</v>
      </c>
      <c r="I226">
        <v>40</v>
      </c>
      <c r="J226">
        <v>20</v>
      </c>
      <c r="L226" t="s">
        <v>632</v>
      </c>
      <c r="M226" s="2">
        <f t="shared" ref="M226" si="884">AVERAGE(F257:F296)</f>
        <v>0.84299999999999997</v>
      </c>
      <c r="N226" s="10">
        <f t="shared" ref="N226" si="885">_xlfn.STDEV.S(F257:F296)</f>
        <v>0.36212478370633383</v>
      </c>
      <c r="Q226" t="s">
        <v>632</v>
      </c>
      <c r="R226" s="2">
        <f t="shared" ref="R226" si="886">AVERAGE(E257:E296)</f>
        <v>62.472500000000004</v>
      </c>
      <c r="S226" s="10">
        <f t="shared" ref="S226" si="887">_xlfn.STDEV.S(E257:E296)</f>
        <v>19.033681179182548</v>
      </c>
    </row>
    <row r="227" spans="1:19" x14ac:dyDescent="0.25">
      <c r="A227">
        <f ca="1">RAND()</f>
        <v>0.50854368575317266</v>
      </c>
      <c r="B227" s="1">
        <v>42777</v>
      </c>
      <c r="C227" t="s">
        <v>395</v>
      </c>
      <c r="D227" t="s">
        <v>8</v>
      </c>
      <c r="E227">
        <v>45</v>
      </c>
      <c r="F227">
        <v>0.95</v>
      </c>
      <c r="G227">
        <v>28</v>
      </c>
      <c r="H227">
        <v>0.3</v>
      </c>
      <c r="I227">
        <v>20</v>
      </c>
      <c r="J227">
        <v>6</v>
      </c>
      <c r="L227" t="s">
        <v>633</v>
      </c>
      <c r="M227" s="2">
        <f t="shared" ref="M227" si="888">AVERAGE(F226:F265)</f>
        <v>0.85</v>
      </c>
      <c r="N227" s="10">
        <f t="shared" ref="N227" si="889">_xlfn.STDEV.S(F226:F265)</f>
        <v>0.29844898202506037</v>
      </c>
      <c r="Q227" t="s">
        <v>633</v>
      </c>
      <c r="R227" s="2">
        <f t="shared" ref="R227" si="890">AVERAGE(E226:E265)</f>
        <v>60.135000000000026</v>
      </c>
      <c r="S227" s="10">
        <f t="shared" ref="S227" si="891">_xlfn.STDEV.S(E226:E265)</f>
        <v>18.729088167600178</v>
      </c>
    </row>
    <row r="228" spans="1:19" x14ac:dyDescent="0.25">
      <c r="A228">
        <f ca="1">RAND()</f>
        <v>5.1938389495000736E-2</v>
      </c>
      <c r="B228" s="1">
        <v>43077</v>
      </c>
      <c r="C228" t="s">
        <v>405</v>
      </c>
      <c r="D228" t="s">
        <v>7</v>
      </c>
      <c r="E228">
        <v>33.5</v>
      </c>
      <c r="F228">
        <v>1.18</v>
      </c>
      <c r="G228">
        <v>19</v>
      </c>
      <c r="H228">
        <v>0.3</v>
      </c>
      <c r="I228">
        <v>15</v>
      </c>
      <c r="J228">
        <v>4.5</v>
      </c>
      <c r="L228" t="s">
        <v>634</v>
      </c>
      <c r="M228" s="2">
        <f t="shared" ref="M228" si="892">AVERAGE(F259:F298)</f>
        <v>0.82725000000000004</v>
      </c>
      <c r="N228" s="10">
        <f t="shared" ref="N228" si="893">_xlfn.STDEV.S(F259:F298)</f>
        <v>0.36527465956876448</v>
      </c>
      <c r="Q228" t="s">
        <v>634</v>
      </c>
      <c r="R228" s="2">
        <f t="shared" ref="R228" si="894">AVERAGE(E259:E298)</f>
        <v>63.529999999999994</v>
      </c>
      <c r="S228" s="10">
        <f t="shared" ref="S228" si="895">_xlfn.STDEV.S(E259:E298)</f>
        <v>19.128729902748539</v>
      </c>
    </row>
    <row r="229" spans="1:19" x14ac:dyDescent="0.25">
      <c r="A229">
        <f ca="1">RAND()</f>
        <v>0.83871994088634949</v>
      </c>
      <c r="B229" s="1">
        <v>42848</v>
      </c>
      <c r="C229" t="s">
        <v>397</v>
      </c>
      <c r="D229" t="s">
        <v>9</v>
      </c>
      <c r="E229">
        <v>62.499999999999993</v>
      </c>
      <c r="F229">
        <v>0.74</v>
      </c>
      <c r="G229">
        <v>31</v>
      </c>
      <c r="H229">
        <v>0.3</v>
      </c>
      <c r="I229">
        <v>25</v>
      </c>
      <c r="J229">
        <v>7.5</v>
      </c>
      <c r="L229" t="s">
        <v>635</v>
      </c>
      <c r="M229" s="2">
        <f t="shared" ref="M229" si="896">AVERAGE(F228:F267)</f>
        <v>0.84149999999999991</v>
      </c>
      <c r="N229" s="10">
        <f t="shared" ref="N229" si="897">_xlfn.STDEV.S(F228:F267)</f>
        <v>0.30060238667015748</v>
      </c>
      <c r="Q229" t="s">
        <v>635</v>
      </c>
      <c r="R229" s="2">
        <f t="shared" ref="R229" si="898">AVERAGE(E228:E267)</f>
        <v>61.015000000000001</v>
      </c>
      <c r="S229" s="10">
        <f t="shared" ref="S229" si="899">_xlfn.STDEV.S(E228:E267)</f>
        <v>18.966239236317534</v>
      </c>
    </row>
    <row r="230" spans="1:19" x14ac:dyDescent="0.25">
      <c r="A230">
        <f ca="1">RAND()</f>
        <v>0.37291939751063563</v>
      </c>
      <c r="B230" s="1">
        <v>42781</v>
      </c>
      <c r="C230" t="s">
        <v>395</v>
      </c>
      <c r="D230" t="s">
        <v>12</v>
      </c>
      <c r="E230">
        <v>50</v>
      </c>
      <c r="F230">
        <v>0.91</v>
      </c>
      <c r="G230">
        <v>40</v>
      </c>
      <c r="H230">
        <v>0.3</v>
      </c>
      <c r="I230">
        <v>20</v>
      </c>
      <c r="J230">
        <v>6</v>
      </c>
      <c r="L230" t="s">
        <v>636</v>
      </c>
      <c r="M230" s="2">
        <f t="shared" ref="M230" si="900">AVERAGE(F261:F300)</f>
        <v>0.82074999999999976</v>
      </c>
      <c r="N230" s="10">
        <f t="shared" ref="N230" si="901">_xlfn.STDEV.S(F261:F300)</f>
        <v>0.35440370649795339</v>
      </c>
      <c r="Q230" t="s">
        <v>636</v>
      </c>
      <c r="R230" s="2">
        <f t="shared" ref="R230" si="902">AVERAGE(E261:E300)</f>
        <v>63.6875</v>
      </c>
      <c r="S230" s="10">
        <f t="shared" ref="S230" si="903">_xlfn.STDEV.S(E261:E300)</f>
        <v>18.554247388504994</v>
      </c>
    </row>
    <row r="231" spans="1:19" x14ac:dyDescent="0.25">
      <c r="A231">
        <f ca="1">RAND()</f>
        <v>0.2408646814260853</v>
      </c>
      <c r="B231" s="1">
        <v>42808</v>
      </c>
      <c r="C231" t="s">
        <v>396</v>
      </c>
      <c r="D231" t="s">
        <v>11</v>
      </c>
      <c r="E231">
        <v>52.9</v>
      </c>
      <c r="F231">
        <v>0.8</v>
      </c>
      <c r="G231">
        <v>29</v>
      </c>
      <c r="H231">
        <v>0.3</v>
      </c>
      <c r="I231">
        <v>23</v>
      </c>
      <c r="J231">
        <v>6.8999999999999995</v>
      </c>
      <c r="L231" t="s">
        <v>637</v>
      </c>
      <c r="M231" s="2">
        <f t="shared" ref="M231" si="904">AVERAGE(F230:F269)</f>
        <v>0.82599999999999996</v>
      </c>
      <c r="N231" s="10">
        <f t="shared" ref="N231" si="905">_xlfn.STDEV.S(F230:F269)</f>
        <v>0.29867914351228242</v>
      </c>
      <c r="Q231" t="s">
        <v>637</v>
      </c>
      <c r="R231" s="2">
        <f t="shared" ref="R231" si="906">AVERAGE(E230:E269)</f>
        <v>62.182500000000005</v>
      </c>
      <c r="S231" s="10">
        <f t="shared" ref="S231" si="907">_xlfn.STDEV.S(E230:E269)</f>
        <v>18.782887567799946</v>
      </c>
    </row>
    <row r="232" spans="1:19" x14ac:dyDescent="0.25">
      <c r="A232">
        <f ca="1">RAND()</f>
        <v>0.66548610664919072</v>
      </c>
      <c r="B232" s="1">
        <v>42879</v>
      </c>
      <c r="C232" t="s">
        <v>398</v>
      </c>
      <c r="D232" t="s">
        <v>12</v>
      </c>
      <c r="E232">
        <v>75.3</v>
      </c>
      <c r="F232">
        <v>0.61</v>
      </c>
      <c r="G232">
        <v>58</v>
      </c>
      <c r="H232">
        <v>0.3</v>
      </c>
      <c r="I232">
        <v>31</v>
      </c>
      <c r="J232">
        <v>9.2999999999999989</v>
      </c>
      <c r="L232" t="s">
        <v>638</v>
      </c>
      <c r="M232" s="2">
        <f t="shared" ref="M232" si="908">AVERAGE(F263:F302)</f>
        <v>0.77800000000000002</v>
      </c>
      <c r="N232" s="10">
        <f t="shared" ref="N232" si="909">_xlfn.STDEV.S(F263:F302)</f>
        <v>0.30794771450977637</v>
      </c>
      <c r="Q232" t="s">
        <v>638</v>
      </c>
      <c r="R232" s="2">
        <f t="shared" ref="R232" si="910">AVERAGE(E263:E302)</f>
        <v>65.609999999999985</v>
      </c>
      <c r="S232" s="10">
        <f t="shared" ref="S232" si="911">_xlfn.STDEV.S(E263:E302)</f>
        <v>16.845006868809964</v>
      </c>
    </row>
    <row r="233" spans="1:19" x14ac:dyDescent="0.25">
      <c r="A233">
        <f ca="1">RAND()</f>
        <v>0.89488199739247631</v>
      </c>
      <c r="B233" s="1">
        <v>42775</v>
      </c>
      <c r="C233" t="s">
        <v>395</v>
      </c>
      <c r="D233" t="s">
        <v>13</v>
      </c>
      <c r="E233">
        <v>56.599999999999994</v>
      </c>
      <c r="F233">
        <v>0.83</v>
      </c>
      <c r="G233">
        <v>46</v>
      </c>
      <c r="H233">
        <v>0.3</v>
      </c>
      <c r="I233">
        <v>22</v>
      </c>
      <c r="J233">
        <v>6.6</v>
      </c>
      <c r="L233" t="s">
        <v>639</v>
      </c>
      <c r="M233" s="2">
        <f t="shared" ref="M233" si="912">AVERAGE(F232:F271)</f>
        <v>0.82074999999999976</v>
      </c>
      <c r="N233" s="10">
        <f t="shared" ref="N233" si="913">_xlfn.STDEV.S(F232:F271)</f>
        <v>0.30002895159446208</v>
      </c>
      <c r="Q233" t="s">
        <v>639</v>
      </c>
      <c r="R233" s="2">
        <f t="shared" ref="R233" si="914">AVERAGE(E232:E271)</f>
        <v>62.907499999999992</v>
      </c>
      <c r="S233" s="10">
        <f t="shared" ref="S233" si="915">_xlfn.STDEV.S(E232:E271)</f>
        <v>18.774032632390156</v>
      </c>
    </row>
    <row r="234" spans="1:19" x14ac:dyDescent="0.25">
      <c r="A234">
        <f ca="1">RAND()</f>
        <v>0.93643771283358213</v>
      </c>
      <c r="B234" s="1">
        <v>42828</v>
      </c>
      <c r="C234" t="s">
        <v>396</v>
      </c>
      <c r="D234" t="s">
        <v>10</v>
      </c>
      <c r="E234">
        <v>57.199999999999996</v>
      </c>
      <c r="F234">
        <v>0.83</v>
      </c>
      <c r="G234">
        <v>39</v>
      </c>
      <c r="H234">
        <v>0.3</v>
      </c>
      <c r="I234">
        <v>24</v>
      </c>
      <c r="J234">
        <v>7.1999999999999993</v>
      </c>
      <c r="L234" t="s">
        <v>640</v>
      </c>
      <c r="M234" s="2">
        <f t="shared" ref="M234" si="916">AVERAGE(F265:F304)</f>
        <v>0.77874999999999983</v>
      </c>
      <c r="N234" s="10">
        <f t="shared" ref="N234" si="917">_xlfn.STDEV.S(F265:F304)</f>
        <v>0.30540588797575025</v>
      </c>
      <c r="Q234" t="s">
        <v>640</v>
      </c>
      <c r="R234" s="2">
        <f t="shared" ref="R234" si="918">AVERAGE(E265:E304)</f>
        <v>65.337500000000006</v>
      </c>
      <c r="S234" s="10">
        <f t="shared" ref="S234" si="919">_xlfn.STDEV.S(E265:E304)</f>
        <v>16.513563772291455</v>
      </c>
    </row>
    <row r="235" spans="1:19" x14ac:dyDescent="0.25">
      <c r="A235">
        <f ca="1">RAND()</f>
        <v>0.51883411022594894</v>
      </c>
      <c r="B235" s="1">
        <v>42933</v>
      </c>
      <c r="C235" t="s">
        <v>400</v>
      </c>
      <c r="D235" t="s">
        <v>10</v>
      </c>
      <c r="E235">
        <v>80.199999999999989</v>
      </c>
      <c r="F235">
        <v>0.56000000000000005</v>
      </c>
      <c r="G235">
        <v>39</v>
      </c>
      <c r="H235">
        <v>0.5</v>
      </c>
      <c r="I235">
        <v>34</v>
      </c>
      <c r="J235">
        <v>17</v>
      </c>
      <c r="L235" t="s">
        <v>641</v>
      </c>
      <c r="M235" s="2">
        <f t="shared" ref="M235" si="920">AVERAGE(F234:F273)</f>
        <v>0.8194999999999999</v>
      </c>
      <c r="N235" s="10">
        <f t="shared" ref="N235" si="921">_xlfn.STDEV.S(F234:F273)</f>
        <v>0.30041808474362147</v>
      </c>
      <c r="Q235" t="s">
        <v>641</v>
      </c>
      <c r="R235" s="2">
        <f t="shared" ref="R235" si="922">AVERAGE(E234:E273)</f>
        <v>63.012500000000003</v>
      </c>
      <c r="S235" s="10">
        <f t="shared" ref="S235" si="923">_xlfn.STDEV.S(E234:E273)</f>
        <v>18.829738992158624</v>
      </c>
    </row>
    <row r="236" spans="1:19" x14ac:dyDescent="0.25">
      <c r="A236">
        <f ca="1">RAND()</f>
        <v>0.5689377138723577</v>
      </c>
      <c r="B236" s="1">
        <v>43038</v>
      </c>
      <c r="C236" t="s">
        <v>403</v>
      </c>
      <c r="D236" t="s">
        <v>10</v>
      </c>
      <c r="E236">
        <v>61.199999999999996</v>
      </c>
      <c r="F236">
        <v>0.8</v>
      </c>
      <c r="G236">
        <v>44</v>
      </c>
      <c r="H236">
        <v>0.3</v>
      </c>
      <c r="I236">
        <v>24</v>
      </c>
      <c r="J236">
        <v>7.1999999999999993</v>
      </c>
      <c r="L236" t="s">
        <v>642</v>
      </c>
      <c r="M236" s="2">
        <f t="shared" ref="M236" si="924">AVERAGE(F267:F306)</f>
        <v>0.8062499999999998</v>
      </c>
      <c r="N236" s="10">
        <f t="shared" ref="N236" si="925">_xlfn.STDEV.S(F267:F306)</f>
        <v>0.32327401649930032</v>
      </c>
      <c r="Q236" t="s">
        <v>642</v>
      </c>
      <c r="R236" s="2">
        <f t="shared" ref="R236" si="926">AVERAGE(E267:E306)</f>
        <v>63.580000000000005</v>
      </c>
      <c r="S236" s="10">
        <f t="shared" ref="S236" si="927">_xlfn.STDEV.S(E267:E306)</f>
        <v>15.946805805069978</v>
      </c>
    </row>
    <row r="237" spans="1:19" x14ac:dyDescent="0.25">
      <c r="A237">
        <f ca="1">RAND()</f>
        <v>3.8571212869952798E-2</v>
      </c>
      <c r="B237" s="1">
        <v>42853</v>
      </c>
      <c r="C237" t="s">
        <v>397</v>
      </c>
      <c r="D237" t="s">
        <v>7</v>
      </c>
      <c r="E237">
        <v>60.8</v>
      </c>
      <c r="F237">
        <v>0.77</v>
      </c>
      <c r="G237">
        <v>50</v>
      </c>
      <c r="H237">
        <v>0.3</v>
      </c>
      <c r="I237">
        <v>26</v>
      </c>
      <c r="J237">
        <v>7.8</v>
      </c>
      <c r="L237" t="s">
        <v>643</v>
      </c>
      <c r="M237" s="2">
        <f t="shared" ref="M237" si="928">AVERAGE(F236:F275)</f>
        <v>0.85199999999999998</v>
      </c>
      <c r="N237" s="10">
        <f t="shared" ref="N237" si="929">_xlfn.STDEV.S(F236:F275)</f>
        <v>0.35156937528889742</v>
      </c>
      <c r="Q237" t="s">
        <v>643</v>
      </c>
      <c r="R237" s="2">
        <f t="shared" ref="R237" si="930">AVERAGE(E236:E275)</f>
        <v>61.9375</v>
      </c>
      <c r="S237" s="10">
        <f t="shared" ref="S237" si="931">_xlfn.STDEV.S(E236:E275)</f>
        <v>19.459711009264787</v>
      </c>
    </row>
    <row r="238" spans="1:19" x14ac:dyDescent="0.25">
      <c r="A238">
        <f ca="1">RAND()</f>
        <v>0.83371069081308247</v>
      </c>
      <c r="B238" s="1">
        <v>42926</v>
      </c>
      <c r="C238" t="s">
        <v>400</v>
      </c>
      <c r="D238" t="s">
        <v>10</v>
      </c>
      <c r="E238">
        <v>73.599999999999994</v>
      </c>
      <c r="F238">
        <v>0.63</v>
      </c>
      <c r="G238">
        <v>55</v>
      </c>
      <c r="H238">
        <v>0.5</v>
      </c>
      <c r="I238">
        <v>32</v>
      </c>
      <c r="J238">
        <v>16</v>
      </c>
      <c r="L238" t="s">
        <v>644</v>
      </c>
      <c r="M238" s="2">
        <f t="shared" ref="M238" si="932">AVERAGE(F269:F308)</f>
        <v>0.85449999999999982</v>
      </c>
      <c r="N238" s="10">
        <f t="shared" ref="N238" si="933">_xlfn.STDEV.S(F269:F308)</f>
        <v>0.41805379361868533</v>
      </c>
      <c r="Q238" t="s">
        <v>644</v>
      </c>
      <c r="R238" s="2">
        <f t="shared" ref="R238" si="934">AVERAGE(E269:E308)</f>
        <v>62.192499999999995</v>
      </c>
      <c r="S238" s="10">
        <f t="shared" ref="S238" si="935">_xlfn.STDEV.S(E269:E308)</f>
        <v>17.556317987609212</v>
      </c>
    </row>
    <row r="239" spans="1:19" x14ac:dyDescent="0.25">
      <c r="A239">
        <f ca="1">RAND()</f>
        <v>0.61482609011371592</v>
      </c>
      <c r="B239" s="1">
        <v>43021</v>
      </c>
      <c r="C239" t="s">
        <v>403</v>
      </c>
      <c r="D239" t="s">
        <v>7</v>
      </c>
      <c r="E239">
        <v>60.199999999999996</v>
      </c>
      <c r="F239">
        <v>0.8</v>
      </c>
      <c r="G239">
        <v>47</v>
      </c>
      <c r="H239">
        <v>0.3</v>
      </c>
      <c r="I239">
        <v>24</v>
      </c>
      <c r="J239">
        <v>7.1999999999999993</v>
      </c>
      <c r="L239" t="s">
        <v>645</v>
      </c>
      <c r="M239" s="2">
        <f t="shared" ref="M239" si="936">AVERAGE(F238:F277)</f>
        <v>0.85324999999999984</v>
      </c>
      <c r="N239" s="10">
        <f t="shared" ref="N239" si="937">_xlfn.STDEV.S(F238:F277)</f>
        <v>0.35277934921246357</v>
      </c>
      <c r="Q239" t="s">
        <v>645</v>
      </c>
      <c r="R239" s="2">
        <f t="shared" ref="R239" si="938">AVERAGE(E238:E277)</f>
        <v>61.614999999999988</v>
      </c>
      <c r="S239" s="10">
        <f t="shared" ref="S239" si="939">_xlfn.STDEV.S(E238:E277)</f>
        <v>19.654536241585426</v>
      </c>
    </row>
    <row r="240" spans="1:19" x14ac:dyDescent="0.25">
      <c r="A240">
        <f ca="1">RAND()</f>
        <v>0.40802587990666228</v>
      </c>
      <c r="B240" s="1">
        <v>42823</v>
      </c>
      <c r="C240" t="s">
        <v>396</v>
      </c>
      <c r="D240" t="s">
        <v>12</v>
      </c>
      <c r="E240">
        <v>56.9</v>
      </c>
      <c r="F240">
        <v>0.83</v>
      </c>
      <c r="G240">
        <v>41</v>
      </c>
      <c r="H240">
        <v>0.3</v>
      </c>
      <c r="I240">
        <v>23</v>
      </c>
      <c r="J240">
        <v>6.8999999999999995</v>
      </c>
      <c r="L240" t="s">
        <v>646</v>
      </c>
      <c r="M240" s="2">
        <f t="shared" ref="M240" si="940">AVERAGE(F271:F310)</f>
        <v>0.8557499999999999</v>
      </c>
      <c r="N240" s="10">
        <f t="shared" ref="N240" si="941">_xlfn.STDEV.S(F271:F310)</f>
        <v>0.41771593525277756</v>
      </c>
      <c r="Q240" t="s">
        <v>646</v>
      </c>
      <c r="R240" s="2">
        <f t="shared" ref="R240" si="942">AVERAGE(E271:E310)</f>
        <v>61.927500000000009</v>
      </c>
      <c r="S240" s="10">
        <f t="shared" ref="S240" si="943">_xlfn.STDEV.S(E271:E310)</f>
        <v>17.434227865955251</v>
      </c>
    </row>
    <row r="241" spans="1:19" x14ac:dyDescent="0.25">
      <c r="A241">
        <f ca="1">RAND()</f>
        <v>1.4097365722338551E-2</v>
      </c>
      <c r="B241" s="1">
        <v>42850</v>
      </c>
      <c r="C241" t="s">
        <v>397</v>
      </c>
      <c r="D241" t="s">
        <v>11</v>
      </c>
      <c r="E241">
        <v>68.099999999999994</v>
      </c>
      <c r="F241">
        <v>0.69</v>
      </c>
      <c r="G241">
        <v>42</v>
      </c>
      <c r="H241">
        <v>0.3</v>
      </c>
      <c r="I241">
        <v>27</v>
      </c>
      <c r="J241">
        <v>8.1</v>
      </c>
      <c r="L241" t="s">
        <v>647</v>
      </c>
      <c r="M241" s="2">
        <f t="shared" ref="M241" si="944">AVERAGE(F240:F279)</f>
        <v>0.85324999999999984</v>
      </c>
      <c r="N241" s="10">
        <f t="shared" ref="N241" si="945">_xlfn.STDEV.S(F240:F279)</f>
        <v>0.35229931548657317</v>
      </c>
      <c r="Q241" t="s">
        <v>647</v>
      </c>
      <c r="R241" s="2">
        <f t="shared" ref="R241" si="946">AVERAGE(E240:E279)</f>
        <v>61.457499999999982</v>
      </c>
      <c r="S241" s="10">
        <f t="shared" ref="S241" si="947">_xlfn.STDEV.S(E240:E279)</f>
        <v>19.585066099009335</v>
      </c>
    </row>
    <row r="242" spans="1:19" x14ac:dyDescent="0.25">
      <c r="A242">
        <f ca="1">RAND()</f>
        <v>0.24149618086984082</v>
      </c>
      <c r="B242" s="1">
        <v>42992</v>
      </c>
      <c r="C242" t="s">
        <v>402</v>
      </c>
      <c r="D242" t="s">
        <v>13</v>
      </c>
      <c r="E242">
        <v>64.8</v>
      </c>
      <c r="F242">
        <v>0.77</v>
      </c>
      <c r="G242">
        <v>45</v>
      </c>
      <c r="H242">
        <v>0.3</v>
      </c>
      <c r="I242">
        <v>26</v>
      </c>
      <c r="J242">
        <v>7.8</v>
      </c>
      <c r="L242" t="s">
        <v>648</v>
      </c>
      <c r="M242" s="2">
        <f t="shared" ref="M242" si="948">AVERAGE(F273:F312)</f>
        <v>0.85150000000000003</v>
      </c>
      <c r="N242" s="10">
        <f t="shared" ref="N242" si="949">_xlfn.STDEV.S(F273:F312)</f>
        <v>0.41916002696479554</v>
      </c>
      <c r="Q242" t="s">
        <v>648</v>
      </c>
      <c r="R242" s="2">
        <f t="shared" ref="R242" si="950">AVERAGE(E273:E312)</f>
        <v>62.197500000000005</v>
      </c>
      <c r="S242" s="10">
        <f t="shared" ref="S242" si="951">_xlfn.STDEV.S(E273:E312)</f>
        <v>17.701825018182703</v>
      </c>
    </row>
    <row r="243" spans="1:19" x14ac:dyDescent="0.25">
      <c r="A243">
        <f ca="1">RAND()</f>
        <v>0.38612700195201599</v>
      </c>
      <c r="B243" s="1">
        <v>43002</v>
      </c>
      <c r="C243" t="s">
        <v>402</v>
      </c>
      <c r="D243" t="s">
        <v>9</v>
      </c>
      <c r="E243">
        <v>67.399999999999991</v>
      </c>
      <c r="F243">
        <v>0.67</v>
      </c>
      <c r="G243">
        <v>48</v>
      </c>
      <c r="H243">
        <v>0.3</v>
      </c>
      <c r="I243">
        <v>28</v>
      </c>
      <c r="J243">
        <v>8.4</v>
      </c>
      <c r="L243" t="s">
        <v>649</v>
      </c>
      <c r="M243" s="2">
        <f t="shared" ref="M243" si="952">AVERAGE(F242:F281)</f>
        <v>0.84525000000000006</v>
      </c>
      <c r="N243" s="10">
        <f t="shared" ref="N243" si="953">_xlfn.STDEV.S(F242:F281)</f>
        <v>0.35587369914562356</v>
      </c>
      <c r="Q243" t="s">
        <v>649</v>
      </c>
      <c r="R243" s="2">
        <f t="shared" ref="R243" si="954">AVERAGE(E242:E281)</f>
        <v>62.202500000000001</v>
      </c>
      <c r="S243" s="10">
        <f t="shared" ref="S243" si="955">_xlfn.STDEV.S(E242:E281)</f>
        <v>19.86179798585135</v>
      </c>
    </row>
    <row r="244" spans="1:19" x14ac:dyDescent="0.25">
      <c r="A244">
        <f ca="1">RAND()</f>
        <v>0.26838575349274929</v>
      </c>
      <c r="B244" s="1">
        <v>43053</v>
      </c>
      <c r="C244" t="s">
        <v>404</v>
      </c>
      <c r="D244" t="s">
        <v>11</v>
      </c>
      <c r="E244">
        <v>53.9</v>
      </c>
      <c r="F244">
        <v>0.83</v>
      </c>
      <c r="G244">
        <v>33</v>
      </c>
      <c r="H244">
        <v>0.3</v>
      </c>
      <c r="I244">
        <v>23</v>
      </c>
      <c r="J244">
        <v>6.8999999999999995</v>
      </c>
      <c r="L244" t="s">
        <v>650</v>
      </c>
      <c r="M244" s="2">
        <f t="shared" ref="M244" si="956">AVERAGE(F275:F314)</f>
        <v>0.85900000000000021</v>
      </c>
      <c r="N244" s="10">
        <f t="shared" ref="N244" si="957">_xlfn.STDEV.S(F275:F314)</f>
        <v>0.41731006734524395</v>
      </c>
      <c r="Q244" t="s">
        <v>650</v>
      </c>
      <c r="R244" s="2">
        <f t="shared" ref="R244" si="958">AVERAGE(E275:E314)</f>
        <v>61.612499999999997</v>
      </c>
      <c r="S244" s="10">
        <f t="shared" ref="S244" si="959">_xlfn.STDEV.S(E275:E314)</f>
        <v>17.614696479113181</v>
      </c>
    </row>
    <row r="245" spans="1:19" x14ac:dyDescent="0.25">
      <c r="A245">
        <f ca="1">RAND()</f>
        <v>0.97987196704315094</v>
      </c>
      <c r="B245" s="1">
        <v>42959</v>
      </c>
      <c r="C245" t="s">
        <v>401</v>
      </c>
      <c r="D245" t="s">
        <v>8</v>
      </c>
      <c r="E245">
        <v>75</v>
      </c>
      <c r="F245">
        <v>0.67</v>
      </c>
      <c r="G245">
        <v>38</v>
      </c>
      <c r="H245">
        <v>0.5</v>
      </c>
      <c r="I245">
        <v>30</v>
      </c>
      <c r="J245">
        <v>15</v>
      </c>
      <c r="L245" t="s">
        <v>651</v>
      </c>
      <c r="M245" s="2">
        <f t="shared" ref="M245" si="960">AVERAGE(F244:F283)</f>
        <v>0.83750000000000002</v>
      </c>
      <c r="N245" s="10">
        <f t="shared" ref="N245" si="961">_xlfn.STDEV.S(F244:F283)</f>
        <v>0.36011216201451651</v>
      </c>
      <c r="Q245" t="s">
        <v>651</v>
      </c>
      <c r="R245" s="2">
        <f t="shared" ref="R245" si="962">AVERAGE(E244:E283)</f>
        <v>62.947500000000005</v>
      </c>
      <c r="S245" s="10">
        <f t="shared" ref="S245" si="963">_xlfn.STDEV.S(E244:E283)</f>
        <v>20.277801270329437</v>
      </c>
    </row>
    <row r="246" spans="1:19" x14ac:dyDescent="0.25">
      <c r="A246">
        <f ca="1">RAND()</f>
        <v>0.41961163032189108</v>
      </c>
      <c r="B246" s="1">
        <v>42910</v>
      </c>
      <c r="C246" t="s">
        <v>399</v>
      </c>
      <c r="D246" t="s">
        <v>8</v>
      </c>
      <c r="E246">
        <v>86.5</v>
      </c>
      <c r="F246">
        <v>0.56000000000000005</v>
      </c>
      <c r="G246">
        <v>66</v>
      </c>
      <c r="H246">
        <v>0.3</v>
      </c>
      <c r="I246">
        <v>35</v>
      </c>
      <c r="J246">
        <v>10.5</v>
      </c>
      <c r="L246" t="s">
        <v>652</v>
      </c>
      <c r="M246" s="2">
        <f t="shared" ref="M246" si="964">AVERAGE(F277:F316)</f>
        <v>0.83474999999999999</v>
      </c>
      <c r="N246" s="10">
        <f t="shared" ref="N246" si="965">_xlfn.STDEV.S(F277:F316)</f>
        <v>0.37773269275969112</v>
      </c>
      <c r="Q246" t="s">
        <v>652</v>
      </c>
      <c r="R246" s="2">
        <f t="shared" ref="R246" si="966">AVERAGE(E277:E316)</f>
        <v>62.410000000000004</v>
      </c>
      <c r="S246" s="10">
        <f t="shared" ref="S246" si="967">_xlfn.STDEV.S(E277:E316)</f>
        <v>16.744900486646408</v>
      </c>
    </row>
    <row r="247" spans="1:19" x14ac:dyDescent="0.25">
      <c r="A247">
        <f ca="1">RAND()</f>
        <v>0.94548219587598725</v>
      </c>
      <c r="B247" s="1">
        <v>42748</v>
      </c>
      <c r="C247" t="s">
        <v>394</v>
      </c>
      <c r="D247" t="s">
        <v>10</v>
      </c>
      <c r="E247">
        <v>32.199999999999996</v>
      </c>
      <c r="F247">
        <v>1.25</v>
      </c>
      <c r="G247">
        <v>24</v>
      </c>
      <c r="H247">
        <v>0.3</v>
      </c>
      <c r="I247">
        <v>14</v>
      </c>
      <c r="J247">
        <v>4.2</v>
      </c>
      <c r="L247" t="s">
        <v>653</v>
      </c>
      <c r="M247" s="2">
        <f t="shared" ref="M247" si="968">AVERAGE(F246:F285)</f>
        <v>0.86024999999999996</v>
      </c>
      <c r="N247" s="10">
        <f t="shared" ref="N247" si="969">_xlfn.STDEV.S(F246:F285)</f>
        <v>0.38267940320982219</v>
      </c>
      <c r="Q247" t="s">
        <v>653</v>
      </c>
      <c r="R247" s="2">
        <f t="shared" ref="R247" si="970">AVERAGE(E246:E285)</f>
        <v>62.135000000000005</v>
      </c>
      <c r="S247" s="10">
        <f t="shared" ref="S247" si="971">_xlfn.STDEV.S(E246:E285)</f>
        <v>20.778040059590523</v>
      </c>
    </row>
    <row r="248" spans="1:19" x14ac:dyDescent="0.25">
      <c r="A248">
        <f ca="1">RAND()</f>
        <v>0.18648600707656182</v>
      </c>
      <c r="B248" s="1">
        <v>42778</v>
      </c>
      <c r="C248" t="s">
        <v>395</v>
      </c>
      <c r="D248" t="s">
        <v>9</v>
      </c>
      <c r="E248">
        <v>52.3</v>
      </c>
      <c r="F248">
        <v>0.87</v>
      </c>
      <c r="G248">
        <v>39</v>
      </c>
      <c r="H248">
        <v>0.3</v>
      </c>
      <c r="I248">
        <v>21</v>
      </c>
      <c r="J248">
        <v>6.3</v>
      </c>
      <c r="L248" t="s">
        <v>654</v>
      </c>
      <c r="M248" s="2">
        <f t="shared" ref="M248" si="972">AVERAGE(F279:F318)</f>
        <v>0.84550000000000003</v>
      </c>
      <c r="N248" s="10">
        <f t="shared" ref="N248" si="973">_xlfn.STDEV.S(F279:F318)</f>
        <v>0.37782067378382228</v>
      </c>
      <c r="Q248" t="s">
        <v>654</v>
      </c>
      <c r="R248" s="2">
        <f t="shared" ref="R248" si="974">AVERAGE(E279:E318)</f>
        <v>61.887499999999989</v>
      </c>
      <c r="S248" s="10">
        <f t="shared" ref="S248" si="975">_xlfn.STDEV.S(E279:E318)</f>
        <v>16.983901691503835</v>
      </c>
    </row>
    <row r="249" spans="1:19" x14ac:dyDescent="0.25">
      <c r="A249">
        <f ca="1">RAND()</f>
        <v>0.43978458987680369</v>
      </c>
      <c r="B249" s="1">
        <v>42973</v>
      </c>
      <c r="C249" t="s">
        <v>401</v>
      </c>
      <c r="D249" t="s">
        <v>8</v>
      </c>
      <c r="E249">
        <v>68</v>
      </c>
      <c r="F249">
        <v>0.65</v>
      </c>
      <c r="G249">
        <v>58</v>
      </c>
      <c r="H249">
        <v>0.5</v>
      </c>
      <c r="I249">
        <v>30</v>
      </c>
      <c r="J249">
        <v>15</v>
      </c>
      <c r="L249" t="s">
        <v>655</v>
      </c>
      <c r="M249" s="2">
        <f t="shared" ref="M249" si="976">AVERAGE(F248:F287)</f>
        <v>0.84549999999999981</v>
      </c>
      <c r="N249" s="10">
        <f t="shared" ref="N249" si="977">_xlfn.STDEV.S(F248:F287)</f>
        <v>0.37912821726720031</v>
      </c>
      <c r="Q249" t="s">
        <v>655</v>
      </c>
      <c r="R249" s="2">
        <f t="shared" ref="R249" si="978">AVERAGE(E248:E287)</f>
        <v>63.112499999999997</v>
      </c>
      <c r="S249" s="10">
        <f t="shared" ref="S249" si="979">_xlfn.STDEV.S(E248:E287)</f>
        <v>20.438778972762364</v>
      </c>
    </row>
    <row r="250" spans="1:19" x14ac:dyDescent="0.25">
      <c r="A250">
        <f ca="1">RAND()</f>
        <v>0.24195379649981308</v>
      </c>
      <c r="B250" s="1">
        <v>42922</v>
      </c>
      <c r="C250" t="s">
        <v>400</v>
      </c>
      <c r="D250" t="s">
        <v>13</v>
      </c>
      <c r="E250">
        <v>102.89999999999999</v>
      </c>
      <c r="F250">
        <v>0.47</v>
      </c>
      <c r="G250">
        <v>59</v>
      </c>
      <c r="H250">
        <v>0.5</v>
      </c>
      <c r="I250">
        <v>43</v>
      </c>
      <c r="J250">
        <v>21.5</v>
      </c>
      <c r="L250" t="s">
        <v>656</v>
      </c>
      <c r="M250" s="2">
        <f t="shared" ref="M250" si="980">AVERAGE(F281:F320)</f>
        <v>0.85274999999999979</v>
      </c>
      <c r="N250" s="10">
        <f t="shared" ref="N250" si="981">_xlfn.STDEV.S(F281:F320)</f>
        <v>0.38133360789841358</v>
      </c>
      <c r="Q250" t="s">
        <v>656</v>
      </c>
      <c r="R250" s="2">
        <f t="shared" ref="R250" si="982">AVERAGE(E281:E320)</f>
        <v>61.724999999999987</v>
      </c>
      <c r="S250" s="10">
        <f t="shared" ref="S250" si="983">_xlfn.STDEV.S(E281:E320)</f>
        <v>17.470205405863915</v>
      </c>
    </row>
    <row r="251" spans="1:19" x14ac:dyDescent="0.25">
      <c r="A251">
        <f ca="1">RAND()</f>
        <v>0.6319897577712098</v>
      </c>
      <c r="B251" s="1">
        <v>42979</v>
      </c>
      <c r="C251" t="s">
        <v>401</v>
      </c>
      <c r="D251" t="s">
        <v>7</v>
      </c>
      <c r="E251">
        <v>65.699999999999989</v>
      </c>
      <c r="F251">
        <v>0.65</v>
      </c>
      <c r="G251">
        <v>45</v>
      </c>
      <c r="H251">
        <v>0.5</v>
      </c>
      <c r="I251">
        <v>29</v>
      </c>
      <c r="J251">
        <v>14.5</v>
      </c>
      <c r="L251" t="s">
        <v>657</v>
      </c>
      <c r="M251" s="2">
        <f t="shared" ref="M251" si="984">AVERAGE(F250:F289)</f>
        <v>0.85899999999999999</v>
      </c>
      <c r="N251" s="10">
        <f t="shared" ref="N251" si="985">_xlfn.STDEV.S(F250:F289)</f>
        <v>0.39052101949404305</v>
      </c>
      <c r="Q251" t="s">
        <v>657</v>
      </c>
      <c r="R251" s="2">
        <f t="shared" ref="R251" si="986">AVERAGE(E250:E289)</f>
        <v>62.667500000000004</v>
      </c>
      <c r="S251" s="10">
        <f t="shared" ref="S251" si="987">_xlfn.STDEV.S(E250:E289)</f>
        <v>21.018140973930038</v>
      </c>
    </row>
    <row r="252" spans="1:19" x14ac:dyDescent="0.25">
      <c r="A252">
        <f ca="1">RAND()</f>
        <v>0.80741241761187299</v>
      </c>
      <c r="B252" s="1">
        <v>42809</v>
      </c>
      <c r="C252" t="s">
        <v>396</v>
      </c>
      <c r="D252" t="s">
        <v>12</v>
      </c>
      <c r="E252">
        <v>59.199999999999996</v>
      </c>
      <c r="F252">
        <v>0.83</v>
      </c>
      <c r="G252">
        <v>31</v>
      </c>
      <c r="H252">
        <v>0.3</v>
      </c>
      <c r="I252">
        <v>24</v>
      </c>
      <c r="J252">
        <v>7.1999999999999993</v>
      </c>
      <c r="L252" t="s">
        <v>658</v>
      </c>
      <c r="M252" s="2">
        <f t="shared" ref="M252" si="988">AVERAGE(F283:F322)</f>
        <v>0.85450000000000004</v>
      </c>
      <c r="N252" s="10">
        <f t="shared" ref="N252" si="989">_xlfn.STDEV.S(F283:F322)</f>
        <v>0.38011435526289111</v>
      </c>
      <c r="Q252" t="s">
        <v>658</v>
      </c>
      <c r="R252" s="2">
        <f t="shared" ref="R252" si="990">AVERAGE(E283:E322)</f>
        <v>61.304999999999986</v>
      </c>
      <c r="S252" s="10">
        <f t="shared" ref="S252" si="991">_xlfn.STDEV.S(E283:E322)</f>
        <v>17.118530220876966</v>
      </c>
    </row>
    <row r="253" spans="1:19" x14ac:dyDescent="0.25">
      <c r="A253">
        <f ca="1">RAND()</f>
        <v>0.22835893530570706</v>
      </c>
      <c r="B253" s="1">
        <v>43096</v>
      </c>
      <c r="C253" t="s">
        <v>405</v>
      </c>
      <c r="D253" t="s">
        <v>12</v>
      </c>
      <c r="E253">
        <v>30.9</v>
      </c>
      <c r="F253">
        <v>1.54</v>
      </c>
      <c r="G253">
        <v>17</v>
      </c>
      <c r="H253">
        <v>0.3</v>
      </c>
      <c r="I253">
        <v>13</v>
      </c>
      <c r="J253">
        <v>3.9</v>
      </c>
      <c r="L253" t="s">
        <v>659</v>
      </c>
      <c r="M253" s="2">
        <f t="shared" ref="M253" si="992">AVERAGE(F252:F291)</f>
        <v>0.87249999999999994</v>
      </c>
      <c r="N253" s="10">
        <f t="shared" ref="N253" si="993">_xlfn.STDEV.S(F252:F291)</f>
        <v>0.3838786533695514</v>
      </c>
      <c r="Q253" t="s">
        <v>659</v>
      </c>
      <c r="R253" s="2">
        <f t="shared" ref="R253" si="994">AVERAGE(E252:E291)</f>
        <v>61.280000000000008</v>
      </c>
      <c r="S253" s="10">
        <f t="shared" ref="S253" si="995">_xlfn.STDEV.S(E252:E291)</f>
        <v>19.999720510867611</v>
      </c>
    </row>
    <row r="254" spans="1:19" x14ac:dyDescent="0.25">
      <c r="A254">
        <f ca="1">RAND()</f>
        <v>3.0349894303420277E-2</v>
      </c>
      <c r="B254" s="1">
        <v>42752</v>
      </c>
      <c r="C254" t="s">
        <v>394</v>
      </c>
      <c r="D254" t="s">
        <v>13</v>
      </c>
      <c r="E254">
        <v>34.9</v>
      </c>
      <c r="F254">
        <v>1.33</v>
      </c>
      <c r="G254">
        <v>15</v>
      </c>
      <c r="H254">
        <v>0.3</v>
      </c>
      <c r="I254">
        <v>13</v>
      </c>
      <c r="J254">
        <v>3.9</v>
      </c>
      <c r="L254" t="s">
        <v>660</v>
      </c>
      <c r="M254" s="2">
        <f t="shared" ref="M254" si="996">AVERAGE(F285:F324)</f>
        <v>0.85275000000000012</v>
      </c>
      <c r="N254" s="10">
        <f t="shared" ref="N254" si="997">_xlfn.STDEV.S(F285:F324)</f>
        <v>0.36631209546239563</v>
      </c>
      <c r="Q254" t="s">
        <v>660</v>
      </c>
      <c r="R254" s="2">
        <f t="shared" ref="R254" si="998">AVERAGE(E285:E324)</f>
        <v>60.837499999999977</v>
      </c>
      <c r="S254" s="10">
        <f t="shared" ref="S254" si="999">_xlfn.STDEV.S(E285:E324)</f>
        <v>16.819733335792851</v>
      </c>
    </row>
    <row r="255" spans="1:19" x14ac:dyDescent="0.25">
      <c r="A255">
        <f ca="1">RAND()</f>
        <v>3.8309851644349413E-2</v>
      </c>
      <c r="B255" s="1">
        <v>42830</v>
      </c>
      <c r="C255" t="s">
        <v>396</v>
      </c>
      <c r="D255" t="s">
        <v>12</v>
      </c>
      <c r="E255">
        <v>58.499999999999993</v>
      </c>
      <c r="F255">
        <v>0.77</v>
      </c>
      <c r="G255">
        <v>48</v>
      </c>
      <c r="H255">
        <v>0.3</v>
      </c>
      <c r="I255">
        <v>25</v>
      </c>
      <c r="J255">
        <v>7.5</v>
      </c>
      <c r="L255" t="s">
        <v>661</v>
      </c>
      <c r="M255" s="2">
        <f t="shared" ref="M255" si="1000">AVERAGE(F254:F293)</f>
        <v>0.85275000000000001</v>
      </c>
      <c r="N255" s="10">
        <f t="shared" ref="N255" si="1001">_xlfn.STDEV.S(F254:F293)</f>
        <v>0.36901106577806914</v>
      </c>
      <c r="Q255" t="s">
        <v>661</v>
      </c>
      <c r="R255" s="2">
        <f t="shared" ref="R255" si="1002">AVERAGE(E254:E293)</f>
        <v>61.987499999999997</v>
      </c>
      <c r="S255" s="10">
        <f t="shared" ref="S255" si="1003">_xlfn.STDEV.S(E254:E293)</f>
        <v>19.416648783968835</v>
      </c>
    </row>
    <row r="256" spans="1:19" x14ac:dyDescent="0.25">
      <c r="A256">
        <f ca="1">RAND()</f>
        <v>0.92081125980354661</v>
      </c>
      <c r="B256" s="1">
        <v>42885</v>
      </c>
      <c r="C256" t="s">
        <v>398</v>
      </c>
      <c r="D256" t="s">
        <v>11</v>
      </c>
      <c r="E256">
        <v>71.699999999999989</v>
      </c>
      <c r="F256">
        <v>0.69</v>
      </c>
      <c r="G256">
        <v>53</v>
      </c>
      <c r="H256">
        <v>0.3</v>
      </c>
      <c r="I256">
        <v>29</v>
      </c>
      <c r="J256">
        <v>8.6999999999999993</v>
      </c>
      <c r="L256" t="s">
        <v>662</v>
      </c>
      <c r="M256" s="2">
        <f t="shared" ref="M256" si="1004">AVERAGE(F287:F326)</f>
        <v>0.84525000000000006</v>
      </c>
      <c r="N256" s="10">
        <f t="shared" ref="N256" si="1005">_xlfn.STDEV.S(F287:F326)</f>
        <v>0.37053659980475884</v>
      </c>
      <c r="Q256" t="s">
        <v>662</v>
      </c>
      <c r="R256" s="2">
        <f t="shared" ref="R256" si="1006">AVERAGE(E287:E326)</f>
        <v>61.734999999999978</v>
      </c>
      <c r="S256" s="10">
        <f t="shared" ref="S256" si="1007">_xlfn.STDEV.S(E287:E326)</f>
        <v>17.52236007403409</v>
      </c>
    </row>
    <row r="257" spans="1:19" x14ac:dyDescent="0.25">
      <c r="A257">
        <f ca="1">RAND()</f>
        <v>0.66820437939206245</v>
      </c>
      <c r="B257" s="1">
        <v>42786</v>
      </c>
      <c r="C257" t="s">
        <v>395</v>
      </c>
      <c r="D257" t="s">
        <v>10</v>
      </c>
      <c r="E257">
        <v>52</v>
      </c>
      <c r="F257">
        <v>0.91</v>
      </c>
      <c r="G257">
        <v>33</v>
      </c>
      <c r="H257">
        <v>0.3</v>
      </c>
      <c r="I257">
        <v>20</v>
      </c>
      <c r="J257">
        <v>6</v>
      </c>
      <c r="L257" t="s">
        <v>663</v>
      </c>
      <c r="M257" s="2">
        <f t="shared" ref="M257" si="1008">AVERAGE(F256:F295)</f>
        <v>0.84299999999999997</v>
      </c>
      <c r="N257" s="10">
        <f t="shared" ref="N257" si="1009">_xlfn.STDEV.S(F256:F295)</f>
        <v>0.36212478370633383</v>
      </c>
      <c r="Q257" t="s">
        <v>663</v>
      </c>
      <c r="R257" s="2">
        <f t="shared" ref="R257" si="1010">AVERAGE(E256:E295)</f>
        <v>62.472500000000004</v>
      </c>
      <c r="S257" s="10">
        <f t="shared" ref="S257" si="1011">_xlfn.STDEV.S(E256:E295)</f>
        <v>19.033681179182548</v>
      </c>
    </row>
    <row r="258" spans="1:19" x14ac:dyDescent="0.25">
      <c r="A258">
        <f ca="1">RAND()</f>
        <v>0.67532459227433972</v>
      </c>
      <c r="B258" s="1">
        <v>42791</v>
      </c>
      <c r="C258" t="s">
        <v>395</v>
      </c>
      <c r="D258" t="s">
        <v>8</v>
      </c>
      <c r="E258">
        <v>50.3</v>
      </c>
      <c r="F258">
        <v>0.95</v>
      </c>
      <c r="G258">
        <v>25</v>
      </c>
      <c r="H258">
        <v>0.3</v>
      </c>
      <c r="I258">
        <v>21</v>
      </c>
      <c r="J258">
        <v>6.3</v>
      </c>
      <c r="L258" t="s">
        <v>664</v>
      </c>
      <c r="M258" s="2">
        <f t="shared" ref="M258" si="1012">AVERAGE(F289:F328)</f>
        <v>0.83424999999999994</v>
      </c>
      <c r="N258" s="10">
        <f t="shared" ref="N258" si="1013">_xlfn.STDEV.S(F289:F328)</f>
        <v>0.35541155270316077</v>
      </c>
      <c r="Q258" t="s">
        <v>664</v>
      </c>
      <c r="R258" s="2">
        <f t="shared" ref="R258" si="1014">AVERAGE(E289:E328)</f>
        <v>61.627499999999976</v>
      </c>
      <c r="S258" s="10">
        <f t="shared" ref="S258" si="1015">_xlfn.STDEV.S(E289:E328)</f>
        <v>16.116244194075687</v>
      </c>
    </row>
    <row r="259" spans="1:19" x14ac:dyDescent="0.25">
      <c r="A259">
        <f ca="1">RAND()</f>
        <v>0.75286104897963013</v>
      </c>
      <c r="B259" s="1">
        <v>42747</v>
      </c>
      <c r="C259" t="s">
        <v>394</v>
      </c>
      <c r="D259" t="s">
        <v>9</v>
      </c>
      <c r="E259">
        <v>32.199999999999996</v>
      </c>
      <c r="F259">
        <v>1.43</v>
      </c>
      <c r="G259">
        <v>26</v>
      </c>
      <c r="H259">
        <v>0.3</v>
      </c>
      <c r="I259">
        <v>14</v>
      </c>
      <c r="J259">
        <v>4.2</v>
      </c>
      <c r="L259" t="s">
        <v>665</v>
      </c>
      <c r="M259" s="2">
        <f t="shared" ref="M259" si="1016">AVERAGE(F258:F297)</f>
        <v>0.83374999999999988</v>
      </c>
      <c r="N259" s="10">
        <f t="shared" ref="N259" si="1017">_xlfn.STDEV.S(F258:F297)</f>
        <v>0.36508297265563788</v>
      </c>
      <c r="Q259" t="s">
        <v>665</v>
      </c>
      <c r="R259" s="2">
        <f t="shared" ref="R259" si="1018">AVERAGE(E258:E297)</f>
        <v>63.260000000000005</v>
      </c>
      <c r="S259" s="10">
        <f t="shared" ref="S259" si="1019">_xlfn.STDEV.S(E258:E297)</f>
        <v>19.239806491910283</v>
      </c>
    </row>
    <row r="260" spans="1:19" x14ac:dyDescent="0.25">
      <c r="A260">
        <f ca="1">RAND()</f>
        <v>0.95879525010194055</v>
      </c>
      <c r="B260" s="1">
        <v>42887</v>
      </c>
      <c r="C260" t="s">
        <v>398</v>
      </c>
      <c r="D260" t="s">
        <v>13</v>
      </c>
      <c r="E260">
        <v>77.3</v>
      </c>
      <c r="F260">
        <v>0.63</v>
      </c>
      <c r="G260">
        <v>56</v>
      </c>
      <c r="H260">
        <v>0.3</v>
      </c>
      <c r="I260">
        <v>31</v>
      </c>
      <c r="J260">
        <v>9.2999999999999989</v>
      </c>
      <c r="L260" t="s">
        <v>666</v>
      </c>
      <c r="M260" s="2">
        <f t="shared" ref="M260" si="1020">AVERAGE(F291:F330)</f>
        <v>0.83125000000000004</v>
      </c>
      <c r="N260" s="10">
        <f t="shared" ref="N260" si="1021">_xlfn.STDEV.S(F291:F330)</f>
        <v>0.35705481515537751</v>
      </c>
      <c r="Q260" t="s">
        <v>666</v>
      </c>
      <c r="R260" s="2">
        <f t="shared" ref="R260" si="1022">AVERAGE(E291:E330)</f>
        <v>61.972499999999954</v>
      </c>
      <c r="S260" s="10">
        <f t="shared" ref="S260" si="1023">_xlfn.STDEV.S(E291:E330)</f>
        <v>16.265363348901818</v>
      </c>
    </row>
    <row r="261" spans="1:19" x14ac:dyDescent="0.25">
      <c r="A261">
        <f ca="1">RAND()</f>
        <v>0.24119379567318711</v>
      </c>
      <c r="B261" s="1">
        <v>43079</v>
      </c>
      <c r="C261" t="s">
        <v>405</v>
      </c>
      <c r="D261" t="s">
        <v>9</v>
      </c>
      <c r="E261">
        <v>22</v>
      </c>
      <c r="F261">
        <v>1.82</v>
      </c>
      <c r="G261">
        <v>11</v>
      </c>
      <c r="H261">
        <v>0.3</v>
      </c>
      <c r="I261">
        <v>10</v>
      </c>
      <c r="J261">
        <v>3</v>
      </c>
      <c r="L261" t="s">
        <v>667</v>
      </c>
      <c r="M261" s="2">
        <f t="shared" ref="M261" si="1024">AVERAGE(F260:F299)</f>
        <v>0.81924999999999992</v>
      </c>
      <c r="N261" s="10">
        <f t="shared" ref="N261" si="1025">_xlfn.STDEV.S(F260:F299)</f>
        <v>0.35509758499853949</v>
      </c>
      <c r="Q261" t="s">
        <v>667</v>
      </c>
      <c r="R261" s="2">
        <f t="shared" ref="R261" si="1026">AVERAGE(E260:E299)</f>
        <v>63.885000000000005</v>
      </c>
      <c r="S261" s="10">
        <f t="shared" ref="S261" si="1027">_xlfn.STDEV.S(E260:E299)</f>
        <v>18.658366515470746</v>
      </c>
    </row>
    <row r="262" spans="1:19" x14ac:dyDescent="0.25">
      <c r="A262">
        <f ca="1">RAND()</f>
        <v>0.54241147713416338</v>
      </c>
      <c r="B262" s="1">
        <v>43094</v>
      </c>
      <c r="C262" t="s">
        <v>405</v>
      </c>
      <c r="D262" t="s">
        <v>10</v>
      </c>
      <c r="E262">
        <v>36.799999999999997</v>
      </c>
      <c r="F262">
        <v>1.25</v>
      </c>
      <c r="G262">
        <v>20</v>
      </c>
      <c r="H262">
        <v>0.3</v>
      </c>
      <c r="I262">
        <v>16</v>
      </c>
      <c r="J262">
        <v>4.8</v>
      </c>
      <c r="L262" t="s">
        <v>668</v>
      </c>
      <c r="M262" s="2">
        <f t="shared" ref="M262" si="1028">AVERAGE(F293:F332)</f>
        <v>0.8264999999999999</v>
      </c>
      <c r="N262" s="10">
        <f t="shared" ref="N262" si="1029">_xlfn.STDEV.S(F293:F332)</f>
        <v>0.35854799771671675</v>
      </c>
      <c r="Q262" t="s">
        <v>668</v>
      </c>
      <c r="R262" s="2">
        <f t="shared" ref="R262" si="1030">AVERAGE(E293:E332)</f>
        <v>62.457499999999968</v>
      </c>
      <c r="S262" s="10">
        <f t="shared" ref="S262" si="1031">_xlfn.STDEV.S(E293:E332)</f>
        <v>16.490834867143253</v>
      </c>
    </row>
    <row r="263" spans="1:19" x14ac:dyDescent="0.25">
      <c r="A263">
        <f ca="1">RAND()</f>
        <v>0.13566147787373917</v>
      </c>
      <c r="B263" s="1">
        <v>42893</v>
      </c>
      <c r="C263" t="s">
        <v>399</v>
      </c>
      <c r="D263" t="s">
        <v>12</v>
      </c>
      <c r="E263">
        <v>79.899999999999991</v>
      </c>
      <c r="F263">
        <v>0.59</v>
      </c>
      <c r="G263">
        <v>48</v>
      </c>
      <c r="H263">
        <v>0.3</v>
      </c>
      <c r="I263">
        <v>33</v>
      </c>
      <c r="J263">
        <v>9.9</v>
      </c>
      <c r="L263" t="s">
        <v>669</v>
      </c>
      <c r="M263" s="2">
        <f t="shared" ref="M263" si="1032">AVERAGE(F262:F301)</f>
        <v>0.79</v>
      </c>
      <c r="N263" s="10">
        <f t="shared" ref="N263" si="1033">_xlfn.STDEV.S(F262:F301)</f>
        <v>0.31685149801582391</v>
      </c>
      <c r="Q263" t="s">
        <v>669</v>
      </c>
      <c r="R263" s="2">
        <f t="shared" ref="R263" si="1034">AVERAGE(E262:E301)</f>
        <v>65.092500000000001</v>
      </c>
      <c r="S263" s="10">
        <f t="shared" ref="S263" si="1035">_xlfn.STDEV.S(E262:E301)</f>
        <v>17.409066124675718</v>
      </c>
    </row>
    <row r="264" spans="1:19" x14ac:dyDescent="0.25">
      <c r="A264">
        <f ca="1">RAND()</f>
        <v>0.30518983304409408</v>
      </c>
      <c r="B264" s="1">
        <v>43065</v>
      </c>
      <c r="C264" t="s">
        <v>404</v>
      </c>
      <c r="D264" t="s">
        <v>9</v>
      </c>
      <c r="E264">
        <v>47</v>
      </c>
      <c r="F264">
        <v>0.95</v>
      </c>
      <c r="G264">
        <v>28</v>
      </c>
      <c r="H264">
        <v>0.3</v>
      </c>
      <c r="I264">
        <v>20</v>
      </c>
      <c r="J264">
        <v>6</v>
      </c>
      <c r="L264" t="s">
        <v>670</v>
      </c>
      <c r="M264" s="2">
        <f t="shared" ref="M264" si="1036">AVERAGE(F295:F334)</f>
        <v>0.8274999999999999</v>
      </c>
      <c r="N264" s="10">
        <f t="shared" ref="N264" si="1037">_xlfn.STDEV.S(F295:F334)</f>
        <v>0.36029724196016616</v>
      </c>
      <c r="Q264" t="s">
        <v>670</v>
      </c>
      <c r="R264" s="2">
        <f t="shared" ref="R264" si="1038">AVERAGE(E295:E334)</f>
        <v>62.292499999999983</v>
      </c>
      <c r="S264" s="10">
        <f t="shared" ref="S264" si="1039">_xlfn.STDEV.S(E295:E334)</f>
        <v>16.691705102558309</v>
      </c>
    </row>
    <row r="265" spans="1:19" x14ac:dyDescent="0.25">
      <c r="A265">
        <f ca="1">RAND()</f>
        <v>0.35998799447667951</v>
      </c>
      <c r="B265" s="1">
        <v>42935</v>
      </c>
      <c r="C265" t="s">
        <v>400</v>
      </c>
      <c r="D265" t="s">
        <v>12</v>
      </c>
      <c r="E265">
        <v>92</v>
      </c>
      <c r="F265">
        <v>0.5</v>
      </c>
      <c r="G265">
        <v>80</v>
      </c>
      <c r="H265">
        <v>0.5</v>
      </c>
      <c r="I265">
        <v>40</v>
      </c>
      <c r="J265">
        <v>20</v>
      </c>
      <c r="L265" t="s">
        <v>671</v>
      </c>
      <c r="M265" s="2">
        <f t="shared" ref="M265" si="1040">AVERAGE(F264:F303)</f>
        <v>0.78399999999999992</v>
      </c>
      <c r="N265" s="10">
        <f t="shared" ref="N265" si="1041">_xlfn.STDEV.S(F264:F303)</f>
        <v>0.30652560858425643</v>
      </c>
      <c r="Q265" t="s">
        <v>671</v>
      </c>
      <c r="R265" s="2">
        <f t="shared" ref="R265" si="1042">AVERAGE(E264:E303)</f>
        <v>65.017499999999998</v>
      </c>
      <c r="S265" s="10">
        <f t="shared" ref="S265" si="1043">_xlfn.STDEV.S(E264:E303)</f>
        <v>16.746004307189494</v>
      </c>
    </row>
    <row r="266" spans="1:19" x14ac:dyDescent="0.25">
      <c r="A266">
        <f ca="1">RAND()</f>
        <v>0.37727201933704591</v>
      </c>
      <c r="B266" s="1">
        <v>42917</v>
      </c>
      <c r="C266" t="s">
        <v>399</v>
      </c>
      <c r="D266" t="s">
        <v>8</v>
      </c>
      <c r="E266">
        <v>102.6</v>
      </c>
      <c r="F266">
        <v>0.47</v>
      </c>
      <c r="G266">
        <v>60</v>
      </c>
      <c r="H266">
        <v>0.3</v>
      </c>
      <c r="I266">
        <v>42</v>
      </c>
      <c r="J266">
        <v>12.6</v>
      </c>
      <c r="L266" t="s">
        <v>672</v>
      </c>
      <c r="M266" s="2">
        <f t="shared" ref="M266" si="1044">AVERAGE(F297:F336)</f>
        <v>0.83299999999999985</v>
      </c>
      <c r="N266" s="10">
        <f t="shared" ref="N266" si="1045">_xlfn.STDEV.S(F297:F336)</f>
        <v>0.36050676582434393</v>
      </c>
      <c r="Q266" t="s">
        <v>672</v>
      </c>
      <c r="R266" s="2">
        <f t="shared" ref="R266" si="1046">AVERAGE(E297:E336)</f>
        <v>61.782499999999985</v>
      </c>
      <c r="S266" s="10">
        <f t="shared" ref="S266" si="1047">_xlfn.STDEV.S(E297:E336)</f>
        <v>16.903889516002902</v>
      </c>
    </row>
    <row r="267" spans="1:19" x14ac:dyDescent="0.25">
      <c r="A267">
        <f ca="1">RAND()</f>
        <v>0.33347302099043297</v>
      </c>
      <c r="B267" s="1">
        <v>42953</v>
      </c>
      <c r="C267" t="s">
        <v>401</v>
      </c>
      <c r="D267" t="s">
        <v>9</v>
      </c>
      <c r="E267">
        <v>75.599999999999994</v>
      </c>
      <c r="F267">
        <v>0.63</v>
      </c>
      <c r="G267">
        <v>56</v>
      </c>
      <c r="H267">
        <v>0.5</v>
      </c>
      <c r="I267">
        <v>32</v>
      </c>
      <c r="J267">
        <v>16</v>
      </c>
      <c r="L267" t="s">
        <v>673</v>
      </c>
      <c r="M267" s="2">
        <f t="shared" ref="M267" si="1048">AVERAGE(F266:F305)</f>
        <v>0.80474999999999997</v>
      </c>
      <c r="N267" s="10">
        <f t="shared" ref="N267" si="1049">_xlfn.STDEV.S(F266:F305)</f>
        <v>0.32472463679799485</v>
      </c>
      <c r="Q267" t="s">
        <v>673</v>
      </c>
      <c r="R267" s="2">
        <f t="shared" ref="R267" si="1050">AVERAGE(E266:E305)</f>
        <v>63.909999999999989</v>
      </c>
      <c r="S267" s="10">
        <f t="shared" ref="S267" si="1051">_xlfn.STDEV.S(E266:E305)</f>
        <v>16.617303308021103</v>
      </c>
    </row>
    <row r="268" spans="1:19" x14ac:dyDescent="0.25">
      <c r="A268">
        <f ca="1">RAND()</f>
        <v>0.76145572234509096</v>
      </c>
      <c r="B268" s="1">
        <v>42840</v>
      </c>
      <c r="C268" t="s">
        <v>397</v>
      </c>
      <c r="D268" t="s">
        <v>8</v>
      </c>
      <c r="E268">
        <v>58.499999999999993</v>
      </c>
      <c r="F268">
        <v>0.74</v>
      </c>
      <c r="G268">
        <v>48</v>
      </c>
      <c r="H268">
        <v>0.3</v>
      </c>
      <c r="I268">
        <v>25</v>
      </c>
      <c r="J268">
        <v>7.5</v>
      </c>
      <c r="L268" t="s">
        <v>674</v>
      </c>
      <c r="M268" s="2">
        <f t="shared" ref="M268" si="1052">AVERAGE(F299:F338)</f>
        <v>0.84650000000000003</v>
      </c>
      <c r="N268" s="10">
        <f t="shared" ref="N268" si="1053">_xlfn.STDEV.S(F299:F338)</f>
        <v>0.36284170455462056</v>
      </c>
      <c r="Q268" t="s">
        <v>674</v>
      </c>
      <c r="R268" s="2">
        <f t="shared" ref="R268" si="1054">AVERAGE(E299:E338)</f>
        <v>61.09999999999998</v>
      </c>
      <c r="S268" s="10">
        <f t="shared" ref="S268" si="1055">_xlfn.STDEV.S(E299:E338)</f>
        <v>17.184817389717924</v>
      </c>
    </row>
    <row r="269" spans="1:19" x14ac:dyDescent="0.25">
      <c r="A269">
        <f ca="1">RAND()</f>
        <v>0.94338534686788045</v>
      </c>
      <c r="B269" s="1">
        <v>42897</v>
      </c>
      <c r="C269" t="s">
        <v>399</v>
      </c>
      <c r="D269" t="s">
        <v>9</v>
      </c>
      <c r="E269">
        <v>84.199999999999989</v>
      </c>
      <c r="F269">
        <v>0.56000000000000005</v>
      </c>
      <c r="G269">
        <v>44</v>
      </c>
      <c r="H269">
        <v>0.3</v>
      </c>
      <c r="I269">
        <v>34</v>
      </c>
      <c r="J269">
        <v>10.199999999999999</v>
      </c>
      <c r="L269" t="s">
        <v>675</v>
      </c>
      <c r="M269" s="2">
        <f t="shared" ref="M269" si="1056">AVERAGE(F268:F307)</f>
        <v>0.85300000000000009</v>
      </c>
      <c r="N269" s="10">
        <f t="shared" ref="N269" si="1057">_xlfn.STDEV.S(F268:F307)</f>
        <v>0.41836188481584491</v>
      </c>
      <c r="Q269" t="s">
        <v>675</v>
      </c>
      <c r="R269" s="2">
        <f t="shared" ref="R269" si="1058">AVERAGE(E268:E307)</f>
        <v>62.067499999999995</v>
      </c>
      <c r="S269" s="10">
        <f t="shared" ref="S269" si="1059">_xlfn.STDEV.S(E268:E307)</f>
        <v>17.564567881726973</v>
      </c>
    </row>
    <row r="270" spans="1:19" x14ac:dyDescent="0.25">
      <c r="A270">
        <f ca="1">RAND()</f>
        <v>0.82221567291941577</v>
      </c>
      <c r="B270" s="1">
        <v>42883</v>
      </c>
      <c r="C270" t="s">
        <v>398</v>
      </c>
      <c r="D270" t="s">
        <v>9</v>
      </c>
      <c r="E270">
        <v>76.3</v>
      </c>
      <c r="F270">
        <v>0.63</v>
      </c>
      <c r="G270">
        <v>45</v>
      </c>
      <c r="H270">
        <v>0.3</v>
      </c>
      <c r="I270">
        <v>31</v>
      </c>
      <c r="J270">
        <v>9.2999999999999989</v>
      </c>
      <c r="L270" t="s">
        <v>676</v>
      </c>
      <c r="M270" s="2">
        <f t="shared" ref="M270" si="1060">AVERAGE(F301:F340)</f>
        <v>0.83399999999999996</v>
      </c>
      <c r="N270" s="10">
        <f t="shared" ref="N270" si="1061">_xlfn.STDEV.S(F301:F340)</f>
        <v>0.36205821886286976</v>
      </c>
      <c r="Q270" t="s">
        <v>676</v>
      </c>
      <c r="R270" s="2">
        <f t="shared" ref="R270" si="1062">AVERAGE(E301:E340)</f>
        <v>61.854999999999983</v>
      </c>
      <c r="S270" s="10">
        <f t="shared" ref="S270" si="1063">_xlfn.STDEV.S(E301:E340)</f>
        <v>17.172457823279363</v>
      </c>
    </row>
    <row r="271" spans="1:19" x14ac:dyDescent="0.25">
      <c r="A271">
        <f ca="1">RAND()</f>
        <v>9.6276910560961437E-2</v>
      </c>
      <c r="B271" s="1">
        <v>43064</v>
      </c>
      <c r="C271" t="s">
        <v>404</v>
      </c>
      <c r="D271" t="s">
        <v>8</v>
      </c>
      <c r="E271">
        <v>55.599999999999994</v>
      </c>
      <c r="F271">
        <v>0.87</v>
      </c>
      <c r="G271">
        <v>41</v>
      </c>
      <c r="H271">
        <v>0.3</v>
      </c>
      <c r="I271">
        <v>22</v>
      </c>
      <c r="J271">
        <v>6.6</v>
      </c>
      <c r="L271" t="s">
        <v>677</v>
      </c>
      <c r="M271" s="2">
        <f t="shared" ref="M271" si="1064">AVERAGE(F270:F309)</f>
        <v>0.85824999999999996</v>
      </c>
      <c r="N271" s="10">
        <f t="shared" ref="N271" si="1065">_xlfn.STDEV.S(F270:F309)</f>
        <v>0.41601212691890338</v>
      </c>
      <c r="Q271" t="s">
        <v>677</v>
      </c>
      <c r="R271" s="2">
        <f t="shared" ref="R271" si="1066">AVERAGE(E270:E309)</f>
        <v>61.714999999999996</v>
      </c>
      <c r="S271" s="10">
        <f t="shared" ref="S271" si="1067">_xlfn.STDEV.S(E270:E309)</f>
        <v>17.198502469095608</v>
      </c>
    </row>
    <row r="272" spans="1:19" x14ac:dyDescent="0.25">
      <c r="A272">
        <f ca="1">RAND()</f>
        <v>0.12638376528111395</v>
      </c>
      <c r="B272" s="1">
        <v>42831</v>
      </c>
      <c r="C272" t="s">
        <v>397</v>
      </c>
      <c r="D272" t="s">
        <v>13</v>
      </c>
      <c r="E272">
        <v>57.499999999999993</v>
      </c>
      <c r="F272">
        <v>0.8</v>
      </c>
      <c r="G272">
        <v>33</v>
      </c>
      <c r="H272">
        <v>0.3</v>
      </c>
      <c r="I272">
        <v>25</v>
      </c>
      <c r="J272">
        <v>7.5</v>
      </c>
      <c r="L272" t="s">
        <v>678</v>
      </c>
      <c r="M272" s="2">
        <f t="shared" ref="M272" si="1068">AVERAGE(F303:F342)</f>
        <v>0.83149999999999991</v>
      </c>
      <c r="N272" s="10">
        <f t="shared" ref="N272" si="1069">_xlfn.STDEV.S(F303:F342)</f>
        <v>0.36299713921313892</v>
      </c>
      <c r="Q272" t="s">
        <v>678</v>
      </c>
      <c r="R272" s="2">
        <f t="shared" ref="R272" si="1070">AVERAGE(E303:E342)</f>
        <v>61.987499999999997</v>
      </c>
      <c r="S272" s="10">
        <f t="shared" ref="S272" si="1071">_xlfn.STDEV.S(E303:E342)</f>
        <v>17.201821422640368</v>
      </c>
    </row>
    <row r="273" spans="1:19" x14ac:dyDescent="0.25">
      <c r="A273">
        <f ca="1">RAND()</f>
        <v>0.38625763740517516</v>
      </c>
      <c r="B273" s="1">
        <v>42896</v>
      </c>
      <c r="C273" t="s">
        <v>399</v>
      </c>
      <c r="D273" t="s">
        <v>8</v>
      </c>
      <c r="E273">
        <v>78.599999999999994</v>
      </c>
      <c r="F273">
        <v>0.59</v>
      </c>
      <c r="G273">
        <v>36</v>
      </c>
      <c r="H273">
        <v>0.3</v>
      </c>
      <c r="I273">
        <v>32</v>
      </c>
      <c r="J273">
        <v>9.6</v>
      </c>
      <c r="L273" t="s">
        <v>679</v>
      </c>
      <c r="M273" s="2">
        <f t="shared" ref="M273" si="1072">AVERAGE(F272:F311)</f>
        <v>0.85575000000000012</v>
      </c>
      <c r="N273" s="10">
        <f t="shared" ref="N273" si="1073">_xlfn.STDEV.S(F272:F311)</f>
        <v>0.41771593525277723</v>
      </c>
      <c r="Q273" t="s">
        <v>679</v>
      </c>
      <c r="R273" s="2">
        <f t="shared" ref="R273" si="1074">AVERAGE(E272:E311)</f>
        <v>61.720000000000013</v>
      </c>
      <c r="S273" s="10">
        <f t="shared" ref="S273" si="1075">_xlfn.STDEV.S(E272:E311)</f>
        <v>17.560404177347241</v>
      </c>
    </row>
    <row r="274" spans="1:19" x14ac:dyDescent="0.25">
      <c r="A274">
        <f ca="1">RAND()</f>
        <v>0.50859869942055369</v>
      </c>
      <c r="B274" s="1">
        <v>43011</v>
      </c>
      <c r="C274" t="s">
        <v>402</v>
      </c>
      <c r="D274" t="s">
        <v>11</v>
      </c>
      <c r="E274">
        <v>67.399999999999991</v>
      </c>
      <c r="F274">
        <v>0.69</v>
      </c>
      <c r="G274">
        <v>38</v>
      </c>
      <c r="H274">
        <v>0.3</v>
      </c>
      <c r="I274">
        <v>28</v>
      </c>
      <c r="J274">
        <v>8.4</v>
      </c>
      <c r="L274" t="s">
        <v>680</v>
      </c>
      <c r="M274" s="2">
        <f t="shared" ref="M274" si="1076">AVERAGE(F305:F344)</f>
        <v>0.83324999999999994</v>
      </c>
      <c r="N274" s="10">
        <f t="shared" ref="N274" si="1077">_xlfn.STDEV.S(F305:F344)</f>
        <v>0.36288295421738714</v>
      </c>
      <c r="Q274" t="s">
        <v>680</v>
      </c>
      <c r="R274" s="2">
        <f t="shared" ref="R274" si="1078">AVERAGE(E305:E344)</f>
        <v>62.047499999999999</v>
      </c>
      <c r="S274" s="10">
        <f t="shared" ref="S274" si="1079">_xlfn.STDEV.S(E305:E344)</f>
        <v>17.200998592061477</v>
      </c>
    </row>
    <row r="275" spans="1:19" x14ac:dyDescent="0.25">
      <c r="A275">
        <f ca="1">RAND()</f>
        <v>2.2590497493147232E-2</v>
      </c>
      <c r="B275" s="1">
        <v>42742</v>
      </c>
      <c r="C275" t="s">
        <v>394</v>
      </c>
      <c r="D275" t="s">
        <v>7</v>
      </c>
      <c r="E275">
        <v>27</v>
      </c>
      <c r="F275">
        <v>2</v>
      </c>
      <c r="G275">
        <v>15</v>
      </c>
      <c r="H275">
        <v>0.3</v>
      </c>
      <c r="I275">
        <v>10</v>
      </c>
      <c r="J275">
        <v>3</v>
      </c>
      <c r="L275" t="s">
        <v>681</v>
      </c>
      <c r="M275" s="2">
        <f t="shared" ref="M275" si="1080">AVERAGE(F274:F313)</f>
        <v>0.85950000000000004</v>
      </c>
      <c r="N275" s="10">
        <f t="shared" ref="N275" si="1081">_xlfn.STDEV.S(F274:F313)</f>
        <v>0.41708973393485244</v>
      </c>
      <c r="Q275" t="s">
        <v>681</v>
      </c>
      <c r="R275" s="2">
        <f t="shared" ref="R275" si="1082">AVERAGE(E274:E313)</f>
        <v>61.522500000000001</v>
      </c>
      <c r="S275" s="10">
        <f t="shared" ref="S275" si="1083">_xlfn.STDEV.S(E274:E313)</f>
        <v>17.574653769795997</v>
      </c>
    </row>
    <row r="276" spans="1:19" x14ac:dyDescent="0.25">
      <c r="A276">
        <f ca="1">RAND()</f>
        <v>0.89927331374229302</v>
      </c>
      <c r="B276" s="1">
        <v>43052</v>
      </c>
      <c r="C276" t="s">
        <v>404</v>
      </c>
      <c r="D276" t="s">
        <v>10</v>
      </c>
      <c r="E276">
        <v>44.699999999999996</v>
      </c>
      <c r="F276">
        <v>0.95</v>
      </c>
      <c r="G276">
        <v>37</v>
      </c>
      <c r="H276">
        <v>0.3</v>
      </c>
      <c r="I276">
        <v>19</v>
      </c>
      <c r="J276">
        <v>5.7</v>
      </c>
      <c r="L276" t="s">
        <v>682</v>
      </c>
      <c r="M276" s="2">
        <f t="shared" ref="M276" si="1084">AVERAGE(F307:F346)</f>
        <v>0.83399999999999996</v>
      </c>
      <c r="N276" s="10">
        <f t="shared" ref="N276" si="1085">_xlfn.STDEV.S(F307:F346)</f>
        <v>0.35063897716553422</v>
      </c>
      <c r="Q276" t="s">
        <v>682</v>
      </c>
      <c r="R276" s="2">
        <f t="shared" ref="R276" si="1086">AVERAGE(E307:E346)</f>
        <v>61.232499999999995</v>
      </c>
      <c r="S276" s="10">
        <f t="shared" ref="S276" si="1087">_xlfn.STDEV.S(E307:E346)</f>
        <v>16.736837729376699</v>
      </c>
    </row>
    <row r="277" spans="1:19" x14ac:dyDescent="0.25">
      <c r="A277">
        <f ca="1">RAND()</f>
        <v>0.97946966972543448</v>
      </c>
      <c r="B277" s="1">
        <v>42880</v>
      </c>
      <c r="C277" t="s">
        <v>398</v>
      </c>
      <c r="D277" t="s">
        <v>13</v>
      </c>
      <c r="E277">
        <v>64.399999999999991</v>
      </c>
      <c r="F277">
        <v>0.67</v>
      </c>
      <c r="G277">
        <v>59</v>
      </c>
      <c r="H277">
        <v>0.3</v>
      </c>
      <c r="I277">
        <v>28</v>
      </c>
      <c r="J277">
        <v>8.4</v>
      </c>
      <c r="L277" t="s">
        <v>683</v>
      </c>
      <c r="M277" s="2">
        <f t="shared" ref="M277" si="1088">AVERAGE(F276:F315)</f>
        <v>0.83850000000000002</v>
      </c>
      <c r="N277" s="10">
        <f t="shared" ref="N277" si="1089">_xlfn.STDEV.S(F276:F315)</f>
        <v>0.37812323320206026</v>
      </c>
      <c r="Q277" t="s">
        <v>683</v>
      </c>
      <c r="R277" s="2">
        <f t="shared" ref="R277" si="1090">AVERAGE(E276:E315)</f>
        <v>62.015000000000001</v>
      </c>
      <c r="S277" s="10">
        <f t="shared" ref="S277" si="1091">_xlfn.STDEV.S(E276:E315)</f>
        <v>16.975873528372038</v>
      </c>
    </row>
    <row r="278" spans="1:19" x14ac:dyDescent="0.25">
      <c r="A278">
        <f ca="1">RAND()</f>
        <v>0.56127126959211893</v>
      </c>
      <c r="B278" s="1">
        <v>42983</v>
      </c>
      <c r="C278" t="s">
        <v>401</v>
      </c>
      <c r="D278" t="s">
        <v>11</v>
      </c>
      <c r="E278">
        <v>67.699999999999989</v>
      </c>
      <c r="F278">
        <v>0.69</v>
      </c>
      <c r="G278">
        <v>58</v>
      </c>
      <c r="H278">
        <v>0.5</v>
      </c>
      <c r="I278">
        <v>29</v>
      </c>
      <c r="J278">
        <v>14.5</v>
      </c>
      <c r="L278" t="s">
        <v>684</v>
      </c>
      <c r="M278" s="2">
        <f t="shared" ref="M278" si="1092">AVERAGE(F309:F348)</f>
        <v>0.78174999999999994</v>
      </c>
      <c r="N278" s="10">
        <f t="shared" ref="N278" si="1093">_xlfn.STDEV.S(F309:F348)</f>
        <v>0.22747090543740478</v>
      </c>
      <c r="Q278" t="s">
        <v>684</v>
      </c>
      <c r="R278" s="2">
        <f t="shared" ref="R278" si="1094">AVERAGE(E309:E348)</f>
        <v>63.295000000000016</v>
      </c>
      <c r="S278" s="10">
        <f t="shared" ref="S278" si="1095">_xlfn.STDEV.S(E309:E348)</f>
        <v>15.515665367455867</v>
      </c>
    </row>
    <row r="279" spans="1:19" x14ac:dyDescent="0.25">
      <c r="A279">
        <f ca="1">RAND()</f>
        <v>0.28823840499118003</v>
      </c>
      <c r="B279" s="1">
        <v>42837</v>
      </c>
      <c r="C279" t="s">
        <v>397</v>
      </c>
      <c r="D279" t="s">
        <v>12</v>
      </c>
      <c r="E279">
        <v>59.8</v>
      </c>
      <c r="F279">
        <v>0.74</v>
      </c>
      <c r="G279">
        <v>44</v>
      </c>
      <c r="H279">
        <v>0.3</v>
      </c>
      <c r="I279">
        <v>26</v>
      </c>
      <c r="J279">
        <v>7.8</v>
      </c>
      <c r="L279" t="s">
        <v>685</v>
      </c>
      <c r="M279" s="2">
        <f t="shared" ref="M279" si="1096">AVERAGE(F278:F317)</f>
        <v>0.83650000000000002</v>
      </c>
      <c r="N279" s="10">
        <f t="shared" ref="N279" si="1097">_xlfn.STDEV.S(F278:F317)</f>
        <v>0.37711149136969713</v>
      </c>
      <c r="Q279" t="s">
        <v>685</v>
      </c>
      <c r="R279" s="2">
        <f t="shared" ref="R279" si="1098">AVERAGE(E278:E317)</f>
        <v>62.477499999999999</v>
      </c>
      <c r="S279" s="10">
        <f t="shared" ref="S279" si="1099">_xlfn.STDEV.S(E278:E317)</f>
        <v>16.75856440060516</v>
      </c>
    </row>
    <row r="280" spans="1:19" x14ac:dyDescent="0.25">
      <c r="A280">
        <f ca="1">RAND()</f>
        <v>0.20631567196171163</v>
      </c>
      <c r="B280" s="1">
        <v>42919</v>
      </c>
      <c r="C280" t="s">
        <v>399</v>
      </c>
      <c r="D280" t="s">
        <v>10</v>
      </c>
      <c r="E280">
        <v>75.899999999999991</v>
      </c>
      <c r="F280">
        <v>0.59</v>
      </c>
      <c r="G280">
        <v>65</v>
      </c>
      <c r="H280">
        <v>0.3</v>
      </c>
      <c r="I280">
        <v>33</v>
      </c>
      <c r="J280">
        <v>9.9</v>
      </c>
      <c r="L280" t="s">
        <v>686</v>
      </c>
      <c r="M280" s="2">
        <f t="shared" ref="M280" si="1100">AVERAGE(F311:F350)</f>
        <v>0.78174999999999994</v>
      </c>
      <c r="N280" s="10">
        <f t="shared" ref="N280" si="1101">_xlfn.STDEV.S(F311:F350)</f>
        <v>0.22656733306074042</v>
      </c>
      <c r="Q280" t="s">
        <v>686</v>
      </c>
      <c r="R280" s="2">
        <f t="shared" ref="R280" si="1102">AVERAGE(E311:E350)</f>
        <v>63.355000000000018</v>
      </c>
      <c r="S280" s="10">
        <f t="shared" ref="S280" si="1103">_xlfn.STDEV.S(E311:E350)</f>
        <v>15.405609201579548</v>
      </c>
    </row>
    <row r="281" spans="1:19" x14ac:dyDescent="0.25">
      <c r="A281">
        <f ca="1">RAND()</f>
        <v>0.20980111120119926</v>
      </c>
      <c r="B281" s="1">
        <v>42934</v>
      </c>
      <c r="C281" t="s">
        <v>400</v>
      </c>
      <c r="D281" t="s">
        <v>11</v>
      </c>
      <c r="E281">
        <v>78.899999999999991</v>
      </c>
      <c r="F281">
        <v>0.61</v>
      </c>
      <c r="G281">
        <v>49</v>
      </c>
      <c r="H281">
        <v>0.5</v>
      </c>
      <c r="I281">
        <v>33</v>
      </c>
      <c r="J281">
        <v>16.5</v>
      </c>
      <c r="L281" t="s">
        <v>687</v>
      </c>
      <c r="M281" s="2">
        <f t="shared" ref="M281" si="1104">AVERAGE(F280:F319)</f>
        <v>0.8547499999999999</v>
      </c>
      <c r="N281" s="10">
        <f t="shared" ref="N281" si="1105">_xlfn.STDEV.S(F280:F319)</f>
        <v>0.3796961504501552</v>
      </c>
      <c r="Q281" t="s">
        <v>687</v>
      </c>
      <c r="R281" s="2">
        <f t="shared" ref="R281" si="1106">AVERAGE(E280:E319)</f>
        <v>61.49499999999999</v>
      </c>
      <c r="S281" s="10">
        <f t="shared" ref="S281" si="1107">_xlfn.STDEV.S(E280:E319)</f>
        <v>17.213246985820856</v>
      </c>
    </row>
    <row r="282" spans="1:19" x14ac:dyDescent="0.25">
      <c r="A282">
        <f ca="1">RAND()</f>
        <v>0.8142002848378217</v>
      </c>
      <c r="B282" s="1">
        <v>42894</v>
      </c>
      <c r="C282" t="s">
        <v>399</v>
      </c>
      <c r="D282" t="s">
        <v>13</v>
      </c>
      <c r="E282">
        <v>81.5</v>
      </c>
      <c r="F282">
        <v>0.56000000000000005</v>
      </c>
      <c r="G282">
        <v>59</v>
      </c>
      <c r="H282">
        <v>0.3</v>
      </c>
      <c r="I282">
        <v>35</v>
      </c>
      <c r="J282">
        <v>10.5</v>
      </c>
      <c r="L282" t="s">
        <v>688</v>
      </c>
      <c r="M282" s="2">
        <f t="shared" ref="M282" si="1108">AVERAGE(F313:F352)</f>
        <v>0.77824999999999989</v>
      </c>
      <c r="N282" s="10">
        <f t="shared" ref="N282" si="1109">_xlfn.STDEV.S(F313:F352)</f>
        <v>0.2260688288654927</v>
      </c>
      <c r="Q282" t="s">
        <v>688</v>
      </c>
      <c r="R282" s="2">
        <f t="shared" ref="R282" si="1110">AVERAGE(E313:E352)</f>
        <v>63.552500000000023</v>
      </c>
      <c r="S282" s="10">
        <f t="shared" ref="S282" si="1111">_xlfn.STDEV.S(E313:E352)</f>
        <v>15.079107426145221</v>
      </c>
    </row>
    <row r="283" spans="1:19" x14ac:dyDescent="0.25">
      <c r="A283">
        <f ca="1">RAND()</f>
        <v>0.3373537144231733</v>
      </c>
      <c r="B283" s="1">
        <v>42915</v>
      </c>
      <c r="C283" t="s">
        <v>399</v>
      </c>
      <c r="D283" t="s">
        <v>13</v>
      </c>
      <c r="E283">
        <v>80.5</v>
      </c>
      <c r="F283">
        <v>0.56999999999999995</v>
      </c>
      <c r="G283">
        <v>50</v>
      </c>
      <c r="H283">
        <v>0.3</v>
      </c>
      <c r="I283">
        <v>35</v>
      </c>
      <c r="J283">
        <v>10.5</v>
      </c>
      <c r="L283" t="s">
        <v>689</v>
      </c>
      <c r="M283" s="2">
        <f t="shared" ref="M283" si="1112">AVERAGE(F282:F321)</f>
        <v>0.85274999999999979</v>
      </c>
      <c r="N283" s="10">
        <f t="shared" ref="N283" si="1113">_xlfn.STDEV.S(F282:F321)</f>
        <v>0.38133360789841381</v>
      </c>
      <c r="Q283" t="s">
        <v>689</v>
      </c>
      <c r="R283" s="2">
        <f t="shared" ref="R283" si="1114">AVERAGE(E282:E321)</f>
        <v>61.617499999999986</v>
      </c>
      <c r="S283" s="10">
        <f t="shared" ref="S283" si="1115">_xlfn.STDEV.S(E282:E321)</f>
        <v>17.374781127564464</v>
      </c>
    </row>
    <row r="284" spans="1:19" x14ac:dyDescent="0.25">
      <c r="A284">
        <f ca="1">RAND()</f>
        <v>0.47094542565947395</v>
      </c>
      <c r="B284" s="1">
        <v>42745</v>
      </c>
      <c r="C284" t="s">
        <v>394</v>
      </c>
      <c r="D284" t="s">
        <v>8</v>
      </c>
      <c r="E284">
        <v>30.599999999999998</v>
      </c>
      <c r="F284">
        <v>1.67</v>
      </c>
      <c r="G284">
        <v>24</v>
      </c>
      <c r="H284">
        <v>0.3</v>
      </c>
      <c r="I284">
        <v>12</v>
      </c>
      <c r="J284">
        <v>3.5999999999999996</v>
      </c>
      <c r="L284" t="s">
        <v>690</v>
      </c>
      <c r="M284" s="2">
        <f t="shared" ref="M284" si="1116">AVERAGE(F315:F354)</f>
        <v>0.78174999999999994</v>
      </c>
      <c r="N284" s="10">
        <f t="shared" ref="N284" si="1117">_xlfn.STDEV.S(F315:F354)</f>
        <v>0.22922262720009276</v>
      </c>
      <c r="Q284" t="s">
        <v>690</v>
      </c>
      <c r="R284" s="2">
        <f t="shared" ref="R284" si="1118">AVERAGE(E315:E354)</f>
        <v>63.340000000000018</v>
      </c>
      <c r="S284" s="10">
        <f t="shared" ref="S284" si="1119">_xlfn.STDEV.S(E315:E354)</f>
        <v>15.358315212087637</v>
      </c>
    </row>
    <row r="285" spans="1:19" x14ac:dyDescent="0.25">
      <c r="A285">
        <f ca="1">RAND()</f>
        <v>5.7852848110437227E-2</v>
      </c>
      <c r="B285" s="1">
        <v>42832</v>
      </c>
      <c r="C285" t="s">
        <v>397</v>
      </c>
      <c r="D285" t="s">
        <v>7</v>
      </c>
      <c r="E285">
        <v>65.8</v>
      </c>
      <c r="F285">
        <v>0.74</v>
      </c>
      <c r="G285">
        <v>47</v>
      </c>
      <c r="H285">
        <v>0.3</v>
      </c>
      <c r="I285">
        <v>26</v>
      </c>
      <c r="J285">
        <v>7.8</v>
      </c>
      <c r="L285" t="s">
        <v>691</v>
      </c>
      <c r="M285" s="2">
        <f t="shared" ref="M285" si="1120">AVERAGE(F284:F323)</f>
        <v>0.876</v>
      </c>
      <c r="N285" s="10">
        <f t="shared" ref="N285" si="1121">_xlfn.STDEV.S(F284:F323)</f>
        <v>0.38785273441055401</v>
      </c>
      <c r="Q285" t="s">
        <v>691</v>
      </c>
      <c r="R285" s="2">
        <f t="shared" ref="R285" si="1122">AVERAGE(E284:E323)</f>
        <v>60.064999999999984</v>
      </c>
      <c r="S285" s="10">
        <f t="shared" ref="S285" si="1123">_xlfn.STDEV.S(E284:E323)</f>
        <v>17.48496130378539</v>
      </c>
    </row>
    <row r="286" spans="1:19" x14ac:dyDescent="0.25">
      <c r="A286">
        <f ca="1">RAND()</f>
        <v>7.0743403141095507E-2</v>
      </c>
      <c r="B286" s="1">
        <v>42835</v>
      </c>
      <c r="C286" t="s">
        <v>397</v>
      </c>
      <c r="D286" t="s">
        <v>10</v>
      </c>
      <c r="E286">
        <v>64.399999999999991</v>
      </c>
      <c r="F286">
        <v>0.71</v>
      </c>
      <c r="G286">
        <v>33</v>
      </c>
      <c r="H286">
        <v>0.3</v>
      </c>
      <c r="I286">
        <v>28</v>
      </c>
      <c r="J286">
        <v>8.4</v>
      </c>
      <c r="L286" t="s">
        <v>692</v>
      </c>
      <c r="M286" s="2">
        <f t="shared" ref="M286" si="1124">AVERAGE(F317:F356)</f>
        <v>0.78525000000000011</v>
      </c>
      <c r="N286" s="10">
        <f t="shared" ref="N286" si="1125">_xlfn.STDEV.S(F317:F356)</f>
        <v>0.23297394484010181</v>
      </c>
      <c r="Q286" t="s">
        <v>692</v>
      </c>
      <c r="R286" s="2">
        <f t="shared" ref="R286" si="1126">AVERAGE(E317:E356)</f>
        <v>63.11</v>
      </c>
      <c r="S286" s="10">
        <f t="shared" ref="S286" si="1127">_xlfn.STDEV.S(E317:E356)</f>
        <v>15.668174504634896</v>
      </c>
    </row>
    <row r="287" spans="1:19" x14ac:dyDescent="0.25">
      <c r="A287">
        <f ca="1">RAND()</f>
        <v>0.97619270487631737</v>
      </c>
      <c r="B287" s="1">
        <v>42923</v>
      </c>
      <c r="C287" t="s">
        <v>400</v>
      </c>
      <c r="D287" t="s">
        <v>7</v>
      </c>
      <c r="E287">
        <v>93.399999999999991</v>
      </c>
      <c r="F287">
        <v>0.51</v>
      </c>
      <c r="G287">
        <v>68</v>
      </c>
      <c r="H287">
        <v>0.5</v>
      </c>
      <c r="I287">
        <v>38</v>
      </c>
      <c r="J287">
        <v>19</v>
      </c>
      <c r="L287" t="s">
        <v>693</v>
      </c>
      <c r="M287" s="2">
        <f t="shared" ref="M287" si="1128">AVERAGE(F286:F325)</f>
        <v>0.84950000000000014</v>
      </c>
      <c r="N287" s="10">
        <f t="shared" ref="N287" si="1129">_xlfn.STDEV.S(F286:F325)</f>
        <v>0.36791129086876095</v>
      </c>
      <c r="Q287" t="s">
        <v>693</v>
      </c>
      <c r="R287" s="2">
        <f t="shared" ref="R287" si="1130">AVERAGE(E286:E325)</f>
        <v>61.182499999999983</v>
      </c>
      <c r="S287" s="10">
        <f t="shared" ref="S287" si="1131">_xlfn.STDEV.S(E286:E325)</f>
        <v>17.063890311535186</v>
      </c>
    </row>
    <row r="288" spans="1:19" x14ac:dyDescent="0.25">
      <c r="A288">
        <f ca="1">RAND()</f>
        <v>0.75504111110296712</v>
      </c>
      <c r="B288" s="1">
        <v>43083</v>
      </c>
      <c r="C288" t="s">
        <v>405</v>
      </c>
      <c r="D288" t="s">
        <v>13</v>
      </c>
      <c r="E288">
        <v>31.199999999999996</v>
      </c>
      <c r="F288">
        <v>1.43</v>
      </c>
      <c r="G288">
        <v>19</v>
      </c>
      <c r="H288">
        <v>0.3</v>
      </c>
      <c r="I288">
        <v>14</v>
      </c>
      <c r="J288">
        <v>4.2</v>
      </c>
      <c r="L288" t="s">
        <v>694</v>
      </c>
      <c r="M288" s="2">
        <f t="shared" ref="M288" si="1132">AVERAGE(F319:F358)</f>
        <v>0.80774999999999986</v>
      </c>
      <c r="N288" s="10">
        <f t="shared" ref="N288" si="1133">_xlfn.STDEV.S(F319:F358)</f>
        <v>0.28203916349257241</v>
      </c>
      <c r="Q288" t="s">
        <v>694</v>
      </c>
      <c r="R288" s="2">
        <f t="shared" ref="R288" si="1134">AVERAGE(E319:E358)</f>
        <v>62.510000000000005</v>
      </c>
      <c r="S288" s="10">
        <f t="shared" ref="S288" si="1135">_xlfn.STDEV.S(E319:E358)</f>
        <v>16.208842157987807</v>
      </c>
    </row>
    <row r="289" spans="1:19" x14ac:dyDescent="0.25">
      <c r="A289">
        <f ca="1">RAND()</f>
        <v>0.21869141196010011</v>
      </c>
      <c r="B289" s="1">
        <v>42869</v>
      </c>
      <c r="C289" t="s">
        <v>398</v>
      </c>
      <c r="D289" t="s">
        <v>9</v>
      </c>
      <c r="E289">
        <v>71.3</v>
      </c>
      <c r="F289">
        <v>0.63</v>
      </c>
      <c r="G289">
        <v>56</v>
      </c>
      <c r="H289">
        <v>0.3</v>
      </c>
      <c r="I289">
        <v>31</v>
      </c>
      <c r="J289">
        <v>9.2999999999999989</v>
      </c>
      <c r="L289" t="s">
        <v>695</v>
      </c>
      <c r="M289" s="2">
        <f t="shared" ref="M289" si="1136">AVERAGE(F288:F327)</f>
        <v>0.85324999999999984</v>
      </c>
      <c r="N289" s="10">
        <f t="shared" ref="N289" si="1137">_xlfn.STDEV.S(F288:F327)</f>
        <v>0.36654581341673198</v>
      </c>
      <c r="Q289" t="s">
        <v>695</v>
      </c>
      <c r="R289" s="2">
        <f t="shared" ref="R289" si="1138">AVERAGE(E288:E327)</f>
        <v>60.739999999999974</v>
      </c>
      <c r="S289" s="10">
        <f t="shared" ref="S289" si="1139">_xlfn.STDEV.S(E288:E327)</f>
        <v>16.793005259364001</v>
      </c>
    </row>
    <row r="290" spans="1:19" x14ac:dyDescent="0.25">
      <c r="A290">
        <f ca="1">RAND()</f>
        <v>0.25261970052245242</v>
      </c>
      <c r="B290" s="1">
        <v>42827</v>
      </c>
      <c r="C290" t="s">
        <v>396</v>
      </c>
      <c r="D290" t="s">
        <v>9</v>
      </c>
      <c r="E290">
        <v>55.9</v>
      </c>
      <c r="F290">
        <v>0.83</v>
      </c>
      <c r="G290">
        <v>48</v>
      </c>
      <c r="H290">
        <v>0.3</v>
      </c>
      <c r="I290">
        <v>23</v>
      </c>
      <c r="J290">
        <v>6.8999999999999995</v>
      </c>
      <c r="L290" t="s">
        <v>696</v>
      </c>
      <c r="M290" s="2">
        <f t="shared" ref="M290" si="1140">AVERAGE(F321:F360)</f>
        <v>0.80625000000000002</v>
      </c>
      <c r="N290" s="10">
        <f t="shared" ref="N290" si="1141">_xlfn.STDEV.S(F321:F360)</f>
        <v>0.27538027320742309</v>
      </c>
      <c r="Q290" t="s">
        <v>696</v>
      </c>
      <c r="R290" s="2">
        <f t="shared" ref="R290" si="1142">AVERAGE(E321:E360)</f>
        <v>62.302500000000009</v>
      </c>
      <c r="S290" s="10">
        <f t="shared" ref="S290" si="1143">_xlfn.STDEV.S(E321:E360)</f>
        <v>15.721379979554486</v>
      </c>
    </row>
    <row r="291" spans="1:19" x14ac:dyDescent="0.25">
      <c r="A291">
        <f ca="1">RAND()</f>
        <v>0.58939959414556919</v>
      </c>
      <c r="B291" s="1">
        <v>42820</v>
      </c>
      <c r="C291" t="s">
        <v>396</v>
      </c>
      <c r="D291" t="s">
        <v>9</v>
      </c>
      <c r="E291">
        <v>57.199999999999996</v>
      </c>
      <c r="F291">
        <v>0.83</v>
      </c>
      <c r="G291">
        <v>36</v>
      </c>
      <c r="H291">
        <v>0.3</v>
      </c>
      <c r="I291">
        <v>24</v>
      </c>
      <c r="J291">
        <v>7.1999999999999993</v>
      </c>
      <c r="L291" t="s">
        <v>697</v>
      </c>
      <c r="M291" s="2">
        <f t="shared" ref="M291" si="1144">AVERAGE(F290:F329)</f>
        <v>0.83850000000000002</v>
      </c>
      <c r="N291" s="10">
        <f t="shared" ref="N291" si="1145">_xlfn.STDEV.S(F290:F329)</f>
        <v>0.35391980838776277</v>
      </c>
      <c r="Q291" t="s">
        <v>697</v>
      </c>
      <c r="R291" s="2">
        <f t="shared" ref="R291" si="1146">AVERAGE(E290:E329)</f>
        <v>61.382499999999958</v>
      </c>
      <c r="S291" s="10">
        <f t="shared" ref="S291" si="1147">_xlfn.STDEV.S(E290:E329)</f>
        <v>16.039740510401959</v>
      </c>
    </row>
    <row r="292" spans="1:19" x14ac:dyDescent="0.25">
      <c r="A292">
        <f ca="1">RAND()</f>
        <v>0.99874371696198261</v>
      </c>
      <c r="B292" s="1">
        <v>42997</v>
      </c>
      <c r="C292" t="s">
        <v>402</v>
      </c>
      <c r="D292" t="s">
        <v>11</v>
      </c>
      <c r="E292">
        <v>63.8</v>
      </c>
      <c r="F292">
        <v>0.71</v>
      </c>
      <c r="G292">
        <v>29</v>
      </c>
      <c r="H292">
        <v>0.3</v>
      </c>
      <c r="I292">
        <v>26</v>
      </c>
      <c r="J292">
        <v>7.8</v>
      </c>
      <c r="L292" t="s">
        <v>698</v>
      </c>
      <c r="M292" s="2">
        <f t="shared" ref="M292" si="1148">AVERAGE(F323:F362)</f>
        <v>0.81199999999999994</v>
      </c>
      <c r="N292" s="10">
        <f t="shared" ref="N292" si="1149">_xlfn.STDEV.S(F323:F362)</f>
        <v>0.27540366643743103</v>
      </c>
      <c r="Q292" t="s">
        <v>698</v>
      </c>
      <c r="R292" s="2">
        <f t="shared" ref="R292" si="1150">AVERAGE(E323:E362)</f>
        <v>62.247500000000016</v>
      </c>
      <c r="S292" s="10">
        <f t="shared" ref="S292" si="1151">_xlfn.STDEV.S(E323:E362)</f>
        <v>16.094719431842886</v>
      </c>
    </row>
    <row r="293" spans="1:19" x14ac:dyDescent="0.25">
      <c r="A293">
        <f ca="1">RAND()</f>
        <v>0.42310136049928448</v>
      </c>
      <c r="B293" s="1">
        <v>43054</v>
      </c>
      <c r="C293" t="s">
        <v>404</v>
      </c>
      <c r="D293" t="s">
        <v>12</v>
      </c>
      <c r="E293">
        <v>54.599999999999994</v>
      </c>
      <c r="F293">
        <v>0.87</v>
      </c>
      <c r="G293">
        <v>28</v>
      </c>
      <c r="H293">
        <v>0.3</v>
      </c>
      <c r="I293">
        <v>22</v>
      </c>
      <c r="J293">
        <v>6.6</v>
      </c>
    </row>
    <row r="294" spans="1:19" x14ac:dyDescent="0.25">
      <c r="A294">
        <f ca="1">RAND()</f>
        <v>0.50625869263448831</v>
      </c>
      <c r="B294" s="1">
        <v>43075</v>
      </c>
      <c r="C294" t="s">
        <v>405</v>
      </c>
      <c r="D294" t="s">
        <v>12</v>
      </c>
      <c r="E294">
        <v>48.699999999999996</v>
      </c>
      <c r="F294">
        <v>1</v>
      </c>
      <c r="G294">
        <v>34</v>
      </c>
      <c r="H294">
        <v>0.3</v>
      </c>
      <c r="I294">
        <v>19</v>
      </c>
      <c r="J294">
        <v>5.7</v>
      </c>
    </row>
    <row r="295" spans="1:19" x14ac:dyDescent="0.25">
      <c r="A295">
        <f ca="1">RAND()</f>
        <v>6.0495534898172498E-2</v>
      </c>
      <c r="B295" s="1">
        <v>42847</v>
      </c>
      <c r="C295" t="s">
        <v>397</v>
      </c>
      <c r="D295" t="s">
        <v>8</v>
      </c>
      <c r="E295">
        <v>64.099999999999994</v>
      </c>
      <c r="F295">
        <v>0.71</v>
      </c>
      <c r="G295">
        <v>56</v>
      </c>
      <c r="H295">
        <v>0.3</v>
      </c>
      <c r="I295">
        <v>27</v>
      </c>
      <c r="J295">
        <v>8.1</v>
      </c>
    </row>
    <row r="296" spans="1:19" x14ac:dyDescent="0.25">
      <c r="A296">
        <f ca="1">RAND()</f>
        <v>0.36738463908183561</v>
      </c>
      <c r="B296" s="1">
        <v>42984</v>
      </c>
      <c r="C296" t="s">
        <v>402</v>
      </c>
      <c r="D296" t="s">
        <v>12</v>
      </c>
      <c r="E296">
        <v>71.699999999999989</v>
      </c>
      <c r="F296">
        <v>0.69</v>
      </c>
      <c r="G296">
        <v>41</v>
      </c>
      <c r="H296">
        <v>0.3</v>
      </c>
      <c r="I296">
        <v>29</v>
      </c>
      <c r="J296">
        <v>8.6999999999999993</v>
      </c>
    </row>
    <row r="297" spans="1:19" x14ac:dyDescent="0.25">
      <c r="A297">
        <f ca="1">RAND()</f>
        <v>0.98744195074666352</v>
      </c>
      <c r="B297" s="1">
        <v>42932</v>
      </c>
      <c r="C297" t="s">
        <v>400</v>
      </c>
      <c r="D297" t="s">
        <v>9</v>
      </c>
      <c r="E297">
        <v>83.5</v>
      </c>
      <c r="F297">
        <v>0.54</v>
      </c>
      <c r="G297">
        <v>40</v>
      </c>
      <c r="H297">
        <v>0.5</v>
      </c>
      <c r="I297">
        <v>35</v>
      </c>
      <c r="J297">
        <v>17.5</v>
      </c>
    </row>
    <row r="298" spans="1:19" x14ac:dyDescent="0.25">
      <c r="A298">
        <f ca="1">RAND()</f>
        <v>7.7918120076418296E-2</v>
      </c>
      <c r="B298" s="1">
        <v>42843</v>
      </c>
      <c r="C298" t="s">
        <v>397</v>
      </c>
      <c r="D298" t="s">
        <v>11</v>
      </c>
      <c r="E298">
        <v>61.099999999999994</v>
      </c>
      <c r="F298">
        <v>0.69</v>
      </c>
      <c r="G298">
        <v>46</v>
      </c>
      <c r="H298">
        <v>0.3</v>
      </c>
      <c r="I298">
        <v>27</v>
      </c>
      <c r="J298">
        <v>8.1</v>
      </c>
    </row>
    <row r="299" spans="1:19" x14ac:dyDescent="0.25">
      <c r="A299">
        <f ca="1">RAND()</f>
        <v>1.9412795509442526E-2</v>
      </c>
      <c r="B299" s="1">
        <v>42784</v>
      </c>
      <c r="C299" t="s">
        <v>395</v>
      </c>
      <c r="D299" t="s">
        <v>8</v>
      </c>
      <c r="E299">
        <v>46.4</v>
      </c>
      <c r="F299">
        <v>1.1100000000000001</v>
      </c>
      <c r="G299">
        <v>34</v>
      </c>
      <c r="H299">
        <v>0.3</v>
      </c>
      <c r="I299">
        <v>18</v>
      </c>
      <c r="J299">
        <v>5.3999999999999995</v>
      </c>
    </row>
    <row r="300" spans="1:19" x14ac:dyDescent="0.25">
      <c r="A300">
        <f ca="1">RAND()</f>
        <v>0.58851997448880167</v>
      </c>
      <c r="B300" s="1">
        <v>42884</v>
      </c>
      <c r="C300" t="s">
        <v>398</v>
      </c>
      <c r="D300" t="s">
        <v>10</v>
      </c>
      <c r="E300">
        <v>69.399999999999991</v>
      </c>
      <c r="F300">
        <v>0.69</v>
      </c>
      <c r="G300">
        <v>34</v>
      </c>
      <c r="H300">
        <v>0.3</v>
      </c>
      <c r="I300">
        <v>28</v>
      </c>
      <c r="J300">
        <v>8.4</v>
      </c>
    </row>
    <row r="301" spans="1:19" x14ac:dyDescent="0.25">
      <c r="A301">
        <f ca="1">RAND()</f>
        <v>0.75332426113466966</v>
      </c>
      <c r="B301" s="1">
        <v>42951</v>
      </c>
      <c r="C301" t="s">
        <v>400</v>
      </c>
      <c r="D301" t="s">
        <v>7</v>
      </c>
      <c r="E301">
        <v>78.199999999999989</v>
      </c>
      <c r="F301">
        <v>0.59</v>
      </c>
      <c r="G301">
        <v>52</v>
      </c>
      <c r="H301">
        <v>0.5</v>
      </c>
      <c r="I301">
        <v>34</v>
      </c>
      <c r="J301">
        <v>17</v>
      </c>
    </row>
    <row r="302" spans="1:19" x14ac:dyDescent="0.25">
      <c r="A302">
        <f ca="1">RAND()</f>
        <v>0.26433881330969744</v>
      </c>
      <c r="B302" s="1">
        <v>43035</v>
      </c>
      <c r="C302" t="s">
        <v>403</v>
      </c>
      <c r="D302" t="s">
        <v>7</v>
      </c>
      <c r="E302">
        <v>57.499999999999993</v>
      </c>
      <c r="F302">
        <v>0.77</v>
      </c>
      <c r="G302">
        <v>35</v>
      </c>
      <c r="H302">
        <v>0.3</v>
      </c>
      <c r="I302">
        <v>25</v>
      </c>
      <c r="J302">
        <v>7.5</v>
      </c>
    </row>
    <row r="303" spans="1:19" x14ac:dyDescent="0.25">
      <c r="A303">
        <f ca="1">RAND()</f>
        <v>0.24606988226010817</v>
      </c>
      <c r="B303" s="1">
        <v>43034</v>
      </c>
      <c r="C303" t="s">
        <v>403</v>
      </c>
      <c r="D303" t="s">
        <v>13</v>
      </c>
      <c r="E303">
        <v>56.199999999999996</v>
      </c>
      <c r="F303">
        <v>0.83</v>
      </c>
      <c r="G303">
        <v>28</v>
      </c>
      <c r="H303">
        <v>0.3</v>
      </c>
      <c r="I303">
        <v>24</v>
      </c>
      <c r="J303">
        <v>7.1999999999999993</v>
      </c>
    </row>
    <row r="304" spans="1:19" x14ac:dyDescent="0.25">
      <c r="A304">
        <f ca="1">RAND()</f>
        <v>0.95150940919847193</v>
      </c>
      <c r="B304" s="1">
        <v>42987</v>
      </c>
      <c r="C304" t="s">
        <v>402</v>
      </c>
      <c r="D304" t="s">
        <v>8</v>
      </c>
      <c r="E304">
        <v>59.8</v>
      </c>
      <c r="F304">
        <v>0.74</v>
      </c>
      <c r="G304">
        <v>54</v>
      </c>
      <c r="H304">
        <v>0.3</v>
      </c>
      <c r="I304">
        <v>26</v>
      </c>
      <c r="J304">
        <v>7.8</v>
      </c>
    </row>
    <row r="305" spans="1:10" x14ac:dyDescent="0.25">
      <c r="A305">
        <f ca="1">RAND()</f>
        <v>0.68906668197189813</v>
      </c>
      <c r="B305" s="1">
        <v>43078</v>
      </c>
      <c r="C305" t="s">
        <v>405</v>
      </c>
      <c r="D305" t="s">
        <v>8</v>
      </c>
      <c r="E305">
        <v>34.9</v>
      </c>
      <c r="F305">
        <v>1.54</v>
      </c>
      <c r="G305">
        <v>16</v>
      </c>
      <c r="H305">
        <v>0.3</v>
      </c>
      <c r="I305">
        <v>13</v>
      </c>
      <c r="J305">
        <v>3.9</v>
      </c>
    </row>
    <row r="306" spans="1:10" x14ac:dyDescent="0.25">
      <c r="A306">
        <f ca="1">RAND()</f>
        <v>0.42194257550799474</v>
      </c>
      <c r="B306" s="1">
        <v>42921</v>
      </c>
      <c r="C306" t="s">
        <v>399</v>
      </c>
      <c r="D306" t="s">
        <v>12</v>
      </c>
      <c r="E306">
        <v>89.399999999999991</v>
      </c>
      <c r="F306">
        <v>0.53</v>
      </c>
      <c r="G306">
        <v>47</v>
      </c>
      <c r="H306">
        <v>0.3</v>
      </c>
      <c r="I306">
        <v>38</v>
      </c>
      <c r="J306">
        <v>11.4</v>
      </c>
    </row>
    <row r="307" spans="1:10" x14ac:dyDescent="0.25">
      <c r="A307">
        <f ca="1">RAND()</f>
        <v>0.16526367485170135</v>
      </c>
      <c r="B307" s="1">
        <v>43105</v>
      </c>
      <c r="C307" t="s">
        <v>405</v>
      </c>
      <c r="D307" t="s">
        <v>7</v>
      </c>
      <c r="E307">
        <v>15.099999999999998</v>
      </c>
      <c r="F307">
        <v>2.5</v>
      </c>
      <c r="G307">
        <v>9</v>
      </c>
      <c r="H307">
        <v>0.3</v>
      </c>
      <c r="I307">
        <v>7</v>
      </c>
      <c r="J307">
        <v>2.1</v>
      </c>
    </row>
    <row r="308" spans="1:10" x14ac:dyDescent="0.25">
      <c r="A308">
        <f ca="1">RAND()</f>
        <v>0.34334811221768979</v>
      </c>
      <c r="B308" s="1">
        <v>43020</v>
      </c>
      <c r="C308" t="s">
        <v>403</v>
      </c>
      <c r="D308" t="s">
        <v>13</v>
      </c>
      <c r="E308">
        <v>63.499999999999993</v>
      </c>
      <c r="F308">
        <v>0.8</v>
      </c>
      <c r="G308">
        <v>31</v>
      </c>
      <c r="H308">
        <v>0.3</v>
      </c>
      <c r="I308">
        <v>25</v>
      </c>
      <c r="J308">
        <v>7.5</v>
      </c>
    </row>
    <row r="309" spans="1:10" x14ac:dyDescent="0.25">
      <c r="A309">
        <f ca="1">RAND()</f>
        <v>0.60856475678484201</v>
      </c>
      <c r="B309" s="1">
        <v>42859</v>
      </c>
      <c r="C309" t="s">
        <v>397</v>
      </c>
      <c r="D309" t="s">
        <v>13</v>
      </c>
      <c r="E309">
        <v>65.099999999999994</v>
      </c>
      <c r="F309">
        <v>0.71</v>
      </c>
      <c r="G309">
        <v>32</v>
      </c>
      <c r="H309">
        <v>0.3</v>
      </c>
      <c r="I309">
        <v>27</v>
      </c>
      <c r="J309">
        <v>8.1</v>
      </c>
    </row>
    <row r="310" spans="1:10" x14ac:dyDescent="0.25">
      <c r="A310">
        <f ca="1">RAND()</f>
        <v>0.19705519932738547</v>
      </c>
      <c r="B310" s="1">
        <v>42902</v>
      </c>
      <c r="C310" t="s">
        <v>399</v>
      </c>
      <c r="D310" t="s">
        <v>7</v>
      </c>
      <c r="E310">
        <v>84.8</v>
      </c>
      <c r="F310">
        <v>0.53</v>
      </c>
      <c r="G310">
        <v>42</v>
      </c>
      <c r="H310">
        <v>0.3</v>
      </c>
      <c r="I310">
        <v>36</v>
      </c>
      <c r="J310">
        <v>10.799999999999999</v>
      </c>
    </row>
    <row r="311" spans="1:10" x14ac:dyDescent="0.25">
      <c r="A311">
        <f ca="1">RAND()</f>
        <v>0.2375566753618723</v>
      </c>
      <c r="B311" s="1">
        <v>43060</v>
      </c>
      <c r="C311" t="s">
        <v>404</v>
      </c>
      <c r="D311" t="s">
        <v>11</v>
      </c>
      <c r="E311">
        <v>47.3</v>
      </c>
      <c r="F311">
        <v>0.87</v>
      </c>
      <c r="G311">
        <v>28</v>
      </c>
      <c r="H311">
        <v>0.3</v>
      </c>
      <c r="I311">
        <v>21</v>
      </c>
      <c r="J311">
        <v>6.3</v>
      </c>
    </row>
    <row r="312" spans="1:10" x14ac:dyDescent="0.25">
      <c r="A312">
        <f ca="1">RAND()</f>
        <v>0.14030651868373623</v>
      </c>
      <c r="B312" s="1">
        <v>42961</v>
      </c>
      <c r="C312" t="s">
        <v>401</v>
      </c>
      <c r="D312" t="s">
        <v>10</v>
      </c>
      <c r="E312">
        <v>76.599999999999994</v>
      </c>
      <c r="F312">
        <v>0.63</v>
      </c>
      <c r="G312">
        <v>55</v>
      </c>
      <c r="H312">
        <v>0.5</v>
      </c>
      <c r="I312">
        <v>32</v>
      </c>
      <c r="J312">
        <v>16</v>
      </c>
    </row>
    <row r="313" spans="1:10" x14ac:dyDescent="0.25">
      <c r="A313">
        <f ca="1">RAND()</f>
        <v>5.0975900493943294E-2</v>
      </c>
      <c r="B313" s="1">
        <v>43050</v>
      </c>
      <c r="C313" t="s">
        <v>404</v>
      </c>
      <c r="D313" t="s">
        <v>8</v>
      </c>
      <c r="E313">
        <v>51.599999999999994</v>
      </c>
      <c r="F313">
        <v>0.91</v>
      </c>
      <c r="G313">
        <v>28</v>
      </c>
      <c r="H313">
        <v>0.3</v>
      </c>
      <c r="I313">
        <v>22</v>
      </c>
      <c r="J313">
        <v>6.6</v>
      </c>
    </row>
    <row r="314" spans="1:10" x14ac:dyDescent="0.25">
      <c r="A314">
        <f ca="1">RAND()</f>
        <v>0.26883826419219004</v>
      </c>
      <c r="B314" s="1">
        <v>42882</v>
      </c>
      <c r="C314" t="s">
        <v>398</v>
      </c>
      <c r="D314" t="s">
        <v>8</v>
      </c>
      <c r="E314">
        <v>71</v>
      </c>
      <c r="F314">
        <v>0.67</v>
      </c>
      <c r="G314">
        <v>34</v>
      </c>
      <c r="H314">
        <v>0.3</v>
      </c>
      <c r="I314">
        <v>30</v>
      </c>
      <c r="J314">
        <v>9</v>
      </c>
    </row>
    <row r="315" spans="1:10" x14ac:dyDescent="0.25">
      <c r="A315">
        <f ca="1">RAND()</f>
        <v>0.12742786075735402</v>
      </c>
      <c r="B315" s="1">
        <v>42767</v>
      </c>
      <c r="C315" t="s">
        <v>394</v>
      </c>
      <c r="D315" t="s">
        <v>11</v>
      </c>
      <c r="E315">
        <v>43.099999999999994</v>
      </c>
      <c r="F315">
        <v>1.18</v>
      </c>
      <c r="G315">
        <v>30</v>
      </c>
      <c r="H315">
        <v>0.3</v>
      </c>
      <c r="I315">
        <v>17</v>
      </c>
      <c r="J315">
        <v>5.0999999999999996</v>
      </c>
    </row>
    <row r="316" spans="1:10" x14ac:dyDescent="0.25">
      <c r="A316">
        <f ca="1">RAND()</f>
        <v>0.90677523494853651</v>
      </c>
      <c r="B316" s="1">
        <v>43018</v>
      </c>
      <c r="C316" t="s">
        <v>403</v>
      </c>
      <c r="D316" t="s">
        <v>11</v>
      </c>
      <c r="E316">
        <v>60.499999999999993</v>
      </c>
      <c r="F316">
        <v>0.8</v>
      </c>
      <c r="G316">
        <v>33</v>
      </c>
      <c r="H316">
        <v>0.3</v>
      </c>
      <c r="I316">
        <v>25</v>
      </c>
      <c r="J316">
        <v>7.5</v>
      </c>
    </row>
    <row r="317" spans="1:10" x14ac:dyDescent="0.25">
      <c r="A317">
        <f ca="1">RAND()</f>
        <v>0.38146788385538166</v>
      </c>
      <c r="B317" s="1">
        <v>42851</v>
      </c>
      <c r="C317" t="s">
        <v>397</v>
      </c>
      <c r="D317" t="s">
        <v>12</v>
      </c>
      <c r="E317">
        <v>67.099999999999994</v>
      </c>
      <c r="F317">
        <v>0.74</v>
      </c>
      <c r="G317">
        <v>48</v>
      </c>
      <c r="H317">
        <v>0.3</v>
      </c>
      <c r="I317">
        <v>27</v>
      </c>
      <c r="J317">
        <v>8.1</v>
      </c>
    </row>
    <row r="318" spans="1:10" x14ac:dyDescent="0.25">
      <c r="A318">
        <f ca="1">RAND()</f>
        <v>0.93998358242050739</v>
      </c>
      <c r="B318" s="1">
        <v>42770</v>
      </c>
      <c r="C318" t="s">
        <v>394</v>
      </c>
      <c r="D318" t="s">
        <v>10</v>
      </c>
      <c r="E318">
        <v>44.099999999999994</v>
      </c>
      <c r="F318">
        <v>1.05</v>
      </c>
      <c r="G318">
        <v>28</v>
      </c>
      <c r="H318">
        <v>0.3</v>
      </c>
      <c r="I318">
        <v>17</v>
      </c>
      <c r="J318">
        <v>5.0999999999999996</v>
      </c>
    </row>
    <row r="319" spans="1:10" x14ac:dyDescent="0.25">
      <c r="A319">
        <f ca="1">RAND()</f>
        <v>0.4305820436752491</v>
      </c>
      <c r="B319" s="1">
        <v>43076</v>
      </c>
      <c r="C319" t="s">
        <v>405</v>
      </c>
      <c r="D319" t="s">
        <v>13</v>
      </c>
      <c r="E319">
        <v>44.099999999999994</v>
      </c>
      <c r="F319">
        <v>1.1100000000000001</v>
      </c>
      <c r="G319">
        <v>35</v>
      </c>
      <c r="H319">
        <v>0.3</v>
      </c>
      <c r="I319">
        <v>17</v>
      </c>
      <c r="J319">
        <v>5.0999999999999996</v>
      </c>
    </row>
    <row r="320" spans="1:10" x14ac:dyDescent="0.25">
      <c r="A320">
        <f ca="1">RAND()</f>
        <v>0.27308505942139227</v>
      </c>
      <c r="B320" s="1">
        <v>42916</v>
      </c>
      <c r="C320" t="s">
        <v>399</v>
      </c>
      <c r="D320" t="s">
        <v>7</v>
      </c>
      <c r="E320">
        <v>85.1</v>
      </c>
      <c r="F320">
        <v>0.51</v>
      </c>
      <c r="G320">
        <v>58</v>
      </c>
      <c r="H320">
        <v>0.3</v>
      </c>
      <c r="I320">
        <v>37</v>
      </c>
      <c r="J320">
        <v>11.1</v>
      </c>
    </row>
    <row r="321" spans="1:10" x14ac:dyDescent="0.25">
      <c r="A321">
        <f ca="1">RAND()</f>
        <v>0.82333487404692307</v>
      </c>
      <c r="B321" s="1">
        <v>42952</v>
      </c>
      <c r="C321" t="s">
        <v>400</v>
      </c>
      <c r="D321" t="s">
        <v>8</v>
      </c>
      <c r="E321">
        <v>74.599999999999994</v>
      </c>
      <c r="F321">
        <v>0.61</v>
      </c>
      <c r="G321">
        <v>38</v>
      </c>
      <c r="H321">
        <v>0.5</v>
      </c>
      <c r="I321">
        <v>32</v>
      </c>
      <c r="J321">
        <v>16</v>
      </c>
    </row>
    <row r="322" spans="1:10" x14ac:dyDescent="0.25">
      <c r="A322">
        <f ca="1">RAND()</f>
        <v>0.78558020433185305</v>
      </c>
      <c r="B322" s="1">
        <v>42974</v>
      </c>
      <c r="C322" t="s">
        <v>401</v>
      </c>
      <c r="D322" t="s">
        <v>9</v>
      </c>
      <c r="E322">
        <v>69</v>
      </c>
      <c r="F322">
        <v>0.63</v>
      </c>
      <c r="G322">
        <v>55</v>
      </c>
      <c r="H322">
        <v>0.5</v>
      </c>
      <c r="I322">
        <v>30</v>
      </c>
      <c r="J322">
        <v>15</v>
      </c>
    </row>
    <row r="323" spans="1:10" x14ac:dyDescent="0.25">
      <c r="A323">
        <f ca="1">RAND()</f>
        <v>0.17325836018754703</v>
      </c>
      <c r="B323" s="1">
        <v>43104</v>
      </c>
      <c r="C323" t="s">
        <v>405</v>
      </c>
      <c r="D323" t="s">
        <v>13</v>
      </c>
      <c r="E323">
        <v>30.9</v>
      </c>
      <c r="F323">
        <v>1.43</v>
      </c>
      <c r="G323">
        <v>22</v>
      </c>
      <c r="H323">
        <v>0.3</v>
      </c>
      <c r="I323">
        <v>13</v>
      </c>
      <c r="J323">
        <v>3.9</v>
      </c>
    </row>
    <row r="324" spans="1:10" x14ac:dyDescent="0.25">
      <c r="A324">
        <f ca="1">RAND()</f>
        <v>9.7201547199895821E-2</v>
      </c>
      <c r="B324" s="1">
        <v>43037</v>
      </c>
      <c r="C324" t="s">
        <v>403</v>
      </c>
      <c r="D324" t="s">
        <v>9</v>
      </c>
      <c r="E324">
        <v>61.499999999999993</v>
      </c>
      <c r="F324">
        <v>0.74</v>
      </c>
      <c r="G324">
        <v>48</v>
      </c>
      <c r="H324">
        <v>0.3</v>
      </c>
      <c r="I324">
        <v>25</v>
      </c>
      <c r="J324">
        <v>7.5</v>
      </c>
    </row>
    <row r="325" spans="1:10" x14ac:dyDescent="0.25">
      <c r="A325">
        <f ca="1">RAND()</f>
        <v>0.92695724764051657</v>
      </c>
      <c r="B325" s="1">
        <v>42971</v>
      </c>
      <c r="C325" t="s">
        <v>401</v>
      </c>
      <c r="D325" t="s">
        <v>13</v>
      </c>
      <c r="E325">
        <v>79.599999999999994</v>
      </c>
      <c r="F325">
        <v>0.61</v>
      </c>
      <c r="G325">
        <v>58</v>
      </c>
      <c r="H325">
        <v>0.5</v>
      </c>
      <c r="I325">
        <v>32</v>
      </c>
      <c r="J325">
        <v>16</v>
      </c>
    </row>
    <row r="326" spans="1:10" x14ac:dyDescent="0.25">
      <c r="A326">
        <f ca="1">RAND()</f>
        <v>0.56735408315963609</v>
      </c>
      <c r="B326" s="1">
        <v>42920</v>
      </c>
      <c r="C326" t="s">
        <v>399</v>
      </c>
      <c r="D326" t="s">
        <v>11</v>
      </c>
      <c r="E326">
        <v>86.5</v>
      </c>
      <c r="F326">
        <v>0.54</v>
      </c>
      <c r="G326">
        <v>64</v>
      </c>
      <c r="H326">
        <v>0.3</v>
      </c>
      <c r="I326">
        <v>35</v>
      </c>
      <c r="J326">
        <v>10.5</v>
      </c>
    </row>
    <row r="327" spans="1:10" x14ac:dyDescent="0.25">
      <c r="A327">
        <f ca="1">RAND()</f>
        <v>0.79937593416538599</v>
      </c>
      <c r="B327" s="1">
        <v>43068</v>
      </c>
      <c r="C327" t="s">
        <v>404</v>
      </c>
      <c r="D327" t="s">
        <v>12</v>
      </c>
      <c r="E327">
        <v>53.599999999999994</v>
      </c>
      <c r="F327">
        <v>0.83</v>
      </c>
      <c r="G327">
        <v>46</v>
      </c>
      <c r="H327">
        <v>0.3</v>
      </c>
      <c r="I327">
        <v>22</v>
      </c>
      <c r="J327">
        <v>6.6</v>
      </c>
    </row>
    <row r="328" spans="1:10" x14ac:dyDescent="0.25">
      <c r="A328">
        <f ca="1">RAND()</f>
        <v>0.38977745624048699</v>
      </c>
      <c r="B328" s="1">
        <v>42872</v>
      </c>
      <c r="C328" t="s">
        <v>398</v>
      </c>
      <c r="D328" t="s">
        <v>12</v>
      </c>
      <c r="E328">
        <v>66.699999999999989</v>
      </c>
      <c r="F328">
        <v>0.67</v>
      </c>
      <c r="G328">
        <v>40</v>
      </c>
      <c r="H328">
        <v>0.3</v>
      </c>
      <c r="I328">
        <v>29</v>
      </c>
      <c r="J328">
        <v>8.6999999999999993</v>
      </c>
    </row>
    <row r="329" spans="1:10" x14ac:dyDescent="0.25">
      <c r="A329">
        <f ca="1">RAND()</f>
        <v>0.39298176975351018</v>
      </c>
      <c r="B329" s="1">
        <v>43042</v>
      </c>
      <c r="C329" t="s">
        <v>403</v>
      </c>
      <c r="D329" t="s">
        <v>7</v>
      </c>
      <c r="E329">
        <v>61.499999999999993</v>
      </c>
      <c r="F329">
        <v>0.8</v>
      </c>
      <c r="G329">
        <v>34</v>
      </c>
      <c r="H329">
        <v>0.3</v>
      </c>
      <c r="I329">
        <v>25</v>
      </c>
      <c r="J329">
        <v>7.5</v>
      </c>
    </row>
    <row r="330" spans="1:10" x14ac:dyDescent="0.25">
      <c r="A330">
        <f ca="1">RAND()</f>
        <v>0.35209968391668101</v>
      </c>
      <c r="B330" s="1">
        <v>42901</v>
      </c>
      <c r="C330" t="s">
        <v>399</v>
      </c>
      <c r="D330" t="s">
        <v>13</v>
      </c>
      <c r="E330">
        <v>79.5</v>
      </c>
      <c r="F330">
        <v>0.54</v>
      </c>
      <c r="G330">
        <v>54</v>
      </c>
      <c r="H330">
        <v>0.3</v>
      </c>
      <c r="I330">
        <v>35</v>
      </c>
      <c r="J330">
        <v>10.5</v>
      </c>
    </row>
    <row r="331" spans="1:10" x14ac:dyDescent="0.25">
      <c r="A331">
        <f ca="1">RAND()</f>
        <v>0.64220942144960269</v>
      </c>
      <c r="B331" s="1">
        <v>42914</v>
      </c>
      <c r="C331" t="s">
        <v>399</v>
      </c>
      <c r="D331" t="s">
        <v>12</v>
      </c>
      <c r="E331">
        <v>79.899999999999991</v>
      </c>
      <c r="F331">
        <v>0.61</v>
      </c>
      <c r="G331">
        <v>39</v>
      </c>
      <c r="H331">
        <v>0.3</v>
      </c>
      <c r="I331">
        <v>33</v>
      </c>
      <c r="J331">
        <v>9.9</v>
      </c>
    </row>
    <row r="332" spans="1:10" x14ac:dyDescent="0.25">
      <c r="A332">
        <f ca="1">RAND()</f>
        <v>0.23482625259658418</v>
      </c>
      <c r="B332" s="1">
        <v>42826</v>
      </c>
      <c r="C332" t="s">
        <v>396</v>
      </c>
      <c r="D332" t="s">
        <v>8</v>
      </c>
      <c r="E332">
        <v>60.499999999999993</v>
      </c>
      <c r="F332">
        <v>0.74</v>
      </c>
      <c r="G332">
        <v>30</v>
      </c>
      <c r="H332">
        <v>0.3</v>
      </c>
      <c r="I332">
        <v>25</v>
      </c>
      <c r="J332">
        <v>7.5</v>
      </c>
    </row>
    <row r="333" spans="1:10" x14ac:dyDescent="0.25">
      <c r="A333">
        <f ca="1">RAND()</f>
        <v>1.0454616954602702E-4</v>
      </c>
      <c r="B333" s="1">
        <v>43058</v>
      </c>
      <c r="C333" t="s">
        <v>404</v>
      </c>
      <c r="D333" t="s">
        <v>9</v>
      </c>
      <c r="E333">
        <v>55.9</v>
      </c>
      <c r="F333">
        <v>0.8</v>
      </c>
      <c r="G333">
        <v>28</v>
      </c>
      <c r="H333">
        <v>0.3</v>
      </c>
      <c r="I333">
        <v>23</v>
      </c>
      <c r="J333">
        <v>6.8999999999999995</v>
      </c>
    </row>
    <row r="334" spans="1:10" x14ac:dyDescent="0.25">
      <c r="A334">
        <f ca="1">RAND()</f>
        <v>0.28639389428313899</v>
      </c>
      <c r="B334" s="1">
        <v>42762</v>
      </c>
      <c r="C334" t="s">
        <v>394</v>
      </c>
      <c r="D334" t="s">
        <v>7</v>
      </c>
      <c r="E334">
        <v>40.799999999999997</v>
      </c>
      <c r="F334">
        <v>1.1100000000000001</v>
      </c>
      <c r="G334">
        <v>19</v>
      </c>
      <c r="H334">
        <v>0.3</v>
      </c>
      <c r="I334">
        <v>16</v>
      </c>
      <c r="J334">
        <v>4.8</v>
      </c>
    </row>
    <row r="335" spans="1:10" x14ac:dyDescent="0.25">
      <c r="A335">
        <f ca="1">RAND()</f>
        <v>3.9344591560618425E-2</v>
      </c>
      <c r="B335" s="1">
        <v>42975</v>
      </c>
      <c r="C335" t="s">
        <v>401</v>
      </c>
      <c r="D335" t="s">
        <v>10</v>
      </c>
      <c r="E335">
        <v>70.699999999999989</v>
      </c>
      <c r="F335">
        <v>0.67</v>
      </c>
      <c r="G335">
        <v>33</v>
      </c>
      <c r="H335">
        <v>0.5</v>
      </c>
      <c r="I335">
        <v>29</v>
      </c>
      <c r="J335">
        <v>14.5</v>
      </c>
    </row>
    <row r="336" spans="1:10" x14ac:dyDescent="0.25">
      <c r="A336">
        <f ca="1">RAND()</f>
        <v>0.63592716836927432</v>
      </c>
      <c r="B336" s="1">
        <v>43080</v>
      </c>
      <c r="C336" t="s">
        <v>405</v>
      </c>
      <c r="D336" t="s">
        <v>10</v>
      </c>
      <c r="E336">
        <v>44.699999999999996</v>
      </c>
      <c r="F336">
        <v>0.95</v>
      </c>
      <c r="G336">
        <v>28</v>
      </c>
      <c r="H336">
        <v>0.3</v>
      </c>
      <c r="I336">
        <v>19</v>
      </c>
      <c r="J336">
        <v>5.7</v>
      </c>
    </row>
    <row r="337" spans="1:10" x14ac:dyDescent="0.25">
      <c r="A337">
        <f ca="1">RAND()</f>
        <v>0.79358031605038326</v>
      </c>
      <c r="B337" s="1">
        <v>42758</v>
      </c>
      <c r="C337" t="s">
        <v>394</v>
      </c>
      <c r="D337" t="s">
        <v>8</v>
      </c>
      <c r="E337">
        <v>38.099999999999994</v>
      </c>
      <c r="F337">
        <v>1.18</v>
      </c>
      <c r="G337">
        <v>20</v>
      </c>
      <c r="H337">
        <v>0.3</v>
      </c>
      <c r="I337">
        <v>17</v>
      </c>
      <c r="J337">
        <v>5.0999999999999996</v>
      </c>
    </row>
    <row r="338" spans="1:10" x14ac:dyDescent="0.25">
      <c r="A338">
        <f ca="1">RAND()</f>
        <v>0.48577884869042331</v>
      </c>
      <c r="B338" s="1">
        <v>42937</v>
      </c>
      <c r="C338" t="s">
        <v>400</v>
      </c>
      <c r="D338" t="s">
        <v>7</v>
      </c>
      <c r="E338">
        <v>79.199999999999989</v>
      </c>
      <c r="F338">
        <v>0.59</v>
      </c>
      <c r="G338">
        <v>50</v>
      </c>
      <c r="H338">
        <v>0.5</v>
      </c>
      <c r="I338">
        <v>34</v>
      </c>
      <c r="J338">
        <v>17</v>
      </c>
    </row>
    <row r="339" spans="1:10" x14ac:dyDescent="0.25">
      <c r="A339">
        <f ca="1">RAND()</f>
        <v>0.75609824826466121</v>
      </c>
      <c r="B339" s="1">
        <v>42968</v>
      </c>
      <c r="C339" t="s">
        <v>401</v>
      </c>
      <c r="D339" t="s">
        <v>10</v>
      </c>
      <c r="E339">
        <v>71</v>
      </c>
      <c r="F339">
        <v>0.63</v>
      </c>
      <c r="G339">
        <v>49</v>
      </c>
      <c r="H339">
        <v>0.5</v>
      </c>
      <c r="I339">
        <v>30</v>
      </c>
      <c r="J339">
        <v>15</v>
      </c>
    </row>
    <row r="340" spans="1:10" x14ac:dyDescent="0.25">
      <c r="A340">
        <f ca="1">RAND()</f>
        <v>0.80923234335656791</v>
      </c>
      <c r="B340" s="1">
        <v>42963</v>
      </c>
      <c r="C340" t="s">
        <v>401</v>
      </c>
      <c r="D340" t="s">
        <v>12</v>
      </c>
      <c r="E340">
        <v>75</v>
      </c>
      <c r="F340">
        <v>0.67</v>
      </c>
      <c r="G340">
        <v>49</v>
      </c>
      <c r="H340">
        <v>0.5</v>
      </c>
      <c r="I340">
        <v>30</v>
      </c>
      <c r="J340">
        <v>15</v>
      </c>
    </row>
    <row r="341" spans="1:10" x14ac:dyDescent="0.25">
      <c r="A341">
        <f ca="1">RAND()</f>
        <v>5.2765702409596216E-3</v>
      </c>
      <c r="B341" s="1">
        <v>42986</v>
      </c>
      <c r="C341" t="s">
        <v>402</v>
      </c>
      <c r="D341" t="s">
        <v>7</v>
      </c>
      <c r="E341">
        <v>61.099999999999994</v>
      </c>
      <c r="F341">
        <v>0.69</v>
      </c>
      <c r="G341">
        <v>50</v>
      </c>
      <c r="H341">
        <v>0.3</v>
      </c>
      <c r="I341">
        <v>27</v>
      </c>
      <c r="J341">
        <v>8.1</v>
      </c>
    </row>
    <row r="342" spans="1:10" x14ac:dyDescent="0.25">
      <c r="A342">
        <f ca="1">RAND()</f>
        <v>0.46680614113335295</v>
      </c>
      <c r="B342" s="1">
        <v>42946</v>
      </c>
      <c r="C342" t="s">
        <v>400</v>
      </c>
      <c r="D342" t="s">
        <v>9</v>
      </c>
      <c r="E342">
        <v>79.899999999999991</v>
      </c>
      <c r="F342">
        <v>0.56999999999999995</v>
      </c>
      <c r="G342">
        <v>64</v>
      </c>
      <c r="H342">
        <v>0.5</v>
      </c>
      <c r="I342">
        <v>33</v>
      </c>
      <c r="J342">
        <v>16.5</v>
      </c>
    </row>
    <row r="343" spans="1:10" x14ac:dyDescent="0.25">
      <c r="A343">
        <f ca="1">RAND()</f>
        <v>0.75195742387617337</v>
      </c>
      <c r="B343" s="1">
        <v>43031</v>
      </c>
      <c r="C343" t="s">
        <v>403</v>
      </c>
      <c r="D343" t="s">
        <v>10</v>
      </c>
      <c r="E343">
        <v>62.499999999999993</v>
      </c>
      <c r="F343">
        <v>0.77</v>
      </c>
      <c r="G343">
        <v>33</v>
      </c>
      <c r="H343">
        <v>0.3</v>
      </c>
      <c r="I343">
        <v>25</v>
      </c>
      <c r="J343">
        <v>7.5</v>
      </c>
    </row>
    <row r="344" spans="1:10" x14ac:dyDescent="0.25">
      <c r="A344">
        <f ca="1">RAND()</f>
        <v>0.42423418830464377</v>
      </c>
      <c r="B344" s="1">
        <v>42822</v>
      </c>
      <c r="C344" t="s">
        <v>396</v>
      </c>
      <c r="D344" t="s">
        <v>11</v>
      </c>
      <c r="E344">
        <v>55.9</v>
      </c>
      <c r="F344">
        <v>0.87</v>
      </c>
      <c r="G344">
        <v>35</v>
      </c>
      <c r="H344">
        <v>0.3</v>
      </c>
      <c r="I344">
        <v>23</v>
      </c>
      <c r="J344">
        <v>6.8999999999999995</v>
      </c>
    </row>
    <row r="345" spans="1:10" x14ac:dyDescent="0.25">
      <c r="A345">
        <f ca="1">RAND()</f>
        <v>0.49973989245879102</v>
      </c>
      <c r="B345" s="1">
        <v>42803</v>
      </c>
      <c r="C345" t="s">
        <v>396</v>
      </c>
      <c r="D345" t="s">
        <v>13</v>
      </c>
      <c r="E345">
        <v>59.499999999999993</v>
      </c>
      <c r="F345">
        <v>0.77</v>
      </c>
      <c r="G345">
        <v>29</v>
      </c>
      <c r="H345">
        <v>0.3</v>
      </c>
      <c r="I345">
        <v>25</v>
      </c>
      <c r="J345">
        <v>7.5</v>
      </c>
    </row>
    <row r="346" spans="1:10" x14ac:dyDescent="0.25">
      <c r="A346">
        <f ca="1">RAND()</f>
        <v>0.68342722789900789</v>
      </c>
      <c r="B346" s="1">
        <v>43091</v>
      </c>
      <c r="C346" t="s">
        <v>405</v>
      </c>
      <c r="D346" t="s">
        <v>7</v>
      </c>
      <c r="E346">
        <v>32.199999999999996</v>
      </c>
      <c r="F346">
        <v>1.33</v>
      </c>
      <c r="G346">
        <v>16</v>
      </c>
      <c r="H346">
        <v>0.3</v>
      </c>
      <c r="I346">
        <v>14</v>
      </c>
      <c r="J346">
        <v>4.2</v>
      </c>
    </row>
    <row r="347" spans="1:10" x14ac:dyDescent="0.25">
      <c r="A347">
        <f ca="1">RAND()</f>
        <v>0.21689256447384819</v>
      </c>
      <c r="B347" s="1">
        <v>42940</v>
      </c>
      <c r="C347" t="s">
        <v>400</v>
      </c>
      <c r="D347" t="s">
        <v>10</v>
      </c>
      <c r="E347">
        <v>83.8</v>
      </c>
      <c r="F347">
        <v>0.56000000000000005</v>
      </c>
      <c r="G347">
        <v>44</v>
      </c>
      <c r="H347">
        <v>0.5</v>
      </c>
      <c r="I347">
        <v>36</v>
      </c>
      <c r="J347">
        <v>18</v>
      </c>
    </row>
    <row r="348" spans="1:10" x14ac:dyDescent="0.25">
      <c r="A348">
        <f ca="1">RAND()</f>
        <v>0.62145229883530662</v>
      </c>
      <c r="B348" s="1">
        <v>42891</v>
      </c>
      <c r="C348" t="s">
        <v>398</v>
      </c>
      <c r="D348" t="s">
        <v>10</v>
      </c>
      <c r="E348">
        <v>77.3</v>
      </c>
      <c r="F348">
        <v>0.65</v>
      </c>
      <c r="G348">
        <v>56</v>
      </c>
      <c r="H348">
        <v>0.3</v>
      </c>
      <c r="I348">
        <v>31</v>
      </c>
      <c r="J348">
        <v>9.2999999999999989</v>
      </c>
    </row>
    <row r="349" spans="1:10" x14ac:dyDescent="0.25">
      <c r="A349">
        <f ca="1">RAND()</f>
        <v>0.4648024619874157</v>
      </c>
      <c r="B349" s="1">
        <v>42958</v>
      </c>
      <c r="C349" t="s">
        <v>401</v>
      </c>
      <c r="D349" t="s">
        <v>7</v>
      </c>
      <c r="E349">
        <v>77.3</v>
      </c>
      <c r="F349">
        <v>0.61</v>
      </c>
      <c r="G349">
        <v>36</v>
      </c>
      <c r="H349">
        <v>0.5</v>
      </c>
      <c r="I349">
        <v>31</v>
      </c>
      <c r="J349">
        <v>15.5</v>
      </c>
    </row>
    <row r="350" spans="1:10" x14ac:dyDescent="0.25">
      <c r="A350">
        <f ca="1">RAND()</f>
        <v>5.9648385926559522E-3</v>
      </c>
      <c r="B350" s="1">
        <v>42955</v>
      </c>
      <c r="C350" t="s">
        <v>401</v>
      </c>
      <c r="D350" t="s">
        <v>11</v>
      </c>
      <c r="E350">
        <v>75</v>
      </c>
      <c r="F350">
        <v>0.63</v>
      </c>
      <c r="G350">
        <v>52</v>
      </c>
      <c r="H350">
        <v>0.5</v>
      </c>
      <c r="I350">
        <v>30</v>
      </c>
      <c r="J350">
        <v>15</v>
      </c>
    </row>
    <row r="351" spans="1:10" x14ac:dyDescent="0.25">
      <c r="A351">
        <f ca="1">RAND()</f>
        <v>0.13288055259897369</v>
      </c>
      <c r="B351" s="1">
        <v>42988</v>
      </c>
      <c r="C351" t="s">
        <v>402</v>
      </c>
      <c r="D351" t="s">
        <v>9</v>
      </c>
      <c r="E351">
        <v>61.8</v>
      </c>
      <c r="F351">
        <v>0.71</v>
      </c>
      <c r="G351">
        <v>39</v>
      </c>
      <c r="H351">
        <v>0.3</v>
      </c>
      <c r="I351">
        <v>26</v>
      </c>
      <c r="J351">
        <v>7.8</v>
      </c>
    </row>
    <row r="352" spans="1:10" x14ac:dyDescent="0.25">
      <c r="A352">
        <f ca="1">RAND()</f>
        <v>0.15388645071703388</v>
      </c>
      <c r="B352" s="1">
        <v>42873</v>
      </c>
      <c r="C352" t="s">
        <v>398</v>
      </c>
      <c r="D352" t="s">
        <v>13</v>
      </c>
      <c r="E352">
        <v>70</v>
      </c>
      <c r="F352">
        <v>0.65</v>
      </c>
      <c r="G352">
        <v>34</v>
      </c>
      <c r="H352">
        <v>0.3</v>
      </c>
      <c r="I352">
        <v>30</v>
      </c>
      <c r="J352">
        <v>9</v>
      </c>
    </row>
    <row r="353" spans="1:10" x14ac:dyDescent="0.25">
      <c r="A353">
        <f ca="1">RAND()</f>
        <v>0.18853594665919704</v>
      </c>
      <c r="B353" s="1">
        <v>43089</v>
      </c>
      <c r="C353" t="s">
        <v>405</v>
      </c>
      <c r="D353" t="s">
        <v>12</v>
      </c>
      <c r="E353">
        <v>42.099999999999994</v>
      </c>
      <c r="F353">
        <v>1.05</v>
      </c>
      <c r="G353">
        <v>30</v>
      </c>
      <c r="H353">
        <v>0.3</v>
      </c>
      <c r="I353">
        <v>17</v>
      </c>
      <c r="J353">
        <v>5.0999999999999996</v>
      </c>
    </row>
    <row r="354" spans="1:10" x14ac:dyDescent="0.25">
      <c r="A354">
        <f ca="1">RAND()</f>
        <v>0.83452016235226967</v>
      </c>
      <c r="B354" s="1">
        <v>42886</v>
      </c>
      <c r="C354" t="s">
        <v>398</v>
      </c>
      <c r="D354" t="s">
        <v>12</v>
      </c>
      <c r="E354">
        <v>72</v>
      </c>
      <c r="F354">
        <v>0.67</v>
      </c>
      <c r="G354">
        <v>63</v>
      </c>
      <c r="H354">
        <v>0.3</v>
      </c>
      <c r="I354">
        <v>30</v>
      </c>
      <c r="J354">
        <v>9</v>
      </c>
    </row>
    <row r="355" spans="1:10" x14ac:dyDescent="0.25">
      <c r="A355">
        <f ca="1">RAND()</f>
        <v>0.71061634067646573</v>
      </c>
      <c r="B355" s="1">
        <v>43099</v>
      </c>
      <c r="C355" t="s">
        <v>405</v>
      </c>
      <c r="D355" t="s">
        <v>8</v>
      </c>
      <c r="E355">
        <v>35.5</v>
      </c>
      <c r="F355">
        <v>1.25</v>
      </c>
      <c r="G355">
        <v>19</v>
      </c>
      <c r="H355">
        <v>0.3</v>
      </c>
      <c r="I355">
        <v>15</v>
      </c>
      <c r="J355">
        <v>4.5</v>
      </c>
    </row>
    <row r="356" spans="1:10" x14ac:dyDescent="0.25">
      <c r="A356">
        <f ca="1">RAND()</f>
        <v>0.94960914467710944</v>
      </c>
      <c r="B356" s="1">
        <v>42813</v>
      </c>
      <c r="C356" t="s">
        <v>396</v>
      </c>
      <c r="D356" t="s">
        <v>9</v>
      </c>
      <c r="E356">
        <v>58.9</v>
      </c>
      <c r="F356">
        <v>0.87</v>
      </c>
      <c r="G356">
        <v>35</v>
      </c>
      <c r="H356">
        <v>0.3</v>
      </c>
      <c r="I356">
        <v>23</v>
      </c>
      <c r="J356">
        <v>6.8999999999999995</v>
      </c>
    </row>
    <row r="357" spans="1:10" x14ac:dyDescent="0.25">
      <c r="A357">
        <f ca="1">RAND()</f>
        <v>0.60632817543997763</v>
      </c>
      <c r="B357" s="1">
        <v>43084</v>
      </c>
      <c r="C357" t="s">
        <v>405</v>
      </c>
      <c r="D357" t="s">
        <v>7</v>
      </c>
      <c r="E357">
        <v>31.299999999999997</v>
      </c>
      <c r="F357">
        <v>1.82</v>
      </c>
      <c r="G357">
        <v>15</v>
      </c>
      <c r="H357">
        <v>0.3</v>
      </c>
      <c r="I357">
        <v>11</v>
      </c>
      <c r="J357">
        <v>3.3</v>
      </c>
    </row>
    <row r="358" spans="1:10" x14ac:dyDescent="0.25">
      <c r="A358">
        <f ca="1">RAND()</f>
        <v>0.10657675582596604</v>
      </c>
      <c r="B358" s="1">
        <v>42812</v>
      </c>
      <c r="C358" t="s">
        <v>396</v>
      </c>
      <c r="D358" t="s">
        <v>8</v>
      </c>
      <c r="E358">
        <v>55.9</v>
      </c>
      <c r="F358">
        <v>0.87</v>
      </c>
      <c r="G358">
        <v>48</v>
      </c>
      <c r="H358">
        <v>0.3</v>
      </c>
      <c r="I358">
        <v>23</v>
      </c>
      <c r="J358">
        <v>6.8999999999999995</v>
      </c>
    </row>
    <row r="359" spans="1:10" x14ac:dyDescent="0.25">
      <c r="A359">
        <f ca="1">RAND()</f>
        <v>0.47398062844706323</v>
      </c>
      <c r="B359" s="1">
        <v>42799</v>
      </c>
      <c r="C359" t="s">
        <v>395</v>
      </c>
      <c r="D359" t="s">
        <v>9</v>
      </c>
      <c r="E359">
        <v>49.599999999999994</v>
      </c>
      <c r="F359">
        <v>0.91</v>
      </c>
      <c r="G359">
        <v>45</v>
      </c>
      <c r="H359">
        <v>0.3</v>
      </c>
      <c r="I359">
        <v>22</v>
      </c>
      <c r="J359">
        <v>6.6</v>
      </c>
    </row>
    <row r="360" spans="1:10" x14ac:dyDescent="0.25">
      <c r="A360">
        <f ca="1">RAND()</f>
        <v>0.13034028668885067</v>
      </c>
      <c r="B360" s="1">
        <v>42892</v>
      </c>
      <c r="C360" t="s">
        <v>399</v>
      </c>
      <c r="D360" t="s">
        <v>11</v>
      </c>
      <c r="E360">
        <v>71.3</v>
      </c>
      <c r="F360">
        <v>0.65</v>
      </c>
      <c r="G360">
        <v>42</v>
      </c>
      <c r="H360">
        <v>0.3</v>
      </c>
      <c r="I360">
        <v>31</v>
      </c>
      <c r="J360">
        <v>9.2999999999999989</v>
      </c>
    </row>
    <row r="361" spans="1:10" x14ac:dyDescent="0.25">
      <c r="A361">
        <f ca="1">RAND()</f>
        <v>0.43558783305112814</v>
      </c>
      <c r="B361" s="1">
        <v>42898</v>
      </c>
      <c r="C361" t="s">
        <v>399</v>
      </c>
      <c r="D361" t="s">
        <v>10</v>
      </c>
      <c r="E361">
        <v>86.8</v>
      </c>
      <c r="F361">
        <v>0.56000000000000005</v>
      </c>
      <c r="G361">
        <v>58</v>
      </c>
      <c r="H361">
        <v>0.3</v>
      </c>
      <c r="I361">
        <v>36</v>
      </c>
      <c r="J361">
        <v>10.799999999999999</v>
      </c>
    </row>
    <row r="362" spans="1:10" x14ac:dyDescent="0.25">
      <c r="A362">
        <f ca="1">RAND()</f>
        <v>0.7985038119078236</v>
      </c>
      <c r="B362" s="1">
        <v>43072</v>
      </c>
      <c r="C362" t="s">
        <v>404</v>
      </c>
      <c r="D362" t="s">
        <v>9</v>
      </c>
      <c r="E362">
        <v>54.599999999999994</v>
      </c>
      <c r="F362">
        <v>0.91</v>
      </c>
      <c r="G362">
        <v>37</v>
      </c>
      <c r="H362">
        <v>0.3</v>
      </c>
      <c r="I362">
        <v>22</v>
      </c>
      <c r="J362">
        <v>6.6</v>
      </c>
    </row>
    <row r="363" spans="1:10" x14ac:dyDescent="0.25">
      <c r="A363">
        <f ca="1">RAND()</f>
        <v>0.98662280716010076</v>
      </c>
      <c r="B363" s="1">
        <v>43045</v>
      </c>
      <c r="C363" t="s">
        <v>404</v>
      </c>
      <c r="D363" t="s">
        <v>10</v>
      </c>
      <c r="E363">
        <v>51.9</v>
      </c>
      <c r="F363">
        <v>0.83</v>
      </c>
      <c r="G363">
        <v>43</v>
      </c>
      <c r="H363">
        <v>0.3</v>
      </c>
      <c r="I363">
        <v>23</v>
      </c>
      <c r="J363">
        <v>6.8999999999999995</v>
      </c>
    </row>
    <row r="364" spans="1:10" x14ac:dyDescent="0.25">
      <c r="A364">
        <f ca="1">RAND()</f>
        <v>0.22031498214352885</v>
      </c>
      <c r="B364" s="1">
        <v>42805</v>
      </c>
      <c r="C364" t="s">
        <v>396</v>
      </c>
      <c r="D364" t="s">
        <v>8</v>
      </c>
      <c r="E364">
        <v>61.199999999999996</v>
      </c>
      <c r="F364">
        <v>0.77</v>
      </c>
      <c r="G364">
        <v>28</v>
      </c>
      <c r="H364">
        <v>0.3</v>
      </c>
      <c r="I364">
        <v>24</v>
      </c>
      <c r="J364">
        <v>7.1999999999999993</v>
      </c>
    </row>
    <row r="365" spans="1:10" x14ac:dyDescent="0.25">
      <c r="A365">
        <f ca="1">RAND()</f>
        <v>0.28959468393483845</v>
      </c>
      <c r="B365" s="1">
        <v>42842</v>
      </c>
      <c r="C365" t="s">
        <v>397</v>
      </c>
      <c r="D365" t="s">
        <v>10</v>
      </c>
      <c r="E365">
        <v>66.099999999999994</v>
      </c>
      <c r="F365">
        <v>0.74</v>
      </c>
      <c r="G365">
        <v>30</v>
      </c>
      <c r="H365">
        <v>0.3</v>
      </c>
      <c r="I365">
        <v>27</v>
      </c>
      <c r="J365">
        <v>8.1</v>
      </c>
    </row>
    <row r="366" spans="1:10" x14ac:dyDescent="0.25">
      <c r="A366">
        <f ca="1">RAND()</f>
        <v>0.18432791773002566</v>
      </c>
      <c r="B366" s="1">
        <v>43007</v>
      </c>
      <c r="C366" t="s">
        <v>402</v>
      </c>
      <c r="D366" t="s">
        <v>7</v>
      </c>
      <c r="E366">
        <v>63.399999999999991</v>
      </c>
      <c r="F366">
        <v>0.71</v>
      </c>
      <c r="G366">
        <v>43</v>
      </c>
      <c r="H366">
        <v>0.3</v>
      </c>
      <c r="I366">
        <v>28</v>
      </c>
      <c r="J366">
        <v>8.4</v>
      </c>
    </row>
    <row r="367" spans="1:10" x14ac:dyDescent="0.25">
      <c r="A367">
        <f ca="1">RAND()</f>
        <v>0.16834749079735967</v>
      </c>
      <c r="B367" s="1">
        <v>42841</v>
      </c>
      <c r="C367" t="s">
        <v>397</v>
      </c>
      <c r="D367" t="s">
        <v>9</v>
      </c>
      <c r="E367">
        <v>60.8</v>
      </c>
      <c r="F367">
        <v>0.74</v>
      </c>
      <c r="G367">
        <v>34</v>
      </c>
      <c r="H367">
        <v>0.3</v>
      </c>
      <c r="I367">
        <v>26</v>
      </c>
      <c r="J367">
        <v>7.8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B1" sqref="B1:C366"/>
    </sheetView>
  </sheetViews>
  <sheetFormatPr defaultRowHeight="15" x14ac:dyDescent="0.25"/>
  <sheetData>
    <row r="1" spans="1:6" x14ac:dyDescent="0.25">
      <c r="A1" t="s">
        <v>703</v>
      </c>
      <c r="B1" t="s">
        <v>3</v>
      </c>
      <c r="C1" t="s">
        <v>5</v>
      </c>
      <c r="E1" t="s">
        <v>704</v>
      </c>
      <c r="F1" t="s">
        <v>705</v>
      </c>
    </row>
    <row r="2" spans="1:6" x14ac:dyDescent="0.25">
      <c r="A2" s="4">
        <v>27</v>
      </c>
      <c r="B2" s="4">
        <v>2</v>
      </c>
      <c r="C2" s="4">
        <v>10</v>
      </c>
      <c r="E2">
        <f>CORREL(A2:A366, C2:C366)</f>
        <v>0.98983208497796904</v>
      </c>
      <c r="F2">
        <f>CORREL(B2:B366, C2:C366)</f>
        <v>-0.90921393241010251</v>
      </c>
    </row>
    <row r="3" spans="1:6" x14ac:dyDescent="0.25">
      <c r="A3" s="4">
        <v>28.9</v>
      </c>
      <c r="B3" s="4">
        <v>1.33</v>
      </c>
      <c r="C3" s="4">
        <v>13</v>
      </c>
    </row>
    <row r="4" spans="1:6" x14ac:dyDescent="0.25">
      <c r="A4" s="4">
        <v>34.5</v>
      </c>
      <c r="B4" s="4">
        <v>1.33</v>
      </c>
      <c r="C4" s="4">
        <v>15</v>
      </c>
    </row>
    <row r="5" spans="1:6" x14ac:dyDescent="0.25">
      <c r="A5" s="4">
        <v>44.099999999999994</v>
      </c>
      <c r="B5" s="4">
        <v>1.05</v>
      </c>
      <c r="C5" s="4">
        <v>17</v>
      </c>
    </row>
    <row r="6" spans="1:6" x14ac:dyDescent="0.25">
      <c r="A6" s="4">
        <v>42.4</v>
      </c>
      <c r="B6" s="4">
        <v>1</v>
      </c>
      <c r="C6" s="4">
        <v>18</v>
      </c>
    </row>
    <row r="7" spans="1:6" x14ac:dyDescent="0.25">
      <c r="A7" s="4">
        <v>25.299999999999997</v>
      </c>
      <c r="B7" s="4">
        <v>1.54</v>
      </c>
      <c r="C7" s="4">
        <v>11</v>
      </c>
    </row>
    <row r="8" spans="1:6" x14ac:dyDescent="0.25">
      <c r="A8" s="4">
        <v>32.9</v>
      </c>
      <c r="B8" s="4">
        <v>1.54</v>
      </c>
      <c r="C8" s="4">
        <v>13</v>
      </c>
    </row>
    <row r="9" spans="1:6" x14ac:dyDescent="0.25">
      <c r="A9" s="4">
        <v>37.5</v>
      </c>
      <c r="B9" s="4">
        <v>1.18</v>
      </c>
      <c r="C9" s="4">
        <v>15</v>
      </c>
    </row>
    <row r="10" spans="1:6" x14ac:dyDescent="0.25">
      <c r="A10" s="4">
        <v>38.099999999999994</v>
      </c>
      <c r="B10" s="4">
        <v>1.18</v>
      </c>
      <c r="C10" s="4">
        <v>17</v>
      </c>
    </row>
    <row r="11" spans="1:6" x14ac:dyDescent="0.25">
      <c r="A11" s="4">
        <v>43.4</v>
      </c>
      <c r="B11" s="4">
        <v>1.05</v>
      </c>
      <c r="C11" s="4">
        <v>18</v>
      </c>
    </row>
    <row r="12" spans="1:6" x14ac:dyDescent="0.25">
      <c r="A12" s="4">
        <v>32.599999999999994</v>
      </c>
      <c r="B12" s="4">
        <v>1.54</v>
      </c>
      <c r="C12" s="4">
        <v>12</v>
      </c>
    </row>
    <row r="13" spans="1:6" x14ac:dyDescent="0.25">
      <c r="A13" s="4">
        <v>38.199999999999996</v>
      </c>
      <c r="B13" s="4">
        <v>1.33</v>
      </c>
      <c r="C13" s="4">
        <v>14</v>
      </c>
    </row>
    <row r="14" spans="1:6" x14ac:dyDescent="0.25">
      <c r="A14" s="4">
        <v>37.5</v>
      </c>
      <c r="B14" s="4">
        <v>1.33</v>
      </c>
      <c r="C14" s="4">
        <v>15</v>
      </c>
    </row>
    <row r="15" spans="1:6" x14ac:dyDescent="0.25">
      <c r="A15" s="4">
        <v>44.099999999999994</v>
      </c>
      <c r="B15" s="4">
        <v>1.05</v>
      </c>
      <c r="C15" s="4">
        <v>17</v>
      </c>
    </row>
    <row r="16" spans="1:6" x14ac:dyDescent="0.25">
      <c r="A16" s="4">
        <v>43.4</v>
      </c>
      <c r="B16" s="4">
        <v>1.1100000000000001</v>
      </c>
      <c r="C16" s="4">
        <v>18</v>
      </c>
    </row>
    <row r="17" spans="1:3" x14ac:dyDescent="0.25">
      <c r="A17" s="4">
        <v>30.599999999999998</v>
      </c>
      <c r="B17" s="4">
        <v>1.67</v>
      </c>
      <c r="C17" s="4">
        <v>12</v>
      </c>
    </row>
    <row r="18" spans="1:3" x14ac:dyDescent="0.25">
      <c r="A18" s="4">
        <v>32.199999999999996</v>
      </c>
      <c r="B18" s="4">
        <v>1.43</v>
      </c>
      <c r="C18" s="4">
        <v>14</v>
      </c>
    </row>
    <row r="19" spans="1:3" x14ac:dyDescent="0.25">
      <c r="A19" s="4">
        <v>42.8</v>
      </c>
      <c r="B19" s="4">
        <v>1.18</v>
      </c>
      <c r="C19" s="4">
        <v>16</v>
      </c>
    </row>
    <row r="20" spans="1:3" x14ac:dyDescent="0.25">
      <c r="A20" s="4">
        <v>43.099999999999994</v>
      </c>
      <c r="B20" s="4">
        <v>1.18</v>
      </c>
      <c r="C20" s="4">
        <v>17</v>
      </c>
    </row>
    <row r="21" spans="1:3" x14ac:dyDescent="0.25">
      <c r="A21" s="4">
        <v>31.599999999999998</v>
      </c>
      <c r="B21" s="4">
        <v>1.43</v>
      </c>
      <c r="C21" s="4">
        <v>12</v>
      </c>
    </row>
    <row r="22" spans="1:3" x14ac:dyDescent="0.25">
      <c r="A22" s="4">
        <v>36.199999999999996</v>
      </c>
      <c r="B22" s="4">
        <v>1.25</v>
      </c>
      <c r="C22" s="4">
        <v>14</v>
      </c>
    </row>
    <row r="23" spans="1:3" x14ac:dyDescent="0.25">
      <c r="A23" s="4">
        <v>40.799999999999997</v>
      </c>
      <c r="B23" s="4">
        <v>1.1100000000000001</v>
      </c>
      <c r="C23" s="4">
        <v>16</v>
      </c>
    </row>
    <row r="24" spans="1:3" x14ac:dyDescent="0.25">
      <c r="A24" s="4">
        <v>38.099999999999994</v>
      </c>
      <c r="B24" s="4">
        <v>1.05</v>
      </c>
      <c r="C24" s="4">
        <v>17</v>
      </c>
    </row>
    <row r="25" spans="1:3" x14ac:dyDescent="0.25">
      <c r="A25" s="4">
        <v>28.599999999999998</v>
      </c>
      <c r="B25" s="4">
        <v>1.54</v>
      </c>
      <c r="C25" s="4">
        <v>12</v>
      </c>
    </row>
    <row r="26" spans="1:3" x14ac:dyDescent="0.25">
      <c r="A26" s="4">
        <v>32.199999999999996</v>
      </c>
      <c r="B26" s="4">
        <v>1.25</v>
      </c>
      <c r="C26" s="4">
        <v>14</v>
      </c>
    </row>
    <row r="27" spans="1:3" x14ac:dyDescent="0.25">
      <c r="A27" s="4">
        <v>35.799999999999997</v>
      </c>
      <c r="B27" s="4">
        <v>1.25</v>
      </c>
      <c r="C27" s="4">
        <v>16</v>
      </c>
    </row>
    <row r="28" spans="1:3" x14ac:dyDescent="0.25">
      <c r="A28" s="4">
        <v>42.099999999999994</v>
      </c>
      <c r="B28" s="4">
        <v>1.05</v>
      </c>
      <c r="C28" s="4">
        <v>17</v>
      </c>
    </row>
    <row r="29" spans="1:3" x14ac:dyDescent="0.25">
      <c r="A29" s="4">
        <v>34.9</v>
      </c>
      <c r="B29" s="4">
        <v>1.33</v>
      </c>
      <c r="C29" s="4">
        <v>13</v>
      </c>
    </row>
    <row r="30" spans="1:3" x14ac:dyDescent="0.25">
      <c r="A30" s="4">
        <v>35.199999999999996</v>
      </c>
      <c r="B30" s="4">
        <v>1.33</v>
      </c>
      <c r="C30" s="4">
        <v>14</v>
      </c>
    </row>
    <row r="31" spans="1:3" x14ac:dyDescent="0.25">
      <c r="A31" s="4">
        <v>41.099999999999994</v>
      </c>
      <c r="B31" s="4">
        <v>1.05</v>
      </c>
      <c r="C31" s="4">
        <v>17</v>
      </c>
    </row>
    <row r="32" spans="1:3" x14ac:dyDescent="0.25">
      <c r="A32" s="4">
        <v>40.4</v>
      </c>
      <c r="B32" s="4">
        <v>1.05</v>
      </c>
      <c r="C32" s="4">
        <v>18</v>
      </c>
    </row>
    <row r="33" spans="1:3" x14ac:dyDescent="0.25">
      <c r="A33" s="4">
        <v>42.4</v>
      </c>
      <c r="B33" s="4">
        <v>1</v>
      </c>
      <c r="C33" s="4">
        <v>18</v>
      </c>
    </row>
    <row r="34" spans="1:3" x14ac:dyDescent="0.25">
      <c r="A34" s="4">
        <v>52</v>
      </c>
      <c r="B34" s="4">
        <v>1</v>
      </c>
      <c r="C34" s="4">
        <v>20</v>
      </c>
    </row>
    <row r="35" spans="1:3" x14ac:dyDescent="0.25">
      <c r="A35" s="4">
        <v>50.3</v>
      </c>
      <c r="B35" s="4">
        <v>0.87</v>
      </c>
      <c r="C35" s="4">
        <v>21</v>
      </c>
    </row>
    <row r="36" spans="1:3" x14ac:dyDescent="0.25">
      <c r="A36" s="4">
        <v>56.599999999999994</v>
      </c>
      <c r="B36" s="4">
        <v>0.83</v>
      </c>
      <c r="C36" s="4">
        <v>22</v>
      </c>
    </row>
    <row r="37" spans="1:3" x14ac:dyDescent="0.25">
      <c r="A37" s="4">
        <v>45.4</v>
      </c>
      <c r="B37" s="4">
        <v>1.1100000000000001</v>
      </c>
      <c r="C37" s="4">
        <v>18</v>
      </c>
    </row>
    <row r="38" spans="1:3" x14ac:dyDescent="0.25">
      <c r="A38" s="4">
        <v>45</v>
      </c>
      <c r="B38" s="4">
        <v>0.95</v>
      </c>
      <c r="C38" s="4">
        <v>20</v>
      </c>
    </row>
    <row r="39" spans="1:3" x14ac:dyDescent="0.25">
      <c r="A39" s="4">
        <v>52.3</v>
      </c>
      <c r="B39" s="4">
        <v>0.87</v>
      </c>
      <c r="C39" s="4">
        <v>21</v>
      </c>
    </row>
    <row r="40" spans="1:3" x14ac:dyDescent="0.25">
      <c r="A40" s="4">
        <v>52.599999999999994</v>
      </c>
      <c r="B40" s="4">
        <v>0.87</v>
      </c>
      <c r="C40" s="4">
        <v>22</v>
      </c>
    </row>
    <row r="41" spans="1:3" x14ac:dyDescent="0.25">
      <c r="A41" s="4">
        <v>42.699999999999996</v>
      </c>
      <c r="B41" s="4">
        <v>1</v>
      </c>
      <c r="C41" s="4">
        <v>19</v>
      </c>
    </row>
    <row r="42" spans="1:3" x14ac:dyDescent="0.25">
      <c r="A42" s="4">
        <v>50</v>
      </c>
      <c r="B42" s="4">
        <v>0.91</v>
      </c>
      <c r="C42" s="4">
        <v>20</v>
      </c>
    </row>
    <row r="43" spans="1:3" x14ac:dyDescent="0.25">
      <c r="A43" s="4">
        <v>51.3</v>
      </c>
      <c r="B43" s="4">
        <v>0.91</v>
      </c>
      <c r="C43" s="4">
        <v>21</v>
      </c>
    </row>
    <row r="44" spans="1:3" x14ac:dyDescent="0.25">
      <c r="A44" s="4">
        <v>55.599999999999994</v>
      </c>
      <c r="B44" s="4">
        <v>0.83</v>
      </c>
      <c r="C44" s="4">
        <v>22</v>
      </c>
    </row>
    <row r="45" spans="1:3" x14ac:dyDescent="0.25">
      <c r="A45" s="4">
        <v>46.4</v>
      </c>
      <c r="B45" s="4">
        <v>1.1100000000000001</v>
      </c>
      <c r="C45" s="4">
        <v>18</v>
      </c>
    </row>
    <row r="46" spans="1:3" x14ac:dyDescent="0.25">
      <c r="A46" s="4">
        <v>47.699999999999996</v>
      </c>
      <c r="B46" s="4">
        <v>0.95</v>
      </c>
      <c r="C46" s="4">
        <v>19</v>
      </c>
    </row>
    <row r="47" spans="1:3" x14ac:dyDescent="0.25">
      <c r="A47" s="4">
        <v>52</v>
      </c>
      <c r="B47" s="4">
        <v>0.91</v>
      </c>
      <c r="C47" s="4">
        <v>20</v>
      </c>
    </row>
    <row r="48" spans="1:3" x14ac:dyDescent="0.25">
      <c r="A48" s="4">
        <v>47.3</v>
      </c>
      <c r="B48" s="4">
        <v>0.87</v>
      </c>
      <c r="C48" s="4">
        <v>21</v>
      </c>
    </row>
    <row r="49" spans="1:3" x14ac:dyDescent="0.25">
      <c r="A49" s="4">
        <v>40.4</v>
      </c>
      <c r="B49" s="4">
        <v>1</v>
      </c>
      <c r="C49" s="4">
        <v>18</v>
      </c>
    </row>
    <row r="50" spans="1:3" x14ac:dyDescent="0.25">
      <c r="A50" s="4">
        <v>43.699999999999996</v>
      </c>
      <c r="B50" s="4">
        <v>0.95</v>
      </c>
      <c r="C50" s="4">
        <v>19</v>
      </c>
    </row>
    <row r="51" spans="1:3" x14ac:dyDescent="0.25">
      <c r="A51" s="4">
        <v>50</v>
      </c>
      <c r="B51" s="4">
        <v>0.95</v>
      </c>
      <c r="C51" s="4">
        <v>20</v>
      </c>
    </row>
    <row r="52" spans="1:3" x14ac:dyDescent="0.25">
      <c r="A52" s="4">
        <v>50.3</v>
      </c>
      <c r="B52" s="4">
        <v>0.95</v>
      </c>
      <c r="C52" s="4">
        <v>21</v>
      </c>
    </row>
    <row r="53" spans="1:3" x14ac:dyDescent="0.25">
      <c r="A53" s="4">
        <v>42.4</v>
      </c>
      <c r="B53" s="4">
        <v>1</v>
      </c>
      <c r="C53" s="4">
        <v>18</v>
      </c>
    </row>
    <row r="54" spans="1:3" x14ac:dyDescent="0.25">
      <c r="A54" s="4">
        <v>47.699999999999996</v>
      </c>
      <c r="B54" s="4">
        <v>0.95</v>
      </c>
      <c r="C54" s="4">
        <v>19</v>
      </c>
    </row>
    <row r="55" spans="1:3" x14ac:dyDescent="0.25">
      <c r="A55" s="4">
        <v>45</v>
      </c>
      <c r="B55" s="4">
        <v>1</v>
      </c>
      <c r="C55" s="4">
        <v>20</v>
      </c>
    </row>
    <row r="56" spans="1:3" x14ac:dyDescent="0.25">
      <c r="A56" s="4">
        <v>47.3</v>
      </c>
      <c r="B56" s="4">
        <v>0.87</v>
      </c>
      <c r="C56" s="4">
        <v>21</v>
      </c>
    </row>
    <row r="57" spans="1:3" x14ac:dyDescent="0.25">
      <c r="A57" s="4">
        <v>42.4</v>
      </c>
      <c r="B57" s="4">
        <v>1</v>
      </c>
      <c r="C57" s="4">
        <v>18</v>
      </c>
    </row>
    <row r="58" spans="1:3" x14ac:dyDescent="0.25">
      <c r="A58" s="4">
        <v>48.699999999999996</v>
      </c>
      <c r="B58" s="4">
        <v>1.05</v>
      </c>
      <c r="C58" s="4">
        <v>19</v>
      </c>
    </row>
    <row r="59" spans="1:3" x14ac:dyDescent="0.25">
      <c r="A59" s="4">
        <v>45</v>
      </c>
      <c r="B59" s="4">
        <v>1</v>
      </c>
      <c r="C59" s="4">
        <v>20</v>
      </c>
    </row>
    <row r="60" spans="1:3" x14ac:dyDescent="0.25">
      <c r="A60" s="4">
        <v>49.599999999999994</v>
      </c>
      <c r="B60" s="4">
        <v>0.91</v>
      </c>
      <c r="C60" s="4">
        <v>22</v>
      </c>
    </row>
    <row r="61" spans="1:3" x14ac:dyDescent="0.25">
      <c r="A61" s="4">
        <v>57.9</v>
      </c>
      <c r="B61" s="4">
        <v>0.87</v>
      </c>
      <c r="C61" s="4">
        <v>23</v>
      </c>
    </row>
    <row r="62" spans="1:3" x14ac:dyDescent="0.25">
      <c r="A62" s="4">
        <v>57.199999999999996</v>
      </c>
      <c r="B62" s="4">
        <v>0.8</v>
      </c>
      <c r="C62" s="4">
        <v>24</v>
      </c>
    </row>
    <row r="63" spans="1:3" x14ac:dyDescent="0.25">
      <c r="A63" s="4">
        <v>60.199999999999996</v>
      </c>
      <c r="B63" s="4">
        <v>0.77</v>
      </c>
      <c r="C63" s="4">
        <v>24</v>
      </c>
    </row>
    <row r="64" spans="1:3" x14ac:dyDescent="0.25">
      <c r="A64" s="4">
        <v>59.499999999999993</v>
      </c>
      <c r="B64" s="4">
        <v>0.77</v>
      </c>
      <c r="C64" s="4">
        <v>25</v>
      </c>
    </row>
    <row r="65" spans="1:3" x14ac:dyDescent="0.25">
      <c r="A65" s="4">
        <v>55.9</v>
      </c>
      <c r="B65" s="4">
        <v>0.87</v>
      </c>
      <c r="C65" s="4">
        <v>23</v>
      </c>
    </row>
    <row r="66" spans="1:3" x14ac:dyDescent="0.25">
      <c r="A66" s="4">
        <v>61.199999999999996</v>
      </c>
      <c r="B66" s="4">
        <v>0.77</v>
      </c>
      <c r="C66" s="4">
        <v>24</v>
      </c>
    </row>
    <row r="67" spans="1:3" x14ac:dyDescent="0.25">
      <c r="A67" s="4">
        <v>60.199999999999996</v>
      </c>
      <c r="B67" s="4">
        <v>0.77</v>
      </c>
      <c r="C67" s="4">
        <v>24</v>
      </c>
    </row>
    <row r="68" spans="1:3" x14ac:dyDescent="0.25">
      <c r="A68" s="4">
        <v>58.499999999999993</v>
      </c>
      <c r="B68" s="4">
        <v>0.77</v>
      </c>
      <c r="C68" s="4">
        <v>25</v>
      </c>
    </row>
    <row r="69" spans="1:3" x14ac:dyDescent="0.25">
      <c r="A69" s="4">
        <v>52.9</v>
      </c>
      <c r="B69" s="4">
        <v>0.8</v>
      </c>
      <c r="C69" s="4">
        <v>23</v>
      </c>
    </row>
    <row r="70" spans="1:3" x14ac:dyDescent="0.25">
      <c r="A70" s="4">
        <v>59.199999999999996</v>
      </c>
      <c r="B70" s="4">
        <v>0.83</v>
      </c>
      <c r="C70" s="4">
        <v>24</v>
      </c>
    </row>
    <row r="71" spans="1:3" x14ac:dyDescent="0.25">
      <c r="A71" s="4">
        <v>58.199999999999996</v>
      </c>
      <c r="B71" s="4">
        <v>0.83</v>
      </c>
      <c r="C71" s="4">
        <v>24</v>
      </c>
    </row>
    <row r="72" spans="1:3" x14ac:dyDescent="0.25">
      <c r="A72" s="4">
        <v>61.499999999999993</v>
      </c>
      <c r="B72" s="4">
        <v>0.74</v>
      </c>
      <c r="C72" s="4">
        <v>25</v>
      </c>
    </row>
    <row r="73" spans="1:3" x14ac:dyDescent="0.25">
      <c r="A73" s="4">
        <v>55.9</v>
      </c>
      <c r="B73" s="4">
        <v>0.87</v>
      </c>
      <c r="C73" s="4">
        <v>23</v>
      </c>
    </row>
    <row r="74" spans="1:3" x14ac:dyDescent="0.25">
      <c r="A74" s="4">
        <v>58.9</v>
      </c>
      <c r="B74" s="4">
        <v>0.87</v>
      </c>
      <c r="C74" s="4">
        <v>23</v>
      </c>
    </row>
    <row r="75" spans="1:3" x14ac:dyDescent="0.25">
      <c r="A75" s="4">
        <v>56.199999999999996</v>
      </c>
      <c r="B75" s="4">
        <v>0.83</v>
      </c>
      <c r="C75" s="4">
        <v>24</v>
      </c>
    </row>
    <row r="76" spans="1:3" x14ac:dyDescent="0.25">
      <c r="A76" s="4">
        <v>60.199999999999996</v>
      </c>
      <c r="B76" s="4">
        <v>0.83</v>
      </c>
      <c r="C76" s="4">
        <v>24</v>
      </c>
    </row>
    <row r="77" spans="1:3" x14ac:dyDescent="0.25">
      <c r="A77" s="4">
        <v>56.499999999999993</v>
      </c>
      <c r="B77" s="4">
        <v>0.77</v>
      </c>
      <c r="C77" s="4">
        <v>25</v>
      </c>
    </row>
    <row r="78" spans="1:3" x14ac:dyDescent="0.25">
      <c r="A78" s="4">
        <v>53.9</v>
      </c>
      <c r="B78" s="4">
        <v>0.83</v>
      </c>
      <c r="C78" s="4">
        <v>23</v>
      </c>
    </row>
    <row r="79" spans="1:3" x14ac:dyDescent="0.25">
      <c r="A79" s="4">
        <v>56.9</v>
      </c>
      <c r="B79" s="4">
        <v>0.83</v>
      </c>
      <c r="C79" s="4">
        <v>23</v>
      </c>
    </row>
    <row r="80" spans="1:3" x14ac:dyDescent="0.25">
      <c r="A80" s="4">
        <v>58.199999999999996</v>
      </c>
      <c r="B80" s="4">
        <v>0.77</v>
      </c>
      <c r="C80" s="4">
        <v>24</v>
      </c>
    </row>
    <row r="81" spans="1:3" x14ac:dyDescent="0.25">
      <c r="A81" s="4">
        <v>57.199999999999996</v>
      </c>
      <c r="B81" s="4">
        <v>0.83</v>
      </c>
      <c r="C81" s="4">
        <v>24</v>
      </c>
    </row>
    <row r="82" spans="1:3" x14ac:dyDescent="0.25">
      <c r="A82" s="4">
        <v>56.499999999999993</v>
      </c>
      <c r="B82" s="4">
        <v>0.74</v>
      </c>
      <c r="C82" s="4">
        <v>25</v>
      </c>
    </row>
    <row r="83" spans="1:3" x14ac:dyDescent="0.25">
      <c r="A83" s="4">
        <v>55.9</v>
      </c>
      <c r="B83" s="4">
        <v>0.87</v>
      </c>
      <c r="C83" s="4">
        <v>23</v>
      </c>
    </row>
    <row r="84" spans="1:3" x14ac:dyDescent="0.25">
      <c r="A84" s="4">
        <v>56.9</v>
      </c>
      <c r="B84" s="4">
        <v>0.83</v>
      </c>
      <c r="C84" s="4">
        <v>23</v>
      </c>
    </row>
    <row r="85" spans="1:3" x14ac:dyDescent="0.25">
      <c r="A85" s="4">
        <v>58.199999999999996</v>
      </c>
      <c r="B85" s="4">
        <v>0.8</v>
      </c>
      <c r="C85" s="4">
        <v>24</v>
      </c>
    </row>
    <row r="86" spans="1:3" x14ac:dyDescent="0.25">
      <c r="A86" s="4">
        <v>59.499999999999993</v>
      </c>
      <c r="B86" s="4">
        <v>0.77</v>
      </c>
      <c r="C86" s="4">
        <v>25</v>
      </c>
    </row>
    <row r="87" spans="1:3" x14ac:dyDescent="0.25">
      <c r="A87" s="4">
        <v>60.499999999999993</v>
      </c>
      <c r="B87" s="4">
        <v>0.74</v>
      </c>
      <c r="C87" s="4">
        <v>25</v>
      </c>
    </row>
    <row r="88" spans="1:3" x14ac:dyDescent="0.25">
      <c r="A88" s="4">
        <v>55.9</v>
      </c>
      <c r="B88" s="4">
        <v>0.83</v>
      </c>
      <c r="C88" s="4">
        <v>23</v>
      </c>
    </row>
    <row r="89" spans="1:3" x14ac:dyDescent="0.25">
      <c r="A89" s="4">
        <v>57.199999999999996</v>
      </c>
      <c r="B89" s="4">
        <v>0.83</v>
      </c>
      <c r="C89" s="4">
        <v>24</v>
      </c>
    </row>
    <row r="90" spans="1:3" x14ac:dyDescent="0.25">
      <c r="A90" s="4">
        <v>55.199999999999996</v>
      </c>
      <c r="B90" s="4">
        <v>0.8</v>
      </c>
      <c r="C90" s="4">
        <v>24</v>
      </c>
    </row>
    <row r="91" spans="1:3" x14ac:dyDescent="0.25">
      <c r="A91" s="4">
        <v>58.499999999999993</v>
      </c>
      <c r="B91" s="4">
        <v>0.77</v>
      </c>
      <c r="C91" s="4">
        <v>25</v>
      </c>
    </row>
    <row r="92" spans="1:3" x14ac:dyDescent="0.25">
      <c r="A92" s="4">
        <v>57.499999999999993</v>
      </c>
      <c r="B92" s="4">
        <v>0.8</v>
      </c>
      <c r="C92" s="4">
        <v>25</v>
      </c>
    </row>
    <row r="93" spans="1:3" x14ac:dyDescent="0.25">
      <c r="A93" s="4">
        <v>65.8</v>
      </c>
      <c r="B93" s="4">
        <v>0.74</v>
      </c>
      <c r="C93" s="4">
        <v>26</v>
      </c>
    </row>
    <row r="94" spans="1:3" x14ac:dyDescent="0.25">
      <c r="A94" s="4">
        <v>60.8</v>
      </c>
      <c r="B94" s="4">
        <v>0.74</v>
      </c>
      <c r="C94" s="4">
        <v>26</v>
      </c>
    </row>
    <row r="95" spans="1:3" x14ac:dyDescent="0.25">
      <c r="A95" s="4">
        <v>62.099999999999994</v>
      </c>
      <c r="B95" s="4">
        <v>0.71</v>
      </c>
      <c r="C95" s="4">
        <v>27</v>
      </c>
    </row>
    <row r="96" spans="1:3" x14ac:dyDescent="0.25">
      <c r="A96" s="4">
        <v>64.399999999999991</v>
      </c>
      <c r="B96" s="4">
        <v>0.71</v>
      </c>
      <c r="C96" s="4">
        <v>28</v>
      </c>
    </row>
    <row r="97" spans="1:3" x14ac:dyDescent="0.25">
      <c r="A97" s="4">
        <v>57.499999999999993</v>
      </c>
      <c r="B97" s="4">
        <v>0.8</v>
      </c>
      <c r="C97" s="4">
        <v>25</v>
      </c>
    </row>
    <row r="98" spans="1:3" x14ac:dyDescent="0.25">
      <c r="A98" s="4">
        <v>59.8</v>
      </c>
      <c r="B98" s="4">
        <v>0.74</v>
      </c>
      <c r="C98" s="4">
        <v>26</v>
      </c>
    </row>
    <row r="99" spans="1:3" x14ac:dyDescent="0.25">
      <c r="A99" s="4">
        <v>63.8</v>
      </c>
      <c r="B99" s="4">
        <v>0.74</v>
      </c>
      <c r="C99" s="4">
        <v>26</v>
      </c>
    </row>
    <row r="100" spans="1:3" x14ac:dyDescent="0.25">
      <c r="A100" s="4">
        <v>63.099999999999994</v>
      </c>
      <c r="B100" s="4">
        <v>0.69</v>
      </c>
      <c r="C100" s="4">
        <v>27</v>
      </c>
    </row>
    <row r="101" spans="1:3" x14ac:dyDescent="0.25">
      <c r="A101" s="4">
        <v>58.499999999999993</v>
      </c>
      <c r="B101" s="4">
        <v>0.74</v>
      </c>
      <c r="C101" s="4">
        <v>25</v>
      </c>
    </row>
    <row r="102" spans="1:3" x14ac:dyDescent="0.25">
      <c r="A102" s="4">
        <v>60.8</v>
      </c>
      <c r="B102" s="4">
        <v>0.74</v>
      </c>
      <c r="C102" s="4">
        <v>26</v>
      </c>
    </row>
    <row r="103" spans="1:3" x14ac:dyDescent="0.25">
      <c r="A103" s="4">
        <v>66.099999999999994</v>
      </c>
      <c r="B103" s="4">
        <v>0.74</v>
      </c>
      <c r="C103" s="4">
        <v>27</v>
      </c>
    </row>
    <row r="104" spans="1:3" x14ac:dyDescent="0.25">
      <c r="A104" s="4">
        <v>61.099999999999994</v>
      </c>
      <c r="B104" s="4">
        <v>0.69</v>
      </c>
      <c r="C104" s="4">
        <v>27</v>
      </c>
    </row>
    <row r="105" spans="1:3" x14ac:dyDescent="0.25">
      <c r="A105" s="4">
        <v>61.499999999999993</v>
      </c>
      <c r="B105" s="4">
        <v>0.77</v>
      </c>
      <c r="C105" s="4">
        <v>25</v>
      </c>
    </row>
    <row r="106" spans="1:3" x14ac:dyDescent="0.25">
      <c r="A106" s="4">
        <v>65.8</v>
      </c>
      <c r="B106" s="4">
        <v>0.74</v>
      </c>
      <c r="C106" s="4">
        <v>26</v>
      </c>
    </row>
    <row r="107" spans="1:3" x14ac:dyDescent="0.25">
      <c r="A107" s="4">
        <v>65.099999999999994</v>
      </c>
      <c r="B107" s="4">
        <v>0.69</v>
      </c>
      <c r="C107" s="4">
        <v>27</v>
      </c>
    </row>
    <row r="108" spans="1:3" x14ac:dyDescent="0.25">
      <c r="A108" s="4">
        <v>64.099999999999994</v>
      </c>
      <c r="B108" s="4">
        <v>0.71</v>
      </c>
      <c r="C108" s="4">
        <v>27</v>
      </c>
    </row>
    <row r="109" spans="1:3" x14ac:dyDescent="0.25">
      <c r="A109" s="4">
        <v>62.499999999999993</v>
      </c>
      <c r="B109" s="4">
        <v>0.74</v>
      </c>
      <c r="C109" s="4">
        <v>25</v>
      </c>
    </row>
    <row r="110" spans="1:3" x14ac:dyDescent="0.25">
      <c r="A110" s="4">
        <v>59.8</v>
      </c>
      <c r="B110" s="4">
        <v>0.77</v>
      </c>
      <c r="C110" s="4">
        <v>26</v>
      </c>
    </row>
    <row r="111" spans="1:3" x14ac:dyDescent="0.25">
      <c r="A111" s="4">
        <v>68.099999999999994</v>
      </c>
      <c r="B111" s="4">
        <v>0.69</v>
      </c>
      <c r="C111" s="4">
        <v>27</v>
      </c>
    </row>
    <row r="112" spans="1:3" x14ac:dyDescent="0.25">
      <c r="A112" s="4">
        <v>67.099999999999994</v>
      </c>
      <c r="B112" s="4">
        <v>0.74</v>
      </c>
      <c r="C112" s="4">
        <v>27</v>
      </c>
    </row>
    <row r="113" spans="1:3" x14ac:dyDescent="0.25">
      <c r="A113" s="4">
        <v>57.499999999999993</v>
      </c>
      <c r="B113" s="4">
        <v>0.77</v>
      </c>
      <c r="C113" s="4">
        <v>25</v>
      </c>
    </row>
    <row r="114" spans="1:3" x14ac:dyDescent="0.25">
      <c r="A114" s="4">
        <v>60.8</v>
      </c>
      <c r="B114" s="4">
        <v>0.77</v>
      </c>
      <c r="C114" s="4">
        <v>26</v>
      </c>
    </row>
    <row r="115" spans="1:3" x14ac:dyDescent="0.25">
      <c r="A115" s="4">
        <v>65.099999999999994</v>
      </c>
      <c r="B115" s="4">
        <v>0.69</v>
      </c>
      <c r="C115" s="4">
        <v>27</v>
      </c>
    </row>
    <row r="116" spans="1:3" x14ac:dyDescent="0.25">
      <c r="A116" s="4">
        <v>65.099999999999994</v>
      </c>
      <c r="B116" s="4">
        <v>0.71</v>
      </c>
      <c r="C116" s="4">
        <v>27</v>
      </c>
    </row>
    <row r="117" spans="1:3" x14ac:dyDescent="0.25">
      <c r="A117" s="4">
        <v>62.499999999999993</v>
      </c>
      <c r="B117" s="4">
        <v>0.8</v>
      </c>
      <c r="C117" s="4">
        <v>25</v>
      </c>
    </row>
    <row r="118" spans="1:3" x14ac:dyDescent="0.25">
      <c r="A118" s="4">
        <v>63.499999999999993</v>
      </c>
      <c r="B118" s="4">
        <v>0.77</v>
      </c>
      <c r="C118" s="4">
        <v>25</v>
      </c>
    </row>
    <row r="119" spans="1:3" x14ac:dyDescent="0.25">
      <c r="A119" s="4">
        <v>58.8</v>
      </c>
      <c r="B119" s="4">
        <v>0.74</v>
      </c>
      <c r="C119" s="4">
        <v>26</v>
      </c>
    </row>
    <row r="120" spans="1:3" x14ac:dyDescent="0.25">
      <c r="A120" s="4">
        <v>65.099999999999994</v>
      </c>
      <c r="B120" s="4">
        <v>0.71</v>
      </c>
      <c r="C120" s="4">
        <v>27</v>
      </c>
    </row>
    <row r="121" spans="1:3" x14ac:dyDescent="0.25">
      <c r="A121" s="4">
        <v>67.099999999999994</v>
      </c>
      <c r="B121" s="4">
        <v>0.74</v>
      </c>
      <c r="C121" s="4">
        <v>27</v>
      </c>
    </row>
    <row r="122" spans="1:3" x14ac:dyDescent="0.25">
      <c r="A122" s="4">
        <v>66.699999999999989</v>
      </c>
      <c r="B122" s="4">
        <v>0.65</v>
      </c>
      <c r="C122" s="4">
        <v>29</v>
      </c>
    </row>
    <row r="123" spans="1:3" x14ac:dyDescent="0.25">
      <c r="A123" s="4">
        <v>65.699999999999989</v>
      </c>
      <c r="B123" s="4">
        <v>0.69</v>
      </c>
      <c r="C123" s="4">
        <v>29</v>
      </c>
    </row>
    <row r="124" spans="1:3" x14ac:dyDescent="0.25">
      <c r="A124" s="4">
        <v>71</v>
      </c>
      <c r="B124" s="4">
        <v>0.63</v>
      </c>
      <c r="C124" s="4">
        <v>30</v>
      </c>
    </row>
    <row r="125" spans="1:3" x14ac:dyDescent="0.25">
      <c r="A125" s="4">
        <v>71.3</v>
      </c>
      <c r="B125" s="4">
        <v>0.63</v>
      </c>
      <c r="C125" s="4">
        <v>31</v>
      </c>
    </row>
    <row r="126" spans="1:3" x14ac:dyDescent="0.25">
      <c r="A126" s="4">
        <v>69.399999999999991</v>
      </c>
      <c r="B126" s="4">
        <v>0.71</v>
      </c>
      <c r="C126" s="4">
        <v>28</v>
      </c>
    </row>
    <row r="127" spans="1:3" x14ac:dyDescent="0.25">
      <c r="A127" s="4">
        <v>66.699999999999989</v>
      </c>
      <c r="B127" s="4">
        <v>0.67</v>
      </c>
      <c r="C127" s="4">
        <v>29</v>
      </c>
    </row>
    <row r="128" spans="1:3" x14ac:dyDescent="0.25">
      <c r="A128" s="4">
        <v>69.699999999999989</v>
      </c>
      <c r="B128" s="4">
        <v>0.65</v>
      </c>
      <c r="C128" s="4">
        <v>29</v>
      </c>
    </row>
    <row r="129" spans="1:3" x14ac:dyDescent="0.25">
      <c r="A129" s="4">
        <v>75</v>
      </c>
      <c r="B129" s="4">
        <v>0.67</v>
      </c>
      <c r="C129" s="4">
        <v>30</v>
      </c>
    </row>
    <row r="130" spans="1:3" x14ac:dyDescent="0.25">
      <c r="A130" s="4">
        <v>71.3</v>
      </c>
      <c r="B130" s="4">
        <v>0.63</v>
      </c>
      <c r="C130" s="4">
        <v>31</v>
      </c>
    </row>
    <row r="131" spans="1:3" x14ac:dyDescent="0.25">
      <c r="A131" s="4">
        <v>69.399999999999991</v>
      </c>
      <c r="B131" s="4">
        <v>0.69</v>
      </c>
      <c r="C131" s="4">
        <v>28</v>
      </c>
    </row>
    <row r="132" spans="1:3" x14ac:dyDescent="0.25">
      <c r="A132" s="4">
        <v>72.699999999999989</v>
      </c>
      <c r="B132" s="4">
        <v>0.67</v>
      </c>
      <c r="C132" s="4">
        <v>29</v>
      </c>
    </row>
    <row r="133" spans="1:3" x14ac:dyDescent="0.25">
      <c r="A133" s="4">
        <v>66.699999999999989</v>
      </c>
      <c r="B133" s="4">
        <v>0.67</v>
      </c>
      <c r="C133" s="4">
        <v>29</v>
      </c>
    </row>
    <row r="134" spans="1:3" x14ac:dyDescent="0.25">
      <c r="A134" s="4">
        <v>70</v>
      </c>
      <c r="B134" s="4">
        <v>0.65</v>
      </c>
      <c r="C134" s="4">
        <v>30</v>
      </c>
    </row>
    <row r="135" spans="1:3" x14ac:dyDescent="0.25">
      <c r="A135" s="4">
        <v>77.3</v>
      </c>
      <c r="B135" s="4">
        <v>0.63</v>
      </c>
      <c r="C135" s="4">
        <v>31</v>
      </c>
    </row>
    <row r="136" spans="1:3" x14ac:dyDescent="0.25">
      <c r="A136" s="4">
        <v>63.399999999999991</v>
      </c>
      <c r="B136" s="4">
        <v>0.69</v>
      </c>
      <c r="C136" s="4">
        <v>28</v>
      </c>
    </row>
    <row r="137" spans="1:3" x14ac:dyDescent="0.25">
      <c r="A137" s="4">
        <v>65.699999999999989</v>
      </c>
      <c r="B137" s="4">
        <v>0.67</v>
      </c>
      <c r="C137" s="4">
        <v>29</v>
      </c>
    </row>
    <row r="138" spans="1:3" x14ac:dyDescent="0.25">
      <c r="A138" s="4">
        <v>70.699999999999989</v>
      </c>
      <c r="B138" s="4">
        <v>0.67</v>
      </c>
      <c r="C138" s="4">
        <v>29</v>
      </c>
    </row>
    <row r="139" spans="1:3" x14ac:dyDescent="0.25">
      <c r="A139" s="4">
        <v>72</v>
      </c>
      <c r="B139" s="4">
        <v>0.67</v>
      </c>
      <c r="C139" s="4">
        <v>30</v>
      </c>
    </row>
    <row r="140" spans="1:3" x14ac:dyDescent="0.25">
      <c r="A140" s="4">
        <v>75.3</v>
      </c>
      <c r="B140" s="4">
        <v>0.61</v>
      </c>
      <c r="C140" s="4">
        <v>31</v>
      </c>
    </row>
    <row r="141" spans="1:3" x14ac:dyDescent="0.25">
      <c r="A141" s="4">
        <v>64.399999999999991</v>
      </c>
      <c r="B141" s="4">
        <v>0.67</v>
      </c>
      <c r="C141" s="4">
        <v>28</v>
      </c>
    </row>
    <row r="142" spans="1:3" x14ac:dyDescent="0.25">
      <c r="A142" s="4">
        <v>71.699999999999989</v>
      </c>
      <c r="B142" s="4">
        <v>0.69</v>
      </c>
      <c r="C142" s="4">
        <v>29</v>
      </c>
    </row>
    <row r="143" spans="1:3" x14ac:dyDescent="0.25">
      <c r="A143" s="4">
        <v>71</v>
      </c>
      <c r="B143" s="4">
        <v>0.67</v>
      </c>
      <c r="C143" s="4">
        <v>30</v>
      </c>
    </row>
    <row r="144" spans="1:3" x14ac:dyDescent="0.25">
      <c r="A144" s="4">
        <v>76.3</v>
      </c>
      <c r="B144" s="4">
        <v>0.63</v>
      </c>
      <c r="C144" s="4">
        <v>31</v>
      </c>
    </row>
    <row r="145" spans="1:3" x14ac:dyDescent="0.25">
      <c r="A145" s="4">
        <v>69.399999999999991</v>
      </c>
      <c r="B145" s="4">
        <v>0.69</v>
      </c>
      <c r="C145" s="4">
        <v>28</v>
      </c>
    </row>
    <row r="146" spans="1:3" x14ac:dyDescent="0.25">
      <c r="A146" s="4">
        <v>71.699999999999989</v>
      </c>
      <c r="B146" s="4">
        <v>0.69</v>
      </c>
      <c r="C146" s="4">
        <v>29</v>
      </c>
    </row>
    <row r="147" spans="1:3" x14ac:dyDescent="0.25">
      <c r="A147" s="4">
        <v>72</v>
      </c>
      <c r="B147" s="4">
        <v>0.67</v>
      </c>
      <c r="C147" s="4">
        <v>30</v>
      </c>
    </row>
    <row r="148" spans="1:3" x14ac:dyDescent="0.25">
      <c r="A148" s="4">
        <v>77.3</v>
      </c>
      <c r="B148" s="4">
        <v>0.63</v>
      </c>
      <c r="C148" s="4">
        <v>31</v>
      </c>
    </row>
    <row r="149" spans="1:3" x14ac:dyDescent="0.25">
      <c r="A149" s="4">
        <v>71.699999999999989</v>
      </c>
      <c r="B149" s="4">
        <v>0.65</v>
      </c>
      <c r="C149" s="4">
        <v>29</v>
      </c>
    </row>
    <row r="150" spans="1:3" x14ac:dyDescent="0.25">
      <c r="A150" s="4">
        <v>66.699999999999989</v>
      </c>
      <c r="B150" s="4">
        <v>0.65</v>
      </c>
      <c r="C150" s="4">
        <v>29</v>
      </c>
    </row>
    <row r="151" spans="1:3" x14ac:dyDescent="0.25">
      <c r="A151" s="4">
        <v>75</v>
      </c>
      <c r="B151" s="4">
        <v>0.67</v>
      </c>
      <c r="C151" s="4">
        <v>30</v>
      </c>
    </row>
    <row r="152" spans="1:3" x14ac:dyDescent="0.25">
      <c r="A152" s="4">
        <v>77.3</v>
      </c>
      <c r="B152" s="4">
        <v>0.65</v>
      </c>
      <c r="C152" s="4">
        <v>31</v>
      </c>
    </row>
    <row r="153" spans="1:3" x14ac:dyDescent="0.25">
      <c r="A153" s="4">
        <v>71.3</v>
      </c>
      <c r="B153" s="4">
        <v>0.65</v>
      </c>
      <c r="C153" s="4">
        <v>31</v>
      </c>
    </row>
    <row r="154" spans="1:3" x14ac:dyDescent="0.25">
      <c r="A154" s="4">
        <v>79.899999999999991</v>
      </c>
      <c r="B154" s="4">
        <v>0.59</v>
      </c>
      <c r="C154" s="4">
        <v>33</v>
      </c>
    </row>
    <row r="155" spans="1:3" x14ac:dyDescent="0.25">
      <c r="A155" s="4">
        <v>81.5</v>
      </c>
      <c r="B155" s="4">
        <v>0.56000000000000005</v>
      </c>
      <c r="C155" s="4">
        <v>35</v>
      </c>
    </row>
    <row r="156" spans="1:3" x14ac:dyDescent="0.25">
      <c r="A156" s="4">
        <v>90.399999999999991</v>
      </c>
      <c r="B156" s="4">
        <v>0.51</v>
      </c>
      <c r="C156" s="4">
        <v>38</v>
      </c>
    </row>
    <row r="157" spans="1:3" x14ac:dyDescent="0.25">
      <c r="A157" s="4">
        <v>78.599999999999994</v>
      </c>
      <c r="B157" s="4">
        <v>0.59</v>
      </c>
      <c r="C157" s="4">
        <v>32</v>
      </c>
    </row>
    <row r="158" spans="1:3" x14ac:dyDescent="0.25">
      <c r="A158" s="4">
        <v>84.199999999999989</v>
      </c>
      <c r="B158" s="4">
        <v>0.56000000000000005</v>
      </c>
      <c r="C158" s="4">
        <v>34</v>
      </c>
    </row>
    <row r="159" spans="1:3" x14ac:dyDescent="0.25">
      <c r="A159" s="4">
        <v>86.8</v>
      </c>
      <c r="B159" s="4">
        <v>0.56000000000000005</v>
      </c>
      <c r="C159" s="4">
        <v>36</v>
      </c>
    </row>
    <row r="160" spans="1:3" x14ac:dyDescent="0.25">
      <c r="A160" s="4">
        <v>90.699999999999989</v>
      </c>
      <c r="B160" s="4">
        <v>0.5</v>
      </c>
      <c r="C160" s="4">
        <v>39</v>
      </c>
    </row>
    <row r="161" spans="1:3" x14ac:dyDescent="0.25">
      <c r="A161" s="4">
        <v>77.599999999999994</v>
      </c>
      <c r="B161" s="4">
        <v>0.61</v>
      </c>
      <c r="C161" s="4">
        <v>32</v>
      </c>
    </row>
    <row r="162" spans="1:3" x14ac:dyDescent="0.25">
      <c r="A162" s="4">
        <v>79.5</v>
      </c>
      <c r="B162" s="4">
        <v>0.54</v>
      </c>
      <c r="C162" s="4">
        <v>35</v>
      </c>
    </row>
    <row r="163" spans="1:3" x14ac:dyDescent="0.25">
      <c r="A163" s="4">
        <v>84.8</v>
      </c>
      <c r="B163" s="4">
        <v>0.53</v>
      </c>
      <c r="C163" s="4">
        <v>36</v>
      </c>
    </row>
    <row r="164" spans="1:3" x14ac:dyDescent="0.25">
      <c r="A164" s="4">
        <v>93</v>
      </c>
      <c r="B164" s="4">
        <v>0.5</v>
      </c>
      <c r="C164" s="4">
        <v>40</v>
      </c>
    </row>
    <row r="165" spans="1:3" x14ac:dyDescent="0.25">
      <c r="A165" s="4">
        <v>75.599999999999994</v>
      </c>
      <c r="B165" s="4">
        <v>0.59</v>
      </c>
      <c r="C165" s="4">
        <v>32</v>
      </c>
    </row>
    <row r="166" spans="1:3" x14ac:dyDescent="0.25">
      <c r="A166" s="4">
        <v>80.5</v>
      </c>
      <c r="B166" s="4">
        <v>0.56999999999999995</v>
      </c>
      <c r="C166" s="4">
        <v>35</v>
      </c>
    </row>
    <row r="167" spans="1:3" x14ac:dyDescent="0.25">
      <c r="A167" s="4">
        <v>84.8</v>
      </c>
      <c r="B167" s="4">
        <v>0.56000000000000005</v>
      </c>
      <c r="C167" s="4">
        <v>36</v>
      </c>
    </row>
    <row r="168" spans="1:3" x14ac:dyDescent="0.25">
      <c r="A168" s="4">
        <v>99.3</v>
      </c>
      <c r="B168" s="4">
        <v>0.47</v>
      </c>
      <c r="C168" s="4">
        <v>41</v>
      </c>
    </row>
    <row r="169" spans="1:3" x14ac:dyDescent="0.25">
      <c r="A169" s="4">
        <v>76.3</v>
      </c>
      <c r="B169" s="4">
        <v>0.65</v>
      </c>
      <c r="C169" s="4">
        <v>31</v>
      </c>
    </row>
    <row r="170" spans="1:3" x14ac:dyDescent="0.25">
      <c r="A170" s="4">
        <v>72.599999999999994</v>
      </c>
      <c r="B170" s="4">
        <v>0.59</v>
      </c>
      <c r="C170" s="4">
        <v>32</v>
      </c>
    </row>
    <row r="171" spans="1:3" x14ac:dyDescent="0.25">
      <c r="A171" s="4">
        <v>86.5</v>
      </c>
      <c r="B171" s="4">
        <v>0.56000000000000005</v>
      </c>
      <c r="C171" s="4">
        <v>35</v>
      </c>
    </row>
    <row r="172" spans="1:3" x14ac:dyDescent="0.25">
      <c r="A172" s="4">
        <v>85.1</v>
      </c>
      <c r="B172" s="4">
        <v>0.54</v>
      </c>
      <c r="C172" s="4">
        <v>37</v>
      </c>
    </row>
    <row r="173" spans="1:3" x14ac:dyDescent="0.25">
      <c r="A173" s="4">
        <v>94.3</v>
      </c>
      <c r="B173" s="4">
        <v>0.47</v>
      </c>
      <c r="C173" s="4">
        <v>41</v>
      </c>
    </row>
    <row r="174" spans="1:3" x14ac:dyDescent="0.25">
      <c r="A174" s="4">
        <v>72.3</v>
      </c>
      <c r="B174" s="4">
        <v>0.65</v>
      </c>
      <c r="C174" s="4">
        <v>31</v>
      </c>
    </row>
    <row r="175" spans="1:3" x14ac:dyDescent="0.25">
      <c r="A175" s="4">
        <v>79.899999999999991</v>
      </c>
      <c r="B175" s="4">
        <v>0.61</v>
      </c>
      <c r="C175" s="4">
        <v>33</v>
      </c>
    </row>
    <row r="176" spans="1:3" x14ac:dyDescent="0.25">
      <c r="A176" s="4">
        <v>80.5</v>
      </c>
      <c r="B176" s="4">
        <v>0.56999999999999995</v>
      </c>
      <c r="C176" s="4">
        <v>35</v>
      </c>
    </row>
    <row r="177" spans="1:3" x14ac:dyDescent="0.25">
      <c r="A177" s="4">
        <v>85.1</v>
      </c>
      <c r="B177" s="4">
        <v>0.51</v>
      </c>
      <c r="C177" s="4">
        <v>37</v>
      </c>
    </row>
    <row r="178" spans="1:3" x14ac:dyDescent="0.25">
      <c r="A178" s="4">
        <v>102.6</v>
      </c>
      <c r="B178" s="4">
        <v>0.47</v>
      </c>
      <c r="C178" s="4">
        <v>42</v>
      </c>
    </row>
    <row r="179" spans="1:3" x14ac:dyDescent="0.25">
      <c r="A179" s="4">
        <v>75.3</v>
      </c>
      <c r="B179" s="4">
        <v>0.63</v>
      </c>
      <c r="C179" s="4">
        <v>31</v>
      </c>
    </row>
    <row r="180" spans="1:3" x14ac:dyDescent="0.25">
      <c r="A180" s="4">
        <v>75.899999999999991</v>
      </c>
      <c r="B180" s="4">
        <v>0.59</v>
      </c>
      <c r="C180" s="4">
        <v>33</v>
      </c>
    </row>
    <row r="181" spans="1:3" x14ac:dyDescent="0.25">
      <c r="A181" s="4">
        <v>86.5</v>
      </c>
      <c r="B181" s="4">
        <v>0.54</v>
      </c>
      <c r="C181" s="4">
        <v>35</v>
      </c>
    </row>
    <row r="182" spans="1:3" x14ac:dyDescent="0.25">
      <c r="A182" s="4">
        <v>89.399999999999991</v>
      </c>
      <c r="B182" s="4">
        <v>0.53</v>
      </c>
      <c r="C182" s="4">
        <v>38</v>
      </c>
    </row>
    <row r="183" spans="1:3" x14ac:dyDescent="0.25">
      <c r="A183" s="4">
        <v>102.89999999999999</v>
      </c>
      <c r="B183" s="4">
        <v>0.47</v>
      </c>
      <c r="C183" s="4">
        <v>43</v>
      </c>
    </row>
    <row r="184" spans="1:3" x14ac:dyDescent="0.25">
      <c r="A184" s="4">
        <v>93.399999999999991</v>
      </c>
      <c r="B184" s="4">
        <v>0.51</v>
      </c>
      <c r="C184" s="4">
        <v>38</v>
      </c>
    </row>
    <row r="185" spans="1:3" x14ac:dyDescent="0.25">
      <c r="A185" s="4">
        <v>81.5</v>
      </c>
      <c r="B185" s="4">
        <v>0.54</v>
      </c>
      <c r="C185" s="4">
        <v>35</v>
      </c>
    </row>
    <row r="186" spans="1:3" x14ac:dyDescent="0.25">
      <c r="A186" s="4">
        <v>84.199999999999989</v>
      </c>
      <c r="B186" s="4">
        <v>0.59</v>
      </c>
      <c r="C186" s="4">
        <v>34</v>
      </c>
    </row>
    <row r="187" spans="1:3" x14ac:dyDescent="0.25">
      <c r="A187" s="4">
        <v>73.599999999999994</v>
      </c>
      <c r="B187" s="4">
        <v>0.63</v>
      </c>
      <c r="C187" s="4">
        <v>32</v>
      </c>
    </row>
    <row r="188" spans="1:3" x14ac:dyDescent="0.25">
      <c r="A188" s="4">
        <v>91.699999999999989</v>
      </c>
      <c r="B188" s="4">
        <v>0.51</v>
      </c>
      <c r="C188" s="4">
        <v>39</v>
      </c>
    </row>
    <row r="189" spans="1:3" x14ac:dyDescent="0.25">
      <c r="A189" s="4">
        <v>82.5</v>
      </c>
      <c r="B189" s="4">
        <v>0.56999999999999995</v>
      </c>
      <c r="C189" s="4">
        <v>35</v>
      </c>
    </row>
    <row r="190" spans="1:3" x14ac:dyDescent="0.25">
      <c r="A190" s="4">
        <v>83.199999999999989</v>
      </c>
      <c r="B190" s="4">
        <v>0.56999999999999995</v>
      </c>
      <c r="C190" s="4">
        <v>34</v>
      </c>
    </row>
    <row r="191" spans="1:3" x14ac:dyDescent="0.25">
      <c r="A191" s="4">
        <v>77.899999999999991</v>
      </c>
      <c r="B191" s="4">
        <v>0.59</v>
      </c>
      <c r="C191" s="4">
        <v>33</v>
      </c>
    </row>
    <row r="192" spans="1:3" x14ac:dyDescent="0.25">
      <c r="A192" s="4">
        <v>98</v>
      </c>
      <c r="B192" s="4">
        <v>0.49</v>
      </c>
      <c r="C192" s="4">
        <v>40</v>
      </c>
    </row>
    <row r="193" spans="1:3" x14ac:dyDescent="0.25">
      <c r="A193" s="4">
        <v>83.5</v>
      </c>
      <c r="B193" s="4">
        <v>0.54</v>
      </c>
      <c r="C193" s="4">
        <v>35</v>
      </c>
    </row>
    <row r="194" spans="1:3" x14ac:dyDescent="0.25">
      <c r="A194" s="4">
        <v>80.199999999999989</v>
      </c>
      <c r="B194" s="4">
        <v>0.56000000000000005</v>
      </c>
      <c r="C194" s="4">
        <v>34</v>
      </c>
    </row>
    <row r="195" spans="1:3" x14ac:dyDescent="0.25">
      <c r="A195" s="4">
        <v>78.899999999999991</v>
      </c>
      <c r="B195" s="4">
        <v>0.61</v>
      </c>
      <c r="C195" s="4">
        <v>33</v>
      </c>
    </row>
    <row r="196" spans="1:3" x14ac:dyDescent="0.25">
      <c r="A196" s="4">
        <v>92</v>
      </c>
      <c r="B196" s="4">
        <v>0.5</v>
      </c>
      <c r="C196" s="4">
        <v>40</v>
      </c>
    </row>
    <row r="197" spans="1:3" x14ac:dyDescent="0.25">
      <c r="A197" s="4">
        <v>82.5</v>
      </c>
      <c r="B197" s="4">
        <v>0.54</v>
      </c>
      <c r="C197" s="4">
        <v>35</v>
      </c>
    </row>
    <row r="198" spans="1:3" x14ac:dyDescent="0.25">
      <c r="A198" s="4">
        <v>79.199999999999989</v>
      </c>
      <c r="B198" s="4">
        <v>0.59</v>
      </c>
      <c r="C198" s="4">
        <v>34</v>
      </c>
    </row>
    <row r="199" spans="1:3" x14ac:dyDescent="0.25">
      <c r="A199" s="4">
        <v>80.899999999999991</v>
      </c>
      <c r="B199" s="4">
        <v>0.56999999999999995</v>
      </c>
      <c r="C199" s="4">
        <v>33</v>
      </c>
    </row>
    <row r="200" spans="1:3" x14ac:dyDescent="0.25">
      <c r="A200" s="4">
        <v>99.3</v>
      </c>
      <c r="B200" s="4">
        <v>0.47</v>
      </c>
      <c r="C200" s="4">
        <v>41</v>
      </c>
    </row>
    <row r="201" spans="1:3" x14ac:dyDescent="0.25">
      <c r="A201" s="4">
        <v>83.8</v>
      </c>
      <c r="B201" s="4">
        <v>0.56000000000000005</v>
      </c>
      <c r="C201" s="4">
        <v>36</v>
      </c>
    </row>
    <row r="202" spans="1:3" x14ac:dyDescent="0.25">
      <c r="A202" s="4">
        <v>86.5</v>
      </c>
      <c r="B202" s="4">
        <v>0.56999999999999995</v>
      </c>
      <c r="C202" s="4">
        <v>35</v>
      </c>
    </row>
    <row r="203" spans="1:3" x14ac:dyDescent="0.25">
      <c r="A203" s="4">
        <v>76.899999999999991</v>
      </c>
      <c r="B203" s="4">
        <v>0.56999999999999995</v>
      </c>
      <c r="C203" s="4">
        <v>33</v>
      </c>
    </row>
    <row r="204" spans="1:3" x14ac:dyDescent="0.25">
      <c r="A204" s="4">
        <v>99.6</v>
      </c>
      <c r="B204" s="4">
        <v>0.47</v>
      </c>
      <c r="C204" s="4">
        <v>42</v>
      </c>
    </row>
    <row r="205" spans="1:3" x14ac:dyDescent="0.25">
      <c r="A205" s="4">
        <v>89.1</v>
      </c>
      <c r="B205" s="4">
        <v>0.51</v>
      </c>
      <c r="C205" s="4">
        <v>37</v>
      </c>
    </row>
    <row r="206" spans="1:3" x14ac:dyDescent="0.25">
      <c r="A206" s="4">
        <v>83.5</v>
      </c>
      <c r="B206" s="4">
        <v>0.56999999999999995</v>
      </c>
      <c r="C206" s="4">
        <v>35</v>
      </c>
    </row>
    <row r="207" spans="1:3" x14ac:dyDescent="0.25">
      <c r="A207" s="4">
        <v>79.899999999999991</v>
      </c>
      <c r="B207" s="4">
        <v>0.56999999999999995</v>
      </c>
      <c r="C207" s="4">
        <v>33</v>
      </c>
    </row>
    <row r="208" spans="1:3" x14ac:dyDescent="0.25">
      <c r="A208" s="4">
        <v>76.599999999999994</v>
      </c>
      <c r="B208" s="4">
        <v>0.59</v>
      </c>
      <c r="C208" s="4">
        <v>32</v>
      </c>
    </row>
    <row r="209" spans="1:3" x14ac:dyDescent="0.25">
      <c r="A209" s="4">
        <v>97.899999999999991</v>
      </c>
      <c r="B209" s="4">
        <v>0.47</v>
      </c>
      <c r="C209" s="4">
        <v>43</v>
      </c>
    </row>
    <row r="210" spans="1:3" x14ac:dyDescent="0.25">
      <c r="A210" s="4">
        <v>87.399999999999991</v>
      </c>
      <c r="B210" s="4">
        <v>0.51</v>
      </c>
      <c r="C210" s="4">
        <v>38</v>
      </c>
    </row>
    <row r="211" spans="1:3" x14ac:dyDescent="0.25">
      <c r="A211" s="4">
        <v>85.5</v>
      </c>
      <c r="B211" s="4">
        <v>0.56999999999999995</v>
      </c>
      <c r="C211" s="4">
        <v>35</v>
      </c>
    </row>
    <row r="212" spans="1:3" x14ac:dyDescent="0.25">
      <c r="A212" s="4">
        <v>78.199999999999989</v>
      </c>
      <c r="B212" s="4">
        <v>0.59</v>
      </c>
      <c r="C212" s="4">
        <v>34</v>
      </c>
    </row>
    <row r="213" spans="1:3" x14ac:dyDescent="0.25">
      <c r="A213" s="4">
        <v>74.599999999999994</v>
      </c>
      <c r="B213" s="4">
        <v>0.61</v>
      </c>
      <c r="C213" s="4">
        <v>32</v>
      </c>
    </row>
    <row r="214" spans="1:3" x14ac:dyDescent="0.25">
      <c r="A214" s="4">
        <v>75.599999999999994</v>
      </c>
      <c r="B214" s="4">
        <v>0.63</v>
      </c>
      <c r="C214" s="4">
        <v>32</v>
      </c>
    </row>
    <row r="215" spans="1:3" x14ac:dyDescent="0.25">
      <c r="A215" s="4">
        <v>76.3</v>
      </c>
      <c r="B215" s="4">
        <v>0.63</v>
      </c>
      <c r="C215" s="4">
        <v>31</v>
      </c>
    </row>
    <row r="216" spans="1:3" x14ac:dyDescent="0.25">
      <c r="A216" s="4">
        <v>75</v>
      </c>
      <c r="B216" s="4">
        <v>0.63</v>
      </c>
      <c r="C216" s="4">
        <v>30</v>
      </c>
    </row>
    <row r="217" spans="1:3" x14ac:dyDescent="0.25">
      <c r="A217" s="4">
        <v>70.699999999999989</v>
      </c>
      <c r="B217" s="4">
        <v>0.69</v>
      </c>
      <c r="C217" s="4">
        <v>29</v>
      </c>
    </row>
    <row r="218" spans="1:3" x14ac:dyDescent="0.25">
      <c r="A218" s="4">
        <v>76.599999999999994</v>
      </c>
      <c r="B218" s="4">
        <v>0.61</v>
      </c>
      <c r="C218" s="4">
        <v>32</v>
      </c>
    </row>
    <row r="219" spans="1:3" x14ac:dyDescent="0.25">
      <c r="A219" s="4">
        <v>77.3</v>
      </c>
      <c r="B219" s="4">
        <v>0.61</v>
      </c>
      <c r="C219" s="4">
        <v>31</v>
      </c>
    </row>
    <row r="220" spans="1:3" x14ac:dyDescent="0.25">
      <c r="A220" s="4">
        <v>75</v>
      </c>
      <c r="B220" s="4">
        <v>0.67</v>
      </c>
      <c r="C220" s="4">
        <v>30</v>
      </c>
    </row>
    <row r="221" spans="1:3" x14ac:dyDescent="0.25">
      <c r="A221" s="4">
        <v>68.699999999999989</v>
      </c>
      <c r="B221" s="4">
        <v>0.65</v>
      </c>
      <c r="C221" s="4">
        <v>29</v>
      </c>
    </row>
    <row r="222" spans="1:3" x14ac:dyDescent="0.25">
      <c r="A222" s="4">
        <v>76.599999999999994</v>
      </c>
      <c r="B222" s="4">
        <v>0.63</v>
      </c>
      <c r="C222" s="4">
        <v>32</v>
      </c>
    </row>
    <row r="223" spans="1:3" x14ac:dyDescent="0.25">
      <c r="A223" s="4">
        <v>70.3</v>
      </c>
      <c r="B223" s="4">
        <v>0.65</v>
      </c>
      <c r="C223" s="4">
        <v>31</v>
      </c>
    </row>
    <row r="224" spans="1:3" x14ac:dyDescent="0.25">
      <c r="A224" s="4">
        <v>75</v>
      </c>
      <c r="B224" s="4">
        <v>0.67</v>
      </c>
      <c r="C224" s="4">
        <v>30</v>
      </c>
    </row>
    <row r="225" spans="1:3" x14ac:dyDescent="0.25">
      <c r="A225" s="4">
        <v>67.699999999999989</v>
      </c>
      <c r="B225" s="4">
        <v>0.65</v>
      </c>
      <c r="C225" s="4">
        <v>29</v>
      </c>
    </row>
    <row r="226" spans="1:3" x14ac:dyDescent="0.25">
      <c r="A226" s="4">
        <v>67.699999999999989</v>
      </c>
      <c r="B226" s="4">
        <v>0.65</v>
      </c>
      <c r="C226" s="4">
        <v>29</v>
      </c>
    </row>
    <row r="227" spans="1:3" x14ac:dyDescent="0.25">
      <c r="A227" s="4">
        <v>72.599999999999994</v>
      </c>
      <c r="B227" s="4">
        <v>0.59</v>
      </c>
      <c r="C227" s="4">
        <v>32</v>
      </c>
    </row>
    <row r="228" spans="1:3" x14ac:dyDescent="0.25">
      <c r="A228" s="4">
        <v>74.3</v>
      </c>
      <c r="B228" s="4">
        <v>0.63</v>
      </c>
      <c r="C228" s="4">
        <v>31</v>
      </c>
    </row>
    <row r="229" spans="1:3" x14ac:dyDescent="0.25">
      <c r="A229" s="4">
        <v>71</v>
      </c>
      <c r="B229" s="4">
        <v>0.63</v>
      </c>
      <c r="C229" s="4">
        <v>30</v>
      </c>
    </row>
    <row r="230" spans="1:3" x14ac:dyDescent="0.25">
      <c r="A230" s="4">
        <v>68</v>
      </c>
      <c r="B230" s="4">
        <v>0.67</v>
      </c>
      <c r="C230" s="4">
        <v>30</v>
      </c>
    </row>
    <row r="231" spans="1:3" x14ac:dyDescent="0.25">
      <c r="A231" s="4">
        <v>65.699999999999989</v>
      </c>
      <c r="B231" s="4">
        <v>0.69</v>
      </c>
      <c r="C231" s="4">
        <v>29</v>
      </c>
    </row>
    <row r="232" spans="1:3" x14ac:dyDescent="0.25">
      <c r="A232" s="4">
        <v>79.599999999999994</v>
      </c>
      <c r="B232" s="4">
        <v>0.61</v>
      </c>
      <c r="C232" s="4">
        <v>32</v>
      </c>
    </row>
    <row r="233" spans="1:3" x14ac:dyDescent="0.25">
      <c r="A233" s="4">
        <v>74.3</v>
      </c>
      <c r="B233" s="4">
        <v>0.65</v>
      </c>
      <c r="C233" s="4">
        <v>31</v>
      </c>
    </row>
    <row r="234" spans="1:3" x14ac:dyDescent="0.25">
      <c r="A234" s="4">
        <v>68</v>
      </c>
      <c r="B234" s="4">
        <v>0.65</v>
      </c>
      <c r="C234" s="4">
        <v>30</v>
      </c>
    </row>
    <row r="235" spans="1:3" x14ac:dyDescent="0.25">
      <c r="A235" s="4">
        <v>69</v>
      </c>
      <c r="B235" s="4">
        <v>0.63</v>
      </c>
      <c r="C235" s="4">
        <v>30</v>
      </c>
    </row>
    <row r="236" spans="1:3" x14ac:dyDescent="0.25">
      <c r="A236" s="4">
        <v>70.699999999999989</v>
      </c>
      <c r="B236" s="4">
        <v>0.67</v>
      </c>
      <c r="C236" s="4">
        <v>29</v>
      </c>
    </row>
    <row r="237" spans="1:3" x14ac:dyDescent="0.25">
      <c r="A237" s="4">
        <v>74.599999999999994</v>
      </c>
      <c r="B237" s="4">
        <v>0.59</v>
      </c>
      <c r="C237" s="4">
        <v>32</v>
      </c>
    </row>
    <row r="238" spans="1:3" x14ac:dyDescent="0.25">
      <c r="A238" s="4">
        <v>71</v>
      </c>
      <c r="B238" s="4">
        <v>0.63</v>
      </c>
      <c r="C238" s="4">
        <v>30</v>
      </c>
    </row>
    <row r="239" spans="1:3" x14ac:dyDescent="0.25">
      <c r="A239" s="4">
        <v>70</v>
      </c>
      <c r="B239" s="4">
        <v>0.63</v>
      </c>
      <c r="C239" s="4">
        <v>30</v>
      </c>
    </row>
    <row r="240" spans="1:3" x14ac:dyDescent="0.25">
      <c r="A240" s="4">
        <v>65.699999999999989</v>
      </c>
      <c r="B240" s="4">
        <v>0.65</v>
      </c>
      <c r="C240" s="4">
        <v>29</v>
      </c>
    </row>
    <row r="241" spans="1:3" x14ac:dyDescent="0.25">
      <c r="A241" s="4">
        <v>77.599999999999994</v>
      </c>
      <c r="B241" s="4">
        <v>0.63</v>
      </c>
      <c r="C241" s="4">
        <v>32</v>
      </c>
    </row>
    <row r="242" spans="1:3" x14ac:dyDescent="0.25">
      <c r="A242" s="4">
        <v>75</v>
      </c>
      <c r="B242" s="4">
        <v>0.65</v>
      </c>
      <c r="C242" s="4">
        <v>30</v>
      </c>
    </row>
    <row r="243" spans="1:3" x14ac:dyDescent="0.25">
      <c r="A243" s="4">
        <v>72</v>
      </c>
      <c r="B243" s="4">
        <v>0.63</v>
      </c>
      <c r="C243" s="4">
        <v>30</v>
      </c>
    </row>
    <row r="244" spans="1:3" x14ac:dyDescent="0.25">
      <c r="A244" s="4">
        <v>67.699999999999989</v>
      </c>
      <c r="B244" s="4">
        <v>0.69</v>
      </c>
      <c r="C244" s="4">
        <v>29</v>
      </c>
    </row>
    <row r="245" spans="1:3" x14ac:dyDescent="0.25">
      <c r="A245" s="4">
        <v>71.699999999999989</v>
      </c>
      <c r="B245" s="4">
        <v>0.69</v>
      </c>
      <c r="C245" s="4">
        <v>29</v>
      </c>
    </row>
    <row r="246" spans="1:3" x14ac:dyDescent="0.25">
      <c r="A246" s="4">
        <v>67.399999999999991</v>
      </c>
      <c r="B246" s="4">
        <v>0.69</v>
      </c>
      <c r="C246" s="4">
        <v>28</v>
      </c>
    </row>
    <row r="247" spans="1:3" x14ac:dyDescent="0.25">
      <c r="A247" s="4">
        <v>61.099999999999994</v>
      </c>
      <c r="B247" s="4">
        <v>0.69</v>
      </c>
      <c r="C247" s="4">
        <v>27</v>
      </c>
    </row>
    <row r="248" spans="1:3" x14ac:dyDescent="0.25">
      <c r="A248" s="4">
        <v>59.8</v>
      </c>
      <c r="B248" s="4">
        <v>0.74</v>
      </c>
      <c r="C248" s="4">
        <v>26</v>
      </c>
    </row>
    <row r="249" spans="1:3" x14ac:dyDescent="0.25">
      <c r="A249" s="4">
        <v>61.8</v>
      </c>
      <c r="B249" s="4">
        <v>0.71</v>
      </c>
      <c r="C249" s="4">
        <v>26</v>
      </c>
    </row>
    <row r="250" spans="1:3" x14ac:dyDescent="0.25">
      <c r="A250" s="4">
        <v>71.699999999999989</v>
      </c>
      <c r="B250" s="4">
        <v>0.69</v>
      </c>
      <c r="C250" s="4">
        <v>29</v>
      </c>
    </row>
    <row r="251" spans="1:3" x14ac:dyDescent="0.25">
      <c r="A251" s="4">
        <v>68.399999999999991</v>
      </c>
      <c r="B251" s="4">
        <v>0.67</v>
      </c>
      <c r="C251" s="4">
        <v>28</v>
      </c>
    </row>
    <row r="252" spans="1:3" x14ac:dyDescent="0.25">
      <c r="A252" s="4">
        <v>65.099999999999994</v>
      </c>
      <c r="B252" s="4">
        <v>0.71</v>
      </c>
      <c r="C252" s="4">
        <v>27</v>
      </c>
    </row>
    <row r="253" spans="1:3" x14ac:dyDescent="0.25">
      <c r="A253" s="4">
        <v>64.8</v>
      </c>
      <c r="B253" s="4">
        <v>0.77</v>
      </c>
      <c r="C253" s="4">
        <v>26</v>
      </c>
    </row>
    <row r="254" spans="1:3" x14ac:dyDescent="0.25">
      <c r="A254" s="4">
        <v>61.8</v>
      </c>
      <c r="B254" s="4">
        <v>0.74</v>
      </c>
      <c r="C254" s="4">
        <v>26</v>
      </c>
    </row>
    <row r="255" spans="1:3" x14ac:dyDescent="0.25">
      <c r="A255" s="4">
        <v>68.399999999999991</v>
      </c>
      <c r="B255" s="4">
        <v>0.69</v>
      </c>
      <c r="C255" s="4">
        <v>28</v>
      </c>
    </row>
    <row r="256" spans="1:3" x14ac:dyDescent="0.25">
      <c r="A256" s="4">
        <v>61.099999999999994</v>
      </c>
      <c r="B256" s="4">
        <v>0.71</v>
      </c>
      <c r="C256" s="4">
        <v>27</v>
      </c>
    </row>
    <row r="257" spans="1:3" x14ac:dyDescent="0.25">
      <c r="A257" s="4">
        <v>64.8</v>
      </c>
      <c r="B257" s="4">
        <v>0.71</v>
      </c>
      <c r="C257" s="4">
        <v>26</v>
      </c>
    </row>
    <row r="258" spans="1:3" x14ac:dyDescent="0.25">
      <c r="A258" s="4">
        <v>63.8</v>
      </c>
      <c r="B258" s="4">
        <v>0.71</v>
      </c>
      <c r="C258" s="4">
        <v>26</v>
      </c>
    </row>
    <row r="259" spans="1:3" x14ac:dyDescent="0.25">
      <c r="A259" s="4">
        <v>63.399999999999991</v>
      </c>
      <c r="B259" s="4">
        <v>0.67</v>
      </c>
      <c r="C259" s="4">
        <v>28</v>
      </c>
    </row>
    <row r="260" spans="1:3" x14ac:dyDescent="0.25">
      <c r="A260" s="4">
        <v>68.099999999999994</v>
      </c>
      <c r="B260" s="4">
        <v>0.69</v>
      </c>
      <c r="C260" s="4">
        <v>27</v>
      </c>
    </row>
    <row r="261" spans="1:3" x14ac:dyDescent="0.25">
      <c r="A261" s="4">
        <v>59.8</v>
      </c>
      <c r="B261" s="4">
        <v>0.71</v>
      </c>
      <c r="C261" s="4">
        <v>26</v>
      </c>
    </row>
    <row r="262" spans="1:3" x14ac:dyDescent="0.25">
      <c r="A262" s="4">
        <v>64.8</v>
      </c>
      <c r="B262" s="4">
        <v>0.71</v>
      </c>
      <c r="C262" s="4">
        <v>26</v>
      </c>
    </row>
    <row r="263" spans="1:3" x14ac:dyDescent="0.25">
      <c r="A263" s="4">
        <v>67.399999999999991</v>
      </c>
      <c r="B263" s="4">
        <v>0.67</v>
      </c>
      <c r="C263" s="4">
        <v>28</v>
      </c>
    </row>
    <row r="264" spans="1:3" x14ac:dyDescent="0.25">
      <c r="A264" s="4">
        <v>67.099999999999994</v>
      </c>
      <c r="B264" s="4">
        <v>0.69</v>
      </c>
      <c r="C264" s="4">
        <v>27</v>
      </c>
    </row>
    <row r="265" spans="1:3" x14ac:dyDescent="0.25">
      <c r="A265" s="4">
        <v>59.8</v>
      </c>
      <c r="B265" s="4">
        <v>0.71</v>
      </c>
      <c r="C265" s="4">
        <v>26</v>
      </c>
    </row>
    <row r="266" spans="1:3" x14ac:dyDescent="0.25">
      <c r="A266" s="4">
        <v>64.8</v>
      </c>
      <c r="B266" s="4">
        <v>0.74</v>
      </c>
      <c r="C266" s="4">
        <v>26</v>
      </c>
    </row>
    <row r="267" spans="1:3" x14ac:dyDescent="0.25">
      <c r="A267" s="4">
        <v>63.399999999999991</v>
      </c>
      <c r="B267" s="4">
        <v>0.71</v>
      </c>
      <c r="C267" s="4">
        <v>28</v>
      </c>
    </row>
    <row r="268" spans="1:3" x14ac:dyDescent="0.25">
      <c r="A268" s="4">
        <v>63.399999999999991</v>
      </c>
      <c r="B268" s="4">
        <v>0.71</v>
      </c>
      <c r="C268" s="4">
        <v>28</v>
      </c>
    </row>
    <row r="269" spans="1:3" x14ac:dyDescent="0.25">
      <c r="A269" s="4">
        <v>61.099999999999994</v>
      </c>
      <c r="B269" s="4">
        <v>0.71</v>
      </c>
      <c r="C269" s="4">
        <v>27</v>
      </c>
    </row>
    <row r="270" spans="1:3" x14ac:dyDescent="0.25">
      <c r="A270" s="4">
        <v>61.8</v>
      </c>
      <c r="B270" s="4">
        <v>0.77</v>
      </c>
      <c r="C270" s="4">
        <v>26</v>
      </c>
    </row>
    <row r="271" spans="1:3" x14ac:dyDescent="0.25">
      <c r="A271" s="4">
        <v>70.699999999999989</v>
      </c>
      <c r="B271" s="4">
        <v>0.67</v>
      </c>
      <c r="C271" s="4">
        <v>29</v>
      </c>
    </row>
    <row r="272" spans="1:3" x14ac:dyDescent="0.25">
      <c r="A272" s="4">
        <v>67.399999999999991</v>
      </c>
      <c r="B272" s="4">
        <v>0.69</v>
      </c>
      <c r="C272" s="4">
        <v>28</v>
      </c>
    </row>
    <row r="273" spans="1:3" x14ac:dyDescent="0.25">
      <c r="A273" s="4">
        <v>66.099999999999994</v>
      </c>
      <c r="B273" s="4">
        <v>0.71</v>
      </c>
      <c r="C273" s="4">
        <v>27</v>
      </c>
    </row>
    <row r="274" spans="1:3" x14ac:dyDescent="0.25">
      <c r="A274" s="4">
        <v>64.8</v>
      </c>
      <c r="B274" s="4">
        <v>0.74</v>
      </c>
      <c r="C274" s="4">
        <v>26</v>
      </c>
    </row>
    <row r="275" spans="1:3" x14ac:dyDescent="0.25">
      <c r="A275" s="4">
        <v>56.499999999999993</v>
      </c>
      <c r="B275" s="4">
        <v>0.8</v>
      </c>
      <c r="C275" s="4">
        <v>25</v>
      </c>
    </row>
    <row r="276" spans="1:3" x14ac:dyDescent="0.25">
      <c r="A276" s="4">
        <v>58.499999999999993</v>
      </c>
      <c r="B276" s="4">
        <v>0.74</v>
      </c>
      <c r="C276" s="4">
        <v>25</v>
      </c>
    </row>
    <row r="277" spans="1:3" x14ac:dyDescent="0.25">
      <c r="A277" s="4">
        <v>59.199999999999996</v>
      </c>
      <c r="B277" s="4">
        <v>0.8</v>
      </c>
      <c r="C277" s="4">
        <v>24</v>
      </c>
    </row>
    <row r="278" spans="1:3" x14ac:dyDescent="0.25">
      <c r="A278" s="4">
        <v>61.199999999999996</v>
      </c>
      <c r="B278" s="4">
        <v>0.77</v>
      </c>
      <c r="C278" s="4">
        <v>24</v>
      </c>
    </row>
    <row r="279" spans="1:3" x14ac:dyDescent="0.25">
      <c r="A279" s="4">
        <v>60.499999999999993</v>
      </c>
      <c r="B279" s="4">
        <v>0.8</v>
      </c>
      <c r="C279" s="4">
        <v>25</v>
      </c>
    </row>
    <row r="280" spans="1:3" x14ac:dyDescent="0.25">
      <c r="A280" s="4">
        <v>62.499999999999993</v>
      </c>
      <c r="B280" s="4">
        <v>0.74</v>
      </c>
      <c r="C280" s="4">
        <v>25</v>
      </c>
    </row>
    <row r="281" spans="1:3" x14ac:dyDescent="0.25">
      <c r="A281" s="4">
        <v>63.499999999999993</v>
      </c>
      <c r="B281" s="4">
        <v>0.8</v>
      </c>
      <c r="C281" s="4">
        <v>25</v>
      </c>
    </row>
    <row r="282" spans="1:3" x14ac:dyDescent="0.25">
      <c r="A282" s="4">
        <v>60.199999999999996</v>
      </c>
      <c r="B282" s="4">
        <v>0.8</v>
      </c>
      <c r="C282" s="4">
        <v>24</v>
      </c>
    </row>
    <row r="283" spans="1:3" x14ac:dyDescent="0.25">
      <c r="A283" s="4">
        <v>63.499999999999993</v>
      </c>
      <c r="B283" s="4">
        <v>0.74</v>
      </c>
      <c r="C283" s="4">
        <v>25</v>
      </c>
    </row>
    <row r="284" spans="1:3" x14ac:dyDescent="0.25">
      <c r="A284" s="4">
        <v>58.499999999999993</v>
      </c>
      <c r="B284" s="4">
        <v>0.74</v>
      </c>
      <c r="C284" s="4">
        <v>25</v>
      </c>
    </row>
    <row r="285" spans="1:3" x14ac:dyDescent="0.25">
      <c r="A285" s="4">
        <v>61.499999999999993</v>
      </c>
      <c r="B285" s="4">
        <v>0.77</v>
      </c>
      <c r="C285" s="4">
        <v>25</v>
      </c>
    </row>
    <row r="286" spans="1:3" x14ac:dyDescent="0.25">
      <c r="A286" s="4">
        <v>58.199999999999996</v>
      </c>
      <c r="B286" s="4">
        <v>0.77</v>
      </c>
      <c r="C286" s="4">
        <v>24</v>
      </c>
    </row>
    <row r="287" spans="1:3" x14ac:dyDescent="0.25">
      <c r="A287" s="4">
        <v>61.499999999999993</v>
      </c>
      <c r="B287" s="4">
        <v>0.8</v>
      </c>
      <c r="C287" s="4">
        <v>25</v>
      </c>
    </row>
    <row r="288" spans="1:3" x14ac:dyDescent="0.25">
      <c r="A288" s="4">
        <v>59.499999999999993</v>
      </c>
      <c r="B288" s="4">
        <v>0.74</v>
      </c>
      <c r="C288" s="4">
        <v>25</v>
      </c>
    </row>
    <row r="289" spans="1:3" x14ac:dyDescent="0.25">
      <c r="A289" s="4">
        <v>61.499999999999993</v>
      </c>
      <c r="B289" s="4">
        <v>0.74</v>
      </c>
      <c r="C289" s="4">
        <v>25</v>
      </c>
    </row>
    <row r="290" spans="1:3" x14ac:dyDescent="0.25">
      <c r="A290" s="4">
        <v>58.199999999999996</v>
      </c>
      <c r="B290" s="4">
        <v>0.8</v>
      </c>
      <c r="C290" s="4">
        <v>24</v>
      </c>
    </row>
    <row r="291" spans="1:3" x14ac:dyDescent="0.25">
      <c r="A291" s="4">
        <v>58.499999999999993</v>
      </c>
      <c r="B291" s="4">
        <v>0.77</v>
      </c>
      <c r="C291" s="4">
        <v>25</v>
      </c>
    </row>
    <row r="292" spans="1:3" x14ac:dyDescent="0.25">
      <c r="A292" s="4">
        <v>62.499999999999993</v>
      </c>
      <c r="B292" s="4">
        <v>0.77</v>
      </c>
      <c r="C292" s="4">
        <v>25</v>
      </c>
    </row>
    <row r="293" spans="1:3" x14ac:dyDescent="0.25">
      <c r="A293" s="4">
        <v>60.499999999999993</v>
      </c>
      <c r="B293" s="4">
        <v>0.8</v>
      </c>
      <c r="C293" s="4">
        <v>25</v>
      </c>
    </row>
    <row r="294" spans="1:3" x14ac:dyDescent="0.25">
      <c r="A294" s="4">
        <v>60.199999999999996</v>
      </c>
      <c r="B294" s="4">
        <v>0.8</v>
      </c>
      <c r="C294" s="4">
        <v>24</v>
      </c>
    </row>
    <row r="295" spans="1:3" x14ac:dyDescent="0.25">
      <c r="A295" s="4">
        <v>56.199999999999996</v>
      </c>
      <c r="B295" s="4">
        <v>0.83</v>
      </c>
      <c r="C295" s="4">
        <v>24</v>
      </c>
    </row>
    <row r="296" spans="1:3" x14ac:dyDescent="0.25">
      <c r="A296" s="4">
        <v>57.499999999999993</v>
      </c>
      <c r="B296" s="4">
        <v>0.77</v>
      </c>
      <c r="C296" s="4">
        <v>25</v>
      </c>
    </row>
    <row r="297" spans="1:3" x14ac:dyDescent="0.25">
      <c r="A297" s="4">
        <v>58.499999999999993</v>
      </c>
      <c r="B297" s="4">
        <v>0.8</v>
      </c>
      <c r="C297" s="4">
        <v>25</v>
      </c>
    </row>
    <row r="298" spans="1:3" x14ac:dyDescent="0.25">
      <c r="A298" s="4">
        <v>61.499999999999993</v>
      </c>
      <c r="B298" s="4">
        <v>0.74</v>
      </c>
      <c r="C298" s="4">
        <v>25</v>
      </c>
    </row>
    <row r="299" spans="1:3" x14ac:dyDescent="0.25">
      <c r="A299" s="4">
        <v>61.199999999999996</v>
      </c>
      <c r="B299" s="4">
        <v>0.8</v>
      </c>
      <c r="C299" s="4">
        <v>24</v>
      </c>
    </row>
    <row r="300" spans="1:3" x14ac:dyDescent="0.25">
      <c r="A300" s="4">
        <v>54.199999999999996</v>
      </c>
      <c r="B300" s="4">
        <v>0.77</v>
      </c>
      <c r="C300" s="4">
        <v>24</v>
      </c>
    </row>
    <row r="301" spans="1:3" x14ac:dyDescent="0.25">
      <c r="A301" s="4">
        <v>62.8</v>
      </c>
      <c r="B301" s="4">
        <v>0.71</v>
      </c>
      <c r="C301" s="4">
        <v>26</v>
      </c>
    </row>
    <row r="302" spans="1:3" x14ac:dyDescent="0.25">
      <c r="A302" s="4">
        <v>57.499999999999993</v>
      </c>
      <c r="B302" s="4">
        <v>0.77</v>
      </c>
      <c r="C302" s="4">
        <v>25</v>
      </c>
    </row>
    <row r="303" spans="1:3" x14ac:dyDescent="0.25">
      <c r="A303" s="4">
        <v>61.499999999999993</v>
      </c>
      <c r="B303" s="4">
        <v>0.8</v>
      </c>
      <c r="C303" s="4">
        <v>25</v>
      </c>
    </row>
    <row r="304" spans="1:3" x14ac:dyDescent="0.25">
      <c r="A304" s="4">
        <v>58.199999999999996</v>
      </c>
      <c r="B304" s="4">
        <v>0.77</v>
      </c>
      <c r="C304" s="4">
        <v>24</v>
      </c>
    </row>
    <row r="305" spans="1:3" x14ac:dyDescent="0.25">
      <c r="A305" s="4">
        <v>54.199999999999996</v>
      </c>
      <c r="B305" s="4">
        <v>0.77</v>
      </c>
      <c r="C305" s="4">
        <v>24</v>
      </c>
    </row>
    <row r="306" spans="1:3" x14ac:dyDescent="0.25">
      <c r="A306" s="4">
        <v>51.9</v>
      </c>
      <c r="B306" s="4">
        <v>0.83</v>
      </c>
      <c r="C306" s="4">
        <v>23</v>
      </c>
    </row>
    <row r="307" spans="1:3" x14ac:dyDescent="0.25">
      <c r="A307" s="4">
        <v>53.599999999999994</v>
      </c>
      <c r="B307" s="4">
        <v>0.91</v>
      </c>
      <c r="C307" s="4">
        <v>22</v>
      </c>
    </row>
    <row r="308" spans="1:3" x14ac:dyDescent="0.25">
      <c r="A308" s="4">
        <v>51.3</v>
      </c>
      <c r="B308" s="4">
        <v>0.87</v>
      </c>
      <c r="C308" s="4">
        <v>21</v>
      </c>
    </row>
    <row r="309" spans="1:3" x14ac:dyDescent="0.25">
      <c r="A309" s="4">
        <v>48.699999999999996</v>
      </c>
      <c r="B309" s="4">
        <v>0.95</v>
      </c>
      <c r="C309" s="4">
        <v>19</v>
      </c>
    </row>
    <row r="310" spans="1:3" x14ac:dyDescent="0.25">
      <c r="A310" s="4">
        <v>55.9</v>
      </c>
      <c r="B310" s="4">
        <v>0.87</v>
      </c>
      <c r="C310" s="4">
        <v>23</v>
      </c>
    </row>
    <row r="311" spans="1:3" x14ac:dyDescent="0.25">
      <c r="A311" s="4">
        <v>51.599999999999994</v>
      </c>
      <c r="B311" s="4">
        <v>0.91</v>
      </c>
      <c r="C311" s="4">
        <v>22</v>
      </c>
    </row>
    <row r="312" spans="1:3" x14ac:dyDescent="0.25">
      <c r="A312" s="4">
        <v>52.3</v>
      </c>
      <c r="B312" s="4">
        <v>0.91</v>
      </c>
      <c r="C312" s="4">
        <v>21</v>
      </c>
    </row>
    <row r="313" spans="1:3" x14ac:dyDescent="0.25">
      <c r="A313" s="4">
        <v>44.699999999999996</v>
      </c>
      <c r="B313" s="4">
        <v>0.95</v>
      </c>
      <c r="C313" s="4">
        <v>19</v>
      </c>
    </row>
    <row r="314" spans="1:3" x14ac:dyDescent="0.25">
      <c r="A314" s="4">
        <v>53.9</v>
      </c>
      <c r="B314" s="4">
        <v>0.83</v>
      </c>
      <c r="C314" s="4">
        <v>23</v>
      </c>
    </row>
    <row r="315" spans="1:3" x14ac:dyDescent="0.25">
      <c r="A315" s="4">
        <v>54.599999999999994</v>
      </c>
      <c r="B315" s="4">
        <v>0.87</v>
      </c>
      <c r="C315" s="4">
        <v>22</v>
      </c>
    </row>
    <row r="316" spans="1:3" x14ac:dyDescent="0.25">
      <c r="A316" s="4">
        <v>47.3</v>
      </c>
      <c r="B316" s="4">
        <v>0.91</v>
      </c>
      <c r="C316" s="4">
        <v>21</v>
      </c>
    </row>
    <row r="317" spans="1:3" x14ac:dyDescent="0.25">
      <c r="A317" s="4">
        <v>49.699999999999996</v>
      </c>
      <c r="B317" s="4">
        <v>1.05</v>
      </c>
      <c r="C317" s="4">
        <v>19</v>
      </c>
    </row>
    <row r="318" spans="1:3" x14ac:dyDescent="0.25">
      <c r="A318" s="4">
        <v>44.699999999999996</v>
      </c>
      <c r="B318" s="4">
        <v>1.05</v>
      </c>
      <c r="C318" s="4">
        <v>19</v>
      </c>
    </row>
    <row r="319" spans="1:3" x14ac:dyDescent="0.25">
      <c r="A319" s="4">
        <v>55.9</v>
      </c>
      <c r="B319" s="4">
        <v>0.8</v>
      </c>
      <c r="C319" s="4">
        <v>23</v>
      </c>
    </row>
    <row r="320" spans="1:3" x14ac:dyDescent="0.25">
      <c r="A320" s="4">
        <v>55.9</v>
      </c>
      <c r="B320" s="4">
        <v>0.83</v>
      </c>
      <c r="C320" s="4">
        <v>23</v>
      </c>
    </row>
    <row r="321" spans="1:3" x14ac:dyDescent="0.25">
      <c r="A321" s="4">
        <v>47.3</v>
      </c>
      <c r="B321" s="4">
        <v>0.87</v>
      </c>
      <c r="C321" s="4">
        <v>21</v>
      </c>
    </row>
    <row r="322" spans="1:3" x14ac:dyDescent="0.25">
      <c r="A322" s="4">
        <v>46</v>
      </c>
      <c r="B322" s="4">
        <v>1</v>
      </c>
      <c r="C322" s="4">
        <v>20</v>
      </c>
    </row>
    <row r="323" spans="1:3" x14ac:dyDescent="0.25">
      <c r="A323" s="4">
        <v>48.699999999999996</v>
      </c>
      <c r="B323" s="4">
        <v>1.05</v>
      </c>
      <c r="C323" s="4">
        <v>19</v>
      </c>
    </row>
    <row r="324" spans="1:3" x14ac:dyDescent="0.25">
      <c r="A324" s="4">
        <v>55.9</v>
      </c>
      <c r="B324" s="4">
        <v>0.87</v>
      </c>
      <c r="C324" s="4">
        <v>23</v>
      </c>
    </row>
    <row r="325" spans="1:3" x14ac:dyDescent="0.25">
      <c r="A325" s="4">
        <v>55.599999999999994</v>
      </c>
      <c r="B325" s="4">
        <v>0.87</v>
      </c>
      <c r="C325" s="4">
        <v>22</v>
      </c>
    </row>
    <row r="326" spans="1:3" x14ac:dyDescent="0.25">
      <c r="A326" s="4">
        <v>47</v>
      </c>
      <c r="B326" s="4">
        <v>0.95</v>
      </c>
      <c r="C326" s="4">
        <v>20</v>
      </c>
    </row>
    <row r="327" spans="1:3" x14ac:dyDescent="0.25">
      <c r="A327" s="4">
        <v>48.699999999999996</v>
      </c>
      <c r="B327" s="4">
        <v>1</v>
      </c>
      <c r="C327" s="4">
        <v>19</v>
      </c>
    </row>
    <row r="328" spans="1:3" x14ac:dyDescent="0.25">
      <c r="A328" s="4">
        <v>51.9</v>
      </c>
      <c r="B328" s="4">
        <v>0.87</v>
      </c>
      <c r="C328" s="4">
        <v>23</v>
      </c>
    </row>
    <row r="329" spans="1:3" x14ac:dyDescent="0.25">
      <c r="A329" s="4">
        <v>53.599999999999994</v>
      </c>
      <c r="B329" s="4">
        <v>0.83</v>
      </c>
      <c r="C329" s="4">
        <v>22</v>
      </c>
    </row>
    <row r="330" spans="1:3" x14ac:dyDescent="0.25">
      <c r="A330" s="4">
        <v>49</v>
      </c>
      <c r="B330" s="4">
        <v>0.91</v>
      </c>
      <c r="C330" s="4">
        <v>20</v>
      </c>
    </row>
    <row r="331" spans="1:3" x14ac:dyDescent="0.25">
      <c r="A331" s="4">
        <v>49.699999999999996</v>
      </c>
      <c r="B331" s="4">
        <v>1.05</v>
      </c>
      <c r="C331" s="4">
        <v>19</v>
      </c>
    </row>
    <row r="332" spans="1:3" x14ac:dyDescent="0.25">
      <c r="A332" s="4">
        <v>53.9</v>
      </c>
      <c r="B332" s="4">
        <v>0.87</v>
      </c>
      <c r="C332" s="4">
        <v>23</v>
      </c>
    </row>
    <row r="333" spans="1:3" x14ac:dyDescent="0.25">
      <c r="A333" s="4">
        <v>54.599999999999994</v>
      </c>
      <c r="B333" s="4">
        <v>0.91</v>
      </c>
      <c r="C333" s="4">
        <v>22</v>
      </c>
    </row>
    <row r="334" spans="1:3" x14ac:dyDescent="0.25">
      <c r="A334" s="4">
        <v>50</v>
      </c>
      <c r="B334" s="4">
        <v>0.95</v>
      </c>
      <c r="C334" s="4">
        <v>20</v>
      </c>
    </row>
    <row r="335" spans="1:3" x14ac:dyDescent="0.25">
      <c r="A335" s="4">
        <v>44.699999999999996</v>
      </c>
      <c r="B335" s="4">
        <v>1.05</v>
      </c>
      <c r="C335" s="4">
        <v>19</v>
      </c>
    </row>
    <row r="336" spans="1:3" x14ac:dyDescent="0.25">
      <c r="A336" s="4">
        <v>48.699999999999996</v>
      </c>
      <c r="B336" s="4">
        <v>1</v>
      </c>
      <c r="C336" s="4">
        <v>19</v>
      </c>
    </row>
    <row r="337" spans="1:3" x14ac:dyDescent="0.25">
      <c r="A337" s="4">
        <v>44.099999999999994</v>
      </c>
      <c r="B337" s="4">
        <v>1.1100000000000001</v>
      </c>
      <c r="C337" s="4">
        <v>17</v>
      </c>
    </row>
    <row r="338" spans="1:3" x14ac:dyDescent="0.25">
      <c r="A338" s="4">
        <v>33.5</v>
      </c>
      <c r="B338" s="4">
        <v>1.18</v>
      </c>
      <c r="C338" s="4">
        <v>15</v>
      </c>
    </row>
    <row r="339" spans="1:3" x14ac:dyDescent="0.25">
      <c r="A339" s="4">
        <v>34.9</v>
      </c>
      <c r="B339" s="4">
        <v>1.54</v>
      </c>
      <c r="C339" s="4">
        <v>13</v>
      </c>
    </row>
    <row r="340" spans="1:3" x14ac:dyDescent="0.25">
      <c r="A340" s="4">
        <v>22</v>
      </c>
      <c r="B340" s="4">
        <v>1.82</v>
      </c>
      <c r="C340" s="4">
        <v>10</v>
      </c>
    </row>
    <row r="341" spans="1:3" x14ac:dyDescent="0.25">
      <c r="A341" s="4">
        <v>44.699999999999996</v>
      </c>
      <c r="B341" s="4">
        <v>0.95</v>
      </c>
      <c r="C341" s="4">
        <v>19</v>
      </c>
    </row>
    <row r="342" spans="1:3" x14ac:dyDescent="0.25">
      <c r="A342" s="4">
        <v>42.099999999999994</v>
      </c>
      <c r="B342" s="4">
        <v>1.05</v>
      </c>
      <c r="C342" s="4">
        <v>17</v>
      </c>
    </row>
    <row r="343" spans="1:3" x14ac:dyDescent="0.25">
      <c r="A343" s="4">
        <v>40.5</v>
      </c>
      <c r="B343" s="4">
        <v>1.25</v>
      </c>
      <c r="C343" s="4">
        <v>15</v>
      </c>
    </row>
    <row r="344" spans="1:3" x14ac:dyDescent="0.25">
      <c r="A344" s="4">
        <v>31.199999999999996</v>
      </c>
      <c r="B344" s="4">
        <v>1.43</v>
      </c>
      <c r="C344" s="4">
        <v>14</v>
      </c>
    </row>
    <row r="345" spans="1:3" x14ac:dyDescent="0.25">
      <c r="A345" s="4">
        <v>31.299999999999997</v>
      </c>
      <c r="B345" s="4">
        <v>1.82</v>
      </c>
      <c r="C345" s="4">
        <v>11</v>
      </c>
    </row>
    <row r="346" spans="1:3" x14ac:dyDescent="0.25">
      <c r="A346" s="4">
        <v>45.099999999999994</v>
      </c>
      <c r="B346" s="4">
        <v>1.1100000000000001</v>
      </c>
      <c r="C346" s="4">
        <v>17</v>
      </c>
    </row>
    <row r="347" spans="1:3" x14ac:dyDescent="0.25">
      <c r="A347" s="4">
        <v>33.5</v>
      </c>
      <c r="B347" s="4">
        <v>1.33</v>
      </c>
      <c r="C347" s="4">
        <v>15</v>
      </c>
    </row>
    <row r="348" spans="1:3" x14ac:dyDescent="0.25">
      <c r="A348" s="4">
        <v>32.199999999999996</v>
      </c>
      <c r="B348" s="4">
        <v>1.43</v>
      </c>
      <c r="C348" s="4">
        <v>14</v>
      </c>
    </row>
    <row r="349" spans="1:3" x14ac:dyDescent="0.25">
      <c r="A349" s="4">
        <v>31.9</v>
      </c>
      <c r="B349" s="4">
        <v>1.54</v>
      </c>
      <c r="C349" s="4">
        <v>13</v>
      </c>
    </row>
    <row r="350" spans="1:3" x14ac:dyDescent="0.25">
      <c r="A350" s="4">
        <v>42.099999999999994</v>
      </c>
      <c r="B350" s="4">
        <v>1.05</v>
      </c>
      <c r="C350" s="4">
        <v>17</v>
      </c>
    </row>
    <row r="351" spans="1:3" x14ac:dyDescent="0.25">
      <c r="A351" s="4">
        <v>35.5</v>
      </c>
      <c r="B351" s="4">
        <v>1.25</v>
      </c>
      <c r="C351" s="4">
        <v>15</v>
      </c>
    </row>
    <row r="352" spans="1:3" x14ac:dyDescent="0.25">
      <c r="A352" s="4">
        <v>32.199999999999996</v>
      </c>
      <c r="B352" s="4">
        <v>1.33</v>
      </c>
      <c r="C352" s="4">
        <v>14</v>
      </c>
    </row>
    <row r="353" spans="1:3" x14ac:dyDescent="0.25">
      <c r="A353" s="4">
        <v>30.9</v>
      </c>
      <c r="B353" s="4">
        <v>1.43</v>
      </c>
      <c r="C353" s="4">
        <v>13</v>
      </c>
    </row>
    <row r="354" spans="1:3" x14ac:dyDescent="0.25">
      <c r="A354" s="4">
        <v>41.4</v>
      </c>
      <c r="B354" s="4">
        <v>1</v>
      </c>
      <c r="C354" s="4">
        <v>18</v>
      </c>
    </row>
    <row r="355" spans="1:3" x14ac:dyDescent="0.25">
      <c r="A355" s="4">
        <v>36.799999999999997</v>
      </c>
      <c r="B355" s="4">
        <v>1.25</v>
      </c>
      <c r="C355" s="4">
        <v>16</v>
      </c>
    </row>
    <row r="356" spans="1:3" x14ac:dyDescent="0.25">
      <c r="A356" s="4">
        <v>40.5</v>
      </c>
      <c r="B356" s="4">
        <v>1.33</v>
      </c>
      <c r="C356" s="4">
        <v>15</v>
      </c>
    </row>
    <row r="357" spans="1:3" x14ac:dyDescent="0.25">
      <c r="A357" s="4">
        <v>30.9</v>
      </c>
      <c r="B357" s="4">
        <v>1.54</v>
      </c>
      <c r="C357" s="4">
        <v>13</v>
      </c>
    </row>
    <row r="358" spans="1:3" x14ac:dyDescent="0.25">
      <c r="A358" s="4">
        <v>42.4</v>
      </c>
      <c r="B358" s="4">
        <v>1.1100000000000001</v>
      </c>
      <c r="C358" s="4">
        <v>18</v>
      </c>
    </row>
    <row r="359" spans="1:3" x14ac:dyDescent="0.25">
      <c r="A359" s="4">
        <v>35.799999999999997</v>
      </c>
      <c r="B359" s="4">
        <v>1.25</v>
      </c>
      <c r="C359" s="4">
        <v>16</v>
      </c>
    </row>
    <row r="360" spans="1:3" x14ac:dyDescent="0.25">
      <c r="A360" s="4">
        <v>35.5</v>
      </c>
      <c r="B360" s="4">
        <v>1.25</v>
      </c>
      <c r="C360" s="4">
        <v>15</v>
      </c>
    </row>
    <row r="361" spans="1:3" x14ac:dyDescent="0.25">
      <c r="A361" s="4">
        <v>28.9</v>
      </c>
      <c r="B361" s="4">
        <v>1.43</v>
      </c>
      <c r="C361" s="4">
        <v>13</v>
      </c>
    </row>
    <row r="362" spans="1:3" x14ac:dyDescent="0.25">
      <c r="A362" s="4">
        <v>42.699999999999996</v>
      </c>
      <c r="B362" s="4">
        <v>1</v>
      </c>
      <c r="C362" s="4">
        <v>19</v>
      </c>
    </row>
    <row r="363" spans="1:3" x14ac:dyDescent="0.25">
      <c r="A363" s="4">
        <v>37.799999999999997</v>
      </c>
      <c r="B363" s="4">
        <v>1.25</v>
      </c>
      <c r="C363" s="4">
        <v>16</v>
      </c>
    </row>
    <row r="364" spans="1:3" x14ac:dyDescent="0.25">
      <c r="A364" s="4">
        <v>39.5</v>
      </c>
      <c r="B364" s="4">
        <v>1.25</v>
      </c>
      <c r="C364" s="4">
        <v>15</v>
      </c>
    </row>
    <row r="365" spans="1:3" x14ac:dyDescent="0.25">
      <c r="A365" s="4">
        <v>30.9</v>
      </c>
      <c r="B365" s="4">
        <v>1.43</v>
      </c>
      <c r="C365" s="4">
        <v>13</v>
      </c>
    </row>
    <row r="366" spans="1:3" x14ac:dyDescent="0.25">
      <c r="A366" s="4">
        <v>15.099999999999998</v>
      </c>
      <c r="B366" s="4">
        <v>2.5</v>
      </c>
      <c r="C366" s="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Lemonade</vt:lpstr>
      <vt:lpstr>Sheet5</vt:lpstr>
      <vt:lpstr>Pivot</vt:lpstr>
      <vt:lpstr>Sample</vt:lpstr>
      <vt:lpstr>Inference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Tegar Dani Pratama</cp:lastModifiedBy>
  <cp:revision/>
  <dcterms:created xsi:type="dcterms:W3CDTF">2018-01-23T22:05:58Z</dcterms:created>
  <dcterms:modified xsi:type="dcterms:W3CDTF">2018-09-11T10:07:40Z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