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00D30509-7C5A-4D60-B917-79283C99395A}" xr6:coauthVersionLast="47" xr6:coauthVersionMax="47" xr10:uidLastSave="{00000000-0000-0000-0000-000000000000}"/>
  <bookViews>
    <workbookView xWindow="-120" yWindow="-120" windowWidth="20730" windowHeight="11760" xr2:uid="{7654973A-9271-431A-8C7E-68A5DB370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S4" i="1"/>
  <c r="E2" i="1"/>
  <c r="F2" i="1" s="1"/>
  <c r="S5" i="1"/>
  <c r="S6" i="1"/>
  <c r="P2" i="1"/>
  <c r="C15" i="1"/>
  <c r="P8" i="1" l="1"/>
  <c r="P9" i="1"/>
  <c r="P10" i="1"/>
  <c r="P11" i="1"/>
  <c r="O17" i="1"/>
  <c r="G3" i="1"/>
  <c r="G4" i="1"/>
  <c r="G5" i="1"/>
  <c r="G6" i="1"/>
  <c r="I6" i="1" s="1"/>
  <c r="K6" i="1" s="1"/>
  <c r="G7" i="1"/>
  <c r="G8" i="1"/>
  <c r="G9" i="1"/>
  <c r="G10" i="1"/>
  <c r="I10" i="1" s="1"/>
  <c r="K10" i="1" s="1"/>
  <c r="G11" i="1"/>
  <c r="J5" i="1"/>
  <c r="L5" i="1" s="1"/>
  <c r="J9" i="1"/>
  <c r="L9" i="1" s="1"/>
  <c r="N3" i="1"/>
  <c r="N4" i="1"/>
  <c r="N5" i="1"/>
  <c r="N6" i="1"/>
  <c r="N7" i="1"/>
  <c r="N8" i="1"/>
  <c r="N9" i="1"/>
  <c r="N10" i="1"/>
  <c r="N11" i="1"/>
  <c r="N2" i="1"/>
  <c r="Q4" i="1" s="1"/>
  <c r="H2" i="1"/>
  <c r="K3" i="1"/>
  <c r="K11" i="1"/>
  <c r="J3" i="1"/>
  <c r="L3" i="1" s="1"/>
  <c r="J4" i="1"/>
  <c r="L4" i="1" s="1"/>
  <c r="J7" i="1"/>
  <c r="L7" i="1" s="1"/>
  <c r="J8" i="1"/>
  <c r="L8" i="1" s="1"/>
  <c r="J11" i="1"/>
  <c r="L11" i="1" s="1"/>
  <c r="I3" i="1"/>
  <c r="I4" i="1"/>
  <c r="K4" i="1" s="1"/>
  <c r="I5" i="1"/>
  <c r="K5" i="1" s="1"/>
  <c r="I7" i="1"/>
  <c r="K7" i="1" s="1"/>
  <c r="I8" i="1"/>
  <c r="K8" i="1" s="1"/>
  <c r="I9" i="1"/>
  <c r="K9" i="1" s="1"/>
  <c r="I11" i="1"/>
  <c r="H3" i="1"/>
  <c r="H4" i="1"/>
  <c r="H5" i="1"/>
  <c r="H6" i="1"/>
  <c r="H7" i="1"/>
  <c r="H8" i="1"/>
  <c r="H9" i="1"/>
  <c r="H10" i="1"/>
  <c r="H11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Q2" i="1" l="1"/>
  <c r="Q3" i="1"/>
  <c r="J6" i="1"/>
  <c r="L6" i="1" s="1"/>
  <c r="J10" i="1"/>
  <c r="L10" i="1" s="1"/>
  <c r="I2" i="1"/>
  <c r="K2" i="1" s="1"/>
  <c r="J2" i="1"/>
  <c r="L2" i="1" s="1"/>
  <c r="P3" i="1" s="1"/>
</calcChain>
</file>

<file path=xl/sharedStrings.xml><?xml version="1.0" encoding="utf-8"?>
<sst xmlns="http://schemas.openxmlformats.org/spreadsheetml/2006/main" count="62" uniqueCount="43">
  <si>
    <t>match</t>
  </si>
  <si>
    <t>TEAM1</t>
  </si>
  <si>
    <t>TEAM2</t>
  </si>
  <si>
    <t>RESULT</t>
  </si>
  <si>
    <t>MATCH 1</t>
  </si>
  <si>
    <t>MATCH 2</t>
  </si>
  <si>
    <t>MATCH 3</t>
  </si>
  <si>
    <t>MATCH 4</t>
  </si>
  <si>
    <t>MATCH 5</t>
  </si>
  <si>
    <t>MATCH 6</t>
  </si>
  <si>
    <t>MATCH 7</t>
  </si>
  <si>
    <t xml:space="preserve">MATCH 8 </t>
  </si>
  <si>
    <t>MATCH 9</t>
  </si>
  <si>
    <t>MATCH 10</t>
  </si>
  <si>
    <t>CHELSEA</t>
  </si>
  <si>
    <t>REAL MADRID</t>
  </si>
  <si>
    <t>JUVENTUS</t>
  </si>
  <si>
    <t>F C BARCELONA</t>
  </si>
  <si>
    <t>A C MILAN</t>
  </si>
  <si>
    <t>FC BARCELONA</t>
  </si>
  <si>
    <t>AC MILAN</t>
  </si>
  <si>
    <t>ANSWER EXPEXTED</t>
  </si>
  <si>
    <t xml:space="preserve"> 1-4</t>
  </si>
  <si>
    <t xml:space="preserve">  8-4</t>
  </si>
  <si>
    <t xml:space="preserve"> 4-4</t>
  </si>
  <si>
    <t xml:space="preserve"> 14-0</t>
  </si>
  <si>
    <t xml:space="preserve"> 2-4</t>
  </si>
  <si>
    <t xml:space="preserve"> 7-7</t>
  </si>
  <si>
    <t xml:space="preserve"> 10-9</t>
  </si>
  <si>
    <t xml:space="preserve"> 8-2</t>
  </si>
  <si>
    <t xml:space="preserve"> 1-6</t>
  </si>
  <si>
    <t xml:space="preserve"> 3-3</t>
  </si>
  <si>
    <t>lhs</t>
  </si>
  <si>
    <t>RHS</t>
  </si>
  <si>
    <t>Cleaned</t>
  </si>
  <si>
    <t>Diff 1</t>
  </si>
  <si>
    <t>Diff 2</t>
  </si>
  <si>
    <t>Abs diff 1</t>
  </si>
  <si>
    <t>Abs diff 2</t>
  </si>
  <si>
    <t>MATCH 8</t>
  </si>
  <si>
    <t>MATCH</t>
  </si>
  <si>
    <t>GOAL DIFF</t>
  </si>
  <si>
    <t>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</si>
</sst>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Sheet1!$N$2:$N$11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9-411E-9EA6-ADAFA109CE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35171119"/>
        <c:axId val="1535172367"/>
      </c:scatterChart>
      <c:valAx>
        <c:axId val="153517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72367"/>
        <c:crosses val="autoZero"/>
        <c:crossBetween val="midCat"/>
      </c:valAx>
      <c:valAx>
        <c:axId val="15351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7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935153</xdr:colOff>
      <xdr:row>20</xdr:row>
      <xdr:rowOff>61736</xdr:rowOff>
    </xdr:from>
    <xdr:to>
      <xdr:col>14</xdr:col>
      <xdr:colOff>282222</xdr:colOff>
      <xdr:row>41</xdr:row>
      <xdr:rowOff>192457</xdr:rowOff>
    </xdr:to>
    <xdr:pic>
      <xdr:nvPicPr>
        <xdr:cNvPr id="8" name="Picture 7" descr="Excel Challenge">
          <a:extLst>
            <a:ext uri="{FF2B5EF4-FFF2-40B4-BE49-F238E27FC236}">
              <a16:creationId xmlns:a16="http://schemas.microsoft.com/office/drawing/2014/main" id="{A66C8CA2-81B1-456C-AFD4-834EF2DEE68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6334" y="3942292"/>
          <a:ext cx="5423666" cy="420530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447675</xdr:colOff>
      <xdr:row>12</xdr:row>
      <xdr:rowOff>44098</xdr:rowOff>
    </xdr:from>
    <xdr:to>
      <xdr:col>21</xdr:col>
      <xdr:colOff>95250</xdr:colOff>
      <xdr:row>22</xdr:row>
      <xdr:rowOff>88194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C9D0C-FC60-4D30-A1A4-1BD4284EC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AE614-1B3B-4C33-8F37-6960FF3D50B3}" name="Table1" displayName="Table1" ref="R3:S7" headerRowCount="0" totalsRowShown="0">
  <tableColumns count="2">
    <tableColumn id="1" xr3:uid="{CE3A20CA-E649-4E4E-B234-51B3352158E0}" name="Column1"/>
    <tableColumn id="2" xr3:uid="{7786C706-C15C-4CCE-9ED8-F29D7A5756F6}" name="Column2"/>
  </tableColumns>
  <tableStyleInfo name="TableStyleMedium3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772F-7C97-467F-B1CB-7CDC35A5E6CD}">
  <dimension ref="A1:S23"/>
  <sheetViews>
    <sheetView tabSelected="1" zoomScale="108" workbookViewId="0">
      <selection activeCell="F12" sqref="F12"/>
    </sheetView>
  </sheetViews>
  <sheetFormatPr defaultRowHeight="15" x14ac:dyDescent="0.25"/>
  <cols>
    <col min="2" max="3" width="14.85546875" bestFit="1" customWidth="1"/>
    <col min="6" max="6" width="18.140625" bestFit="1" customWidth="1"/>
    <col min="18" max="19" width="10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21</v>
      </c>
      <c r="G1" t="s">
        <v>32</v>
      </c>
      <c r="H1" t="s">
        <v>33</v>
      </c>
      <c r="I1" t="s">
        <v>35</v>
      </c>
      <c r="J1" t="s">
        <v>36</v>
      </c>
      <c r="K1" t="s">
        <v>37</v>
      </c>
      <c r="L1" t="s">
        <v>38</v>
      </c>
    </row>
    <row r="2" spans="1:19" x14ac:dyDescent="0.25">
      <c r="A2" t="s">
        <v>4</v>
      </c>
      <c r="B2" t="s">
        <v>14</v>
      </c>
      <c r="C2" t="s">
        <v>15</v>
      </c>
      <c r="D2" s="1" t="s">
        <v>22</v>
      </c>
      <c r="E2" s="1" t="str">
        <f>TRIM(D2)</f>
        <v>1-4</v>
      </c>
      <c r="F2">
        <f>FIND("-",E2,1)</f>
        <v>2</v>
      </c>
      <c r="G2" t="str">
        <f>LEFT(E2,F2-1)</f>
        <v>1</v>
      </c>
      <c r="H2" t="str">
        <f>RIGHT(E2,1)</f>
        <v>4</v>
      </c>
      <c r="I2">
        <f>H2-G2</f>
        <v>3</v>
      </c>
      <c r="J2">
        <f>G2-H2</f>
        <v>-3</v>
      </c>
      <c r="K2">
        <f>ABS(I2)</f>
        <v>3</v>
      </c>
      <c r="L2">
        <f>ABS(J2)</f>
        <v>3</v>
      </c>
      <c r="N2">
        <f>ABS(LEFT(E2,F2-1)-RIGHT(E2,1))</f>
        <v>3</v>
      </c>
      <c r="P2">
        <f>VLOOKUP(A5,A2:N11,12,0)</f>
        <v>14</v>
      </c>
      <c r="Q2">
        <f>MAX(N2:N11)</f>
        <v>14</v>
      </c>
    </row>
    <row r="3" spans="1:19" x14ac:dyDescent="0.25">
      <c r="A3" t="s">
        <v>5</v>
      </c>
      <c r="B3" t="s">
        <v>15</v>
      </c>
      <c r="C3" t="s">
        <v>16</v>
      </c>
      <c r="D3" s="1" t="s">
        <v>23</v>
      </c>
      <c r="E3" s="1" t="str">
        <f t="shared" ref="E3:E11" si="0">TRIM(D3)</f>
        <v>8-4</v>
      </c>
      <c r="F3">
        <f t="shared" ref="F3:F11" si="1">FIND("-",E3,1)</f>
        <v>2</v>
      </c>
      <c r="G3" t="str">
        <f t="shared" ref="G3:G11" si="2">LEFT(E3,F3-1)</f>
        <v>8</v>
      </c>
      <c r="H3" t="str">
        <f t="shared" ref="H3:H11" si="3">RIGHT(E3,1)</f>
        <v>4</v>
      </c>
      <c r="I3">
        <f t="shared" ref="I3:I11" si="4">H3-G3</f>
        <v>-4</v>
      </c>
      <c r="J3">
        <f t="shared" ref="J3:J11" si="5">G3-H3</f>
        <v>4</v>
      </c>
      <c r="K3">
        <f t="shared" ref="K3:K11" si="6">ABS(I3)</f>
        <v>4</v>
      </c>
      <c r="L3">
        <f t="shared" ref="L3:L11" si="7">ABS(J3)</f>
        <v>4</v>
      </c>
      <c r="N3">
        <f t="shared" ref="N3:N11" si="8">ABS(LEFT(E3,F3-1)-RIGHT(E3,1))</f>
        <v>4</v>
      </c>
      <c r="P3">
        <f>VLOOKUP(A2,A2:L11,12,0)</f>
        <v>3</v>
      </c>
      <c r="Q3">
        <f>LARGE(N2:N11,2)</f>
        <v>6</v>
      </c>
      <c r="R3" t="s">
        <v>40</v>
      </c>
      <c r="S3" t="s">
        <v>41</v>
      </c>
    </row>
    <row r="4" spans="1:19" x14ac:dyDescent="0.25">
      <c r="A4" t="s">
        <v>6</v>
      </c>
      <c r="B4" t="s">
        <v>16</v>
      </c>
      <c r="C4" t="s">
        <v>14</v>
      </c>
      <c r="D4" t="s">
        <v>24</v>
      </c>
      <c r="E4" s="1" t="str">
        <f t="shared" si="0"/>
        <v>4-4</v>
      </c>
      <c r="F4">
        <f t="shared" si="1"/>
        <v>2</v>
      </c>
      <c r="G4" t="str">
        <f t="shared" si="2"/>
        <v>4</v>
      </c>
      <c r="H4" t="str">
        <f t="shared" si="3"/>
        <v>4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  <c r="N4">
        <f t="shared" si="8"/>
        <v>0</v>
      </c>
      <c r="Q4">
        <f>LARGE(N2:N11,3)</f>
        <v>5</v>
      </c>
      <c r="R4" t="s">
        <v>7</v>
      </c>
      <c r="S4">
        <f>VLOOKUP(Table1[[#This Row],[Column1]],A2:N11,14,0)</f>
        <v>14</v>
      </c>
    </row>
    <row r="5" spans="1:19" x14ac:dyDescent="0.25">
      <c r="A5" t="s">
        <v>7</v>
      </c>
      <c r="B5" t="s">
        <v>15</v>
      </c>
      <c r="C5" t="s">
        <v>19</v>
      </c>
      <c r="D5" t="s">
        <v>25</v>
      </c>
      <c r="E5" s="1" t="str">
        <f t="shared" si="0"/>
        <v>14-0</v>
      </c>
      <c r="F5">
        <f t="shared" si="1"/>
        <v>3</v>
      </c>
      <c r="G5" t="str">
        <f t="shared" si="2"/>
        <v>14</v>
      </c>
      <c r="H5" t="str">
        <f t="shared" si="3"/>
        <v>0</v>
      </c>
      <c r="I5">
        <f t="shared" si="4"/>
        <v>-14</v>
      </c>
      <c r="J5">
        <f t="shared" si="5"/>
        <v>14</v>
      </c>
      <c r="K5">
        <f t="shared" si="6"/>
        <v>14</v>
      </c>
      <c r="L5">
        <f t="shared" si="7"/>
        <v>14</v>
      </c>
      <c r="N5">
        <f t="shared" si="8"/>
        <v>14</v>
      </c>
      <c r="R5" t="s">
        <v>39</v>
      </c>
      <c r="S5" t="e">
        <f>VLOOKUP(Table1[[#This Row],[Column1]],A3:N12,14,0)</f>
        <v>#N/A</v>
      </c>
    </row>
    <row r="6" spans="1:19" x14ac:dyDescent="0.25">
      <c r="A6" t="s">
        <v>8</v>
      </c>
      <c r="B6" t="s">
        <v>17</v>
      </c>
      <c r="C6" t="s">
        <v>16</v>
      </c>
      <c r="D6" t="s">
        <v>26</v>
      </c>
      <c r="E6" s="1" t="str">
        <f t="shared" si="0"/>
        <v>2-4</v>
      </c>
      <c r="F6">
        <f t="shared" si="1"/>
        <v>2</v>
      </c>
      <c r="G6" t="str">
        <f t="shared" si="2"/>
        <v>2</v>
      </c>
      <c r="H6" t="str">
        <f t="shared" si="3"/>
        <v>4</v>
      </c>
      <c r="I6">
        <f t="shared" si="4"/>
        <v>2</v>
      </c>
      <c r="J6">
        <f t="shared" si="5"/>
        <v>-2</v>
      </c>
      <c r="K6">
        <f t="shared" si="6"/>
        <v>2</v>
      </c>
      <c r="L6">
        <f t="shared" si="7"/>
        <v>2</v>
      </c>
      <c r="N6">
        <f t="shared" si="8"/>
        <v>2</v>
      </c>
      <c r="R6" t="s">
        <v>8</v>
      </c>
      <c r="S6">
        <f>VLOOKUP(Table1[[#This Row],[Column1]],A4:N13,14,0)</f>
        <v>2</v>
      </c>
    </row>
    <row r="7" spans="1:19" x14ac:dyDescent="0.25">
      <c r="A7" t="s">
        <v>9</v>
      </c>
      <c r="B7" t="s">
        <v>20</v>
      </c>
      <c r="C7" t="s">
        <v>14</v>
      </c>
      <c r="D7" t="s">
        <v>27</v>
      </c>
      <c r="E7" s="1" t="str">
        <f t="shared" si="0"/>
        <v>7-7</v>
      </c>
      <c r="F7">
        <f t="shared" si="1"/>
        <v>2</v>
      </c>
      <c r="G7" t="str">
        <f t="shared" si="2"/>
        <v>7</v>
      </c>
      <c r="H7" t="str">
        <f t="shared" si="3"/>
        <v>7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  <c r="N7">
        <f t="shared" si="8"/>
        <v>0</v>
      </c>
    </row>
    <row r="8" spans="1:19" x14ac:dyDescent="0.25">
      <c r="A8" t="s">
        <v>10</v>
      </c>
      <c r="B8" t="s">
        <v>17</v>
      </c>
      <c r="C8" t="s">
        <v>18</v>
      </c>
      <c r="D8" t="s">
        <v>28</v>
      </c>
      <c r="E8" s="1" t="str">
        <f t="shared" si="0"/>
        <v>10-9</v>
      </c>
      <c r="F8">
        <f t="shared" si="1"/>
        <v>3</v>
      </c>
      <c r="G8" t="str">
        <f t="shared" si="2"/>
        <v>10</v>
      </c>
      <c r="H8" t="str">
        <f t="shared" si="3"/>
        <v>9</v>
      </c>
      <c r="I8">
        <f t="shared" si="4"/>
        <v>-1</v>
      </c>
      <c r="J8">
        <f t="shared" si="5"/>
        <v>1</v>
      </c>
      <c r="K8">
        <f t="shared" si="6"/>
        <v>1</v>
      </c>
      <c r="L8">
        <f t="shared" si="7"/>
        <v>1</v>
      </c>
      <c r="N8">
        <f t="shared" si="8"/>
        <v>1</v>
      </c>
      <c r="P8">
        <f t="shared" ref="P8:P11" si="9">_xlfn.LET(_xlpm.cleaned,E8,FIND("-",_xlpm.cleaned,1))</f>
        <v>3</v>
      </c>
    </row>
    <row r="9" spans="1:19" x14ac:dyDescent="0.25">
      <c r="A9" t="s">
        <v>11</v>
      </c>
      <c r="B9" t="s">
        <v>14</v>
      </c>
      <c r="C9" t="s">
        <v>19</v>
      </c>
      <c r="D9" t="s">
        <v>29</v>
      </c>
      <c r="E9" s="1" t="str">
        <f t="shared" si="0"/>
        <v>8-2</v>
      </c>
      <c r="F9">
        <f t="shared" si="1"/>
        <v>2</v>
      </c>
      <c r="G9" t="str">
        <f t="shared" si="2"/>
        <v>8</v>
      </c>
      <c r="H9" t="str">
        <f t="shared" si="3"/>
        <v>2</v>
      </c>
      <c r="I9">
        <f t="shared" si="4"/>
        <v>-6</v>
      </c>
      <c r="J9">
        <f t="shared" si="5"/>
        <v>6</v>
      </c>
      <c r="K9">
        <f t="shared" si="6"/>
        <v>6</v>
      </c>
      <c r="L9">
        <f t="shared" si="7"/>
        <v>6</v>
      </c>
      <c r="N9">
        <f t="shared" si="8"/>
        <v>6</v>
      </c>
      <c r="P9">
        <f t="shared" si="9"/>
        <v>2</v>
      </c>
    </row>
    <row r="10" spans="1:19" x14ac:dyDescent="0.25">
      <c r="A10" t="s">
        <v>12</v>
      </c>
      <c r="B10" t="s">
        <v>20</v>
      </c>
      <c r="C10" t="s">
        <v>15</v>
      </c>
      <c r="D10" t="s">
        <v>30</v>
      </c>
      <c r="E10" s="1" t="str">
        <f t="shared" si="0"/>
        <v>1-6</v>
      </c>
      <c r="F10">
        <f t="shared" si="1"/>
        <v>2</v>
      </c>
      <c r="G10" t="str">
        <f t="shared" si="2"/>
        <v>1</v>
      </c>
      <c r="H10" t="str">
        <f t="shared" si="3"/>
        <v>6</v>
      </c>
      <c r="I10">
        <f t="shared" si="4"/>
        <v>5</v>
      </c>
      <c r="J10">
        <f t="shared" si="5"/>
        <v>-5</v>
      </c>
      <c r="K10">
        <f t="shared" si="6"/>
        <v>5</v>
      </c>
      <c r="L10">
        <f t="shared" si="7"/>
        <v>5</v>
      </c>
      <c r="N10">
        <f t="shared" si="8"/>
        <v>5</v>
      </c>
      <c r="P10">
        <f t="shared" si="9"/>
        <v>2</v>
      </c>
    </row>
    <row r="11" spans="1:19" x14ac:dyDescent="0.25">
      <c r="A11" t="s">
        <v>13</v>
      </c>
      <c r="B11" t="s">
        <v>20</v>
      </c>
      <c r="C11" t="s">
        <v>16</v>
      </c>
      <c r="D11" s="1" t="s">
        <v>31</v>
      </c>
      <c r="E11" s="1" t="str">
        <f t="shared" si="0"/>
        <v>3-3</v>
      </c>
      <c r="F11">
        <f t="shared" si="1"/>
        <v>2</v>
      </c>
      <c r="G11" t="str">
        <f t="shared" si="2"/>
        <v>3</v>
      </c>
      <c r="H11" t="str">
        <f t="shared" si="3"/>
        <v>3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N11">
        <f t="shared" si="8"/>
        <v>0</v>
      </c>
      <c r="P11">
        <f t="shared" si="9"/>
        <v>2</v>
      </c>
    </row>
    <row r="12" spans="1:19" x14ac:dyDescent="0.25">
      <c r="F12" t="s">
        <v>42</v>
      </c>
    </row>
    <row r="14" spans="1:19" x14ac:dyDescent="0.25">
      <c r="B14" s="1"/>
    </row>
    <row r="15" spans="1:19" x14ac:dyDescent="0.25">
      <c r="B15" t="s">
        <v>7</v>
      </c>
      <c r="C15">
        <f>VLOOKUP(B15,A2:N11,14,0)</f>
        <v>14</v>
      </c>
    </row>
    <row r="17" spans="2:19" x14ac:dyDescent="0.25">
      <c r="O17">
        <f>_xlfn.LET(_xlpm.x,4,_xlpm.x+5)</f>
        <v>9</v>
      </c>
    </row>
    <row r="19" spans="2:19" x14ac:dyDescent="0.25">
      <c r="B19" t="s">
        <v>4</v>
      </c>
    </row>
    <row r="20" spans="2:19" x14ac:dyDescent="0.25">
      <c r="B20" t="s">
        <v>8</v>
      </c>
    </row>
    <row r="21" spans="2:19" x14ac:dyDescent="0.25">
      <c r="B21" t="s">
        <v>9</v>
      </c>
    </row>
    <row r="23" spans="2:19" x14ac:dyDescent="0.25">
      <c r="S23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2023-12-05T18:47:16Z</dcterms:created>
  <dcterms:modified xsi:type="dcterms:W3CDTF">2023-12-13T00:53:43Z</dcterms:modified>
</cp:coreProperties>
</file>