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12750"/>
  </bookViews>
  <sheets>
    <sheet name="n+ Diffusion" sheetId="1" r:id="rId1"/>
    <sheet name="Metal" sheetId="2" r:id="rId2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9" i="1"/>
  <c r="E7" i="1"/>
  <c r="E6" i="1"/>
  <c r="E8" i="1"/>
  <c r="E4" i="1"/>
  <c r="E5" i="1"/>
  <c r="E3" i="1"/>
</calcChain>
</file>

<file path=xl/sharedStrings.xml><?xml version="1.0" encoding="utf-8"?>
<sst xmlns="http://schemas.openxmlformats.org/spreadsheetml/2006/main" count="16" uniqueCount="9">
  <si>
    <t>Number</t>
  </si>
  <si>
    <r>
      <t>Length [</t>
    </r>
    <r>
      <rPr>
        <sz val="11"/>
        <color theme="1"/>
        <rFont val="Calibri"/>
        <family val="2"/>
      </rPr>
      <t>µm]</t>
    </r>
  </si>
  <si>
    <r>
      <t>Width [</t>
    </r>
    <r>
      <rPr>
        <sz val="11"/>
        <color theme="1"/>
        <rFont val="Calibri"/>
        <family val="2"/>
      </rPr>
      <t>µm]</t>
    </r>
  </si>
  <si>
    <r>
      <t>Resistance [</t>
    </r>
    <r>
      <rPr>
        <sz val="11"/>
        <color theme="1"/>
        <rFont val="Calibri"/>
        <family val="2"/>
      </rPr>
      <t>Ω]</t>
    </r>
  </si>
  <si>
    <t>□</t>
  </si>
  <si>
    <t>The y-intercept of the linear trendline is the contact resistance, and the slope the resistivity.</t>
  </si>
  <si>
    <t>Diffused n+ Resistor Calculations</t>
  </si>
  <si>
    <t>Sam Harkness</t>
  </si>
  <si>
    <t>Metal Resistor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</si>
</sst>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'n+ Diffusion'!$D$2</c:f>
              <c:strCache>
                <c:ptCount val="1"/>
                <c:pt idx="0">
                  <c:v>Resistance [Ω]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trendline>
            <c:trendlineType val="linear"/>
            <c:dispRSqr val="1"/>
            <c:dispEq val="1"/>
            <c:trendlineLbl>
              <c:layout>
                <c:manualLayout>
                  <c:x val="-0.13808755337285514"/>
                  <c:y val="4.066938298434572E-2"/>
                </c:manualLayout>
              </c:layout>
              <c:numFmt formatCode="General" sourceLinked="0"/>
            </c:trendlineLbl>
          </c:trendline>
          <c:xVal>
            <c:numRef>
              <c:f>'n+ Diffusion'!$E$3:$E$9</c:f>
              <c:numCache>
                <c:formatCode>0.00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43.333333333333336</c:v>
                </c:pt>
                <c:pt idx="4">
                  <c:v>84.72</c:v>
                </c:pt>
                <c:pt idx="5">
                  <c:v>156.66666666666666</c:v>
                </c:pt>
                <c:pt idx="6">
                  <c:v>320.88</c:v>
                </c:pt>
              </c:numCache>
            </c:numRef>
          </c:xVal>
          <c:yVal>
            <c:numRef>
              <c:f>'n+ Diffusion'!$D$3:$D$9</c:f>
              <c:numCache>
                <c:formatCode>General</c:formatCode>
                <c:ptCount val="7"/>
                <c:pt idx="0">
                  <c:v>15.8</c:v>
                </c:pt>
                <c:pt idx="1">
                  <c:v>18.5</c:v>
                </c:pt>
                <c:pt idx="2">
                  <c:v>21.4</c:v>
                </c:pt>
                <c:pt idx="3">
                  <c:v>109</c:v>
                </c:pt>
                <c:pt idx="4">
                  <c:v>215</c:v>
                </c:pt>
                <c:pt idx="5">
                  <c:v>383</c:v>
                </c:pt>
                <c:pt idx="6">
                  <c:v>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6672"/>
        <c:axId val="117992064"/>
      </c:scatterChart>
      <c:valAx>
        <c:axId val="551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17992064"/>
        <c:crosses val="autoZero"/>
        <c:crossBetween val="midCat"/>
        <c:minorUnit val="1"/>
      </c:valAx>
      <c:valAx>
        <c:axId val="11799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Resistance [</a:t>
                </a:r>
                <a:r>
                  <a:rPr lang="el-GR" sz="1800" b="1" i="0" baseline="0"/>
                  <a:t>Ω]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55196672"/>
        <c:crosses val="autoZero"/>
        <c:crossBetween val="midCat"/>
      </c:valAx>
    </c:plotArea>
    <c:plotVisOnly val="0"/>
    <c:dispBlanksAs val="span"/>
    <c:showDLblsOverMax val="0"/>
  </c:chart>
  <c:printSettings>
    <c:headerFooter/>
    <c:pageMargins b="0.75" l="0.7" r="0.7" t="0.75" header="0.3" footer="0.3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Metal!$D$2</c:f>
              <c:strCache>
                <c:ptCount val="1"/>
                <c:pt idx="0">
                  <c:v>Resistance [Ω]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dispRSqr val="1"/>
            <c:dispEq val="1"/>
            <c:trendlineLbl>
              <c:layout>
                <c:manualLayout>
                  <c:x val="-0.16254074772535237"/>
                  <c:y val="5.7804560983829072E-2"/>
                </c:manualLayout>
              </c:layout>
              <c:numFmt formatCode="General" sourceLinked="0"/>
            </c:trendlineLbl>
          </c:trendline>
          <c:xVal>
            <c:numRef>
              <c:f>Metal!$E$3:$E$9</c:f>
              <c:numCache>
                <c:formatCode>0.00</c:formatCode>
                <c:ptCount val="7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43.333333333333336</c:v>
                </c:pt>
                <c:pt idx="4">
                  <c:v>84.72</c:v>
                </c:pt>
                <c:pt idx="5">
                  <c:v>156.66666666666666</c:v>
                </c:pt>
                <c:pt idx="6">
                  <c:v>320.88</c:v>
                </c:pt>
              </c:numCache>
            </c:numRef>
          </c:xVal>
          <c:yVal>
            <c:numRef>
              <c:f>Metal!$D$3:$D$9</c:f>
              <c:numCache>
                <c:formatCode>General</c:formatCode>
                <c:ptCount val="7"/>
                <c:pt idx="0">
                  <c:v>5.2</c:v>
                </c:pt>
                <c:pt idx="1">
                  <c:v>5.5</c:v>
                </c:pt>
                <c:pt idx="2">
                  <c:v>5.8</c:v>
                </c:pt>
                <c:pt idx="3">
                  <c:v>8.5</c:v>
                </c:pt>
                <c:pt idx="4">
                  <c:v>12.3</c:v>
                </c:pt>
                <c:pt idx="5">
                  <c:v>17.7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6112"/>
        <c:axId val="48592384"/>
      </c:scatterChart>
      <c:valAx>
        <c:axId val="485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8592384"/>
        <c:crosses val="autoZero"/>
        <c:crossBetween val="midCat"/>
      </c:valAx>
      <c:valAx>
        <c:axId val="4859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Resistance [</a:t>
                </a:r>
                <a:r>
                  <a:rPr lang="el-GR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Ω</a:t>
                </a: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8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9524</xdr:rowOff>
    </xdr:from>
    <xdr:to>
      <xdr:col>6</xdr:col>
      <xdr:colOff>523875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0</xdr:rowOff>
    </xdr:from>
    <xdr:to>
      <xdr:col>5</xdr:col>
      <xdr:colOff>9525</xdr:colOff>
      <xdr:row>16</xdr:row>
      <xdr:rowOff>85725</xdr:rowOff>
    </xdr:to>
    <xdr:pic>
      <xdr:nvPicPr>
        <xdr:cNvPr id="3" name="Picture 2" descr="Sheet Resistanc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495550"/>
          <a:ext cx="3676650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4</xdr:col>
      <xdr:colOff>0</xdr:colOff>
      <xdr:row>16</xdr:row>
      <xdr:rowOff>85725</xdr:rowOff>
    </xdr:to>
    <xdr:pic>
      <xdr:nvPicPr>
        <xdr:cNvPr id="3" name="Picture 2" descr="Sheet Resistan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686050"/>
          <a:ext cx="3676650" cy="657225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16</xdr:row>
      <xdr:rowOff>176211</xdr:rowOff>
    </xdr:from>
    <xdr:to>
      <xdr:col>6</xdr:col>
      <xdr:colOff>465962</xdr:colOff>
      <xdr:row>36</xdr:row>
      <xdr:rowOff>14667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workbookViewId="0">
      <selection activeCell="G15" sqref="G15"/>
    </sheetView>
  </sheetViews>
  <sheetFormatPr defaultRowHeight="15" x14ac:dyDescent="0.25"/>
  <cols>
    <col min="2" max="2" width="11.7109375" bestFit="1" customWidth="1"/>
    <col min="3" max="3" width="11.140625" bestFit="1" customWidth="1"/>
    <col min="4" max="4" width="13.85546875" bestFit="1" customWidth="1"/>
  </cols>
  <sheetData>
    <row r="1" spans="1:5" x14ac:dyDescent="0.25">
      <c r="A1" t="s">
        <v>6</v>
      </c>
      <c r="E1" t="s">
        <v>7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1</v>
      </c>
      <c r="B3" s="2">
        <v>120</v>
      </c>
      <c r="C3" s="2">
        <v>30</v>
      </c>
      <c r="D3" s="2">
        <v>15.8</v>
      </c>
      <c r="E3" s="3">
        <f>$B3/$C3</f>
        <v>4</v>
      </c>
    </row>
    <row r="4" spans="1:5" x14ac:dyDescent="0.25">
      <c r="A4" s="2">
        <v>2</v>
      </c>
      <c r="B4" s="2">
        <v>150</v>
      </c>
      <c r="C4" s="2">
        <v>30</v>
      </c>
      <c r="D4" s="2">
        <v>18.5</v>
      </c>
      <c r="E4" s="3">
        <f t="shared" ref="E4:E8" si="0">$B4/$C4</f>
        <v>5</v>
      </c>
    </row>
    <row r="5" spans="1:5" x14ac:dyDescent="0.25">
      <c r="A5" s="2">
        <v>3</v>
      </c>
      <c r="B5" s="2">
        <v>180</v>
      </c>
      <c r="C5" s="2">
        <v>30</v>
      </c>
      <c r="D5" s="2">
        <v>21.4</v>
      </c>
      <c r="E5" s="3">
        <f t="shared" si="0"/>
        <v>6</v>
      </c>
    </row>
    <row r="6" spans="1:5" x14ac:dyDescent="0.25">
      <c r="A6" s="2">
        <v>4</v>
      </c>
      <c r="B6" s="2">
        <v>1300</v>
      </c>
      <c r="C6" s="2">
        <v>30</v>
      </c>
      <c r="D6" s="2">
        <v>109</v>
      </c>
      <c r="E6" s="3">
        <f t="shared" si="0"/>
        <v>43.333333333333336</v>
      </c>
    </row>
    <row r="7" spans="1:5" x14ac:dyDescent="0.25">
      <c r="A7" s="2">
        <v>5</v>
      </c>
      <c r="B7" s="2">
        <v>2340</v>
      </c>
      <c r="C7" s="2">
        <v>30</v>
      </c>
      <c r="D7" s="2">
        <v>215</v>
      </c>
      <c r="E7" s="3">
        <f>$B7/$C7+12*0.56</f>
        <v>84.72</v>
      </c>
    </row>
    <row r="8" spans="1:5" x14ac:dyDescent="0.25">
      <c r="A8" s="2">
        <v>6</v>
      </c>
      <c r="B8" s="2">
        <v>4700</v>
      </c>
      <c r="C8" s="2">
        <v>30</v>
      </c>
      <c r="D8" s="2">
        <v>383</v>
      </c>
      <c r="E8" s="3">
        <f t="shared" si="0"/>
        <v>156.66666666666666</v>
      </c>
    </row>
    <row r="9" spans="1:5" x14ac:dyDescent="0.25">
      <c r="A9" s="2">
        <v>7</v>
      </c>
      <c r="B9" s="2">
        <v>8820</v>
      </c>
      <c r="C9" s="2">
        <v>30</v>
      </c>
      <c r="D9" s="2">
        <v>798</v>
      </c>
      <c r="E9" s="3">
        <f>$B9/$C9+48*0.56</f>
        <v>320.88</v>
      </c>
    </row>
    <row r="12" spans="1:5" ht="31.5" customHeight="1" x14ac:dyDescent="0.25">
      <c r="A12" s="4" t="s">
        <v>5</v>
      </c>
      <c r="B12" s="4"/>
      <c r="C12" s="4"/>
      <c r="D12" s="4"/>
      <c r="E12" s="4"/>
    </row>
  </sheetData>
  <mergeCells count="1">
    <mergeCell ref="A12:E1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2" max="2" width="11.7109375" bestFit="1" customWidth="1"/>
    <col min="3" max="3" width="11.140625" bestFit="1" customWidth="1"/>
    <col min="4" max="4" width="13.85546875" bestFit="1" customWidth="1"/>
  </cols>
  <sheetData>
    <row r="1" spans="1:5" x14ac:dyDescent="0.25">
      <c r="A1" t="s">
        <v>8</v>
      </c>
      <c r="E1" t="s">
        <v>7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1</v>
      </c>
      <c r="B3" s="2">
        <v>100</v>
      </c>
      <c r="C3" s="2">
        <v>80</v>
      </c>
      <c r="D3" s="2">
        <v>5.2</v>
      </c>
      <c r="E3" s="3">
        <f>$B3/$C3</f>
        <v>1.25</v>
      </c>
    </row>
    <row r="4" spans="1:5" x14ac:dyDescent="0.25">
      <c r="A4" s="2">
        <v>2</v>
      </c>
      <c r="B4" s="2">
        <v>100</v>
      </c>
      <c r="C4" s="2">
        <v>40</v>
      </c>
      <c r="D4" s="2">
        <v>5.5</v>
      </c>
      <c r="E4" s="3">
        <f t="shared" ref="E4:E8" si="0">$B4/$C4</f>
        <v>2.5</v>
      </c>
    </row>
    <row r="5" spans="1:5" x14ac:dyDescent="0.25">
      <c r="A5" s="2">
        <v>3</v>
      </c>
      <c r="B5" s="2">
        <v>100</v>
      </c>
      <c r="C5" s="2">
        <v>20</v>
      </c>
      <c r="D5" s="2">
        <v>5.8</v>
      </c>
      <c r="E5" s="3">
        <f t="shared" si="0"/>
        <v>5</v>
      </c>
    </row>
    <row r="6" spans="1:5" x14ac:dyDescent="0.25">
      <c r="A6" s="2">
        <v>4</v>
      </c>
      <c r="B6" s="2">
        <v>1300</v>
      </c>
      <c r="C6" s="2">
        <v>30</v>
      </c>
      <c r="D6" s="2">
        <v>8.5</v>
      </c>
      <c r="E6" s="3">
        <f t="shared" si="0"/>
        <v>43.333333333333336</v>
      </c>
    </row>
    <row r="7" spans="1:5" x14ac:dyDescent="0.25">
      <c r="A7" s="2">
        <v>5</v>
      </c>
      <c r="B7" s="2">
        <v>2340</v>
      </c>
      <c r="C7" s="2">
        <v>30</v>
      </c>
      <c r="D7" s="2">
        <v>12.3</v>
      </c>
      <c r="E7" s="3">
        <f>$B7/$C7+12*0.56</f>
        <v>84.72</v>
      </c>
    </row>
    <row r="8" spans="1:5" x14ac:dyDescent="0.25">
      <c r="A8" s="2">
        <v>6</v>
      </c>
      <c r="B8" s="2">
        <v>4700</v>
      </c>
      <c r="C8" s="2">
        <v>30</v>
      </c>
      <c r="D8" s="2">
        <v>17.7</v>
      </c>
      <c r="E8" s="3">
        <f t="shared" si="0"/>
        <v>156.66666666666666</v>
      </c>
    </row>
    <row r="9" spans="1:5" x14ac:dyDescent="0.25">
      <c r="A9" s="2">
        <v>7</v>
      </c>
      <c r="B9" s="2">
        <v>8820</v>
      </c>
      <c r="C9" s="2">
        <v>30</v>
      </c>
      <c r="D9" s="2">
        <v>30</v>
      </c>
      <c r="E9" s="3">
        <f>$B9/$C9+48*0.56</f>
        <v>320.88</v>
      </c>
    </row>
    <row r="12" spans="1:5" ht="31.5" customHeight="1" x14ac:dyDescent="0.25">
      <c r="A12" s="4" t="s">
        <v>5</v>
      </c>
      <c r="B12" s="4"/>
      <c r="C12" s="4"/>
      <c r="D12" s="4"/>
      <c r="E12" s="4"/>
    </row>
  </sheetData>
  <mergeCells count="1">
    <mergeCell ref="A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n+ Diffusion</vt:lpstr>
      <vt:lpstr>Metal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2013-12-05T20:58:38Z</dcterms:modified>
</cp:coreProperties>
</file>