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E:\Work\CBE\Ahmed test\"/>
    </mc:Choice>
  </mc:AlternateContent>
  <bookViews>
    <workbookView xWindow="0" yWindow="600" windowWidth="14745" windowHeight="7710"/>
  </bookViews>
  <sheets>
    <sheet name="1" sheetId="1" r:id="rId1"/>
  </sheets>
  <definedNames>
    <definedName name="_xlnm.Print_Area" localSheetId="0">'1'!$A$1:$N$805</definedName>
  </definedNames>
  <calcPr calcId="152511"/>
</workbook>
</file>

<file path=xl/calcChain.xml><?xml version="1.0" encoding="utf-8"?>
<calcChain xmlns="http://schemas.openxmlformats.org/spreadsheetml/2006/main">
  <c r="L12" i="1" l="1"/>
  <c r="L159" i="1" s="1"/>
  <c r="A14" i="1"/>
  <c r="J14" i="1"/>
  <c r="N16" i="1"/>
  <c r="N18" i="1"/>
  <c r="F28" i="1"/>
  <c r="J28" i="1"/>
  <c r="K28" i="1"/>
  <c r="N28" i="1"/>
  <c r="F29" i="1"/>
  <c r="K29" i="1"/>
  <c r="J29" i="1"/>
  <c r="N29" i="1"/>
  <c r="F30" i="1"/>
  <c r="J30" i="1"/>
  <c r="K30" i="1"/>
  <c r="N30" i="1"/>
  <c r="F31" i="1"/>
  <c r="K31" i="1"/>
  <c r="J31" i="1"/>
  <c r="N31" i="1"/>
  <c r="F32" i="1"/>
  <c r="J32" i="1"/>
  <c r="K32" i="1"/>
  <c r="N32" i="1"/>
  <c r="F33" i="1"/>
  <c r="K33" i="1"/>
  <c r="J33" i="1"/>
  <c r="N33" i="1"/>
  <c r="F34" i="1"/>
  <c r="J34" i="1"/>
  <c r="K34" i="1"/>
  <c r="N34" i="1"/>
  <c r="F35" i="1"/>
  <c r="K35" i="1"/>
  <c r="J35" i="1"/>
  <c r="N35" i="1"/>
  <c r="F36" i="1"/>
  <c r="J36" i="1"/>
  <c r="K36" i="1"/>
  <c r="N36" i="1"/>
  <c r="F37" i="1"/>
  <c r="K37" i="1"/>
  <c r="J37" i="1"/>
  <c r="N37" i="1"/>
  <c r="F38" i="1"/>
  <c r="J38" i="1"/>
  <c r="K38" i="1"/>
  <c r="N38" i="1"/>
  <c r="F39" i="1"/>
  <c r="K39" i="1"/>
  <c r="J39" i="1"/>
  <c r="N39" i="1"/>
  <c r="F40" i="1"/>
  <c r="J40" i="1"/>
  <c r="K40" i="1"/>
  <c r="N40" i="1"/>
  <c r="F41" i="1"/>
  <c r="K41" i="1"/>
  <c r="J41" i="1"/>
  <c r="N41" i="1"/>
  <c r="F42" i="1"/>
  <c r="J42" i="1"/>
  <c r="K42" i="1"/>
  <c r="N42" i="1"/>
  <c r="F43" i="1"/>
  <c r="K43" i="1"/>
  <c r="J43" i="1"/>
  <c r="N43" i="1"/>
  <c r="F44" i="1"/>
  <c r="J44" i="1"/>
  <c r="K44" i="1"/>
  <c r="N44" i="1"/>
  <c r="F45" i="1"/>
  <c r="K45" i="1"/>
  <c r="J45" i="1"/>
  <c r="N45" i="1"/>
  <c r="F46" i="1"/>
  <c r="J46" i="1"/>
  <c r="K46" i="1"/>
  <c r="N46" i="1"/>
  <c r="F47" i="1"/>
  <c r="K47" i="1"/>
  <c r="J47" i="1"/>
  <c r="N47" i="1"/>
  <c r="F48" i="1"/>
  <c r="J48" i="1"/>
  <c r="K48" i="1"/>
  <c r="N48" i="1"/>
  <c r="F49" i="1"/>
  <c r="K49" i="1"/>
  <c r="J49" i="1"/>
  <c r="N49" i="1"/>
  <c r="F50" i="1"/>
  <c r="J50" i="1"/>
  <c r="K50" i="1"/>
  <c r="N50" i="1"/>
  <c r="F51" i="1"/>
  <c r="K51" i="1"/>
  <c r="J51" i="1"/>
  <c r="N51" i="1"/>
  <c r="F52" i="1"/>
  <c r="J52" i="1"/>
  <c r="K52" i="1"/>
  <c r="N52" i="1"/>
  <c r="F53" i="1"/>
  <c r="K53" i="1"/>
  <c r="J53" i="1"/>
  <c r="N53" i="1"/>
  <c r="F54" i="1"/>
  <c r="J54" i="1"/>
  <c r="K54" i="1"/>
  <c r="N54" i="1"/>
  <c r="F55" i="1"/>
  <c r="K55" i="1"/>
  <c r="J55" i="1"/>
  <c r="N55" i="1"/>
  <c r="F56" i="1"/>
  <c r="J56" i="1"/>
  <c r="K56" i="1"/>
  <c r="N56" i="1"/>
  <c r="F57" i="1"/>
  <c r="K57" i="1"/>
  <c r="J57" i="1"/>
  <c r="N57" i="1"/>
  <c r="F58" i="1"/>
  <c r="J58" i="1"/>
  <c r="K58" i="1"/>
  <c r="N58" i="1"/>
  <c r="F59" i="1"/>
  <c r="K59" i="1"/>
  <c r="J59" i="1"/>
  <c r="N59" i="1"/>
  <c r="F60" i="1"/>
  <c r="J60" i="1"/>
  <c r="K60" i="1"/>
  <c r="N60" i="1"/>
  <c r="F61" i="1"/>
  <c r="K61" i="1"/>
  <c r="J61" i="1"/>
  <c r="N61" i="1"/>
  <c r="F62" i="1"/>
  <c r="J62" i="1"/>
  <c r="K62" i="1"/>
  <c r="N62" i="1"/>
  <c r="F63" i="1"/>
  <c r="K63" i="1"/>
  <c r="J63" i="1"/>
  <c r="N63" i="1"/>
  <c r="F64" i="1"/>
  <c r="J64" i="1"/>
  <c r="K64" i="1"/>
  <c r="N64" i="1"/>
  <c r="A70" i="1"/>
  <c r="B70" i="1"/>
  <c r="C70" i="1"/>
  <c r="D70" i="1"/>
  <c r="E70" i="1"/>
  <c r="A78" i="1"/>
  <c r="A80" i="1"/>
  <c r="J80" i="1"/>
  <c r="L80" i="1"/>
  <c r="N82" i="1"/>
  <c r="N84" i="1"/>
  <c r="A87" i="1"/>
  <c r="L87" i="1"/>
  <c r="F95" i="1"/>
  <c r="J95" i="1"/>
  <c r="K95" i="1"/>
  <c r="N95" i="1"/>
  <c r="F96" i="1"/>
  <c r="J96" i="1"/>
  <c r="K96" i="1"/>
  <c r="N96" i="1"/>
  <c r="F97" i="1"/>
  <c r="J97" i="1"/>
  <c r="K97" i="1"/>
  <c r="N97" i="1"/>
  <c r="F98" i="1"/>
  <c r="J98" i="1"/>
  <c r="K98" i="1"/>
  <c r="N98" i="1"/>
  <c r="F99" i="1"/>
  <c r="J99" i="1"/>
  <c r="K99" i="1"/>
  <c r="N99" i="1"/>
  <c r="C100" i="1"/>
  <c r="D100" i="1"/>
  <c r="E100" i="1"/>
  <c r="F100" i="1"/>
  <c r="G100" i="1"/>
  <c r="H100" i="1"/>
  <c r="J100" i="1"/>
  <c r="K100" i="1"/>
  <c r="I100" i="1"/>
  <c r="L100" i="1"/>
  <c r="M100" i="1"/>
  <c r="N100" i="1"/>
  <c r="F102" i="1"/>
  <c r="J102" i="1"/>
  <c r="K102" i="1"/>
  <c r="N102" i="1"/>
  <c r="F103" i="1"/>
  <c r="J103" i="1"/>
  <c r="K103" i="1"/>
  <c r="N103" i="1"/>
  <c r="F104" i="1"/>
  <c r="J104" i="1"/>
  <c r="K104" i="1"/>
  <c r="N104" i="1"/>
  <c r="F105" i="1"/>
  <c r="J105" i="1"/>
  <c r="K105" i="1"/>
  <c r="N105" i="1"/>
  <c r="F106" i="1"/>
  <c r="J106" i="1"/>
  <c r="K106" i="1"/>
  <c r="N106" i="1"/>
  <c r="F107" i="1"/>
  <c r="J107" i="1"/>
  <c r="K107" i="1"/>
  <c r="N107" i="1"/>
  <c r="C108" i="1"/>
  <c r="D108" i="1"/>
  <c r="F108" i="1"/>
  <c r="E108" i="1"/>
  <c r="G108" i="1"/>
  <c r="H108" i="1"/>
  <c r="I108" i="1"/>
  <c r="J108" i="1"/>
  <c r="L108" i="1"/>
  <c r="N108" i="1"/>
  <c r="M108" i="1"/>
  <c r="F110" i="1"/>
  <c r="J110" i="1"/>
  <c r="K110" i="1"/>
  <c r="N110" i="1"/>
  <c r="F111" i="1"/>
  <c r="J111" i="1"/>
  <c r="K111" i="1"/>
  <c r="N111" i="1"/>
  <c r="F112" i="1"/>
  <c r="J112" i="1"/>
  <c r="K112" i="1"/>
  <c r="N112" i="1"/>
  <c r="F113" i="1"/>
  <c r="J113" i="1"/>
  <c r="K113" i="1"/>
  <c r="N113" i="1"/>
  <c r="F114" i="1"/>
  <c r="J114" i="1"/>
  <c r="K114" i="1"/>
  <c r="N114" i="1"/>
  <c r="F115" i="1"/>
  <c r="J115" i="1"/>
  <c r="K115" i="1"/>
  <c r="N115" i="1"/>
  <c r="F116" i="1"/>
  <c r="J116" i="1"/>
  <c r="K116" i="1"/>
  <c r="N116" i="1"/>
  <c r="F117" i="1"/>
  <c r="J117" i="1"/>
  <c r="K117" i="1"/>
  <c r="N117" i="1"/>
  <c r="C118" i="1"/>
  <c r="D118" i="1"/>
  <c r="E118" i="1"/>
  <c r="F118" i="1"/>
  <c r="G118" i="1"/>
  <c r="H118" i="1"/>
  <c r="J118" i="1"/>
  <c r="K118" i="1"/>
  <c r="I118" i="1"/>
  <c r="L118" i="1"/>
  <c r="M118" i="1"/>
  <c r="N118" i="1"/>
  <c r="F120" i="1"/>
  <c r="J120" i="1"/>
  <c r="K120" i="1"/>
  <c r="N120" i="1"/>
  <c r="F121" i="1"/>
  <c r="J121" i="1"/>
  <c r="K121" i="1"/>
  <c r="N121" i="1"/>
  <c r="F122" i="1"/>
  <c r="J122" i="1"/>
  <c r="K122" i="1"/>
  <c r="N122" i="1"/>
  <c r="F123" i="1"/>
  <c r="J123" i="1"/>
  <c r="K123" i="1"/>
  <c r="N123" i="1"/>
  <c r="F124" i="1"/>
  <c r="J124" i="1"/>
  <c r="K124" i="1"/>
  <c r="N124" i="1"/>
  <c r="F125" i="1"/>
  <c r="J125" i="1"/>
  <c r="K125" i="1"/>
  <c r="N125" i="1"/>
  <c r="F126" i="1"/>
  <c r="J126" i="1"/>
  <c r="K126" i="1"/>
  <c r="N126" i="1"/>
  <c r="C127" i="1"/>
  <c r="D127" i="1"/>
  <c r="E127" i="1"/>
  <c r="F127" i="1"/>
  <c r="G127" i="1"/>
  <c r="H127" i="1"/>
  <c r="J127" i="1"/>
  <c r="K127" i="1"/>
  <c r="I127" i="1"/>
  <c r="L127" i="1"/>
  <c r="M127" i="1"/>
  <c r="N127" i="1"/>
  <c r="F129" i="1"/>
  <c r="J129" i="1"/>
  <c r="K129" i="1"/>
  <c r="N129" i="1"/>
  <c r="F130" i="1"/>
  <c r="J130" i="1"/>
  <c r="K130" i="1"/>
  <c r="N130" i="1"/>
  <c r="F131" i="1"/>
  <c r="J131" i="1"/>
  <c r="K131" i="1"/>
  <c r="N131" i="1"/>
  <c r="F132" i="1"/>
  <c r="J132" i="1"/>
  <c r="K132" i="1"/>
  <c r="N132" i="1"/>
  <c r="F133" i="1"/>
  <c r="J133" i="1"/>
  <c r="K133" i="1"/>
  <c r="N133" i="1"/>
  <c r="F134" i="1"/>
  <c r="J134" i="1"/>
  <c r="K134" i="1"/>
  <c r="N134" i="1"/>
  <c r="F135" i="1"/>
  <c r="J135" i="1"/>
  <c r="K135" i="1"/>
  <c r="N135" i="1"/>
  <c r="F136" i="1"/>
  <c r="J136" i="1"/>
  <c r="K136" i="1"/>
  <c r="N136" i="1"/>
  <c r="F137" i="1"/>
  <c r="J137" i="1"/>
  <c r="K137" i="1"/>
  <c r="N137" i="1"/>
  <c r="F138" i="1"/>
  <c r="J138" i="1"/>
  <c r="K138" i="1"/>
  <c r="N138" i="1"/>
  <c r="F139" i="1"/>
  <c r="J139" i="1"/>
  <c r="K139" i="1"/>
  <c r="N139" i="1"/>
  <c r="F140" i="1"/>
  <c r="J140" i="1"/>
  <c r="K140" i="1"/>
  <c r="N140" i="1"/>
  <c r="F141" i="1"/>
  <c r="J141" i="1"/>
  <c r="K141" i="1"/>
  <c r="N141" i="1"/>
  <c r="F142" i="1"/>
  <c r="J142" i="1"/>
  <c r="K142" i="1"/>
  <c r="N142" i="1"/>
  <c r="F143" i="1"/>
  <c r="J143" i="1"/>
  <c r="K143" i="1"/>
  <c r="N143" i="1"/>
  <c r="F144" i="1"/>
  <c r="J144" i="1"/>
  <c r="K144" i="1"/>
  <c r="N144" i="1"/>
  <c r="F145" i="1"/>
  <c r="J145" i="1"/>
  <c r="K145" i="1"/>
  <c r="N145" i="1"/>
  <c r="F146" i="1"/>
  <c r="J146" i="1"/>
  <c r="K146" i="1"/>
  <c r="N146" i="1"/>
  <c r="C147" i="1"/>
  <c r="D147" i="1"/>
  <c r="F147" i="1"/>
  <c r="E147" i="1"/>
  <c r="G147" i="1"/>
  <c r="H147" i="1"/>
  <c r="I147" i="1"/>
  <c r="J147" i="1"/>
  <c r="K147" i="1"/>
  <c r="L147" i="1"/>
  <c r="N147" i="1"/>
  <c r="M147" i="1"/>
  <c r="A151" i="1"/>
  <c r="B151" i="1"/>
  <c r="C151" i="1"/>
  <c r="D151" i="1"/>
  <c r="E151" i="1"/>
  <c r="A159" i="1"/>
  <c r="A161" i="1"/>
  <c r="J161" i="1"/>
  <c r="L161" i="1"/>
  <c r="N163" i="1"/>
  <c r="N165" i="1"/>
  <c r="A168" i="1"/>
  <c r="L168" i="1"/>
  <c r="F176" i="1"/>
  <c r="J176" i="1"/>
  <c r="K176" i="1"/>
  <c r="N176" i="1"/>
  <c r="F177" i="1"/>
  <c r="J177" i="1"/>
  <c r="K177" i="1"/>
  <c r="N177" i="1"/>
  <c r="F178" i="1"/>
  <c r="J178" i="1"/>
  <c r="K178" i="1"/>
  <c r="N178" i="1"/>
  <c r="F179" i="1"/>
  <c r="J179" i="1"/>
  <c r="K179" i="1"/>
  <c r="N179" i="1"/>
  <c r="F180" i="1"/>
  <c r="J180" i="1"/>
  <c r="K180" i="1"/>
  <c r="N180" i="1"/>
  <c r="F181" i="1"/>
  <c r="J181" i="1"/>
  <c r="K181" i="1"/>
  <c r="N181" i="1"/>
  <c r="F182" i="1"/>
  <c r="J182" i="1"/>
  <c r="K182" i="1"/>
  <c r="N182" i="1"/>
  <c r="C183" i="1"/>
  <c r="D183" i="1"/>
  <c r="E183" i="1"/>
  <c r="F183" i="1"/>
  <c r="G183" i="1"/>
  <c r="J183" i="1"/>
  <c r="H183" i="1"/>
  <c r="I183" i="1"/>
  <c r="L183" i="1"/>
  <c r="M183" i="1"/>
  <c r="N183" i="1"/>
  <c r="F185" i="1"/>
  <c r="J185" i="1"/>
  <c r="K185" i="1"/>
  <c r="N185" i="1"/>
  <c r="F186" i="1"/>
  <c r="J186" i="1"/>
  <c r="K186" i="1"/>
  <c r="N186" i="1"/>
  <c r="F187" i="1"/>
  <c r="J187" i="1"/>
  <c r="K187" i="1"/>
  <c r="N187" i="1"/>
  <c r="F188" i="1"/>
  <c r="J188" i="1"/>
  <c r="K188" i="1"/>
  <c r="N188" i="1"/>
  <c r="F189" i="1"/>
  <c r="J189" i="1"/>
  <c r="K189" i="1"/>
  <c r="N189" i="1"/>
  <c r="F190" i="1"/>
  <c r="J190" i="1"/>
  <c r="K190" i="1"/>
  <c r="N190" i="1"/>
  <c r="F191" i="1"/>
  <c r="J191" i="1"/>
  <c r="K191" i="1"/>
  <c r="N191" i="1"/>
  <c r="F192" i="1"/>
  <c r="J192" i="1"/>
  <c r="K192" i="1"/>
  <c r="N192" i="1"/>
  <c r="F193" i="1"/>
  <c r="J193" i="1"/>
  <c r="K193" i="1"/>
  <c r="N193" i="1"/>
  <c r="F194" i="1"/>
  <c r="J194" i="1"/>
  <c r="K194" i="1"/>
  <c r="N194" i="1"/>
  <c r="F195" i="1"/>
  <c r="J195" i="1"/>
  <c r="K195" i="1"/>
  <c r="N195" i="1"/>
  <c r="F196" i="1"/>
  <c r="J196" i="1"/>
  <c r="K196" i="1"/>
  <c r="N196" i="1"/>
  <c r="F197" i="1"/>
  <c r="J197" i="1"/>
  <c r="K197" i="1"/>
  <c r="N197" i="1"/>
  <c r="F198" i="1"/>
  <c r="J198" i="1"/>
  <c r="K198" i="1"/>
  <c r="N198" i="1"/>
  <c r="C199" i="1"/>
  <c r="F199" i="1"/>
  <c r="D199" i="1"/>
  <c r="E199" i="1"/>
  <c r="G199" i="1"/>
  <c r="H199" i="1"/>
  <c r="I199" i="1"/>
  <c r="J199" i="1"/>
  <c r="K199" i="1"/>
  <c r="L199" i="1"/>
  <c r="N199" i="1"/>
  <c r="M199" i="1"/>
  <c r="F201" i="1"/>
  <c r="J201" i="1"/>
  <c r="K201" i="1"/>
  <c r="N201" i="1"/>
  <c r="F202" i="1"/>
  <c r="J202" i="1"/>
  <c r="K202" i="1"/>
  <c r="N202" i="1"/>
  <c r="F203" i="1"/>
  <c r="J203" i="1"/>
  <c r="K203" i="1"/>
  <c r="N203" i="1"/>
  <c r="F204" i="1"/>
  <c r="J204" i="1"/>
  <c r="N204" i="1"/>
  <c r="F205" i="1"/>
  <c r="J205" i="1"/>
  <c r="K205" i="1"/>
  <c r="N205" i="1"/>
  <c r="F206" i="1"/>
  <c r="J206" i="1"/>
  <c r="N206" i="1"/>
  <c r="C207" i="1"/>
  <c r="D207" i="1"/>
  <c r="E207" i="1"/>
  <c r="F207" i="1"/>
  <c r="G207" i="1"/>
  <c r="J207" i="1"/>
  <c r="K207" i="1"/>
  <c r="H207" i="1"/>
  <c r="I207" i="1"/>
  <c r="L207" i="1"/>
  <c r="M207" i="1"/>
  <c r="N207" i="1"/>
  <c r="F209" i="1"/>
  <c r="J209" i="1"/>
  <c r="K209" i="1"/>
  <c r="N209" i="1"/>
  <c r="F210" i="1"/>
  <c r="J210" i="1"/>
  <c r="K210" i="1"/>
  <c r="N210" i="1"/>
  <c r="F211" i="1"/>
  <c r="J211" i="1"/>
  <c r="N211" i="1"/>
  <c r="F212" i="1"/>
  <c r="J212" i="1"/>
  <c r="K212" i="1"/>
  <c r="N212" i="1"/>
  <c r="F213" i="1"/>
  <c r="J213" i="1"/>
  <c r="K213" i="1"/>
  <c r="N213" i="1"/>
  <c r="F214" i="1"/>
  <c r="J214" i="1"/>
  <c r="K214" i="1"/>
  <c r="N214" i="1"/>
  <c r="C215" i="1"/>
  <c r="F215" i="1"/>
  <c r="K215" i="1"/>
  <c r="D215" i="1"/>
  <c r="E215" i="1"/>
  <c r="G215" i="1"/>
  <c r="H215" i="1"/>
  <c r="I215" i="1"/>
  <c r="J215" i="1"/>
  <c r="L215" i="1"/>
  <c r="N215" i="1"/>
  <c r="M215" i="1"/>
  <c r="F217" i="1"/>
  <c r="J217" i="1"/>
  <c r="K217" i="1"/>
  <c r="N217" i="1"/>
  <c r="F218" i="1"/>
  <c r="J218" i="1"/>
  <c r="N218" i="1"/>
  <c r="F219" i="1"/>
  <c r="J219" i="1"/>
  <c r="K219" i="1"/>
  <c r="N219" i="1"/>
  <c r="F220" i="1"/>
  <c r="J220" i="1"/>
  <c r="N220" i="1"/>
  <c r="F221" i="1"/>
  <c r="J221" i="1"/>
  <c r="K221" i="1"/>
  <c r="N221" i="1"/>
  <c r="F222" i="1"/>
  <c r="J222" i="1"/>
  <c r="N222" i="1"/>
  <c r="C223" i="1"/>
  <c r="D223" i="1"/>
  <c r="E223" i="1"/>
  <c r="F223" i="1"/>
  <c r="G223" i="1"/>
  <c r="J223" i="1"/>
  <c r="H223" i="1"/>
  <c r="I223" i="1"/>
  <c r="K223" i="1"/>
  <c r="L223" i="1"/>
  <c r="M223" i="1"/>
  <c r="N223" i="1"/>
  <c r="A227" i="1"/>
  <c r="B227" i="1"/>
  <c r="C227" i="1"/>
  <c r="D227" i="1"/>
  <c r="E227" i="1"/>
  <c r="A235" i="1"/>
  <c r="A237" i="1"/>
  <c r="J237" i="1"/>
  <c r="L237" i="1"/>
  <c r="N239" i="1"/>
  <c r="N241" i="1"/>
  <c r="A244" i="1"/>
  <c r="L244" i="1"/>
  <c r="F252" i="1"/>
  <c r="J252" i="1"/>
  <c r="K252" i="1"/>
  <c r="N252" i="1"/>
  <c r="F253" i="1"/>
  <c r="J253" i="1"/>
  <c r="K253" i="1"/>
  <c r="N253" i="1"/>
  <c r="F254" i="1"/>
  <c r="J254" i="1"/>
  <c r="K254" i="1"/>
  <c r="N254" i="1"/>
  <c r="F255" i="1"/>
  <c r="J255" i="1"/>
  <c r="K255" i="1"/>
  <c r="N255" i="1"/>
  <c r="F256" i="1"/>
  <c r="J256" i="1"/>
  <c r="K256" i="1"/>
  <c r="N256" i="1"/>
  <c r="F257" i="1"/>
  <c r="J257" i="1"/>
  <c r="K257" i="1"/>
  <c r="N257" i="1"/>
  <c r="F258" i="1"/>
  <c r="J258" i="1"/>
  <c r="K258" i="1"/>
  <c r="N258" i="1"/>
  <c r="F259" i="1"/>
  <c r="J259" i="1"/>
  <c r="K259" i="1"/>
  <c r="N259" i="1"/>
  <c r="F260" i="1"/>
  <c r="J260" i="1"/>
  <c r="K260" i="1"/>
  <c r="N260" i="1"/>
  <c r="C261" i="1"/>
  <c r="D261" i="1"/>
  <c r="E261" i="1"/>
  <c r="F261" i="1"/>
  <c r="G261" i="1"/>
  <c r="H261" i="1"/>
  <c r="J261" i="1"/>
  <c r="K261" i="1"/>
  <c r="I261" i="1"/>
  <c r="L261" i="1"/>
  <c r="M261" i="1"/>
  <c r="N261" i="1"/>
  <c r="F263" i="1"/>
  <c r="J263" i="1"/>
  <c r="K263" i="1"/>
  <c r="N263" i="1"/>
  <c r="F264" i="1"/>
  <c r="J264" i="1"/>
  <c r="K264" i="1"/>
  <c r="N264" i="1"/>
  <c r="F265" i="1"/>
  <c r="J265" i="1"/>
  <c r="K265" i="1"/>
  <c r="N265" i="1"/>
  <c r="F266" i="1"/>
  <c r="J266" i="1"/>
  <c r="K266" i="1"/>
  <c r="N266" i="1"/>
  <c r="F267" i="1"/>
  <c r="J267" i="1"/>
  <c r="K267" i="1"/>
  <c r="N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F270" i="1"/>
  <c r="J270" i="1"/>
  <c r="K270" i="1"/>
  <c r="N270" i="1"/>
  <c r="F271" i="1"/>
  <c r="J271" i="1"/>
  <c r="K271" i="1"/>
  <c r="N271" i="1"/>
  <c r="F272" i="1"/>
  <c r="J272" i="1"/>
  <c r="K272" i="1"/>
  <c r="N272" i="1"/>
  <c r="F273" i="1"/>
  <c r="J273" i="1"/>
  <c r="K273" i="1"/>
  <c r="N273" i="1"/>
  <c r="F274" i="1"/>
  <c r="J274" i="1"/>
  <c r="K274" i="1"/>
  <c r="N274" i="1"/>
  <c r="F275" i="1"/>
  <c r="J275" i="1"/>
  <c r="K275" i="1"/>
  <c r="N275" i="1"/>
  <c r="F276" i="1"/>
  <c r="J276" i="1"/>
  <c r="K276" i="1"/>
  <c r="N276" i="1"/>
  <c r="F277" i="1"/>
  <c r="J277" i="1"/>
  <c r="K277" i="1"/>
  <c r="N277" i="1"/>
  <c r="C278" i="1"/>
  <c r="D278" i="1"/>
  <c r="F278" i="1"/>
  <c r="E278" i="1"/>
  <c r="G278" i="1"/>
  <c r="H278" i="1"/>
  <c r="I278" i="1"/>
  <c r="J278" i="1"/>
  <c r="K278" i="1"/>
  <c r="L278" i="1"/>
  <c r="M278" i="1"/>
  <c r="N278" i="1"/>
  <c r="F280" i="1"/>
  <c r="J280" i="1"/>
  <c r="K280" i="1"/>
  <c r="N280" i="1"/>
  <c r="F281" i="1"/>
  <c r="J281" i="1"/>
  <c r="K281" i="1"/>
  <c r="N281" i="1"/>
  <c r="F282" i="1"/>
  <c r="J282" i="1"/>
  <c r="K282" i="1"/>
  <c r="N282" i="1"/>
  <c r="F283" i="1"/>
  <c r="J283" i="1"/>
  <c r="K283" i="1"/>
  <c r="N283" i="1"/>
  <c r="F284" i="1"/>
  <c r="J284" i="1"/>
  <c r="K284" i="1"/>
  <c r="N284" i="1"/>
  <c r="F285" i="1"/>
  <c r="J285" i="1"/>
  <c r="K285" i="1"/>
  <c r="N285" i="1"/>
  <c r="C286" i="1"/>
  <c r="D286" i="1"/>
  <c r="E286" i="1"/>
  <c r="F286" i="1"/>
  <c r="G286" i="1"/>
  <c r="H286" i="1"/>
  <c r="I286" i="1"/>
  <c r="J286" i="1"/>
  <c r="L286" i="1"/>
  <c r="M286" i="1"/>
  <c r="N286" i="1"/>
  <c r="F288" i="1"/>
  <c r="J288" i="1"/>
  <c r="K288" i="1"/>
  <c r="N288" i="1"/>
  <c r="F289" i="1"/>
  <c r="J289" i="1"/>
  <c r="K289" i="1"/>
  <c r="N289" i="1"/>
  <c r="F290" i="1"/>
  <c r="J290" i="1"/>
  <c r="K290" i="1"/>
  <c r="N290" i="1"/>
  <c r="F291" i="1"/>
  <c r="J291" i="1"/>
  <c r="K291" i="1"/>
  <c r="N291" i="1"/>
  <c r="F292" i="1"/>
  <c r="J292" i="1"/>
  <c r="K292" i="1"/>
  <c r="N292" i="1"/>
  <c r="F293" i="1"/>
  <c r="J293" i="1"/>
  <c r="K293" i="1"/>
  <c r="N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F296" i="1"/>
  <c r="J296" i="1"/>
  <c r="K296" i="1"/>
  <c r="N296" i="1"/>
  <c r="F297" i="1"/>
  <c r="J297" i="1"/>
  <c r="K297" i="1"/>
  <c r="N297" i="1"/>
  <c r="F298" i="1"/>
  <c r="J298" i="1"/>
  <c r="K298" i="1"/>
  <c r="N298" i="1"/>
  <c r="F299" i="1"/>
  <c r="J299" i="1"/>
  <c r="K299" i="1"/>
  <c r="N299" i="1"/>
  <c r="F300" i="1"/>
  <c r="J300" i="1"/>
  <c r="K300" i="1"/>
  <c r="N300" i="1"/>
  <c r="F301" i="1"/>
  <c r="J301" i="1"/>
  <c r="K301" i="1"/>
  <c r="N301" i="1"/>
  <c r="F302" i="1"/>
  <c r="J302" i="1"/>
  <c r="K302" i="1"/>
  <c r="N302" i="1"/>
  <c r="F303" i="1"/>
  <c r="J303" i="1"/>
  <c r="K303" i="1"/>
  <c r="N303" i="1"/>
  <c r="F304" i="1"/>
  <c r="J304" i="1"/>
  <c r="K304" i="1"/>
  <c r="N304" i="1"/>
  <c r="F305" i="1"/>
  <c r="J305" i="1"/>
  <c r="K305" i="1"/>
  <c r="N305" i="1"/>
  <c r="F306" i="1"/>
  <c r="J306" i="1"/>
  <c r="K306" i="1"/>
  <c r="N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A311" i="1"/>
  <c r="B311" i="1"/>
  <c r="C311" i="1"/>
  <c r="D311" i="1"/>
  <c r="E311" i="1"/>
  <c r="A319" i="1"/>
  <c r="A321" i="1"/>
  <c r="J321" i="1"/>
  <c r="L321" i="1"/>
  <c r="N323" i="1"/>
  <c r="N325" i="1"/>
  <c r="A328" i="1"/>
  <c r="L328" i="1"/>
  <c r="F336" i="1"/>
  <c r="J336" i="1"/>
  <c r="N336" i="1"/>
  <c r="F337" i="1"/>
  <c r="J337" i="1"/>
  <c r="K337" i="1"/>
  <c r="N337" i="1"/>
  <c r="F338" i="1"/>
  <c r="J338" i="1"/>
  <c r="K338" i="1"/>
  <c r="N338" i="1"/>
  <c r="F339" i="1"/>
  <c r="K339" i="1"/>
  <c r="J339" i="1"/>
  <c r="N339" i="1"/>
  <c r="F340" i="1"/>
  <c r="J340" i="1"/>
  <c r="N340" i="1"/>
  <c r="F341" i="1"/>
  <c r="J341" i="1"/>
  <c r="K341" i="1"/>
  <c r="N341" i="1"/>
  <c r="C342" i="1"/>
  <c r="F342" i="1"/>
  <c r="D342" i="1"/>
  <c r="E342" i="1"/>
  <c r="G342" i="1"/>
  <c r="G452" i="1"/>
  <c r="H342" i="1"/>
  <c r="I342" i="1"/>
  <c r="L342" i="1"/>
  <c r="M342" i="1"/>
  <c r="N342" i="1"/>
  <c r="F344" i="1"/>
  <c r="J344" i="1"/>
  <c r="K344" i="1"/>
  <c r="N344" i="1"/>
  <c r="F345" i="1"/>
  <c r="J345" i="1"/>
  <c r="N345" i="1"/>
  <c r="F346" i="1"/>
  <c r="J346" i="1"/>
  <c r="K346" i="1"/>
  <c r="N346" i="1"/>
  <c r="F347" i="1"/>
  <c r="J347" i="1"/>
  <c r="K347" i="1"/>
  <c r="N347" i="1"/>
  <c r="F348" i="1"/>
  <c r="J348" i="1"/>
  <c r="K348" i="1"/>
  <c r="N348" i="1"/>
  <c r="F349" i="1"/>
  <c r="J349" i="1"/>
  <c r="K349" i="1"/>
  <c r="N349" i="1"/>
  <c r="F350" i="1"/>
  <c r="J350" i="1"/>
  <c r="K350" i="1"/>
  <c r="N350" i="1"/>
  <c r="F351" i="1"/>
  <c r="J351" i="1"/>
  <c r="N351" i="1"/>
  <c r="C352" i="1"/>
  <c r="F352" i="1"/>
  <c r="D352" i="1"/>
  <c r="E352" i="1"/>
  <c r="G352" i="1"/>
  <c r="J352" i="1"/>
  <c r="H352" i="1"/>
  <c r="I352" i="1"/>
  <c r="L352" i="1"/>
  <c r="M352" i="1"/>
  <c r="N352" i="1"/>
  <c r="F354" i="1"/>
  <c r="J354" i="1"/>
  <c r="N354" i="1"/>
  <c r="F355" i="1"/>
  <c r="J355" i="1"/>
  <c r="K355" i="1"/>
  <c r="N355" i="1"/>
  <c r="F356" i="1"/>
  <c r="J356" i="1"/>
  <c r="N356" i="1"/>
  <c r="F357" i="1"/>
  <c r="J357" i="1"/>
  <c r="K357" i="1"/>
  <c r="N357" i="1"/>
  <c r="F358" i="1"/>
  <c r="J358" i="1"/>
  <c r="K358" i="1"/>
  <c r="N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F361" i="1"/>
  <c r="J361" i="1"/>
  <c r="N361" i="1"/>
  <c r="F362" i="1"/>
  <c r="J362" i="1"/>
  <c r="K362" i="1"/>
  <c r="N362" i="1"/>
  <c r="F363" i="1"/>
  <c r="J363" i="1"/>
  <c r="N363" i="1"/>
  <c r="F364" i="1"/>
  <c r="J364" i="1"/>
  <c r="K364" i="1"/>
  <c r="N364" i="1"/>
  <c r="F365" i="1"/>
  <c r="J365" i="1"/>
  <c r="K365" i="1"/>
  <c r="N365" i="1"/>
  <c r="C366" i="1"/>
  <c r="D366" i="1"/>
  <c r="F366" i="1"/>
  <c r="E366" i="1"/>
  <c r="G366" i="1"/>
  <c r="H366" i="1"/>
  <c r="I366" i="1"/>
  <c r="J366" i="1"/>
  <c r="L366" i="1"/>
  <c r="N366" i="1"/>
  <c r="M366" i="1"/>
  <c r="F368" i="1"/>
  <c r="J368" i="1"/>
  <c r="K368" i="1"/>
  <c r="N368" i="1"/>
  <c r="F369" i="1"/>
  <c r="J369" i="1"/>
  <c r="K369" i="1"/>
  <c r="N369" i="1"/>
  <c r="F370" i="1"/>
  <c r="J370" i="1"/>
  <c r="N370" i="1"/>
  <c r="F371" i="1"/>
  <c r="J371" i="1"/>
  <c r="K371" i="1"/>
  <c r="N371" i="1"/>
  <c r="F372" i="1"/>
  <c r="J372" i="1"/>
  <c r="N372" i="1"/>
  <c r="C373" i="1"/>
  <c r="D373" i="1"/>
  <c r="F373" i="1"/>
  <c r="E373" i="1"/>
  <c r="G373" i="1"/>
  <c r="J373" i="1"/>
  <c r="H373" i="1"/>
  <c r="I373" i="1"/>
  <c r="L373" i="1"/>
  <c r="N373" i="1"/>
  <c r="M373" i="1"/>
  <c r="F375" i="1"/>
  <c r="J375" i="1"/>
  <c r="N375" i="1"/>
  <c r="F376" i="1"/>
  <c r="J376" i="1"/>
  <c r="K376" i="1"/>
  <c r="N376" i="1"/>
  <c r="F377" i="1"/>
  <c r="J377" i="1"/>
  <c r="K377" i="1"/>
  <c r="N377" i="1"/>
  <c r="F378" i="1"/>
  <c r="K378" i="1"/>
  <c r="J378" i="1"/>
  <c r="N378" i="1"/>
  <c r="F379" i="1"/>
  <c r="J379" i="1"/>
  <c r="N379" i="1"/>
  <c r="C380" i="1"/>
  <c r="F380" i="1"/>
  <c r="D380" i="1"/>
  <c r="E380" i="1"/>
  <c r="G380" i="1"/>
  <c r="J380" i="1"/>
  <c r="H380" i="1"/>
  <c r="I380" i="1"/>
  <c r="L380" i="1"/>
  <c r="N380" i="1"/>
  <c r="M380" i="1"/>
  <c r="A384" i="1"/>
  <c r="B384" i="1"/>
  <c r="C384" i="1"/>
  <c r="D384" i="1"/>
  <c r="E384" i="1"/>
  <c r="A392" i="1"/>
  <c r="A394" i="1"/>
  <c r="J394" i="1"/>
  <c r="L394" i="1"/>
  <c r="N396" i="1"/>
  <c r="N398" i="1"/>
  <c r="A401" i="1"/>
  <c r="L401" i="1"/>
  <c r="F409" i="1"/>
  <c r="J409" i="1"/>
  <c r="K409" i="1"/>
  <c r="N409" i="1"/>
  <c r="F410" i="1"/>
  <c r="J410" i="1"/>
  <c r="K410" i="1"/>
  <c r="N410" i="1"/>
  <c r="F411" i="1"/>
  <c r="J411" i="1"/>
  <c r="K411" i="1"/>
  <c r="N411" i="1"/>
  <c r="F412" i="1"/>
  <c r="J412" i="1"/>
  <c r="K412" i="1"/>
  <c r="N412" i="1"/>
  <c r="F413" i="1"/>
  <c r="J413" i="1"/>
  <c r="K413" i="1"/>
  <c r="N413" i="1"/>
  <c r="F414" i="1"/>
  <c r="J414" i="1"/>
  <c r="K414" i="1"/>
  <c r="N414" i="1"/>
  <c r="C415" i="1"/>
  <c r="F415" i="1"/>
  <c r="D415" i="1"/>
  <c r="E415" i="1"/>
  <c r="G415" i="1"/>
  <c r="H415" i="1"/>
  <c r="J415" i="1"/>
  <c r="I415" i="1"/>
  <c r="L415" i="1"/>
  <c r="M415" i="1"/>
  <c r="N415" i="1"/>
  <c r="F417" i="1"/>
  <c r="J417" i="1"/>
  <c r="K417" i="1"/>
  <c r="N417" i="1"/>
  <c r="F418" i="1"/>
  <c r="J418" i="1"/>
  <c r="K418" i="1"/>
  <c r="N418" i="1"/>
  <c r="F419" i="1"/>
  <c r="J419" i="1"/>
  <c r="K419" i="1"/>
  <c r="N419" i="1"/>
  <c r="F420" i="1"/>
  <c r="J420" i="1"/>
  <c r="K420" i="1"/>
  <c r="N420" i="1"/>
  <c r="F421" i="1"/>
  <c r="J421" i="1"/>
  <c r="K421" i="1"/>
  <c r="N421" i="1"/>
  <c r="F422" i="1"/>
  <c r="J422" i="1"/>
  <c r="K422" i="1"/>
  <c r="N422" i="1"/>
  <c r="F423" i="1"/>
  <c r="J423" i="1"/>
  <c r="K423" i="1"/>
  <c r="N423" i="1"/>
  <c r="C424" i="1"/>
  <c r="F424" i="1"/>
  <c r="D424" i="1"/>
  <c r="E424" i="1"/>
  <c r="G424" i="1"/>
  <c r="H424" i="1"/>
  <c r="J424" i="1"/>
  <c r="I424" i="1"/>
  <c r="L424" i="1"/>
  <c r="M424" i="1"/>
  <c r="N424" i="1"/>
  <c r="F426" i="1"/>
  <c r="J426" i="1"/>
  <c r="K426" i="1"/>
  <c r="N426" i="1"/>
  <c r="F427" i="1"/>
  <c r="J427" i="1"/>
  <c r="K427" i="1"/>
  <c r="N427" i="1"/>
  <c r="F428" i="1"/>
  <c r="J428" i="1"/>
  <c r="K428" i="1"/>
  <c r="N428" i="1"/>
  <c r="F429" i="1"/>
  <c r="J429" i="1"/>
  <c r="K429" i="1"/>
  <c r="N429" i="1"/>
  <c r="F430" i="1"/>
  <c r="J430" i="1"/>
  <c r="K430" i="1"/>
  <c r="N430" i="1"/>
  <c r="F431" i="1"/>
  <c r="J431" i="1"/>
  <c r="K431" i="1"/>
  <c r="N431" i="1"/>
  <c r="C432" i="1"/>
  <c r="D432" i="1"/>
  <c r="F432" i="1"/>
  <c r="E432" i="1"/>
  <c r="G432" i="1"/>
  <c r="J432" i="1"/>
  <c r="H432" i="1"/>
  <c r="I432" i="1"/>
  <c r="L432" i="1"/>
  <c r="M432" i="1"/>
  <c r="N432" i="1"/>
  <c r="F434" i="1"/>
  <c r="J434" i="1"/>
  <c r="K434" i="1"/>
  <c r="N434" i="1"/>
  <c r="F435" i="1"/>
  <c r="J435" i="1"/>
  <c r="K435" i="1"/>
  <c r="N435" i="1"/>
  <c r="F436" i="1"/>
  <c r="J436" i="1"/>
  <c r="K436" i="1"/>
  <c r="N436" i="1"/>
  <c r="F437" i="1"/>
  <c r="J437" i="1"/>
  <c r="K437" i="1"/>
  <c r="N437" i="1"/>
  <c r="F438" i="1"/>
  <c r="J438" i="1"/>
  <c r="K438" i="1"/>
  <c r="N438" i="1"/>
  <c r="F439" i="1"/>
  <c r="J439" i="1"/>
  <c r="K439" i="1"/>
  <c r="N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F442" i="1"/>
  <c r="J442" i="1"/>
  <c r="K442" i="1"/>
  <c r="N442" i="1"/>
  <c r="F443" i="1"/>
  <c r="J443" i="1"/>
  <c r="K443" i="1"/>
  <c r="N443" i="1"/>
  <c r="F444" i="1"/>
  <c r="J444" i="1"/>
  <c r="K444" i="1"/>
  <c r="N444" i="1"/>
  <c r="F445" i="1"/>
  <c r="J445" i="1"/>
  <c r="K445" i="1"/>
  <c r="N445" i="1"/>
  <c r="F446" i="1"/>
  <c r="J446" i="1"/>
  <c r="K446" i="1"/>
  <c r="N446" i="1"/>
  <c r="F447" i="1"/>
  <c r="J447" i="1"/>
  <c r="K447" i="1"/>
  <c r="N447" i="1"/>
  <c r="F448" i="1"/>
  <c r="J448" i="1"/>
  <c r="K448" i="1"/>
  <c r="N448" i="1"/>
  <c r="F449" i="1"/>
  <c r="J449" i="1"/>
  <c r="K449" i="1"/>
  <c r="N449" i="1"/>
  <c r="C450" i="1"/>
  <c r="D450" i="1"/>
  <c r="E450" i="1"/>
  <c r="F450" i="1"/>
  <c r="G450" i="1"/>
  <c r="H450" i="1"/>
  <c r="I450" i="1"/>
  <c r="J450" i="1"/>
  <c r="L450" i="1"/>
  <c r="M450" i="1"/>
  <c r="N450" i="1"/>
  <c r="A456" i="1"/>
  <c r="B456" i="1"/>
  <c r="C456" i="1"/>
  <c r="D456" i="1"/>
  <c r="E456" i="1"/>
  <c r="A464" i="1"/>
  <c r="A466" i="1"/>
  <c r="J466" i="1"/>
  <c r="L466" i="1"/>
  <c r="N468" i="1"/>
  <c r="N470" i="1"/>
  <c r="A473" i="1"/>
  <c r="L473" i="1"/>
  <c r="F481" i="1"/>
  <c r="F493" i="1"/>
  <c r="J481" i="1"/>
  <c r="K481" i="1"/>
  <c r="N481" i="1"/>
  <c r="F482" i="1"/>
  <c r="J482" i="1"/>
  <c r="N482" i="1"/>
  <c r="F483" i="1"/>
  <c r="J483" i="1"/>
  <c r="K483" i="1"/>
  <c r="N483" i="1"/>
  <c r="F484" i="1"/>
  <c r="J484" i="1"/>
  <c r="K484" i="1"/>
  <c r="N484" i="1"/>
  <c r="F485" i="1"/>
  <c r="J485" i="1"/>
  <c r="K485" i="1"/>
  <c r="N485" i="1"/>
  <c r="N493" i="1"/>
  <c r="F486" i="1"/>
  <c r="J486" i="1"/>
  <c r="N486" i="1"/>
  <c r="F487" i="1"/>
  <c r="J487" i="1"/>
  <c r="K487" i="1"/>
  <c r="N487" i="1"/>
  <c r="F488" i="1"/>
  <c r="J488" i="1"/>
  <c r="N488" i="1"/>
  <c r="F489" i="1"/>
  <c r="J489" i="1"/>
  <c r="K489" i="1"/>
  <c r="N489" i="1"/>
  <c r="F490" i="1"/>
  <c r="J490" i="1"/>
  <c r="K490" i="1"/>
  <c r="N490" i="1"/>
  <c r="F491" i="1"/>
  <c r="J491" i="1"/>
  <c r="K491" i="1"/>
  <c r="N491" i="1"/>
  <c r="F492" i="1"/>
  <c r="J492" i="1"/>
  <c r="N492" i="1"/>
  <c r="C493" i="1"/>
  <c r="D493" i="1"/>
  <c r="E493" i="1"/>
  <c r="G493" i="1"/>
  <c r="H493" i="1"/>
  <c r="I493" i="1"/>
  <c r="J493" i="1"/>
  <c r="L493" i="1"/>
  <c r="M493" i="1"/>
  <c r="F495" i="1"/>
  <c r="J495" i="1"/>
  <c r="K495" i="1"/>
  <c r="N495" i="1"/>
  <c r="F497" i="1"/>
  <c r="F501" i="1"/>
  <c r="J497" i="1"/>
  <c r="K497" i="1"/>
  <c r="N497" i="1"/>
  <c r="N501" i="1"/>
  <c r="F498" i="1"/>
  <c r="J498" i="1"/>
  <c r="N498" i="1"/>
  <c r="F499" i="1"/>
  <c r="J499" i="1"/>
  <c r="K499" i="1"/>
  <c r="N499" i="1"/>
  <c r="F500" i="1"/>
  <c r="J500" i="1"/>
  <c r="N500" i="1"/>
  <c r="C501" i="1"/>
  <c r="D501" i="1"/>
  <c r="E501" i="1"/>
  <c r="G501" i="1"/>
  <c r="H501" i="1"/>
  <c r="I501" i="1"/>
  <c r="L501" i="1"/>
  <c r="M501" i="1"/>
  <c r="A505" i="1"/>
  <c r="B505" i="1"/>
  <c r="C505" i="1"/>
  <c r="D505" i="1"/>
  <c r="E505" i="1"/>
  <c r="A513" i="1"/>
  <c r="A515" i="1"/>
  <c r="J515" i="1"/>
  <c r="L515" i="1"/>
  <c r="N517" i="1"/>
  <c r="N519" i="1"/>
  <c r="A522" i="1"/>
  <c r="L522" i="1"/>
  <c r="F530" i="1"/>
  <c r="F565" i="1"/>
  <c r="J530" i="1"/>
  <c r="K530" i="1"/>
  <c r="K565" i="1"/>
  <c r="N530" i="1"/>
  <c r="F531" i="1"/>
  <c r="J531" i="1"/>
  <c r="K531" i="1"/>
  <c r="N531" i="1"/>
  <c r="F532" i="1"/>
  <c r="J532" i="1"/>
  <c r="K532" i="1"/>
  <c r="N532" i="1"/>
  <c r="F533" i="1"/>
  <c r="J533" i="1"/>
  <c r="K533" i="1"/>
  <c r="N533" i="1"/>
  <c r="F534" i="1"/>
  <c r="J534" i="1"/>
  <c r="K534" i="1"/>
  <c r="N534" i="1"/>
  <c r="F535" i="1"/>
  <c r="J535" i="1"/>
  <c r="K535" i="1"/>
  <c r="N535" i="1"/>
  <c r="F536" i="1"/>
  <c r="J536" i="1"/>
  <c r="K536" i="1"/>
  <c r="N536" i="1"/>
  <c r="F537" i="1"/>
  <c r="J537" i="1"/>
  <c r="K537" i="1"/>
  <c r="N537" i="1"/>
  <c r="F538" i="1"/>
  <c r="J538" i="1"/>
  <c r="K538" i="1"/>
  <c r="N538" i="1"/>
  <c r="F539" i="1"/>
  <c r="J539" i="1"/>
  <c r="K539" i="1"/>
  <c r="N539" i="1"/>
  <c r="F540" i="1"/>
  <c r="J540" i="1"/>
  <c r="K540" i="1"/>
  <c r="N540" i="1"/>
  <c r="F541" i="1"/>
  <c r="J541" i="1"/>
  <c r="K541" i="1"/>
  <c r="N541" i="1"/>
  <c r="F542" i="1"/>
  <c r="J542" i="1"/>
  <c r="K542" i="1"/>
  <c r="N542" i="1"/>
  <c r="F543" i="1"/>
  <c r="J543" i="1"/>
  <c r="K543" i="1"/>
  <c r="N543" i="1"/>
  <c r="F544" i="1"/>
  <c r="J544" i="1"/>
  <c r="K544" i="1"/>
  <c r="N544" i="1"/>
  <c r="F545" i="1"/>
  <c r="J545" i="1"/>
  <c r="K545" i="1"/>
  <c r="N545" i="1"/>
  <c r="F546" i="1"/>
  <c r="J546" i="1"/>
  <c r="K546" i="1"/>
  <c r="N546" i="1"/>
  <c r="F547" i="1"/>
  <c r="J547" i="1"/>
  <c r="K547" i="1"/>
  <c r="N547" i="1"/>
  <c r="F548" i="1"/>
  <c r="J548" i="1"/>
  <c r="K548" i="1"/>
  <c r="N548" i="1"/>
  <c r="F549" i="1"/>
  <c r="J549" i="1"/>
  <c r="K549" i="1"/>
  <c r="N549" i="1"/>
  <c r="F550" i="1"/>
  <c r="J550" i="1"/>
  <c r="K550" i="1"/>
  <c r="N550" i="1"/>
  <c r="F551" i="1"/>
  <c r="J551" i="1"/>
  <c r="K551" i="1"/>
  <c r="N551" i="1"/>
  <c r="F552" i="1"/>
  <c r="J552" i="1"/>
  <c r="K552" i="1"/>
  <c r="N552" i="1"/>
  <c r="F553" i="1"/>
  <c r="J553" i="1"/>
  <c r="K553" i="1"/>
  <c r="N553" i="1"/>
  <c r="F554" i="1"/>
  <c r="J554" i="1"/>
  <c r="K554" i="1"/>
  <c r="N554" i="1"/>
  <c r="F555" i="1"/>
  <c r="J555" i="1"/>
  <c r="K555" i="1"/>
  <c r="N555" i="1"/>
  <c r="F556" i="1"/>
  <c r="J556" i="1"/>
  <c r="K556" i="1"/>
  <c r="N556" i="1"/>
  <c r="F557" i="1"/>
  <c r="J557" i="1"/>
  <c r="K557" i="1"/>
  <c r="N557" i="1"/>
  <c r="F558" i="1"/>
  <c r="J558" i="1"/>
  <c r="K558" i="1"/>
  <c r="N558" i="1"/>
  <c r="F559" i="1"/>
  <c r="J559" i="1"/>
  <c r="K559" i="1"/>
  <c r="N559" i="1"/>
  <c r="F560" i="1"/>
  <c r="J560" i="1"/>
  <c r="K560" i="1"/>
  <c r="N560" i="1"/>
  <c r="F561" i="1"/>
  <c r="J561" i="1"/>
  <c r="K561" i="1"/>
  <c r="N561" i="1"/>
  <c r="F562" i="1"/>
  <c r="J562" i="1"/>
  <c r="K562" i="1"/>
  <c r="N562" i="1"/>
  <c r="F563" i="1"/>
  <c r="J563" i="1"/>
  <c r="K563" i="1"/>
  <c r="N563" i="1"/>
  <c r="F564" i="1"/>
  <c r="J564" i="1"/>
  <c r="K564" i="1"/>
  <c r="N564" i="1"/>
  <c r="C565" i="1"/>
  <c r="D565" i="1"/>
  <c r="E565" i="1"/>
  <c r="G565" i="1"/>
  <c r="H565" i="1"/>
  <c r="I565" i="1"/>
  <c r="J565" i="1"/>
  <c r="L565" i="1"/>
  <c r="M565" i="1"/>
  <c r="N565" i="1"/>
  <c r="A569" i="1"/>
  <c r="B569" i="1"/>
  <c r="C569" i="1"/>
  <c r="D569" i="1"/>
  <c r="E569" i="1"/>
  <c r="A577" i="1"/>
  <c r="A579" i="1"/>
  <c r="J579" i="1"/>
  <c r="L579" i="1"/>
  <c r="N581" i="1"/>
  <c r="N583" i="1"/>
  <c r="A586" i="1"/>
  <c r="L586" i="1"/>
  <c r="F594" i="1"/>
  <c r="J594" i="1"/>
  <c r="K594" i="1"/>
  <c r="N594" i="1"/>
  <c r="F595" i="1"/>
  <c r="J595" i="1"/>
  <c r="N595" i="1"/>
  <c r="F596" i="1"/>
  <c r="J596" i="1"/>
  <c r="K596" i="1"/>
  <c r="N596" i="1"/>
  <c r="C597" i="1"/>
  <c r="F597" i="1"/>
  <c r="D597" i="1"/>
  <c r="E597" i="1"/>
  <c r="G597" i="1"/>
  <c r="H597" i="1"/>
  <c r="I597" i="1"/>
  <c r="J597" i="1"/>
  <c r="L597" i="1"/>
  <c r="M597" i="1"/>
  <c r="N597" i="1"/>
  <c r="F599" i="1"/>
  <c r="J599" i="1"/>
  <c r="J603" i="1"/>
  <c r="K599" i="1"/>
  <c r="N599" i="1"/>
  <c r="N603" i="1"/>
  <c r="F600" i="1"/>
  <c r="F603" i="1"/>
  <c r="J600" i="1"/>
  <c r="N600" i="1"/>
  <c r="F601" i="1"/>
  <c r="J601" i="1"/>
  <c r="K601" i="1"/>
  <c r="N601" i="1"/>
  <c r="F602" i="1"/>
  <c r="J602" i="1"/>
  <c r="K602" i="1"/>
  <c r="N602" i="1"/>
  <c r="C603" i="1"/>
  <c r="D603" i="1"/>
  <c r="E603" i="1"/>
  <c r="G603" i="1"/>
  <c r="H603" i="1"/>
  <c r="I603" i="1"/>
  <c r="L603" i="1"/>
  <c r="M603" i="1"/>
  <c r="F605" i="1"/>
  <c r="J605" i="1"/>
  <c r="N605" i="1"/>
  <c r="F606" i="1"/>
  <c r="J606" i="1"/>
  <c r="K606" i="1"/>
  <c r="N606" i="1"/>
  <c r="F607" i="1"/>
  <c r="J607" i="1"/>
  <c r="K607" i="1"/>
  <c r="N607" i="1"/>
  <c r="F608" i="1"/>
  <c r="J608" i="1"/>
  <c r="K608" i="1"/>
  <c r="N608" i="1"/>
  <c r="F609" i="1"/>
  <c r="J609" i="1"/>
  <c r="K609" i="1"/>
  <c r="N609" i="1"/>
  <c r="F610" i="1"/>
  <c r="J610" i="1"/>
  <c r="K610" i="1"/>
  <c r="N610" i="1"/>
  <c r="F611" i="1"/>
  <c r="J611" i="1"/>
  <c r="K611" i="1"/>
  <c r="N611" i="1"/>
  <c r="F612" i="1"/>
  <c r="J612" i="1"/>
  <c r="K612" i="1"/>
  <c r="N612" i="1"/>
  <c r="F613" i="1"/>
  <c r="J613" i="1"/>
  <c r="K613" i="1"/>
  <c r="N613" i="1"/>
  <c r="F614" i="1"/>
  <c r="J614" i="1"/>
  <c r="K614" i="1"/>
  <c r="N614" i="1"/>
  <c r="F615" i="1"/>
  <c r="J615" i="1"/>
  <c r="K615" i="1"/>
  <c r="N615" i="1"/>
  <c r="F616" i="1"/>
  <c r="J616" i="1"/>
  <c r="K616" i="1"/>
  <c r="N616" i="1"/>
  <c r="F617" i="1"/>
  <c r="J617" i="1"/>
  <c r="K617" i="1"/>
  <c r="N617" i="1"/>
  <c r="F618" i="1"/>
  <c r="J618" i="1"/>
  <c r="K618" i="1"/>
  <c r="N618" i="1"/>
  <c r="F619" i="1"/>
  <c r="J619" i="1"/>
  <c r="K619" i="1"/>
  <c r="N619" i="1"/>
  <c r="F620" i="1"/>
  <c r="J620" i="1"/>
  <c r="K620" i="1"/>
  <c r="N620" i="1"/>
  <c r="F621" i="1"/>
  <c r="J621" i="1"/>
  <c r="K621" i="1"/>
  <c r="N621" i="1"/>
  <c r="F622" i="1"/>
  <c r="J622" i="1"/>
  <c r="K622" i="1"/>
  <c r="N622" i="1"/>
  <c r="F623" i="1"/>
  <c r="J623" i="1"/>
  <c r="K623" i="1"/>
  <c r="N623" i="1"/>
  <c r="F624" i="1"/>
  <c r="J624" i="1"/>
  <c r="K624" i="1"/>
  <c r="N624" i="1"/>
  <c r="F625" i="1"/>
  <c r="J625" i="1"/>
  <c r="K625" i="1"/>
  <c r="N625" i="1"/>
  <c r="F626" i="1"/>
  <c r="J626" i="1"/>
  <c r="K626" i="1"/>
  <c r="N626" i="1"/>
  <c r="F627" i="1"/>
  <c r="J627" i="1"/>
  <c r="K627" i="1"/>
  <c r="N627" i="1"/>
  <c r="F628" i="1"/>
  <c r="J628" i="1"/>
  <c r="K628" i="1"/>
  <c r="N628" i="1"/>
  <c r="F629" i="1"/>
  <c r="J629" i="1"/>
  <c r="K629" i="1"/>
  <c r="N629" i="1"/>
  <c r="F630" i="1"/>
  <c r="J630" i="1"/>
  <c r="K630" i="1"/>
  <c r="N630" i="1"/>
  <c r="F631" i="1"/>
  <c r="J631" i="1"/>
  <c r="K631" i="1"/>
  <c r="N631" i="1"/>
  <c r="F632" i="1"/>
  <c r="J632" i="1"/>
  <c r="K632" i="1"/>
  <c r="N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A637" i="1"/>
  <c r="B637" i="1"/>
  <c r="C637" i="1"/>
  <c r="D637" i="1"/>
  <c r="E637" i="1"/>
  <c r="A645" i="1"/>
  <c r="A647" i="1"/>
  <c r="J647" i="1"/>
  <c r="L647" i="1"/>
  <c r="N649" i="1"/>
  <c r="N651" i="1"/>
  <c r="A654" i="1"/>
  <c r="L654" i="1"/>
  <c r="F662" i="1"/>
  <c r="J662" i="1"/>
  <c r="K662" i="1"/>
  <c r="N662" i="1"/>
  <c r="F663" i="1"/>
  <c r="J663" i="1"/>
  <c r="K663" i="1"/>
  <c r="N663" i="1"/>
  <c r="F664" i="1"/>
  <c r="J664" i="1"/>
  <c r="K664" i="1"/>
  <c r="N664" i="1"/>
  <c r="F665" i="1"/>
  <c r="J665" i="1"/>
  <c r="K665" i="1"/>
  <c r="N665" i="1"/>
  <c r="F666" i="1"/>
  <c r="J666" i="1"/>
  <c r="K666" i="1"/>
  <c r="N666" i="1"/>
  <c r="F667" i="1"/>
  <c r="J667" i="1"/>
  <c r="K667" i="1"/>
  <c r="N667" i="1"/>
  <c r="F668" i="1"/>
  <c r="J668" i="1"/>
  <c r="K668" i="1"/>
  <c r="N668" i="1"/>
  <c r="F669" i="1"/>
  <c r="J669" i="1"/>
  <c r="K669" i="1"/>
  <c r="N669" i="1"/>
  <c r="F670" i="1"/>
  <c r="J670" i="1"/>
  <c r="K670" i="1"/>
  <c r="N670" i="1"/>
  <c r="F671" i="1"/>
  <c r="J671" i="1"/>
  <c r="K671" i="1"/>
  <c r="N671" i="1"/>
  <c r="F672" i="1"/>
  <c r="J672" i="1"/>
  <c r="K672" i="1"/>
  <c r="N672" i="1"/>
  <c r="F673" i="1"/>
  <c r="J673" i="1"/>
  <c r="K673" i="1"/>
  <c r="N673" i="1"/>
  <c r="F674" i="1"/>
  <c r="J674" i="1"/>
  <c r="K674" i="1"/>
  <c r="N674" i="1"/>
  <c r="F675" i="1"/>
  <c r="J675" i="1"/>
  <c r="K675" i="1"/>
  <c r="N675" i="1"/>
  <c r="F676" i="1"/>
  <c r="J676" i="1"/>
  <c r="K676" i="1"/>
  <c r="N676" i="1"/>
  <c r="F677" i="1"/>
  <c r="J677" i="1"/>
  <c r="K677" i="1"/>
  <c r="N677" i="1"/>
  <c r="F678" i="1"/>
  <c r="J678" i="1"/>
  <c r="K678" i="1"/>
  <c r="N678" i="1"/>
  <c r="F679" i="1"/>
  <c r="J679" i="1"/>
  <c r="K679" i="1"/>
  <c r="N679" i="1"/>
  <c r="F680" i="1"/>
  <c r="J680" i="1"/>
  <c r="K680" i="1"/>
  <c r="N680" i="1"/>
  <c r="F681" i="1"/>
  <c r="J681" i="1"/>
  <c r="K681" i="1"/>
  <c r="N681" i="1"/>
  <c r="F682" i="1"/>
  <c r="J682" i="1"/>
  <c r="K682" i="1"/>
  <c r="N682" i="1"/>
  <c r="F683" i="1"/>
  <c r="J683" i="1"/>
  <c r="K683" i="1"/>
  <c r="N683" i="1"/>
  <c r="F684" i="1"/>
  <c r="J684" i="1"/>
  <c r="K684" i="1"/>
  <c r="N684" i="1"/>
  <c r="F685" i="1"/>
  <c r="J685" i="1"/>
  <c r="K685" i="1"/>
  <c r="N685" i="1"/>
  <c r="F686" i="1"/>
  <c r="J686" i="1"/>
  <c r="K686" i="1"/>
  <c r="N686" i="1"/>
  <c r="C687" i="1"/>
  <c r="D687" i="1"/>
  <c r="E687" i="1"/>
  <c r="F687" i="1"/>
  <c r="G687" i="1"/>
  <c r="H687" i="1"/>
  <c r="I687" i="1"/>
  <c r="L687" i="1"/>
  <c r="M687" i="1"/>
  <c r="N687" i="1"/>
  <c r="A691" i="1"/>
  <c r="B691" i="1"/>
  <c r="C691" i="1"/>
  <c r="D691" i="1"/>
  <c r="E691" i="1"/>
  <c r="A699" i="1"/>
  <c r="A701" i="1"/>
  <c r="J701" i="1"/>
  <c r="L701" i="1"/>
  <c r="N703" i="1"/>
  <c r="N705" i="1"/>
  <c r="A708" i="1"/>
  <c r="L708" i="1"/>
  <c r="F716" i="1"/>
  <c r="J716" i="1"/>
  <c r="K716" i="1"/>
  <c r="N716" i="1"/>
  <c r="F717" i="1"/>
  <c r="J717" i="1"/>
  <c r="K717" i="1"/>
  <c r="N717" i="1"/>
  <c r="F718" i="1"/>
  <c r="J718" i="1"/>
  <c r="K718" i="1"/>
  <c r="N718" i="1"/>
  <c r="F719" i="1"/>
  <c r="J719" i="1"/>
  <c r="K719" i="1"/>
  <c r="N719" i="1"/>
  <c r="F720" i="1"/>
  <c r="J720" i="1"/>
  <c r="K720" i="1"/>
  <c r="N720" i="1"/>
  <c r="F721" i="1"/>
  <c r="J721" i="1"/>
  <c r="K721" i="1"/>
  <c r="N721" i="1"/>
  <c r="F722" i="1"/>
  <c r="J722" i="1"/>
  <c r="K722" i="1"/>
  <c r="N722" i="1"/>
  <c r="F723" i="1"/>
  <c r="J723" i="1"/>
  <c r="K723" i="1"/>
  <c r="N723" i="1"/>
  <c r="F724" i="1"/>
  <c r="J724" i="1"/>
  <c r="K724" i="1"/>
  <c r="N724" i="1"/>
  <c r="F725" i="1"/>
  <c r="J725" i="1"/>
  <c r="K725" i="1"/>
  <c r="N725" i="1"/>
  <c r="F726" i="1"/>
  <c r="J726" i="1"/>
  <c r="K726" i="1"/>
  <c r="N726" i="1"/>
  <c r="F727" i="1"/>
  <c r="J727" i="1"/>
  <c r="K727" i="1"/>
  <c r="N727" i="1"/>
  <c r="F728" i="1"/>
  <c r="J728" i="1"/>
  <c r="K728" i="1"/>
  <c r="N728" i="1"/>
  <c r="F729" i="1"/>
  <c r="J729" i="1"/>
  <c r="K729" i="1"/>
  <c r="N729" i="1"/>
  <c r="F730" i="1"/>
  <c r="J730" i="1"/>
  <c r="K730" i="1"/>
  <c r="N730" i="1"/>
  <c r="F731" i="1"/>
  <c r="J731" i="1"/>
  <c r="K731" i="1"/>
  <c r="N731" i="1"/>
  <c r="F732" i="1"/>
  <c r="J732" i="1"/>
  <c r="K732" i="1"/>
  <c r="N732" i="1"/>
  <c r="F733" i="1"/>
  <c r="J733" i="1"/>
  <c r="K733" i="1"/>
  <c r="N733" i="1"/>
  <c r="F734" i="1"/>
  <c r="J734" i="1"/>
  <c r="K734" i="1"/>
  <c r="N734" i="1"/>
  <c r="F735" i="1"/>
  <c r="J735" i="1"/>
  <c r="K735" i="1"/>
  <c r="N735" i="1"/>
  <c r="F736" i="1"/>
  <c r="J736" i="1"/>
  <c r="K736" i="1"/>
  <c r="N736" i="1"/>
  <c r="F737" i="1"/>
  <c r="J737" i="1"/>
  <c r="K737" i="1"/>
  <c r="N737" i="1"/>
  <c r="F738" i="1"/>
  <c r="J738" i="1"/>
  <c r="K738" i="1"/>
  <c r="N738" i="1"/>
  <c r="F739" i="1"/>
  <c r="J739" i="1"/>
  <c r="K739" i="1"/>
  <c r="N739" i="1"/>
  <c r="F740" i="1"/>
  <c r="J740" i="1"/>
  <c r="K740" i="1"/>
  <c r="N740" i="1"/>
  <c r="F741" i="1"/>
  <c r="J741" i="1"/>
  <c r="K741" i="1"/>
  <c r="N741" i="1"/>
  <c r="C742" i="1"/>
  <c r="D742" i="1"/>
  <c r="E742" i="1"/>
  <c r="E748" i="1"/>
  <c r="F742" i="1"/>
  <c r="G742" i="1"/>
  <c r="H742" i="1"/>
  <c r="I742" i="1"/>
  <c r="J742" i="1"/>
  <c r="L742" i="1"/>
  <c r="M742" i="1"/>
  <c r="N742" i="1"/>
  <c r="F744" i="1"/>
  <c r="J744" i="1"/>
  <c r="K744" i="1"/>
  <c r="N744" i="1"/>
  <c r="F745" i="1"/>
  <c r="J745" i="1"/>
  <c r="K745" i="1"/>
  <c r="N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A752" i="1"/>
  <c r="B752" i="1"/>
  <c r="C752" i="1"/>
  <c r="D752" i="1"/>
  <c r="E752" i="1"/>
  <c r="A760" i="1"/>
  <c r="A762" i="1"/>
  <c r="J762" i="1"/>
  <c r="L762" i="1"/>
  <c r="N764" i="1"/>
  <c r="N766" i="1"/>
  <c r="A769" i="1"/>
  <c r="L769" i="1"/>
  <c r="F777" i="1"/>
  <c r="J777" i="1"/>
  <c r="K777" i="1"/>
  <c r="N777" i="1"/>
  <c r="F778" i="1"/>
  <c r="J778" i="1"/>
  <c r="K778" i="1"/>
  <c r="N778" i="1"/>
  <c r="F779" i="1"/>
  <c r="J779" i="1"/>
  <c r="K779" i="1"/>
  <c r="N779" i="1"/>
  <c r="F780" i="1"/>
  <c r="J780" i="1"/>
  <c r="K780" i="1"/>
  <c r="N780" i="1"/>
  <c r="F781" i="1"/>
  <c r="J781" i="1"/>
  <c r="K781" i="1"/>
  <c r="N781" i="1"/>
  <c r="F782" i="1"/>
  <c r="J782" i="1"/>
  <c r="K782" i="1"/>
  <c r="N782" i="1"/>
  <c r="C783" i="1"/>
  <c r="C65" i="1"/>
  <c r="D783" i="1"/>
  <c r="D65" i="1"/>
  <c r="D66" i="1"/>
  <c r="E783" i="1"/>
  <c r="E65" i="1"/>
  <c r="E66" i="1"/>
  <c r="G783" i="1"/>
  <c r="G65" i="1"/>
  <c r="G66" i="1"/>
  <c r="H783" i="1"/>
  <c r="H65" i="1"/>
  <c r="H66" i="1"/>
  <c r="I783" i="1"/>
  <c r="I65" i="1"/>
  <c r="I66" i="1"/>
  <c r="L783" i="1"/>
  <c r="L65" i="1"/>
  <c r="M783" i="1"/>
  <c r="M65" i="1"/>
  <c r="M66" i="1"/>
  <c r="F785" i="1"/>
  <c r="J785" i="1"/>
  <c r="K785" i="1"/>
  <c r="N785" i="1"/>
  <c r="F786" i="1"/>
  <c r="J786" i="1"/>
  <c r="K786" i="1"/>
  <c r="N786" i="1"/>
  <c r="F787" i="1"/>
  <c r="J787" i="1"/>
  <c r="K787" i="1"/>
  <c r="N787" i="1"/>
  <c r="F788" i="1"/>
  <c r="J788" i="1"/>
  <c r="K788" i="1"/>
  <c r="N788" i="1"/>
  <c r="F789" i="1"/>
  <c r="J789" i="1"/>
  <c r="K789" i="1"/>
  <c r="N789" i="1"/>
  <c r="F790" i="1"/>
  <c r="J790" i="1"/>
  <c r="K790" i="1"/>
  <c r="N790" i="1"/>
  <c r="C791" i="1"/>
  <c r="F791" i="1"/>
  <c r="D791" i="1"/>
  <c r="D451" i="1"/>
  <c r="E791" i="1"/>
  <c r="E451" i="1"/>
  <c r="E452" i="1"/>
  <c r="G791" i="1"/>
  <c r="G451" i="1"/>
  <c r="J451" i="1"/>
  <c r="H791" i="1"/>
  <c r="H451" i="1"/>
  <c r="I791" i="1"/>
  <c r="I451" i="1"/>
  <c r="L791" i="1"/>
  <c r="N791" i="1"/>
  <c r="M791" i="1"/>
  <c r="M451" i="1"/>
  <c r="F793" i="1"/>
  <c r="J793" i="1"/>
  <c r="K793" i="1"/>
  <c r="N793" i="1"/>
  <c r="F794" i="1"/>
  <c r="J794" i="1"/>
  <c r="K794" i="1"/>
  <c r="N794" i="1"/>
  <c r="F795" i="1"/>
  <c r="J795" i="1"/>
  <c r="K795" i="1"/>
  <c r="N795" i="1"/>
  <c r="F796" i="1"/>
  <c r="J796" i="1"/>
  <c r="K796" i="1"/>
  <c r="N796" i="1"/>
  <c r="F797" i="1"/>
  <c r="J797" i="1"/>
  <c r="K797" i="1"/>
  <c r="N797" i="1"/>
  <c r="F798" i="1"/>
  <c r="J798" i="1"/>
  <c r="K798" i="1"/>
  <c r="N798" i="1"/>
  <c r="C799" i="1"/>
  <c r="C747" i="1"/>
  <c r="F747" i="1"/>
  <c r="D799" i="1"/>
  <c r="D747" i="1"/>
  <c r="E799" i="1"/>
  <c r="E747" i="1"/>
  <c r="G799" i="1"/>
  <c r="G747" i="1"/>
  <c r="H799" i="1"/>
  <c r="H747" i="1"/>
  <c r="H748" i="1"/>
  <c r="I799" i="1"/>
  <c r="I747" i="1"/>
  <c r="I748" i="1"/>
  <c r="L799" i="1"/>
  <c r="L747" i="1"/>
  <c r="N747" i="1"/>
  <c r="M799" i="1"/>
  <c r="M747" i="1"/>
  <c r="D800" i="1"/>
  <c r="E800" i="1"/>
  <c r="L800" i="1"/>
  <c r="N800" i="1"/>
  <c r="M800" i="1"/>
  <c r="N748" i="1"/>
  <c r="D748" i="1"/>
  <c r="H452" i="1"/>
  <c r="K424" i="1"/>
  <c r="K415" i="1"/>
  <c r="M452" i="1"/>
  <c r="K352" i="1"/>
  <c r="M748" i="1"/>
  <c r="C748" i="1"/>
  <c r="L748" i="1"/>
  <c r="K687" i="1"/>
  <c r="I452" i="1"/>
  <c r="K366" i="1"/>
  <c r="J452" i="1"/>
  <c r="J748" i="1"/>
  <c r="K742" i="1"/>
  <c r="J747" i="1"/>
  <c r="K747" i="1"/>
  <c r="G748" i="1"/>
  <c r="K432" i="1"/>
  <c r="K380" i="1"/>
  <c r="K373" i="1"/>
  <c r="K286" i="1"/>
  <c r="F748" i="1"/>
  <c r="C800" i="1"/>
  <c r="F800" i="1"/>
  <c r="J66" i="1"/>
  <c r="K605" i="1"/>
  <c r="K492" i="1"/>
  <c r="D452" i="1"/>
  <c r="J342" i="1"/>
  <c r="K342" i="1"/>
  <c r="K222" i="1"/>
  <c r="K206" i="1"/>
  <c r="J65" i="1"/>
  <c r="N799" i="1"/>
  <c r="F799" i="1"/>
  <c r="J791" i="1"/>
  <c r="K791" i="1"/>
  <c r="N783" i="1"/>
  <c r="F783" i="1"/>
  <c r="K370" i="1"/>
  <c r="K351" i="1"/>
  <c r="K183" i="1"/>
  <c r="J501" i="1"/>
  <c r="K498" i="1"/>
  <c r="K501" i="1"/>
  <c r="K372" i="1"/>
  <c r="K354" i="1"/>
  <c r="I800" i="1"/>
  <c r="H800" i="1"/>
  <c r="N65" i="1"/>
  <c r="L66" i="1"/>
  <c r="N66" i="1"/>
  <c r="K500" i="1"/>
  <c r="K482" i="1"/>
  <c r="K493" i="1"/>
  <c r="L451" i="1"/>
  <c r="N451" i="1"/>
  <c r="C451" i="1"/>
  <c r="F451" i="1"/>
  <c r="K451" i="1"/>
  <c r="K375" i="1"/>
  <c r="K356" i="1"/>
  <c r="K336" i="1"/>
  <c r="G800" i="1"/>
  <c r="J800" i="1"/>
  <c r="K800" i="1"/>
  <c r="K218" i="1"/>
  <c r="F65" i="1"/>
  <c r="C66" i="1"/>
  <c r="F66" i="1"/>
  <c r="J799" i="1"/>
  <c r="K799" i="1"/>
  <c r="J783" i="1"/>
  <c r="J687" i="1"/>
  <c r="K595" i="1"/>
  <c r="K597" i="1"/>
  <c r="K486" i="1"/>
  <c r="K379" i="1"/>
  <c r="K361" i="1"/>
  <c r="K340" i="1"/>
  <c r="K211" i="1"/>
  <c r="K108" i="1"/>
  <c r="K600" i="1"/>
  <c r="K603" i="1"/>
  <c r="K488" i="1"/>
  <c r="K363" i="1"/>
  <c r="K345" i="1"/>
  <c r="K220" i="1"/>
  <c r="K204" i="1"/>
  <c r="K450" i="1"/>
  <c r="K66" i="1"/>
  <c r="K65" i="1"/>
  <c r="C452" i="1"/>
  <c r="F452" i="1"/>
  <c r="K783" i="1"/>
  <c r="L452" i="1"/>
  <c r="N452" i="1"/>
  <c r="K748" i="1"/>
  <c r="K452" i="1"/>
  <c r="L577" i="1" l="1"/>
  <c r="L464" i="1"/>
  <c r="L392" i="1"/>
  <c r="L319" i="1"/>
  <c r="L699" i="1"/>
  <c r="L513" i="1"/>
  <c r="L78" i="1"/>
  <c r="L235" i="1"/>
  <c r="L760" i="1"/>
  <c r="L645" i="1"/>
</calcChain>
</file>

<file path=xl/comments1.xml><?xml version="1.0" encoding="utf-8"?>
<comments xmlns="http://schemas.openxmlformats.org/spreadsheetml/2006/main">
  <authors>
    <author>admin</author>
  </authors>
  <commentList>
    <comment ref="A21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7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6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244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32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401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473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22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86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654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0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69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<sst xmlns="http://schemas.openxmlformats.org/spreadsheetml/2006/main" count="1204" uniqueCount="789">
  <si>
    <t>1- قطاع الخدمات العمومية العامة</t>
  </si>
  <si>
    <t>الهيئة العامة لصندوق تمويل مباني وزارة الخارجية بالخارج</t>
  </si>
  <si>
    <t>الصندوق المصري للتعاون الفني مع أفريقيا</t>
  </si>
  <si>
    <t>الصندوق المصري للتعاون الفني مع دول الكومنولث والدول الإسلامية والأوربية والدول المستقلة حديثا</t>
  </si>
  <si>
    <t>الهيئة العامة للخدمات الحكومية</t>
  </si>
  <si>
    <t>المركز الوطني لتخطيط استخدامات أراضى الدولة</t>
  </si>
  <si>
    <t>صندوق الاستشارات والدراسات والبحوث الفنية والتكنولوجية</t>
  </si>
  <si>
    <t>الهيئة القومية للاستشعار من البعد وعلوم الفضاء</t>
  </si>
  <si>
    <t>الهيئة العامة لمدينة مبارك للأبحاث العلمية والتطبيقات التكنولوجية</t>
  </si>
  <si>
    <t>صندوق العلوم والتنمية التكنولوجية</t>
  </si>
  <si>
    <t>صندوق الأنشطة الإنتاجية والخدمية برئاسة الجمهورية</t>
  </si>
  <si>
    <t>المجلس القومي للمرأة</t>
  </si>
  <si>
    <t>المجلس القومي للسكان</t>
  </si>
  <si>
    <t>2- قطـاع الدفـاع</t>
  </si>
  <si>
    <t>صندوق تمويل المتاحف العسكرية</t>
  </si>
  <si>
    <t>3- قطاع النظام العام وشئون السلامة العامة</t>
  </si>
  <si>
    <t>صندوق تطوير نظام الأحوال المدينة</t>
  </si>
  <si>
    <t>المركز القومي لدراسات السلامة المهنية وتأمين بيئة العمل</t>
  </si>
  <si>
    <t>الهيئة العامة لصندوق أبنية دور المحاكم والشهر العقاري</t>
  </si>
  <si>
    <t>صندوق السجل العيني</t>
  </si>
  <si>
    <t>4- قطاع الشئون الاقتصادية</t>
  </si>
  <si>
    <t>الهيئة العامة للرقابة على الصادرات والواردات</t>
  </si>
  <si>
    <t>الهيئة العامة لمركز تنمية الصادرات المصرية</t>
  </si>
  <si>
    <t>صندوق تنمية الصادرات</t>
  </si>
  <si>
    <t>الهيئة العامة لسوق المال</t>
  </si>
  <si>
    <t>جهاز حماية المنافسة ومنع الممارسات الاحتكارية</t>
  </si>
  <si>
    <t xml:space="preserve">جهاز حماية المستهلك </t>
  </si>
  <si>
    <t>الهيئة العامة للإصلاح الزراعي</t>
  </si>
  <si>
    <t>صندوق تحسين الأقطان</t>
  </si>
  <si>
    <t>الجهاز التنفيذي لمشروعات تحسين الاراضى</t>
  </si>
  <si>
    <t>صندوق الاراضى الزراعية</t>
  </si>
  <si>
    <t>صندوق الموازنة الزراعية</t>
  </si>
  <si>
    <t>الهيئة العامة لمشروعات الصرف</t>
  </si>
  <si>
    <t>الهيئة العامة للخدمات البيطرية</t>
  </si>
  <si>
    <t>الهيئة العامة لتنمية الثروة السمكية</t>
  </si>
  <si>
    <t>الهيئة المصرية العامة لحماية الشواطئ</t>
  </si>
  <si>
    <t>الهيئة المصرية العامة للثروة المعدنية</t>
  </si>
  <si>
    <t>الهيئة المصرية العامة للمواصفات والجودة</t>
  </si>
  <si>
    <t>المجلس الوطني للاعتماد</t>
  </si>
  <si>
    <t>الهيئة العامة للطرق والكباري والنقل البرى</t>
  </si>
  <si>
    <t>الهيئة المصرية العامة لسلامة الملاحة البحرية</t>
  </si>
  <si>
    <t>الهيئة العامة للنقل النهري</t>
  </si>
  <si>
    <t>الهيئة القومية للإنفاق</t>
  </si>
  <si>
    <t>المعهد القومي للتدريب على أعمال الطيران المدني</t>
  </si>
  <si>
    <t>الهيئة العامة للأرصاد الجوية</t>
  </si>
  <si>
    <t>صندوق دعم وتطوير خدمات الطيران</t>
  </si>
  <si>
    <t>الهيئة العامة للتنشيط السياحي</t>
  </si>
  <si>
    <t>الهيئة العامة لتنمية بحيرة السد العالي</t>
  </si>
  <si>
    <t>الهيئة العامة للسد العالي وخزان أسوان</t>
  </si>
  <si>
    <t>مركز البحوث الزراعية</t>
  </si>
  <si>
    <t>المركز القومي لبحوث المياه</t>
  </si>
  <si>
    <t>المركز القومي لبحوث الإسكان والبناء</t>
  </si>
  <si>
    <t>صندوق البحوث والدراسات الداخلة في مجال التعمير</t>
  </si>
  <si>
    <t>المعهد القومي للنقل</t>
  </si>
  <si>
    <t>الهيئة العامة لتخطيط مشروعات النقل</t>
  </si>
  <si>
    <t>المعهد القومي للاتصالات السلكية واللاسلكية</t>
  </si>
  <si>
    <t>5- قطاع البيئـــة</t>
  </si>
  <si>
    <t>الهيئة العامة للنظافة وتجميل القاهرة</t>
  </si>
  <si>
    <t>الهيئة العامة لنظافة وتجميل الجيزة</t>
  </si>
  <si>
    <t>الجهاز التنظيمي لمياه الشرب والصرف الصحي وحماية المستهلك</t>
  </si>
  <si>
    <t>6- قطاع الإسكان والمرافق المجتمعية</t>
  </si>
  <si>
    <t>الهيئة العامة للتخطيط العمراني</t>
  </si>
  <si>
    <t>الهيئة القومية لمياه الشرب والصرف الصحي</t>
  </si>
  <si>
    <t>الهيئة العامة لشئون التمويل العقاري</t>
  </si>
  <si>
    <t>صندوق ضمان ودعم نشاط التمويل العقاري</t>
  </si>
  <si>
    <t xml:space="preserve">7- قطاع الصحة </t>
  </si>
  <si>
    <t>المستشفيات الجامعية بالقاهرة</t>
  </si>
  <si>
    <t>مستشفيات قصر العيني التعليمي الجديد</t>
  </si>
  <si>
    <t>المستشفيات الجامعية بالاسكندرية</t>
  </si>
  <si>
    <t>مستشفيات جامعة عين شمس</t>
  </si>
  <si>
    <t>مستشفى جامعة عين شمس التخصص</t>
  </si>
  <si>
    <t>المستشفيات الجامعية بأسيوط</t>
  </si>
  <si>
    <t>مستشفى الأورام بجامعة أسيوط</t>
  </si>
  <si>
    <t>مركز صحة المرأة بأسيوط</t>
  </si>
  <si>
    <t>مستشفى طب الأطفال بأسيوط</t>
  </si>
  <si>
    <t>مستشفى طنطا الجامعي</t>
  </si>
  <si>
    <t>المستشفيات الجامعية بالمنصورة</t>
  </si>
  <si>
    <t>مركز الكلى والمسالك البولية جامعة المنصورة</t>
  </si>
  <si>
    <t>مركز جراحة الجهاز الهضمي جامعة المنصورة</t>
  </si>
  <si>
    <t>مركز طب وجراحة العيون جامعة المنصورة</t>
  </si>
  <si>
    <t xml:space="preserve">مستشفى الطوارئ جامعة المنصورة </t>
  </si>
  <si>
    <t>مستشفى الباطنة التخصصي جامعة المنصورة</t>
  </si>
  <si>
    <t>مستشفى طب الأطفال جامعة المنصورة</t>
  </si>
  <si>
    <t>مركز علاج الأورام بجامعة المنصورة</t>
  </si>
  <si>
    <t>المستشفيات الجامعية بالزقازيق</t>
  </si>
  <si>
    <t>مستشفى بنها الجامعي</t>
  </si>
  <si>
    <t>مستشفيات جامعة قناة السويس</t>
  </si>
  <si>
    <t>المستشفى الجامعي بالمنوفية</t>
  </si>
  <si>
    <t>المستشفيات الجامعية بالمنيا</t>
  </si>
  <si>
    <t>مستشفيات جامعة سوهاج</t>
  </si>
  <si>
    <t>الهيئة العامة للمستشفيات والمعاهد التعليمية</t>
  </si>
  <si>
    <t>الهيئة القومية للرقابة والبحوث الدوائية</t>
  </si>
  <si>
    <t>الهيئة القومية للبحوث والرقابة على المستحضرات الحيوية</t>
  </si>
  <si>
    <t>صندوق مكافحة وعلاج الإدمان والتعاطى 0</t>
  </si>
  <si>
    <t>8- قطاع الشباب والثقافة والدين</t>
  </si>
  <si>
    <t>المجلس القومي للشباب</t>
  </si>
  <si>
    <t xml:space="preserve">هيئة إستاد القاهرة </t>
  </si>
  <si>
    <t>المجلس القومي للرياضة</t>
  </si>
  <si>
    <t>الهيئة المصرية العامة للكتاب</t>
  </si>
  <si>
    <t>المجلس الأعلى للاثار</t>
  </si>
  <si>
    <t>قطاع الأمانة العامة بالمجلس الأعلى للاثار</t>
  </si>
  <si>
    <t>قطاع المشروعات</t>
  </si>
  <si>
    <t>قطاع صندوق تمويل الآثار والمتاحف</t>
  </si>
  <si>
    <t>قطاع المتاحف</t>
  </si>
  <si>
    <t>قطاع الآثار المصرية</t>
  </si>
  <si>
    <t>قطاع الآثار الإسلامية والقبطية</t>
  </si>
  <si>
    <t>أكاديمية الفنون</t>
  </si>
  <si>
    <t>الهيئة العامة لقصور الثقافة</t>
  </si>
  <si>
    <t xml:space="preserve">صندوق التنمية الثقافية </t>
  </si>
  <si>
    <t>المركز الثقافي القومي</t>
  </si>
  <si>
    <t>البيت الفني للموسيقى ودار الأوبرا</t>
  </si>
  <si>
    <t>صندوق تمويل نشاط ومشروعات دار الأوبرا</t>
  </si>
  <si>
    <t>الهيئة العامة لدار الكتب والوثائق القومية</t>
  </si>
  <si>
    <t>الجهاز القومي للتنسيق الحضاري</t>
  </si>
  <si>
    <t>مكتبه الاسكندرية</t>
  </si>
  <si>
    <t xml:space="preserve">صندوق إنقاذ آثار النوبة </t>
  </si>
  <si>
    <t xml:space="preserve">المركز القومي للترجمة </t>
  </si>
  <si>
    <t>مكتب مبارك العامة</t>
  </si>
  <si>
    <t>صندوق مكتبات مبارك العامة</t>
  </si>
  <si>
    <t>الهيئة العامة للاستعلامات</t>
  </si>
  <si>
    <t>9- قطاع التعليم</t>
  </si>
  <si>
    <t>جامعة القاهرة</t>
  </si>
  <si>
    <t>جامعة الاسكندرية</t>
  </si>
  <si>
    <t>جامعة أسيوط</t>
  </si>
  <si>
    <t>جامعة المنصورة</t>
  </si>
  <si>
    <t>جامعة حلوان</t>
  </si>
  <si>
    <t>جامعة المنوفية</t>
  </si>
  <si>
    <t>جامعة جنوب الوادي</t>
  </si>
  <si>
    <t>جامعة بني سويف</t>
  </si>
  <si>
    <t>جامعة كفر الشيخ</t>
  </si>
  <si>
    <t>المركز الاقليمى لتعليم الكبار</t>
  </si>
  <si>
    <t>الهيئة العامة لمحو الأمية وتعليم الكبار</t>
  </si>
  <si>
    <t>الهيئة العامة للابنية التعليمية</t>
  </si>
  <si>
    <t>صندوق دعم وتمويل المشروعات التعليمية</t>
  </si>
  <si>
    <t xml:space="preserve">المركز القومي للامتحانات </t>
  </si>
  <si>
    <t>صندوق تطوير التعليم</t>
  </si>
  <si>
    <t>المركز القومي للبحوث التربوية والتنمية</t>
  </si>
  <si>
    <t xml:space="preserve">صندوق حصيلة رسوم الخدمات الإضافية </t>
  </si>
  <si>
    <t>10 – قطاع الحماية الاجتماعية</t>
  </si>
  <si>
    <t>المجلس القومي للطفولة والأمومة</t>
  </si>
  <si>
    <t>المركز القومي للبحوث الاجتماعية والجنائية</t>
  </si>
  <si>
    <t>جامعة عين شمس</t>
  </si>
  <si>
    <t xml:space="preserve">جامعة طنطا </t>
  </si>
  <si>
    <t>جامعة الزقازيق</t>
  </si>
  <si>
    <t>جامعة قناة السويس</t>
  </si>
  <si>
    <t>جامعة المنيا</t>
  </si>
  <si>
    <t>جامعة الفيوم</t>
  </si>
  <si>
    <t>جامعة بنها</t>
  </si>
  <si>
    <t>جامعة سوهاج</t>
  </si>
  <si>
    <t>الودائـــــــــــــــع</t>
  </si>
  <si>
    <t>بالعملة المحلية</t>
  </si>
  <si>
    <t>بالعملات الأجنبية</t>
  </si>
  <si>
    <t>الاجمالى</t>
  </si>
  <si>
    <t>تحت الطلب</t>
  </si>
  <si>
    <t>لاجل وبأخطار وتوفير</t>
  </si>
  <si>
    <t>مجمدة أو محتجزة</t>
  </si>
  <si>
    <t>المجموع</t>
  </si>
  <si>
    <t>مجمدة او محتجزة</t>
  </si>
  <si>
    <t>القروض والتسهيلات والأوراق التجارية المخصومة</t>
  </si>
  <si>
    <t>نموذج رقم :</t>
  </si>
  <si>
    <t>صفحة</t>
  </si>
  <si>
    <t>القيمة بالالف جنيه</t>
  </si>
  <si>
    <t>اجمالى قطاع الخدمات العمومية العامة</t>
  </si>
  <si>
    <t>اجمالى قطاع النظام العام وشئون السلامة العامة</t>
  </si>
  <si>
    <t>اجمالى  قطاع الشئون الاقتصادية</t>
  </si>
  <si>
    <t>الرقابة المكتبية و الاحصاء-الرقابة على البنوك</t>
  </si>
  <si>
    <t>اجمالى قطاع البيئـــة</t>
  </si>
  <si>
    <t>اجمالى  قطاع الإسكان والمرافق المجتمعية</t>
  </si>
  <si>
    <t>اجمالى قطاع الشباب والثقافة والدين</t>
  </si>
  <si>
    <t xml:space="preserve">اجمالى  قطاع الصحة </t>
  </si>
  <si>
    <t xml:space="preserve">ح/ وزارة الزراعة واستصلاح الأراضي </t>
  </si>
  <si>
    <t>ح / وزارة الموارد المائية والرى</t>
  </si>
  <si>
    <t xml:space="preserve">ح / وزارة التجارة والصناعة </t>
  </si>
  <si>
    <t>ح/ وزارة البترول</t>
  </si>
  <si>
    <t xml:space="preserve">ح / وزارة الكهرباء والطاقة </t>
  </si>
  <si>
    <t xml:space="preserve">ح / وزارة النقل </t>
  </si>
  <si>
    <t>ح/ وزارة الاتصالات وتكنولوجيا المعلومات</t>
  </si>
  <si>
    <t xml:space="preserve">ح / وزارة الطيران المدني </t>
  </si>
  <si>
    <t xml:space="preserve">ح / وزارة المالية </t>
  </si>
  <si>
    <t>ح / وزارة التعاون الدولي</t>
  </si>
  <si>
    <t>ح / وزارة الخارجية</t>
  </si>
  <si>
    <t xml:space="preserve">ح/ وزارة الدولة لشئون البيئة </t>
  </si>
  <si>
    <t xml:space="preserve">ح / وزارة الإسكان والمرافق والتنمية العمرانية </t>
  </si>
  <si>
    <t>ح / وزارة الصحة والسكان</t>
  </si>
  <si>
    <t xml:space="preserve">ح / وزارة الأوقاف </t>
  </si>
  <si>
    <t xml:space="preserve">ح / وزارة القوى العاملة والهجرة </t>
  </si>
  <si>
    <t>ح / وزارة التربية والتعليم</t>
  </si>
  <si>
    <t>ح / وزارة التعليم العالي والدولة للبحث العلمى</t>
  </si>
  <si>
    <t>ح / وزارة الاستثمار</t>
  </si>
  <si>
    <t>ح / وزارة الإعلام</t>
  </si>
  <si>
    <t>ح / وزارة الثقافة</t>
  </si>
  <si>
    <t>ح / وزارة السياحة</t>
  </si>
  <si>
    <t>ح / وزارة الدفاع والإنتاج الحربى</t>
  </si>
  <si>
    <t xml:space="preserve">ح / وزارة الدولة للإنتاج الحربي </t>
  </si>
  <si>
    <t>ح / وزارة الداخلية</t>
  </si>
  <si>
    <t>ح / وزارة العدل</t>
  </si>
  <si>
    <t xml:space="preserve">ح / وزارة التخطيط والتنمية المحلية   </t>
  </si>
  <si>
    <t>ح / وزارة التضامن الإجتماعى</t>
  </si>
  <si>
    <t>ح / وزارة الدولة للتنمية الإدارية</t>
  </si>
  <si>
    <t xml:space="preserve">ح/ رئاسة الجمهورية </t>
  </si>
  <si>
    <t>ح / المجالس القومية المتخصصة</t>
  </si>
  <si>
    <t>ح / مجلس الوزراء</t>
  </si>
  <si>
    <t xml:space="preserve">ح / مكتب وزير الدولة للشئون القانونية والمجالس النيابية </t>
  </si>
  <si>
    <t>ح / مجلس الشعب</t>
  </si>
  <si>
    <t>ح / مجلس الشورى</t>
  </si>
  <si>
    <t>ح / مكتب المدعى العام الإشتراكى</t>
  </si>
  <si>
    <t xml:space="preserve">ح / الجهاز المركزى للمحاسبات </t>
  </si>
  <si>
    <t xml:space="preserve">محافظة القاهرة </t>
  </si>
  <si>
    <t>ح/ الخدمات والتنمية</t>
  </si>
  <si>
    <t>ح / صندوق الإسكان الإقتصادى</t>
  </si>
  <si>
    <t>ح / صندوق تحسين الخدمة المرورية</t>
  </si>
  <si>
    <t xml:space="preserve">ح / التربية والتعليم </t>
  </si>
  <si>
    <t xml:space="preserve">ح / الصحة </t>
  </si>
  <si>
    <t>محافظة الجيزة</t>
  </si>
  <si>
    <t>ح / صندوق النظافة</t>
  </si>
  <si>
    <t>محافظة القليوبية</t>
  </si>
  <si>
    <t>ح/ المنطقة الصناعية</t>
  </si>
  <si>
    <t>ح / الصحة</t>
  </si>
  <si>
    <t xml:space="preserve">ح / الطب البيطري </t>
  </si>
  <si>
    <t>محافظة الغربية</t>
  </si>
  <si>
    <t>ح/معهد قيادة السيارات</t>
  </si>
  <si>
    <t xml:space="preserve">محافظة المنوفية </t>
  </si>
  <si>
    <t xml:space="preserve">ح / مواقف سيارات </t>
  </si>
  <si>
    <t>ح / معهد قيادة السيارات</t>
  </si>
  <si>
    <t>ح / رصف وتحسين الطرق</t>
  </si>
  <si>
    <t xml:space="preserve">ح / مرفق النقل الداخلى </t>
  </si>
  <si>
    <t>ح / توزيع الخبز</t>
  </si>
  <si>
    <t>ح / توزيع السلع</t>
  </si>
  <si>
    <t xml:space="preserve">ح / مشروع الحضر ببركة السبع </t>
  </si>
  <si>
    <t>ح / مشروع ورشة التجارة بجنزور</t>
  </si>
  <si>
    <t>ح/ مشروع تجميل المدينة</t>
  </si>
  <si>
    <t xml:space="preserve">ح / الطرق والنقل </t>
  </si>
  <si>
    <t>ح / الطب البيطرى</t>
  </si>
  <si>
    <t xml:space="preserve">ح/ الزراعة </t>
  </si>
  <si>
    <t xml:space="preserve">محافظة كفر الشيخ </t>
  </si>
  <si>
    <t>ح / صندوق الإسكان الاقتصادي</t>
  </si>
  <si>
    <t>ح/ صندوق تحسين الخدمة المرورية</t>
  </si>
  <si>
    <t xml:space="preserve">محافظة الدقهلية  </t>
  </si>
  <si>
    <t xml:space="preserve">ح / صندوق تحسين الخدمة المرورية </t>
  </si>
  <si>
    <t>ح / صندوق مياة الشرب والصرف الصحى</t>
  </si>
  <si>
    <t xml:space="preserve">ح / محطة الغاز </t>
  </si>
  <si>
    <t>ح / علوم الحاسب</t>
  </si>
  <si>
    <t>محافظة دمياط</t>
  </si>
  <si>
    <t xml:space="preserve">محافظة الإسكندرية </t>
  </si>
  <si>
    <t xml:space="preserve">محافظة مطروح </t>
  </si>
  <si>
    <t xml:space="preserve">محافظة البحيرة </t>
  </si>
  <si>
    <t>ح / صندوق إستصلاح الآراضى</t>
  </si>
  <si>
    <t>ح/ مشرعات اخرى</t>
  </si>
  <si>
    <t xml:space="preserve">محافظة بورسعيد </t>
  </si>
  <si>
    <t xml:space="preserve">محافظة الإسماعيلية </t>
  </si>
  <si>
    <t xml:space="preserve">محافظة السويس </t>
  </si>
  <si>
    <t xml:space="preserve"> ح / التربية والتعليم </t>
  </si>
  <si>
    <t xml:space="preserve">ح/ الصحة </t>
  </si>
  <si>
    <t xml:space="preserve">محافظة البحر الأحمر </t>
  </si>
  <si>
    <t>محافظة شمال سيناء</t>
  </si>
  <si>
    <t>ح / مواقف السيارات</t>
  </si>
  <si>
    <t xml:space="preserve">ح / المنطقة الصناعية </t>
  </si>
  <si>
    <t>ح / المحاجر</t>
  </si>
  <si>
    <t>ح / الحجز السياحي</t>
  </si>
  <si>
    <t>ح / سيناء للحفر</t>
  </si>
  <si>
    <t>محافظة جنوب سيناء</t>
  </si>
  <si>
    <t xml:space="preserve">ح / الشباب والرياضة </t>
  </si>
  <si>
    <t xml:space="preserve">محافظة  الشرقية </t>
  </si>
  <si>
    <t xml:space="preserve">ح  / صندوق استصلاح الأراضي </t>
  </si>
  <si>
    <t xml:space="preserve">ح / رصف وتحسين الطرق </t>
  </si>
  <si>
    <t xml:space="preserve">ح / الزراعة </t>
  </si>
  <si>
    <t xml:space="preserve">محافظة الفيوم </t>
  </si>
  <si>
    <t>محافظة بنى سويف</t>
  </si>
  <si>
    <t xml:space="preserve">محافظة المنيا </t>
  </si>
  <si>
    <t>محافظة أسيوط</t>
  </si>
  <si>
    <t>محافظة الوادي الجديد</t>
  </si>
  <si>
    <t xml:space="preserve">ح / صندوق استصلاح الأراضي </t>
  </si>
  <si>
    <t>محافظة سوهاج</t>
  </si>
  <si>
    <t xml:space="preserve">ح / الزارعة </t>
  </si>
  <si>
    <t xml:space="preserve">محافظة قنا </t>
  </si>
  <si>
    <t xml:space="preserve">ح/ مواقف السيارات </t>
  </si>
  <si>
    <t xml:space="preserve">محافظة أسوان </t>
  </si>
  <si>
    <t>ح / إدارة بناء السد العالى</t>
  </si>
  <si>
    <t xml:space="preserve">محافظة الأقصر </t>
  </si>
  <si>
    <t xml:space="preserve">ح / موااقف السيارات </t>
  </si>
  <si>
    <t xml:space="preserve">ح /  هيئة تنشيط السياحة </t>
  </si>
  <si>
    <t xml:space="preserve">ح / تطوير مدينة الأقصر </t>
  </si>
  <si>
    <t>قطاع الخدمات العام</t>
  </si>
  <si>
    <t>header and start of the page control row</t>
  </si>
  <si>
    <t>transaction date control row</t>
  </si>
  <si>
    <t>DD-MM-YYYY</t>
  </si>
  <si>
    <t>ربع سنوى</t>
  </si>
  <si>
    <t>001043003001001</t>
  </si>
  <si>
    <t>001043003001002</t>
  </si>
  <si>
    <t>001043003001003</t>
  </si>
  <si>
    <t>001043003001004</t>
  </si>
  <si>
    <t>001043003001005</t>
  </si>
  <si>
    <t>001043003001006</t>
  </si>
  <si>
    <t>001043003001007</t>
  </si>
  <si>
    <t>001043003001008</t>
  </si>
  <si>
    <t>001043003001009</t>
  </si>
  <si>
    <t>001043003001010</t>
  </si>
  <si>
    <t>001043003001011</t>
  </si>
  <si>
    <t>001043003001012</t>
  </si>
  <si>
    <t>001043003001013</t>
  </si>
  <si>
    <t>001043003001014</t>
  </si>
  <si>
    <t>001043003001015</t>
  </si>
  <si>
    <t>001043003001016</t>
  </si>
  <si>
    <t>001043003001017</t>
  </si>
  <si>
    <t>001043003001018</t>
  </si>
  <si>
    <t>001043003001019</t>
  </si>
  <si>
    <t>001043003001020</t>
  </si>
  <si>
    <t>001043003001021</t>
  </si>
  <si>
    <t>001043003001022</t>
  </si>
  <si>
    <t>001043003001023</t>
  </si>
  <si>
    <t>001043003001024</t>
  </si>
  <si>
    <t>001043003001025</t>
  </si>
  <si>
    <t>001043003001026</t>
  </si>
  <si>
    <t>001043003001027</t>
  </si>
  <si>
    <t>001043003001028</t>
  </si>
  <si>
    <t>001043003001029</t>
  </si>
  <si>
    <t>001043003001030</t>
  </si>
  <si>
    <t>001043003001031</t>
  </si>
  <si>
    <t>001043003001032</t>
  </si>
  <si>
    <t>001043003001033</t>
  </si>
  <si>
    <t>001043003001034</t>
  </si>
  <si>
    <t>001043003001035</t>
  </si>
  <si>
    <t>001043003001036</t>
  </si>
  <si>
    <t>001043003001037</t>
  </si>
  <si>
    <t>001043003001038</t>
  </si>
  <si>
    <t>end of page control row</t>
  </si>
  <si>
    <t>البيــــــــــان</t>
  </si>
  <si>
    <t>001043003001039</t>
  </si>
  <si>
    <t>001043003001039001</t>
  </si>
  <si>
    <t>001043003001039002</t>
  </si>
  <si>
    <t>001043003001039003</t>
  </si>
  <si>
    <t>001043003001039004</t>
  </si>
  <si>
    <t>001043003001039005</t>
  </si>
  <si>
    <t>001043003001039006</t>
  </si>
  <si>
    <t>001043003001040</t>
  </si>
  <si>
    <t>001043003001040001</t>
  </si>
  <si>
    <t>001043003001040002</t>
  </si>
  <si>
    <t>001043003001040003</t>
  </si>
  <si>
    <t>001043003001040004</t>
  </si>
  <si>
    <t>001043003001040005</t>
  </si>
  <si>
    <t>001043003001040006</t>
  </si>
  <si>
    <t>001043003001040007</t>
  </si>
  <si>
    <t>001043003001041</t>
  </si>
  <si>
    <t>001043003001041001</t>
  </si>
  <si>
    <t>001043003001041002</t>
  </si>
  <si>
    <t>001043003001041003</t>
  </si>
  <si>
    <t>001043003001041004</t>
  </si>
  <si>
    <t>001043003001041005</t>
  </si>
  <si>
    <t>001043003001041006</t>
  </si>
  <si>
    <t>001043003001041007</t>
  </si>
  <si>
    <t>001043003001041008</t>
  </si>
  <si>
    <t>001043003001041009</t>
  </si>
  <si>
    <t>001043003001042</t>
  </si>
  <si>
    <t>001043003001042001</t>
  </si>
  <si>
    <t>001043003001042002</t>
  </si>
  <si>
    <t>001043003001042003</t>
  </si>
  <si>
    <t>001043003001042004</t>
  </si>
  <si>
    <t>001043003001042005</t>
  </si>
  <si>
    <t>001043003001042006</t>
  </si>
  <si>
    <t>001043003001042007</t>
  </si>
  <si>
    <t>001043003001042008</t>
  </si>
  <si>
    <t>001043003001043</t>
  </si>
  <si>
    <t>001043003001043001</t>
  </si>
  <si>
    <t>001043003001043002</t>
  </si>
  <si>
    <t>001043003001043003</t>
  </si>
  <si>
    <t>001043003001043004</t>
  </si>
  <si>
    <t>001043003001043005</t>
  </si>
  <si>
    <t>001043003001043006</t>
  </si>
  <si>
    <t>001043003001043007</t>
  </si>
  <si>
    <t>001043003001043008</t>
  </si>
  <si>
    <t>001043003001043009</t>
  </si>
  <si>
    <t>001043003001043010</t>
  </si>
  <si>
    <t>001043003001043011</t>
  </si>
  <si>
    <t>001043003001043012</t>
  </si>
  <si>
    <t>001043003001043013</t>
  </si>
  <si>
    <t>001043003001043014</t>
  </si>
  <si>
    <t>001043003001043015</t>
  </si>
  <si>
    <t>001043003001043016</t>
  </si>
  <si>
    <t>001043003001043017</t>
  </si>
  <si>
    <t>001043003001043018</t>
  </si>
  <si>
    <t>001043003001043019</t>
  </si>
  <si>
    <t>اجمالى محافظة القاهرة</t>
  </si>
  <si>
    <t>اجمالى محافظة الجيزة</t>
  </si>
  <si>
    <t>اجمالى محافظة القليوبية</t>
  </si>
  <si>
    <t>اجمالى محافظة الغربية</t>
  </si>
  <si>
    <t xml:space="preserve">اجمالى محافظة المنوفية </t>
  </si>
  <si>
    <t xml:space="preserve">اجمالى محافظة كفر الشيخ </t>
  </si>
  <si>
    <t xml:space="preserve">اجمالى محافظة الدقهلية  </t>
  </si>
  <si>
    <t>اجمالى محافظة دمياط</t>
  </si>
  <si>
    <t xml:space="preserve">اجمالى محافظة الإسكندرية </t>
  </si>
  <si>
    <t xml:space="preserve">اجمالى محافظة مطروح </t>
  </si>
  <si>
    <t>001043003001044</t>
  </si>
  <si>
    <t>001043003001044001</t>
  </si>
  <si>
    <t>001043003001044002</t>
  </si>
  <si>
    <t>001043003001044003</t>
  </si>
  <si>
    <t>001043003001044004</t>
  </si>
  <si>
    <t>001043003001044005</t>
  </si>
  <si>
    <t>001043003001044006</t>
  </si>
  <si>
    <t>001043003001044007</t>
  </si>
  <si>
    <t>001043003001044008</t>
  </si>
  <si>
    <t>001043003001045</t>
  </si>
  <si>
    <t>001043003001045001</t>
  </si>
  <si>
    <t>001043003001045002</t>
  </si>
  <si>
    <t>001043003001045003</t>
  </si>
  <si>
    <t>001043003001045004</t>
  </si>
  <si>
    <t>001043003001045005</t>
  </si>
  <si>
    <t>001043003001045006</t>
  </si>
  <si>
    <t>001043003001045007</t>
  </si>
  <si>
    <t>001043003001045008</t>
  </si>
  <si>
    <t>001043003001045009</t>
  </si>
  <si>
    <t>001043003001045010</t>
  </si>
  <si>
    <t>001043003001045011</t>
  </si>
  <si>
    <t>001043003001045012</t>
  </si>
  <si>
    <t>001043003001045013</t>
  </si>
  <si>
    <t>001043003001045014</t>
  </si>
  <si>
    <t>001043003001045015</t>
  </si>
  <si>
    <t>001043003001046</t>
  </si>
  <si>
    <t>001043003001046001</t>
  </si>
  <si>
    <t>001043003001046002</t>
  </si>
  <si>
    <t>001043003001046003</t>
  </si>
  <si>
    <t>001043003001046004</t>
  </si>
  <si>
    <t>001043003001046005</t>
  </si>
  <si>
    <t>001043003001046006</t>
  </si>
  <si>
    <t>001043003001046007</t>
  </si>
  <si>
    <t>001043003001047</t>
  </si>
  <si>
    <t>001043003001047001</t>
  </si>
  <si>
    <t>001043003001047002</t>
  </si>
  <si>
    <t>001043003001047003</t>
  </si>
  <si>
    <t>001043003001047004</t>
  </si>
  <si>
    <t>001043003001047005</t>
  </si>
  <si>
    <t>001043003001047006</t>
  </si>
  <si>
    <t>001043003001047007</t>
  </si>
  <si>
    <t>001043003001048</t>
  </si>
  <si>
    <t>001043003001048001</t>
  </si>
  <si>
    <t>001043003001048002</t>
  </si>
  <si>
    <t>001043003001048003</t>
  </si>
  <si>
    <t>001043003001048004</t>
  </si>
  <si>
    <t>001043003001048005</t>
  </si>
  <si>
    <t>001043003001048006</t>
  </si>
  <si>
    <t>001043003001048007</t>
  </si>
  <si>
    <t xml:space="preserve">اجمالى محافظة البحيرة </t>
  </si>
  <si>
    <t xml:space="preserve">اجمالى محافظة بورسعيد </t>
  </si>
  <si>
    <t xml:space="preserve">اجمالى محافظة الإسماعيلية </t>
  </si>
  <si>
    <t xml:space="preserve">اجمالى محافظة السويس </t>
  </si>
  <si>
    <t xml:space="preserve">اجمالى محافظة البحر الأحمر </t>
  </si>
  <si>
    <t>001043003001049</t>
  </si>
  <si>
    <t>001043003001049001</t>
  </si>
  <si>
    <t>001043003001049002</t>
  </si>
  <si>
    <t>001043003001049003</t>
  </si>
  <si>
    <t>001043003001049004</t>
  </si>
  <si>
    <t>001043003001049005</t>
  </si>
  <si>
    <t>001043003001049006</t>
  </si>
  <si>
    <t>001043003001049007</t>
  </si>
  <si>
    <t>001043003001049008</t>
  </si>
  <si>
    <t>001043003001049009</t>
  </si>
  <si>
    <t>001043003001049010</t>
  </si>
  <si>
    <t>001043003001050</t>
  </si>
  <si>
    <t>001043003001050001</t>
  </si>
  <si>
    <t>001043003001050002</t>
  </si>
  <si>
    <t>001043003001050003</t>
  </si>
  <si>
    <t>001043003001050004</t>
  </si>
  <si>
    <t>001043003001050005</t>
  </si>
  <si>
    <t>001043003001050006</t>
  </si>
  <si>
    <t>001043003001051</t>
  </si>
  <si>
    <t>001043003001051001</t>
  </si>
  <si>
    <t>001043003001051002</t>
  </si>
  <si>
    <t>001043003001051003</t>
  </si>
  <si>
    <t>001043003001051004</t>
  </si>
  <si>
    <t>001043003001051005</t>
  </si>
  <si>
    <t>001043003001051006</t>
  </si>
  <si>
    <t>001043003001051007</t>
  </si>
  <si>
    <t>001043003001051008</t>
  </si>
  <si>
    <t>001043003001051009</t>
  </si>
  <si>
    <t>001043003001052</t>
  </si>
  <si>
    <t>001043003001052001</t>
  </si>
  <si>
    <t>001043003001052002</t>
  </si>
  <si>
    <t>001043003001052003</t>
  </si>
  <si>
    <t>001043003001052004</t>
  </si>
  <si>
    <t>001043003001052005</t>
  </si>
  <si>
    <t>001043003001052006</t>
  </si>
  <si>
    <t>001043003001052007</t>
  </si>
  <si>
    <t>001043003001053</t>
  </si>
  <si>
    <t>001043003001053001</t>
  </si>
  <si>
    <t>001043003001053002</t>
  </si>
  <si>
    <t>001043003001053003</t>
  </si>
  <si>
    <t>001043003001053004</t>
  </si>
  <si>
    <t>001043003001053005</t>
  </si>
  <si>
    <t>001043003001053006</t>
  </si>
  <si>
    <t>001043003001053007</t>
  </si>
  <si>
    <t>001043003001054</t>
  </si>
  <si>
    <t>001043003001054001</t>
  </si>
  <si>
    <t>001043003001054002</t>
  </si>
  <si>
    <t>001043003001054003</t>
  </si>
  <si>
    <t>001043003001054004</t>
  </si>
  <si>
    <t>001043003001054005</t>
  </si>
  <si>
    <t>001043003001054006</t>
  </si>
  <si>
    <t>001043003001054007</t>
  </si>
  <si>
    <t>001043003001054008</t>
  </si>
  <si>
    <t>001043003001054009</t>
  </si>
  <si>
    <t>001043003001054010</t>
  </si>
  <si>
    <t>001043003001054011</t>
  </si>
  <si>
    <t>001043003001054012</t>
  </si>
  <si>
    <t>اجمالى محافظة جنوب سيناء</t>
  </si>
  <si>
    <t xml:space="preserve">اجمالى محافظة الشرقية </t>
  </si>
  <si>
    <t>اجمالى محافظة الفيوم</t>
  </si>
  <si>
    <t>اجمالى محافظة بنى سويف</t>
  </si>
  <si>
    <t xml:space="preserve">اجمالى محافظة المنيا </t>
  </si>
  <si>
    <t>001043003001055</t>
  </si>
  <si>
    <t>001043003001055001</t>
  </si>
  <si>
    <t>001043003001055002</t>
  </si>
  <si>
    <t>001043003001055003</t>
  </si>
  <si>
    <t>001043003001055004</t>
  </si>
  <si>
    <t>001043003001055005</t>
  </si>
  <si>
    <t>001043003001055006</t>
  </si>
  <si>
    <t>001043003001055007</t>
  </si>
  <si>
    <t>001043003001056</t>
  </si>
  <si>
    <t>001043003001056001</t>
  </si>
  <si>
    <t>001043003001056002</t>
  </si>
  <si>
    <t>001043003001056003</t>
  </si>
  <si>
    <t>001043003001056004</t>
  </si>
  <si>
    <t>001043003001056005</t>
  </si>
  <si>
    <t>001043003001056006</t>
  </si>
  <si>
    <t>001043003001056007</t>
  </si>
  <si>
    <t>001043003001056008</t>
  </si>
  <si>
    <t>001043003001056009</t>
  </si>
  <si>
    <t>001043003001057</t>
  </si>
  <si>
    <t>001043003001057001</t>
  </si>
  <si>
    <t>001043003001057002</t>
  </si>
  <si>
    <t>001043003001057003</t>
  </si>
  <si>
    <t>001043003001057004</t>
  </si>
  <si>
    <t>001043003001057005</t>
  </si>
  <si>
    <t>001043003001057006</t>
  </si>
  <si>
    <t>001043003001058</t>
  </si>
  <si>
    <t>001043003001058001</t>
  </si>
  <si>
    <t>001043003001058002</t>
  </si>
  <si>
    <t>001043003001058003</t>
  </si>
  <si>
    <t>001043003001058004</t>
  </si>
  <si>
    <t>001043003001058005</t>
  </si>
  <si>
    <t>001043003001058006</t>
  </si>
  <si>
    <t>001043003001059</t>
  </si>
  <si>
    <t>001043003001059001</t>
  </si>
  <si>
    <t>001043003001059002</t>
  </si>
  <si>
    <t>001043003001059003</t>
  </si>
  <si>
    <t>001043003001059004</t>
  </si>
  <si>
    <t>001043003001059005</t>
  </si>
  <si>
    <t>001043003001059006</t>
  </si>
  <si>
    <t>001043003001060</t>
  </si>
  <si>
    <t>001043003001060001</t>
  </si>
  <si>
    <t>001043003001060002</t>
  </si>
  <si>
    <t>001043003001060003</t>
  </si>
  <si>
    <t>001043003001060004</t>
  </si>
  <si>
    <t>001043003001060005</t>
  </si>
  <si>
    <t>001043003001060006</t>
  </si>
  <si>
    <t>اجمالى محافظة الوادي الجديد</t>
  </si>
  <si>
    <t>اجمالى محافظة سوهاج</t>
  </si>
  <si>
    <t xml:space="preserve">اجمالى محافظة قنا </t>
  </si>
  <si>
    <t xml:space="preserve">اجمالى محافظة أسوان </t>
  </si>
  <si>
    <t>001043003001061</t>
  </si>
  <si>
    <t>001043003001061001</t>
  </si>
  <si>
    <t>001043003001061002</t>
  </si>
  <si>
    <t>001043003001061003</t>
  </si>
  <si>
    <t>001043003001061004</t>
  </si>
  <si>
    <t>001043003001061005</t>
  </si>
  <si>
    <t>001043003001061006</t>
  </si>
  <si>
    <t>001043003001061007</t>
  </si>
  <si>
    <t>001043003001062</t>
  </si>
  <si>
    <t>001043003001062001</t>
  </si>
  <si>
    <t>001043003001062002</t>
  </si>
  <si>
    <t>001043003001062003</t>
  </si>
  <si>
    <t>001043003001062004</t>
  </si>
  <si>
    <t>001043003001062005</t>
  </si>
  <si>
    <t>001043003001062006</t>
  </si>
  <si>
    <t>001043003001062007</t>
  </si>
  <si>
    <t>001043003001062008</t>
  </si>
  <si>
    <t>001043003001063</t>
  </si>
  <si>
    <t>001043003001063001</t>
  </si>
  <si>
    <t>001043003001063002</t>
  </si>
  <si>
    <t>001043003001063003</t>
  </si>
  <si>
    <t>001043003001063004</t>
  </si>
  <si>
    <t>001043003001063005</t>
  </si>
  <si>
    <t>001043003001063006</t>
  </si>
  <si>
    <t>001043003001063007</t>
  </si>
  <si>
    <t>001043003001064</t>
  </si>
  <si>
    <t>001043003001064001</t>
  </si>
  <si>
    <t>001043003001064002</t>
  </si>
  <si>
    <t>001043003001064003</t>
  </si>
  <si>
    <t>001043003001064004</t>
  </si>
  <si>
    <t>001043003001064005</t>
  </si>
  <si>
    <t>001043003001064006</t>
  </si>
  <si>
    <t>001043003001064007</t>
  </si>
  <si>
    <t>001043003001065</t>
  </si>
  <si>
    <t>001043003001065001</t>
  </si>
  <si>
    <t>001043003001065002</t>
  </si>
  <si>
    <t>001043003001065003</t>
  </si>
  <si>
    <t>001043003001065004</t>
  </si>
  <si>
    <t>001043003001065005</t>
  </si>
  <si>
    <t>001043003001065006</t>
  </si>
  <si>
    <t>001043003001065007</t>
  </si>
  <si>
    <t>001043003001065008</t>
  </si>
  <si>
    <t>001043003001065009</t>
  </si>
  <si>
    <t>001043003001066</t>
  </si>
  <si>
    <t>end of document control row</t>
  </si>
  <si>
    <t>001043003003001</t>
  </si>
  <si>
    <t>001043003003001001</t>
  </si>
  <si>
    <t>001043003003001002</t>
  </si>
  <si>
    <t>001043003003001003</t>
  </si>
  <si>
    <t>001043003003001004</t>
  </si>
  <si>
    <t>001043003003001005</t>
  </si>
  <si>
    <t>001043003003001006</t>
  </si>
  <si>
    <t>001043003003001007</t>
  </si>
  <si>
    <t>001043003003001008</t>
  </si>
  <si>
    <t>001043003003001009</t>
  </si>
  <si>
    <t>001043003003001010</t>
  </si>
  <si>
    <t>001043003003001011</t>
  </si>
  <si>
    <t>001043003003001012</t>
  </si>
  <si>
    <t>001043003003001013</t>
  </si>
  <si>
    <t>001043003003002</t>
  </si>
  <si>
    <t>001043003003002001</t>
  </si>
  <si>
    <t>001043003003003</t>
  </si>
  <si>
    <t>001043003003003001</t>
  </si>
  <si>
    <t>001043003003003002</t>
  </si>
  <si>
    <t>001043003003003003</t>
  </si>
  <si>
    <t>001043003003003004</t>
  </si>
  <si>
    <t>001043003003003005</t>
  </si>
  <si>
    <t>001043003003004</t>
  </si>
  <si>
    <t>001043003003004001</t>
  </si>
  <si>
    <t>001043003003004002</t>
  </si>
  <si>
    <t>001043003003004003</t>
  </si>
  <si>
    <t>001043003003004004</t>
  </si>
  <si>
    <t>001043003003004005</t>
  </si>
  <si>
    <t>001043003003004006</t>
  </si>
  <si>
    <t>001043003003004007</t>
  </si>
  <si>
    <t>001043003003004008</t>
  </si>
  <si>
    <t>001043003003004009</t>
  </si>
  <si>
    <t>001043003003004010</t>
  </si>
  <si>
    <t>001043003003004011</t>
  </si>
  <si>
    <t>001043003003004012</t>
  </si>
  <si>
    <t>001043003003004013</t>
  </si>
  <si>
    <t>001043003003004014</t>
  </si>
  <si>
    <t>001043003003004015</t>
  </si>
  <si>
    <t>001043003003004016</t>
  </si>
  <si>
    <t>001043003003004017</t>
  </si>
  <si>
    <t>001043003003004018</t>
  </si>
  <si>
    <t>001043003003004019</t>
  </si>
  <si>
    <t>001043003003004020</t>
  </si>
  <si>
    <t>001043003003004021</t>
  </si>
  <si>
    <t>001043003003004022</t>
  </si>
  <si>
    <t>001043003003004023</t>
  </si>
  <si>
    <t>001043003003004024</t>
  </si>
  <si>
    <t>001043003003004025</t>
  </si>
  <si>
    <t>001043003003004026</t>
  </si>
  <si>
    <t>001043003003004027</t>
  </si>
  <si>
    <t>001043003003004028</t>
  </si>
  <si>
    <t>001043003003004029</t>
  </si>
  <si>
    <t>001043003003004030</t>
  </si>
  <si>
    <t>001043003003004031</t>
  </si>
  <si>
    <t>001043003003004032</t>
  </si>
  <si>
    <t>001043003003004033</t>
  </si>
  <si>
    <t>001043003003004034</t>
  </si>
  <si>
    <t>001043003003004035</t>
  </si>
  <si>
    <t>001043003003004036</t>
  </si>
  <si>
    <t>001043003003005</t>
  </si>
  <si>
    <t>001043003003005001</t>
  </si>
  <si>
    <t>001043003003005002</t>
  </si>
  <si>
    <t>001043003003005003</t>
  </si>
  <si>
    <t>001043003003005004</t>
  </si>
  <si>
    <t>001043003003006</t>
  </si>
  <si>
    <t>001043003003006001</t>
  </si>
  <si>
    <t>001043003003006002</t>
  </si>
  <si>
    <t>001043003003006003</t>
  </si>
  <si>
    <t>001043003003006004</t>
  </si>
  <si>
    <t>001043003003006005</t>
  </si>
  <si>
    <t>001043003003007</t>
  </si>
  <si>
    <t>001043003003007001</t>
  </si>
  <si>
    <t>001043003003007002</t>
  </si>
  <si>
    <t>001043003003007003</t>
  </si>
  <si>
    <t>001043003003007004</t>
  </si>
  <si>
    <t>001043003003007005</t>
  </si>
  <si>
    <t>001043003003007006</t>
  </si>
  <si>
    <t>001043003003007007</t>
  </si>
  <si>
    <t>001043003003007008</t>
  </si>
  <si>
    <t>001043003003007009</t>
  </si>
  <si>
    <t>001043003003007010</t>
  </si>
  <si>
    <t>001043003003007011</t>
  </si>
  <si>
    <t>001043003003007012</t>
  </si>
  <si>
    <t>001043003003007013</t>
  </si>
  <si>
    <t>001043003003007014</t>
  </si>
  <si>
    <t>001043003003007015</t>
  </si>
  <si>
    <t>001043003003007016</t>
  </si>
  <si>
    <t>001043003003007017</t>
  </si>
  <si>
    <t>001043003003007018</t>
  </si>
  <si>
    <t>001043003003007019</t>
  </si>
  <si>
    <t>001043003003007020</t>
  </si>
  <si>
    <t>001043003003007021</t>
  </si>
  <si>
    <t>001043003003007022</t>
  </si>
  <si>
    <t>001043003003007023</t>
  </si>
  <si>
    <t>001043003003007024</t>
  </si>
  <si>
    <t>001043003003007025</t>
  </si>
  <si>
    <t>001043003003007026</t>
  </si>
  <si>
    <t>001043003003007027</t>
  </si>
  <si>
    <t>001043003003007028</t>
  </si>
  <si>
    <t>001043003003007029</t>
  </si>
  <si>
    <t>001043003003008</t>
  </si>
  <si>
    <t>001043003003008001</t>
  </si>
  <si>
    <t>001043003003008002</t>
  </si>
  <si>
    <t>001043003003008004</t>
  </si>
  <si>
    <t>001043003003008005</t>
  </si>
  <si>
    <t>001043003003008006</t>
  </si>
  <si>
    <t>001043003003008007</t>
  </si>
  <si>
    <t>001043003003008008</t>
  </si>
  <si>
    <t>001043003003008009</t>
  </si>
  <si>
    <t>001043003003008010</t>
  </si>
  <si>
    <t>001043003003008011</t>
  </si>
  <si>
    <t>001043003003008012</t>
  </si>
  <si>
    <t>001043003003008013</t>
  </si>
  <si>
    <t>001043003003008014</t>
  </si>
  <si>
    <t>001043003003008015</t>
  </si>
  <si>
    <t>001043003003008016</t>
  </si>
  <si>
    <t>001043003003008017</t>
  </si>
  <si>
    <t>001043003003008018</t>
  </si>
  <si>
    <t>001043003003008019</t>
  </si>
  <si>
    <t>001043003003008020</t>
  </si>
  <si>
    <t>001043003003008021</t>
  </si>
  <si>
    <t>001043003003008022</t>
  </si>
  <si>
    <t>001043003003008023</t>
  </si>
  <si>
    <t>001043003003008024</t>
  </si>
  <si>
    <t>001043003003008025</t>
  </si>
  <si>
    <t>001043003003008026</t>
  </si>
  <si>
    <t>001043003003009</t>
  </si>
  <si>
    <t>001043003003009001</t>
  </si>
  <si>
    <t>001043003003009002</t>
  </si>
  <si>
    <t>001043003003009003</t>
  </si>
  <si>
    <t>001043003003009004</t>
  </si>
  <si>
    <t>001043003003009005</t>
  </si>
  <si>
    <t>001043003003009006</t>
  </si>
  <si>
    <t>001043003003009007</t>
  </si>
  <si>
    <t>001043003003009008</t>
  </si>
  <si>
    <t>001043003003009009</t>
  </si>
  <si>
    <t>001043003003009010</t>
  </si>
  <si>
    <t>001043003003009011</t>
  </si>
  <si>
    <t>001043003003009012</t>
  </si>
  <si>
    <t>001043003003009013</t>
  </si>
  <si>
    <t>001043003003009014</t>
  </si>
  <si>
    <t>001043003003009015</t>
  </si>
  <si>
    <t>001043003003009017</t>
  </si>
  <si>
    <t>001043003003009018</t>
  </si>
  <si>
    <t>001043003003009019</t>
  </si>
  <si>
    <t>001043003003009020</t>
  </si>
  <si>
    <t>001043003003009021</t>
  </si>
  <si>
    <t>001043003003009022</t>
  </si>
  <si>
    <t>001043003003009023</t>
  </si>
  <si>
    <t>001043003003009024</t>
  </si>
  <si>
    <t>001043003003009025</t>
  </si>
  <si>
    <t>001043003003009026</t>
  </si>
  <si>
    <t>001043003003010</t>
  </si>
  <si>
    <t>001043003003010001</t>
  </si>
  <si>
    <t>001043003003010002</t>
  </si>
  <si>
    <t>001043003003010003</t>
  </si>
  <si>
    <t>001043003003008003</t>
  </si>
  <si>
    <t>001043003003009016</t>
  </si>
  <si>
    <t>start of data control row</t>
  </si>
  <si>
    <t>اجمالى ودائع الخزانة و الادارة الحكومية (1)</t>
  </si>
  <si>
    <t xml:space="preserve">اولا : الخزانة والإدارة الحكومية </t>
  </si>
  <si>
    <t>ارصدة اخرى لودائع الخزانة و الادارة الحكومية</t>
  </si>
  <si>
    <t xml:space="preserve">ثالثا:الهيئات الخدمية </t>
  </si>
  <si>
    <t>ارصدة اخرى</t>
  </si>
  <si>
    <t>الحكومات المحلية و الصناديق الخاصة</t>
  </si>
  <si>
    <t>الهيئات الخدمية</t>
  </si>
  <si>
    <t>اجمالى ارصدة اخرى</t>
  </si>
  <si>
    <t>001043003001067</t>
  </si>
  <si>
    <t>001043003003011</t>
  </si>
  <si>
    <t>001043003003012</t>
  </si>
  <si>
    <t>اجمالى الحكومات المحلية و الصناديق الخاصة</t>
  </si>
  <si>
    <t>اجمالى  الهيئات الخدمية</t>
  </si>
  <si>
    <t>جامعة الازهر</t>
  </si>
  <si>
    <t xml:space="preserve">ثانيا:الحكومات المحلية </t>
  </si>
  <si>
    <t>001043003003009027</t>
  </si>
  <si>
    <t xml:space="preserve">اجمالى قطاع التعليم </t>
  </si>
  <si>
    <t xml:space="preserve">اجمالى قطاع الحماية الاجتماعية </t>
  </si>
  <si>
    <t xml:space="preserve">ارصدة اخرى للهيئات الخدمية  </t>
  </si>
  <si>
    <t>الخزانة و الادارة الحكومية</t>
  </si>
  <si>
    <t>اجمالى  الخزانة و الادارة الحكومية</t>
  </si>
  <si>
    <t xml:space="preserve">احمالى ودائع للهيئات الخدمية </t>
  </si>
  <si>
    <t>اجمالى محافظة شمال سيناء</t>
  </si>
  <si>
    <t>اجمالى محافظة أسيوط</t>
  </si>
  <si>
    <t xml:space="preserve">اجمالى  محافظة الأقصر </t>
  </si>
  <si>
    <t>ارصدة اخرى للحكومات المحلية</t>
  </si>
  <si>
    <t>اجمالى الحكومات المحلية  (2)</t>
  </si>
  <si>
    <t>بنك التعمير والاسكان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</si>
</sst>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_-* #,##0.00_-;_-* #,##0.00\-;_-* &quot;-&quot;??_-;_-@_-"/>
    <numFmt numFmtId="184" formatCode="_-* #,##0_-;_-* #,##0\-;_-* &quot;-&quot;??_-;_-@_-"/>
    <numFmt numFmtId="185" formatCode="[$-1010409]d/m/yyyy\ h:mm\ AM/PM;@"/>
  </numFmts>
  <fonts count="19">
    <font>
      <sz val="10"/>
      <name val="Arial"/>
      <charset val="178"/>
    </font>
    <font>
      <sz val="10"/>
      <name val="Arial"/>
      <charset val="178"/>
    </font>
    <font>
      <b/>
      <sz val="10"/>
      <name val="Arial"/>
      <charset val="178"/>
    </font>
    <font>
      <sz val="8"/>
      <name val="Arial"/>
      <charset val="178"/>
    </font>
    <font>
      <b/>
      <sz val="10"/>
      <name val="Arial"/>
      <family val="2"/>
    </font>
    <font>
      <sz val="10"/>
      <name val="Arial"/>
      <charset val="178"/>
    </font>
    <font>
      <sz val="10"/>
      <name val="Arial"/>
      <family val="2"/>
    </font>
    <font>
      <b/>
      <sz val="12"/>
      <name val="Simplified Arabic"/>
      <charset val="178"/>
    </font>
    <font>
      <b/>
      <sz val="24"/>
      <color indexed="10"/>
      <name val="Monotype Koufi"/>
      <charset val="178"/>
    </font>
    <font>
      <b/>
      <sz val="16"/>
      <color indexed="12"/>
      <name val="Arial"/>
      <family val="2"/>
    </font>
    <font>
      <b/>
      <sz val="14"/>
      <color indexed="48"/>
      <name val="Arial"/>
      <family val="2"/>
    </font>
    <font>
      <b/>
      <sz val="14"/>
      <color indexed="61"/>
      <name val="Arial"/>
      <family val="2"/>
    </font>
    <font>
      <b/>
      <sz val="20"/>
      <color indexed="61"/>
      <name val="DecoType Thuluth"/>
      <charset val="178"/>
    </font>
    <font>
      <b/>
      <sz val="14"/>
      <color indexed="12"/>
      <name val="Arial"/>
      <family val="2"/>
    </font>
    <font>
      <b/>
      <sz val="14"/>
      <color indexed="10"/>
      <name val="Arabic Transparent"/>
      <charset val="178"/>
    </font>
    <font>
      <sz val="8"/>
      <color indexed="81"/>
      <name val="Tahoma"/>
      <charset val="178"/>
    </font>
    <font>
      <b/>
      <sz val="11"/>
      <name val="Arial"/>
      <family val="2"/>
    </font>
    <font>
      <sz val="11"/>
      <name val="Arial"/>
      <charset val="178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32">
    <xf numFmtId="0" fontId="0" fillId="0" borderId="0" xfId="0"/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4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right" vertical="top" wrapText="1" readingOrder="2"/>
    </xf>
    <xf numFmtId="0" fontId="4" fillId="2" borderId="3" xfId="0" applyFont="1" applyFill="1" applyBorder="1" applyAlignment="1">
      <alignment horizontal="center" vertical="top" wrapText="1"/>
    </xf>
    <xf numFmtId="0" fontId="0" fillId="0" borderId="0" xfId="0" applyBorder="1"/>
    <xf numFmtId="0" fontId="4" fillId="2" borderId="4" xfId="0" applyFont="1" applyFill="1" applyBorder="1" applyAlignment="1" applyProtection="1">
      <alignment horizontal="center" vertical="top" wrapText="1"/>
      <protection locked="0"/>
    </xf>
    <xf numFmtId="49" fontId="4" fillId="2" borderId="3" xfId="0" applyNumberFormat="1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2" borderId="0" xfId="0" applyFill="1"/>
    <xf numFmtId="0" fontId="0" fillId="2" borderId="0" xfId="0" applyFill="1" applyBorder="1"/>
    <xf numFmtId="1" fontId="4" fillId="3" borderId="2" xfId="0" applyNumberFormat="1" applyFont="1" applyFill="1" applyBorder="1" applyAlignment="1" applyProtection="1">
      <alignment vertical="top" shrinkToFit="1"/>
      <protection hidden="1"/>
    </xf>
    <xf numFmtId="0" fontId="4" fillId="0" borderId="2" xfId="0" applyFont="1" applyBorder="1" applyAlignment="1">
      <alignment vertical="center" readingOrder="2"/>
    </xf>
    <xf numFmtId="0" fontId="1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0" fontId="4" fillId="2" borderId="4" xfId="0" applyNumberFormat="1" applyFont="1" applyFill="1" applyBorder="1" applyAlignment="1" applyProtection="1">
      <alignment horizontal="center" vertical="top" wrapText="1"/>
      <protection hidden="1"/>
    </xf>
    <xf numFmtId="49" fontId="4" fillId="2" borderId="3" xfId="0" applyNumberFormat="1" applyFont="1" applyFill="1" applyBorder="1" applyAlignment="1" applyProtection="1">
      <alignment horizontal="center" vertical="top" wrapText="1"/>
      <protection hidden="1"/>
    </xf>
    <xf numFmtId="0" fontId="4" fillId="2" borderId="3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center" readingOrder="2"/>
    </xf>
    <xf numFmtId="1" fontId="4" fillId="4" borderId="2" xfId="0" applyNumberFormat="1" applyFont="1" applyFill="1" applyBorder="1" applyAlignment="1" applyProtection="1">
      <alignment vertical="top" shrinkToFit="1"/>
      <protection hidden="1"/>
    </xf>
    <xf numFmtId="0" fontId="4" fillId="3" borderId="2" xfId="0" applyFont="1" applyFill="1" applyBorder="1" applyAlignment="1">
      <alignment vertical="center" readingOrder="2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 vertical="top" wrapText="1" readingOrder="2"/>
    </xf>
    <xf numFmtId="184" fontId="4" fillId="3" borderId="2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 vertical="top" wrapText="1" readingOrder="2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4" fillId="4" borderId="6" xfId="0" applyFont="1" applyFill="1" applyBorder="1" applyAlignment="1">
      <alignment horizontal="right" vertical="top" wrapText="1" readingOrder="2"/>
    </xf>
    <xf numFmtId="49" fontId="0" fillId="0" borderId="0" xfId="0" applyNumberFormat="1"/>
    <xf numFmtId="0" fontId="4" fillId="2" borderId="2" xfId="0" applyFont="1" applyFill="1" applyBorder="1" applyAlignment="1">
      <alignment horizontal="right" vertical="top" wrapText="1" readingOrder="2"/>
    </xf>
    <xf numFmtId="0" fontId="7" fillId="2" borderId="0" xfId="0" applyFont="1" applyFill="1" applyBorder="1" applyAlignment="1">
      <alignment horizontal="center" vertical="center" readingOrder="2"/>
    </xf>
    <xf numFmtId="49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 applyProtection="1">
      <alignment vertical="top" shrinkToFit="1"/>
      <protection hidden="1"/>
    </xf>
    <xf numFmtId="0" fontId="4" fillId="2" borderId="0" xfId="0" applyFont="1" applyFill="1" applyBorder="1" applyAlignment="1">
      <alignment vertical="center" readingOrder="2"/>
    </xf>
    <xf numFmtId="0" fontId="4" fillId="3" borderId="2" xfId="0" applyFont="1" applyFill="1" applyBorder="1" applyAlignment="1">
      <alignment horizontal="right" vertical="center" readingOrder="2"/>
    </xf>
    <xf numFmtId="0" fontId="2" fillId="2" borderId="0" xfId="0" applyFont="1" applyFill="1" applyBorder="1" applyAlignment="1">
      <alignment horizontal="right" vertical="center" readingOrder="2"/>
    </xf>
    <xf numFmtId="49" fontId="4" fillId="2" borderId="0" xfId="0" applyNumberFormat="1" applyFont="1" applyFill="1" applyAlignment="1">
      <alignment horizontal="center"/>
    </xf>
    <xf numFmtId="184" fontId="4" fillId="2" borderId="0" xfId="1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top" wrapText="1" readingOrder="2"/>
    </xf>
    <xf numFmtId="0" fontId="4" fillId="2" borderId="0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center" readingOrder="2"/>
    </xf>
    <xf numFmtId="49" fontId="16" fillId="2" borderId="0" xfId="0" applyNumberFormat="1" applyFont="1" applyFill="1" applyBorder="1" applyAlignment="1">
      <alignment horizontal="center"/>
    </xf>
    <xf numFmtId="1" fontId="16" fillId="2" borderId="0" xfId="0" applyNumberFormat="1" applyFont="1" applyFill="1" applyBorder="1" applyAlignment="1" applyProtection="1">
      <alignment vertical="top" shrinkToFit="1"/>
      <protection hidden="1"/>
    </xf>
    <xf numFmtId="0" fontId="17" fillId="0" borderId="0" xfId="0" applyFont="1"/>
    <xf numFmtId="0" fontId="18" fillId="4" borderId="2" xfId="0" applyFont="1" applyFill="1" applyBorder="1" applyAlignment="1">
      <alignment horizontal="right" vertical="top" wrapText="1" readingOrder="2"/>
    </xf>
    <xf numFmtId="0" fontId="4" fillId="4" borderId="2" xfId="0" applyFont="1" applyFill="1" applyBorder="1" applyAlignment="1">
      <alignment horizontal="justify" vertical="center" readingOrder="2"/>
    </xf>
    <xf numFmtId="0" fontId="4" fillId="0" borderId="2" xfId="0" applyFont="1" applyBorder="1" applyAlignment="1">
      <alignment horizontal="right" vertical="center" readingOrder="2"/>
    </xf>
    <xf numFmtId="0" fontId="4" fillId="4" borderId="2" xfId="0" applyFont="1" applyFill="1" applyBorder="1" applyAlignment="1">
      <alignment horizontal="right" vertical="center" readingOrder="2"/>
    </xf>
    <xf numFmtId="0" fontId="4" fillId="0" borderId="0" xfId="0" applyFont="1" applyBorder="1"/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 wrapText="1" readingOrder="2"/>
    </xf>
    <xf numFmtId="1" fontId="4" fillId="4" borderId="2" xfId="1" applyNumberFormat="1" applyFont="1" applyFill="1" applyBorder="1" applyAlignment="1" applyProtection="1">
      <alignment vertical="center" readingOrder="2"/>
      <protection locked="0"/>
    </xf>
    <xf numFmtId="1" fontId="4" fillId="4" borderId="2" xfId="1" applyNumberFormat="1" applyFont="1" applyFill="1" applyBorder="1" applyAlignment="1" applyProtection="1">
      <alignment vertical="center" readingOrder="2"/>
      <protection hidden="1"/>
    </xf>
    <xf numFmtId="1" fontId="4" fillId="4" borderId="2" xfId="0" applyNumberFormat="1" applyFont="1" applyFill="1" applyBorder="1" applyAlignment="1" applyProtection="1">
      <alignment horizontal="justify" vertical="center" readingOrder="2"/>
      <protection hidden="1"/>
    </xf>
    <xf numFmtId="1" fontId="4" fillId="4" borderId="2" xfId="1" applyNumberFormat="1" applyFont="1" applyFill="1" applyBorder="1" applyAlignment="1">
      <alignment vertical="center" readingOrder="2"/>
    </xf>
    <xf numFmtId="1" fontId="4" fillId="3" borderId="2" xfId="0" applyNumberFormat="1" applyFont="1" applyFill="1" applyBorder="1" applyAlignment="1" applyProtection="1">
      <alignment vertical="top" shrinkToFit="1"/>
      <protection locked="0"/>
    </xf>
    <xf numFmtId="1" fontId="4" fillId="4" borderId="2" xfId="1" applyNumberFormat="1" applyFont="1" applyFill="1" applyBorder="1"/>
    <xf numFmtId="1" fontId="4" fillId="4" borderId="6" xfId="1" applyNumberFormat="1" applyFont="1" applyFill="1" applyBorder="1"/>
    <xf numFmtId="0" fontId="4" fillId="0" borderId="0" xfId="0" applyFont="1" applyAlignment="1" applyProtection="1">
      <alignment horizontal="right"/>
      <protection locked="0"/>
    </xf>
    <xf numFmtId="0" fontId="4" fillId="0" borderId="2" xfId="0" applyFont="1" applyBorder="1" applyAlignment="1" applyProtection="1">
      <alignment horizontal="right" vertical="top" wrapText="1" readingOrder="2"/>
      <protection locked="0"/>
    </xf>
    <xf numFmtId="1" fontId="4" fillId="2" borderId="7" xfId="0" applyNumberFormat="1" applyFont="1" applyFill="1" applyBorder="1" applyAlignment="1" applyProtection="1">
      <alignment horizontal="right" vertical="top" shrinkToFit="1"/>
      <protection locked="0"/>
    </xf>
    <xf numFmtId="49" fontId="4" fillId="0" borderId="0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right" vertical="center" readingOrder="2"/>
    </xf>
    <xf numFmtId="1" fontId="4" fillId="2" borderId="8" xfId="0" applyNumberFormat="1" applyFont="1" applyFill="1" applyBorder="1" applyAlignment="1" applyProtection="1">
      <alignment horizontal="right" vertical="top" shrinkToFit="1"/>
      <protection locked="0"/>
    </xf>
    <xf numFmtId="1" fontId="4" fillId="3" borderId="9" xfId="0" applyNumberFormat="1" applyFont="1" applyFill="1" applyBorder="1" applyAlignment="1" applyProtection="1">
      <alignment vertical="top" shrinkToFit="1"/>
      <protection hidden="1"/>
    </xf>
    <xf numFmtId="0" fontId="11" fillId="3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top" wrapText="1"/>
    </xf>
    <xf numFmtId="0" fontId="0" fillId="0" borderId="0" xfId="0"/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85" fontId="11" fillId="3" borderId="5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2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5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right" vertical="center" wrapText="1"/>
    </xf>
    <xf numFmtId="0" fontId="12" fillId="5" borderId="21" xfId="0" applyFont="1" applyFill="1" applyBorder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10" xfId="0" applyFont="1" applyFill="1" applyBorder="1" applyAlignment="1">
      <alignment horizontal="right" vertical="center" wrapText="1"/>
    </xf>
    <xf numFmtId="0" fontId="12" fillId="5" borderId="1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1" xfId="0" applyNumberFormat="1" applyFont="1" applyFill="1" applyBorder="1" applyAlignment="1" applyProtection="1">
      <alignment horizontal="center" vertical="center" wrapText="1"/>
      <protection hidden="1"/>
    </xf>
    <xf numFmtId="49" fontId="10" fillId="3" borderId="5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2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0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3" xfId="0" applyNumberFormat="1" applyFont="1" applyFill="1" applyBorder="1" applyAlignment="1" applyProtection="1">
      <alignment horizontal="center" vertical="top" wrapText="1"/>
      <protection hidden="1"/>
    </xf>
    <xf numFmtId="0" fontId="4" fillId="2" borderId="10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 readingOrder="2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7" xfId="0" applyFont="1" applyFill="1" applyBorder="1" applyAlignment="1">
      <alignment horizontal="center" vertical="center" wrapText="1" readingOrder="2"/>
    </xf>
    <xf numFmtId="0" fontId="4" fillId="2" borderId="18" xfId="0" applyFont="1" applyFill="1" applyBorder="1" applyAlignment="1">
      <alignment horizontal="center" vertical="center" wrapText="1" readingOrder="2"/>
    </xf>
    <xf numFmtId="0" fontId="4" fillId="2" borderId="19" xfId="0" applyFont="1" applyFill="1" applyBorder="1" applyAlignment="1">
      <alignment horizontal="center" vertical="center" wrapText="1" readingOrder="2"/>
    </xf>
    <xf numFmtId="49" fontId="13" fillId="5" borderId="5" xfId="0" applyNumberFormat="1" applyFont="1" applyFill="1" applyBorder="1" applyAlignment="1" applyProtection="1">
      <alignment horizontal="center" vertical="center"/>
      <protection locked="0"/>
    </xf>
    <xf numFmtId="49" fontId="13" fillId="5" borderId="1" xfId="0" applyNumberFormat="1" applyFont="1" applyFill="1" applyBorder="1" applyAlignment="1" applyProtection="1">
      <alignment horizontal="center" vertical="center"/>
      <protection locked="0"/>
    </xf>
    <xf numFmtId="49" fontId="13" fillId="5" borderId="10" xfId="0" applyNumberFormat="1" applyFont="1" applyFill="1" applyBorder="1" applyAlignment="1" applyProtection="1">
      <alignment horizontal="center" vertical="center"/>
      <protection locked="0"/>
    </xf>
    <xf numFmtId="49" fontId="13" fillId="5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0</xdr:colOff>
      <xdr:row>11</xdr:row>
      <xdr:rowOff>0</xdr:rowOff>
    </xdr:to>
    <xdr:pic>
      <xdr:nvPicPr>
        <xdr:cNvPr id="1249" name="Picture 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0"/>
          <a:ext cx="111537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66</xdr:row>
      <xdr:rowOff>28575</xdr:rowOff>
    </xdr:from>
    <xdr:to>
      <xdr:col>14</xdr:col>
      <xdr:colOff>9525</xdr:colOff>
      <xdr:row>77</xdr:row>
      <xdr:rowOff>9525</xdr:rowOff>
    </xdr:to>
    <xdr:pic>
      <xdr:nvPicPr>
        <xdr:cNvPr id="1250" name="Picture 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077450"/>
          <a:ext cx="111633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151</xdr:row>
      <xdr:rowOff>9525</xdr:rowOff>
    </xdr:from>
    <xdr:to>
      <xdr:col>14</xdr:col>
      <xdr:colOff>9525</xdr:colOff>
      <xdr:row>157</xdr:row>
      <xdr:rowOff>152400</xdr:rowOff>
    </xdr:to>
    <xdr:pic>
      <xdr:nvPicPr>
        <xdr:cNvPr id="1251" name="Picture 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22898100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227</xdr:row>
      <xdr:rowOff>28575</xdr:rowOff>
    </xdr:from>
    <xdr:to>
      <xdr:col>14</xdr:col>
      <xdr:colOff>0</xdr:colOff>
      <xdr:row>233</xdr:row>
      <xdr:rowOff>152400</xdr:rowOff>
    </xdr:to>
    <xdr:pic>
      <xdr:nvPicPr>
        <xdr:cNvPr id="1252" name="Picture 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34890075"/>
          <a:ext cx="111537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311</xdr:row>
      <xdr:rowOff>28575</xdr:rowOff>
    </xdr:from>
    <xdr:to>
      <xdr:col>13</xdr:col>
      <xdr:colOff>600075</xdr:colOff>
      <xdr:row>317</xdr:row>
      <xdr:rowOff>152400</xdr:rowOff>
    </xdr:to>
    <xdr:pic>
      <xdr:nvPicPr>
        <xdr:cNvPr id="1253" name="Picture 1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48091725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384</xdr:row>
      <xdr:rowOff>9525</xdr:rowOff>
    </xdr:from>
    <xdr:to>
      <xdr:col>14</xdr:col>
      <xdr:colOff>0</xdr:colOff>
      <xdr:row>390</xdr:row>
      <xdr:rowOff>152400</xdr:rowOff>
    </xdr:to>
    <xdr:pic>
      <xdr:nvPicPr>
        <xdr:cNvPr id="1254" name="Picture 1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5956935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456</xdr:row>
      <xdr:rowOff>9525</xdr:rowOff>
    </xdr:from>
    <xdr:to>
      <xdr:col>14</xdr:col>
      <xdr:colOff>9525</xdr:colOff>
      <xdr:row>462</xdr:row>
      <xdr:rowOff>152400</xdr:rowOff>
    </xdr:to>
    <xdr:pic>
      <xdr:nvPicPr>
        <xdr:cNvPr id="1255" name="Picture 1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709136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505</xdr:row>
      <xdr:rowOff>9525</xdr:rowOff>
    </xdr:from>
    <xdr:to>
      <xdr:col>14</xdr:col>
      <xdr:colOff>0</xdr:colOff>
      <xdr:row>511</xdr:row>
      <xdr:rowOff>152400</xdr:rowOff>
    </xdr:to>
    <xdr:pic>
      <xdr:nvPicPr>
        <xdr:cNvPr id="1256" name="Picture 2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7860030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569</xdr:row>
      <xdr:rowOff>9525</xdr:rowOff>
    </xdr:from>
    <xdr:to>
      <xdr:col>14</xdr:col>
      <xdr:colOff>9525</xdr:colOff>
      <xdr:row>575</xdr:row>
      <xdr:rowOff>152400</xdr:rowOff>
    </xdr:to>
    <xdr:pic>
      <xdr:nvPicPr>
        <xdr:cNvPr id="1257" name="Picture 23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882491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637</xdr:row>
      <xdr:rowOff>28575</xdr:rowOff>
    </xdr:from>
    <xdr:to>
      <xdr:col>13</xdr:col>
      <xdr:colOff>600075</xdr:colOff>
      <xdr:row>643</xdr:row>
      <xdr:rowOff>152400</xdr:rowOff>
    </xdr:to>
    <xdr:pic>
      <xdr:nvPicPr>
        <xdr:cNvPr id="1258" name="Picture 2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98545650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691</xdr:row>
      <xdr:rowOff>28575</xdr:rowOff>
    </xdr:from>
    <xdr:to>
      <xdr:col>14</xdr:col>
      <xdr:colOff>9525</xdr:colOff>
      <xdr:row>697</xdr:row>
      <xdr:rowOff>152400</xdr:rowOff>
    </xdr:to>
    <xdr:pic>
      <xdr:nvPicPr>
        <xdr:cNvPr id="1259" name="Picture 2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6680000"/>
          <a:ext cx="111633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752</xdr:row>
      <xdr:rowOff>9525</xdr:rowOff>
    </xdr:from>
    <xdr:to>
      <xdr:col>14</xdr:col>
      <xdr:colOff>0</xdr:colOff>
      <xdr:row>758</xdr:row>
      <xdr:rowOff>152400</xdr:rowOff>
    </xdr:to>
    <xdr:pic>
      <xdr:nvPicPr>
        <xdr:cNvPr id="1260" name="Picture 3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115995450"/>
          <a:ext cx="11153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805"/>
  <sheetViews>
    <sheetView rightToLeft="1" tabSelected="1" view="pageBreakPreview" topLeftCell="A24" zoomScale="75" zoomScaleNormal="100" workbookViewId="0">
      <selection activeCell="M28" sqref="M28"/>
    </sheetView>
  </sheetViews>
  <sheetFormatPr defaultRowHeight="12.75"/>
  <cols>
    <col min="1" max="1" bestFit="true" customWidth="true" style="4" width="57.7109375" collapsed="true"/>
    <col min="2" max="2" customWidth="true" hidden="true" style="4" width="27.5703125" collapsed="true"/>
    <col min="3" max="14" customWidth="true" style="2" width="9.140625" collapsed="true"/>
  </cols>
  <sheetData>
    <row r="1" spans="1:15" s="9" customFormat="1" ht="12" hidden="1" customHeight="1" thickBot="1">
      <c r="A1" s="96" t="s">
        <v>283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"/>
      <c r="O1" s="1"/>
    </row>
    <row r="2" spans="1:15" s="9" customFormat="1" ht="12" hidden="1" customHeight="1" thickBot="1">
      <c r="A2" s="10">
        <v>5</v>
      </c>
      <c r="B2" s="11">
        <v>4700</v>
      </c>
      <c r="C2" s="8">
        <v>1</v>
      </c>
      <c r="D2" s="8">
        <v>5</v>
      </c>
      <c r="E2" s="8">
        <v>1801</v>
      </c>
      <c r="F2" s="8">
        <v>1</v>
      </c>
      <c r="G2" s="8">
        <v>1</v>
      </c>
      <c r="H2" s="8"/>
      <c r="I2" s="8"/>
      <c r="J2" s="8"/>
      <c r="K2" s="8"/>
      <c r="L2" s="6"/>
      <c r="M2" s="6"/>
      <c r="N2" s="1"/>
      <c r="O2" s="1"/>
    </row>
    <row r="3" spans="1:15" s="9" customFormat="1" ht="12" hidden="1" customHeight="1" thickBot="1">
      <c r="A3" s="12"/>
      <c r="B3" s="13" t="s">
        <v>788</v>
      </c>
      <c r="C3" s="13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9" customFormat="1" ht="12" hidden="1" customHeight="1">
      <c r="A4" s="12"/>
      <c r="B4" s="13" t="s">
        <v>165</v>
      </c>
      <c r="C4" s="13"/>
      <c r="D4" s="6"/>
      <c r="E4" s="1"/>
      <c r="F4" s="1"/>
      <c r="G4" s="1"/>
      <c r="H4" s="1"/>
      <c r="I4" s="1"/>
      <c r="J4" s="1"/>
      <c r="K4" s="1"/>
      <c r="L4" s="1"/>
      <c r="M4" s="1"/>
    </row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ht="13.5" thickBot="1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5" s="14" customFormat="1" ht="12" customHeight="1">
      <c r="A12" s="74" t="s">
        <v>282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L12" s="80" t="n">
        <f ca="1">NOW()</f>
        <v>42855.65783263889</v>
      </c>
      <c r="M12" s="81"/>
      <c r="N12" s="82"/>
    </row>
    <row r="13" spans="1:15" s="14" customFormat="1" ht="20.25" customHeight="1" thickBot="1">
      <c r="A13" s="77"/>
      <c r="B13" s="78"/>
      <c r="C13" s="78"/>
      <c r="D13" s="78"/>
      <c r="E13" s="78"/>
      <c r="F13" s="78"/>
      <c r="G13" s="78"/>
      <c r="H13" s="78"/>
      <c r="I13" s="78"/>
      <c r="J13" s="78"/>
      <c r="K13" s="79"/>
      <c r="L13" s="83"/>
      <c r="M13" s="84"/>
      <c r="N13" s="85"/>
    </row>
    <row r="14" spans="1:15" s="14" customFormat="1" ht="12" customHeight="1" thickBot="1">
      <c r="A14" s="104" t="str">
        <f>$B$3</f>
        <v>بنك التعمير والاسكان</v>
      </c>
      <c r="B14" s="105"/>
      <c r="C14" s="105"/>
      <c r="D14" s="105"/>
      <c r="E14" s="105"/>
      <c r="F14" s="105"/>
      <c r="G14" s="105"/>
      <c r="H14" s="105"/>
      <c r="I14" s="105"/>
      <c r="J14" s="108" t="n">
        <f>$B$2</f>
        <v>4700.0</v>
      </c>
      <c r="K14" s="109"/>
      <c r="L14" s="71" t="s">
        <v>286</v>
      </c>
      <c r="M14" s="71"/>
      <c r="N14" s="71"/>
    </row>
    <row r="15" spans="1:15" s="14" customFormat="1" ht="12" customHeight="1" thickBot="1">
      <c r="A15" s="106"/>
      <c r="B15" s="107"/>
      <c r="C15" s="107"/>
      <c r="D15" s="107"/>
      <c r="E15" s="107"/>
      <c r="F15" s="107"/>
      <c r="G15" s="107"/>
      <c r="H15" s="107"/>
      <c r="I15" s="107"/>
      <c r="J15" s="110"/>
      <c r="K15" s="111"/>
      <c r="L15" s="71"/>
      <c r="M15" s="71"/>
      <c r="N15" s="71"/>
    </row>
    <row r="16" spans="1:15" s="15" customFormat="1" ht="12" customHeight="1" thickBot="1">
      <c r="A16" s="90" t="s">
        <v>762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8" t="s">
        <v>159</v>
      </c>
      <c r="M16" s="99"/>
      <c r="N16" s="71" t="n">
        <f>$E$2</f>
        <v>1801.0</v>
      </c>
    </row>
    <row r="17" spans="1:14" s="15" customFormat="1" ht="12" customHeight="1" thickBot="1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100"/>
      <c r="M17" s="101"/>
      <c r="N17" s="71"/>
    </row>
    <row r="18" spans="1:14" s="15" customFormat="1" ht="12" customHeight="1" thickBot="1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71" t="s">
        <v>160</v>
      </c>
      <c r="M18" s="71"/>
      <c r="N18" s="71" t="n">
        <f>F2</f>
        <v>1.0</v>
      </c>
    </row>
    <row r="19" spans="1:14" s="15" customFormat="1" ht="12" customHeight="1" thickBot="1">
      <c r="A19" s="9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71"/>
      <c r="M19" s="71"/>
      <c r="N19" s="71"/>
    </row>
    <row r="20" spans="1:14" s="9" customFormat="1" ht="12" hidden="1" customHeight="1" thickBot="1">
      <c r="A20" s="96" t="s">
        <v>284</v>
      </c>
      <c r="B20" s="97"/>
      <c r="C20" s="97"/>
      <c r="D20" s="97"/>
      <c r="E20" s="97"/>
      <c r="F20" s="97"/>
      <c r="G20" s="97"/>
      <c r="H20" s="97"/>
      <c r="I20" s="97"/>
      <c r="J20" s="97"/>
      <c r="K20" s="89"/>
      <c r="L20" s="88"/>
      <c r="M20" s="88"/>
    </row>
    <row r="21" spans="1:14" s="14" customFormat="1" ht="12" customHeight="1">
      <c r="A21" s="125" t="s">
        <v>285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98" t="s">
        <v>161</v>
      </c>
      <c r="M21" s="102"/>
      <c r="N21" s="99"/>
    </row>
    <row r="22" spans="1:14" s="14" customFormat="1" ht="12" customHeight="1" thickBot="1">
      <c r="A22" s="127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00"/>
      <c r="M22" s="103"/>
      <c r="N22" s="101"/>
    </row>
    <row r="23" spans="1:14" s="14" customFormat="1" ht="12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19"/>
      <c r="M23" s="19"/>
    </row>
    <row r="24" spans="1:14" ht="12.75" customHeight="1">
      <c r="A24" s="114" t="s">
        <v>326</v>
      </c>
      <c r="B24" s="56"/>
      <c r="C24" s="114" t="s">
        <v>149</v>
      </c>
      <c r="D24" s="114"/>
      <c r="E24" s="114"/>
      <c r="F24" s="114"/>
      <c r="G24" s="114"/>
      <c r="H24" s="114"/>
      <c r="I24" s="114"/>
      <c r="J24" s="114"/>
      <c r="K24" s="114"/>
      <c r="L24" s="119" t="s">
        <v>158</v>
      </c>
      <c r="M24" s="120"/>
      <c r="N24" s="121"/>
    </row>
    <row r="25" spans="1:14" ht="12.75" customHeight="1">
      <c r="A25" s="114"/>
      <c r="B25" s="56"/>
      <c r="C25" s="114" t="s">
        <v>150</v>
      </c>
      <c r="D25" s="114"/>
      <c r="E25" s="114"/>
      <c r="F25" s="114"/>
      <c r="G25" s="114" t="s">
        <v>151</v>
      </c>
      <c r="H25" s="114"/>
      <c r="I25" s="114"/>
      <c r="J25" s="114"/>
      <c r="K25" s="114" t="s">
        <v>152</v>
      </c>
      <c r="L25" s="122"/>
      <c r="M25" s="123"/>
      <c r="N25" s="124"/>
    </row>
    <row r="26" spans="1:14" ht="38.25">
      <c r="A26" s="114"/>
      <c r="B26" s="56"/>
      <c r="C26" s="56" t="s">
        <v>153</v>
      </c>
      <c r="D26" s="56" t="s">
        <v>154</v>
      </c>
      <c r="E26" s="56" t="s">
        <v>155</v>
      </c>
      <c r="F26" s="56" t="s">
        <v>156</v>
      </c>
      <c r="G26" s="56" t="s">
        <v>153</v>
      </c>
      <c r="H26" s="56" t="s">
        <v>154</v>
      </c>
      <c r="I26" s="56" t="s">
        <v>157</v>
      </c>
      <c r="J26" s="56" t="s">
        <v>156</v>
      </c>
      <c r="K26" s="114"/>
      <c r="L26" s="56" t="s">
        <v>150</v>
      </c>
      <c r="M26" s="56" t="s">
        <v>151</v>
      </c>
      <c r="N26" s="56" t="s">
        <v>152</v>
      </c>
    </row>
    <row r="27" spans="1:14" s="9" customFormat="1" ht="12" hidden="1" customHeight="1">
      <c r="A27" s="72" t="s">
        <v>760</v>
      </c>
      <c r="B27" s="73"/>
      <c r="C27" s="73"/>
      <c r="D27" s="73"/>
      <c r="E27" s="73"/>
      <c r="F27" s="73"/>
      <c r="G27" s="73"/>
      <c r="H27" s="73"/>
      <c r="I27" s="73"/>
      <c r="J27" s="73"/>
      <c r="K27" s="45"/>
      <c r="L27" s="45"/>
    </row>
    <row r="28" spans="1:14">
      <c r="A28" s="17" t="s">
        <v>170</v>
      </c>
      <c r="B28" s="27" t="s">
        <v>287</v>
      </c>
      <c r="C28" s="66"/>
      <c r="D28" s="66"/>
      <c r="E28" s="66"/>
      <c r="F28" s="16" t="n">
        <f t="shared" ref="F28:F66" si="0">SUM(C28:E28)</f>
        <v>0.0</v>
      </c>
      <c r="G28" s="66"/>
      <c r="H28" s="66"/>
      <c r="I28" s="66"/>
      <c r="J28" s="16" t="n">
        <f t="shared" ref="J28:J66" si="1">SUM(G28:I28)</f>
        <v>0.0</v>
      </c>
      <c r="K28" s="16" t="n">
        <f t="shared" ref="K28:K66" si="2">SUM(J28,F28)</f>
        <v>0.0</v>
      </c>
      <c r="L28" s="66"/>
      <c r="M28" s="66"/>
      <c r="N28" s="16" t="n">
        <f t="shared" ref="N28:N66" si="3">SUM(L28:M28)</f>
        <v>0.0</v>
      </c>
    </row>
    <row r="29" spans="1:14">
      <c r="A29" s="17" t="s">
        <v>171</v>
      </c>
      <c r="B29" s="27" t="s">
        <v>288</v>
      </c>
      <c r="C29" s="66"/>
      <c r="D29" s="66"/>
      <c r="E29" s="66"/>
      <c r="F29" s="16" t="n">
        <f t="shared" si="0"/>
        <v>0.0</v>
      </c>
      <c r="G29" s="66"/>
      <c r="H29" s="66"/>
      <c r="I29" s="66"/>
      <c r="J29" s="16" t="n">
        <f t="shared" si="1"/>
        <v>0.0</v>
      </c>
      <c r="K29" s="16" t="n">
        <f t="shared" si="2"/>
        <v>0.0</v>
      </c>
      <c r="L29" s="66"/>
      <c r="M29" s="66"/>
      <c r="N29" s="16" t="n">
        <f t="shared" si="3"/>
        <v>0.0</v>
      </c>
    </row>
    <row r="30" spans="1:14">
      <c r="A30" s="17" t="s">
        <v>172</v>
      </c>
      <c r="B30" s="27" t="s">
        <v>289</v>
      </c>
      <c r="C30" s="66"/>
      <c r="D30" s="66"/>
      <c r="E30" s="66"/>
      <c r="F30" s="16" t="n">
        <f t="shared" si="0"/>
        <v>0.0</v>
      </c>
      <c r="G30" s="66"/>
      <c r="H30" s="66"/>
      <c r="I30" s="66"/>
      <c r="J30" s="16" t="n">
        <f t="shared" si="1"/>
        <v>0.0</v>
      </c>
      <c r="K30" s="16" t="n">
        <f t="shared" si="2"/>
        <v>0.0</v>
      </c>
      <c r="L30" s="66"/>
      <c r="M30" s="66"/>
      <c r="N30" s="16" t="n">
        <f t="shared" si="3"/>
        <v>0.0</v>
      </c>
    </row>
    <row r="31" spans="1:14">
      <c r="A31" s="17" t="s">
        <v>173</v>
      </c>
      <c r="B31" s="27" t="s">
        <v>290</v>
      </c>
      <c r="C31" s="66" t="n">
        <v>4.0</v>
      </c>
      <c r="D31" s="66" t="n">
        <v>4.0</v>
      </c>
      <c r="E31" s="66" t="n">
        <v>4.0</v>
      </c>
      <c r="F31" s="16" t="n">
        <f t="shared" si="0"/>
        <v>12.0</v>
      </c>
      <c r="G31" s="66" t="n">
        <v>4.0</v>
      </c>
      <c r="H31" s="66" t="n">
        <v>4.0</v>
      </c>
      <c r="I31" s="66"/>
      <c r="J31" s="16" t="n">
        <f t="shared" si="1"/>
        <v>8.0</v>
      </c>
      <c r="K31" s="16" t="n">
        <f t="shared" si="2"/>
        <v>20.0</v>
      </c>
      <c r="L31" s="66"/>
      <c r="M31" s="66"/>
      <c r="N31" s="16" t="n">
        <f t="shared" si="3"/>
        <v>0.0</v>
      </c>
    </row>
    <row r="32" spans="1:14">
      <c r="A32" s="17" t="s">
        <v>174</v>
      </c>
      <c r="B32" s="27" t="s">
        <v>291</v>
      </c>
      <c r="C32" s="66" t="n">
        <v>4.0</v>
      </c>
      <c r="D32" s="66" t="n">
        <v>3.0</v>
      </c>
      <c r="E32" s="66" t="n">
        <v>3.0</v>
      </c>
      <c r="F32" s="16" t="n">
        <f t="shared" si="0"/>
        <v>10.0</v>
      </c>
      <c r="G32" s="66" t="n">
        <v>3.0</v>
      </c>
      <c r="H32" s="66" t="n">
        <v>3.0</v>
      </c>
      <c r="I32" s="66"/>
      <c r="J32" s="16" t="n">
        <f t="shared" si="1"/>
        <v>6.0</v>
      </c>
      <c r="K32" s="16" t="n">
        <f t="shared" si="2"/>
        <v>16.0</v>
      </c>
      <c r="L32" s="66"/>
      <c r="M32" s="66"/>
      <c r="N32" s="16" t="n">
        <f t="shared" si="3"/>
        <v>0.0</v>
      </c>
    </row>
    <row r="33" spans="1:14">
      <c r="A33" s="17" t="s">
        <v>175</v>
      </c>
      <c r="B33" s="27" t="s">
        <v>292</v>
      </c>
      <c r="C33" s="66"/>
      <c r="D33" s="66"/>
      <c r="E33" s="66"/>
      <c r="F33" s="16" t="n">
        <f t="shared" si="0"/>
        <v>0.0</v>
      </c>
      <c r="G33" s="66"/>
      <c r="H33" s="66"/>
      <c r="I33" s="66"/>
      <c r="J33" s="16" t="n">
        <f t="shared" si="1"/>
        <v>0.0</v>
      </c>
      <c r="K33" s="16" t="n">
        <f t="shared" si="2"/>
        <v>0.0</v>
      </c>
      <c r="L33" s="66"/>
      <c r="M33" s="66"/>
      <c r="N33" s="16" t="n">
        <f t="shared" si="3"/>
        <v>0.0</v>
      </c>
    </row>
    <row r="34" spans="1:14">
      <c r="A34" s="17" t="s">
        <v>176</v>
      </c>
      <c r="B34" s="27" t="s">
        <v>293</v>
      </c>
      <c r="C34" s="66"/>
      <c r="D34" s="66"/>
      <c r="E34" s="66"/>
      <c r="F34" s="16" t="n">
        <f t="shared" si="0"/>
        <v>0.0</v>
      </c>
      <c r="G34" s="66"/>
      <c r="H34" s="66"/>
      <c r="I34" s="66"/>
      <c r="J34" s="16" t="n">
        <f t="shared" si="1"/>
        <v>0.0</v>
      </c>
      <c r="K34" s="16" t="n">
        <f t="shared" si="2"/>
        <v>0.0</v>
      </c>
      <c r="L34" s="66"/>
      <c r="M34" s="66"/>
      <c r="N34" s="16" t="n">
        <f t="shared" si="3"/>
        <v>0.0</v>
      </c>
    </row>
    <row r="35" spans="1:14">
      <c r="A35" s="17" t="s">
        <v>177</v>
      </c>
      <c r="B35" s="27" t="s">
        <v>294</v>
      </c>
      <c r="C35" s="66"/>
      <c r="D35" s="66"/>
      <c r="E35" s="66"/>
      <c r="F35" s="16" t="n">
        <f t="shared" si="0"/>
        <v>0.0</v>
      </c>
      <c r="G35" s="66"/>
      <c r="H35" s="66"/>
      <c r="I35" s="66"/>
      <c r="J35" s="16" t="n">
        <f t="shared" si="1"/>
        <v>0.0</v>
      </c>
      <c r="K35" s="16" t="n">
        <f t="shared" si="2"/>
        <v>0.0</v>
      </c>
      <c r="L35" s="66"/>
      <c r="M35" s="66"/>
      <c r="N35" s="16" t="n">
        <f t="shared" si="3"/>
        <v>0.0</v>
      </c>
    </row>
    <row r="36" spans="1:14">
      <c r="A36" s="17" t="s">
        <v>178</v>
      </c>
      <c r="B36" s="27" t="s">
        <v>295</v>
      </c>
      <c r="C36" s="66" t="n">
        <v>5.0</v>
      </c>
      <c r="D36" s="66" t="n">
        <v>5.0</v>
      </c>
      <c r="E36" s="66" t="n">
        <v>5.0</v>
      </c>
      <c r="F36" s="16" t="n">
        <f t="shared" si="0"/>
        <v>15.0</v>
      </c>
      <c r="G36" s="66" t="n">
        <v>5.0</v>
      </c>
      <c r="H36" s="66"/>
      <c r="I36" s="66"/>
      <c r="J36" s="16" t="n">
        <f t="shared" si="1"/>
        <v>5.0</v>
      </c>
      <c r="K36" s="16" t="n">
        <f t="shared" si="2"/>
        <v>20.0</v>
      </c>
      <c r="L36" s="66"/>
      <c r="M36" s="66"/>
      <c r="N36" s="16" t="n">
        <f t="shared" si="3"/>
        <v>0.0</v>
      </c>
    </row>
    <row r="37" spans="1:14">
      <c r="A37" s="17" t="s">
        <v>179</v>
      </c>
      <c r="B37" s="27" t="s">
        <v>296</v>
      </c>
      <c r="C37" s="66" t="n">
        <v>6.0</v>
      </c>
      <c r="D37" s="66" t="n">
        <v>6.0</v>
      </c>
      <c r="E37" s="66" t="n">
        <v>6.0</v>
      </c>
      <c r="F37" s="16" t="n">
        <f t="shared" si="0"/>
        <v>18.0</v>
      </c>
      <c r="G37" s="66" t="n">
        <v>6.0</v>
      </c>
      <c r="H37" s="66"/>
      <c r="I37" s="66"/>
      <c r="J37" s="16" t="n">
        <f t="shared" si="1"/>
        <v>6.0</v>
      </c>
      <c r="K37" s="16" t="n">
        <f t="shared" si="2"/>
        <v>24.0</v>
      </c>
      <c r="L37" s="66"/>
      <c r="M37" s="66"/>
      <c r="N37" s="16" t="n">
        <f t="shared" si="3"/>
        <v>0.0</v>
      </c>
    </row>
    <row r="38" spans="1:14">
      <c r="A38" s="17" t="s">
        <v>180</v>
      </c>
      <c r="B38" s="27" t="s">
        <v>297</v>
      </c>
      <c r="C38" s="66" t="n">
        <v>7.0</v>
      </c>
      <c r="D38" s="66" t="n">
        <v>7.0</v>
      </c>
      <c r="E38" s="66" t="n">
        <v>7.0</v>
      </c>
      <c r="F38" s="16" t="n">
        <f t="shared" si="0"/>
        <v>21.0</v>
      </c>
      <c r="G38" s="66" t="n">
        <v>7.0</v>
      </c>
      <c r="H38" s="66"/>
      <c r="I38" s="66"/>
      <c r="J38" s="16" t="n">
        <f t="shared" si="1"/>
        <v>7.0</v>
      </c>
      <c r="K38" s="16" t="n">
        <f t="shared" si="2"/>
        <v>28.0</v>
      </c>
      <c r="L38" s="66"/>
      <c r="M38" s="66"/>
      <c r="N38" s="16" t="n">
        <f t="shared" si="3"/>
        <v>0.0</v>
      </c>
    </row>
    <row r="39" spans="1:14">
      <c r="A39" s="17" t="s">
        <v>181</v>
      </c>
      <c r="B39" s="27" t="s">
        <v>298</v>
      </c>
      <c r="C39" s="66"/>
      <c r="D39" s="66"/>
      <c r="E39" s="66"/>
      <c r="F39" s="16" t="n">
        <f t="shared" si="0"/>
        <v>0.0</v>
      </c>
      <c r="G39" s="66"/>
      <c r="H39" s="66"/>
      <c r="I39" s="66"/>
      <c r="J39" s="16" t="n">
        <f t="shared" si="1"/>
        <v>0.0</v>
      </c>
      <c r="K39" s="16" t="n">
        <f t="shared" si="2"/>
        <v>0.0</v>
      </c>
      <c r="L39" s="66"/>
      <c r="M39" s="66"/>
      <c r="N39" s="16" t="n">
        <f t="shared" si="3"/>
        <v>0.0</v>
      </c>
    </row>
    <row r="40" spans="1:14">
      <c r="A40" s="17" t="s">
        <v>182</v>
      </c>
      <c r="B40" s="27" t="s">
        <v>299</v>
      </c>
      <c r="C40" s="66"/>
      <c r="D40" s="66"/>
      <c r="E40" s="66"/>
      <c r="F40" s="16" t="n">
        <f t="shared" si="0"/>
        <v>0.0</v>
      </c>
      <c r="G40" s="66"/>
      <c r="H40" s="66"/>
      <c r="I40" s="66"/>
      <c r="J40" s="16" t="n">
        <f t="shared" si="1"/>
        <v>0.0</v>
      </c>
      <c r="K40" s="16" t="n">
        <f t="shared" si="2"/>
        <v>0.0</v>
      </c>
      <c r="L40" s="66"/>
      <c r="M40" s="66"/>
      <c r="N40" s="16" t="n">
        <f t="shared" si="3"/>
        <v>0.0</v>
      </c>
    </row>
    <row r="41" spans="1:14">
      <c r="A41" s="17" t="s">
        <v>183</v>
      </c>
      <c r="B41" s="27" t="s">
        <v>300</v>
      </c>
      <c r="C41" s="66"/>
      <c r="D41" s="66"/>
      <c r="E41" s="66"/>
      <c r="F41" s="16" t="n">
        <f t="shared" si="0"/>
        <v>0.0</v>
      </c>
      <c r="G41" s="66"/>
      <c r="H41" s="66"/>
      <c r="I41" s="66"/>
      <c r="J41" s="16" t="n">
        <f t="shared" si="1"/>
        <v>0.0</v>
      </c>
      <c r="K41" s="16" t="n">
        <f t="shared" si="2"/>
        <v>0.0</v>
      </c>
      <c r="L41" s="66"/>
      <c r="M41" s="66"/>
      <c r="N41" s="16" t="n">
        <f t="shared" si="3"/>
        <v>0.0</v>
      </c>
    </row>
    <row r="42" spans="1:14">
      <c r="A42" s="17" t="s">
        <v>184</v>
      </c>
      <c r="B42" s="27" t="s">
        <v>301</v>
      </c>
      <c r="C42" s="66"/>
      <c r="D42" s="66"/>
      <c r="E42" s="66"/>
      <c r="F42" s="16" t="n">
        <f t="shared" si="0"/>
        <v>0.0</v>
      </c>
      <c r="G42" s="66"/>
      <c r="H42" s="66"/>
      <c r="I42" s="66"/>
      <c r="J42" s="16" t="n">
        <f t="shared" si="1"/>
        <v>0.0</v>
      </c>
      <c r="K42" s="16" t="n">
        <f t="shared" si="2"/>
        <v>0.0</v>
      </c>
      <c r="L42" s="66"/>
      <c r="M42" s="66"/>
      <c r="N42" s="16" t="n">
        <f t="shared" si="3"/>
        <v>0.0</v>
      </c>
    </row>
    <row r="43" spans="1:14">
      <c r="A43" s="17" t="s">
        <v>185</v>
      </c>
      <c r="B43" s="27" t="s">
        <v>302</v>
      </c>
      <c r="C43" s="66"/>
      <c r="D43" s="66"/>
      <c r="E43" s="66"/>
      <c r="F43" s="16" t="n">
        <f t="shared" si="0"/>
        <v>0.0</v>
      </c>
      <c r="G43" s="66"/>
      <c r="H43" s="66"/>
      <c r="I43" s="66"/>
      <c r="J43" s="16" t="n">
        <f t="shared" si="1"/>
        <v>0.0</v>
      </c>
      <c r="K43" s="16" t="n">
        <f t="shared" si="2"/>
        <v>0.0</v>
      </c>
      <c r="L43" s="66"/>
      <c r="M43" s="66"/>
      <c r="N43" s="16" t="n">
        <f t="shared" si="3"/>
        <v>0.0</v>
      </c>
    </row>
    <row r="44" spans="1:14">
      <c r="A44" s="17" t="s">
        <v>186</v>
      </c>
      <c r="B44" s="27" t="s">
        <v>303</v>
      </c>
      <c r="C44" s="66"/>
      <c r="D44" s="66"/>
      <c r="E44" s="66"/>
      <c r="F44" s="16" t="n">
        <f t="shared" si="0"/>
        <v>0.0</v>
      </c>
      <c r="G44" s="66"/>
      <c r="H44" s="66"/>
      <c r="I44" s="66"/>
      <c r="J44" s="16" t="n">
        <f t="shared" si="1"/>
        <v>0.0</v>
      </c>
      <c r="K44" s="16" t="n">
        <f t="shared" si="2"/>
        <v>0.0</v>
      </c>
      <c r="L44" s="66"/>
      <c r="M44" s="66"/>
      <c r="N44" s="16" t="n">
        <f t="shared" si="3"/>
        <v>0.0</v>
      </c>
    </row>
    <row r="45" spans="1:14">
      <c r="A45" s="17" t="s">
        <v>187</v>
      </c>
      <c r="B45" s="27" t="s">
        <v>304</v>
      </c>
      <c r="C45" s="66"/>
      <c r="D45" s="66"/>
      <c r="E45" s="66"/>
      <c r="F45" s="16" t="n">
        <f t="shared" si="0"/>
        <v>0.0</v>
      </c>
      <c r="G45" s="66"/>
      <c r="H45" s="66"/>
      <c r="I45" s="66"/>
      <c r="J45" s="16" t="n">
        <f t="shared" si="1"/>
        <v>0.0</v>
      </c>
      <c r="K45" s="16" t="n">
        <f t="shared" si="2"/>
        <v>0.0</v>
      </c>
      <c r="L45" s="66"/>
      <c r="M45" s="66"/>
      <c r="N45" s="16" t="n">
        <f t="shared" si="3"/>
        <v>0.0</v>
      </c>
    </row>
    <row r="46" spans="1:14">
      <c r="A46" s="17" t="s">
        <v>188</v>
      </c>
      <c r="B46" s="27" t="s">
        <v>305</v>
      </c>
      <c r="C46" s="66"/>
      <c r="D46" s="66"/>
      <c r="E46" s="66"/>
      <c r="F46" s="16" t="n">
        <f t="shared" si="0"/>
        <v>0.0</v>
      </c>
      <c r="G46" s="66"/>
      <c r="H46" s="66"/>
      <c r="I46" s="66"/>
      <c r="J46" s="16" t="n">
        <f t="shared" si="1"/>
        <v>0.0</v>
      </c>
      <c r="K46" s="16" t="n">
        <f t="shared" si="2"/>
        <v>0.0</v>
      </c>
      <c r="L46" s="66"/>
      <c r="M46" s="66"/>
      <c r="N46" s="16" t="n">
        <f t="shared" si="3"/>
        <v>0.0</v>
      </c>
    </row>
    <row r="47" spans="1:14">
      <c r="A47" s="17" t="s">
        <v>189</v>
      </c>
      <c r="B47" s="27" t="s">
        <v>306</v>
      </c>
      <c r="C47" s="66"/>
      <c r="D47" s="66"/>
      <c r="E47" s="66"/>
      <c r="F47" s="16" t="n">
        <f t="shared" si="0"/>
        <v>0.0</v>
      </c>
      <c r="G47" s="66"/>
      <c r="H47" s="66"/>
      <c r="I47" s="66"/>
      <c r="J47" s="16" t="n">
        <f t="shared" si="1"/>
        <v>0.0</v>
      </c>
      <c r="K47" s="16" t="n">
        <f t="shared" si="2"/>
        <v>0.0</v>
      </c>
      <c r="L47" s="66"/>
      <c r="M47" s="66"/>
      <c r="N47" s="16" t="n">
        <f t="shared" si="3"/>
        <v>0.0</v>
      </c>
    </row>
    <row r="48" spans="1:14">
      <c r="A48" s="17" t="s">
        <v>190</v>
      </c>
      <c r="B48" s="27" t="s">
        <v>307</v>
      </c>
      <c r="C48" s="66"/>
      <c r="D48" s="66"/>
      <c r="E48" s="66"/>
      <c r="F48" s="16" t="n">
        <f t="shared" si="0"/>
        <v>0.0</v>
      </c>
      <c r="G48" s="66"/>
      <c r="H48" s="66"/>
      <c r="I48" s="66"/>
      <c r="J48" s="16" t="n">
        <f t="shared" si="1"/>
        <v>0.0</v>
      </c>
      <c r="K48" s="16" t="n">
        <f t="shared" si="2"/>
        <v>0.0</v>
      </c>
      <c r="L48" s="66"/>
      <c r="M48" s="66"/>
      <c r="N48" s="16" t="n">
        <f t="shared" si="3"/>
        <v>0.0</v>
      </c>
    </row>
    <row r="49" spans="1:14">
      <c r="A49" s="17" t="s">
        <v>191</v>
      </c>
      <c r="B49" s="27" t="s">
        <v>308</v>
      </c>
      <c r="C49" s="66"/>
      <c r="D49" s="66"/>
      <c r="E49" s="66"/>
      <c r="F49" s="16" t="n">
        <f t="shared" si="0"/>
        <v>0.0</v>
      </c>
      <c r="G49" s="66"/>
      <c r="H49" s="66"/>
      <c r="I49" s="66"/>
      <c r="J49" s="16" t="n">
        <f t="shared" si="1"/>
        <v>0.0</v>
      </c>
      <c r="K49" s="16" t="n">
        <f t="shared" si="2"/>
        <v>0.0</v>
      </c>
      <c r="L49" s="66"/>
      <c r="M49" s="66"/>
      <c r="N49" s="16" t="n">
        <f t="shared" si="3"/>
        <v>0.0</v>
      </c>
    </row>
    <row r="50" spans="1:14">
      <c r="A50" s="17" t="s">
        <v>192</v>
      </c>
      <c r="B50" s="27" t="s">
        <v>309</v>
      </c>
      <c r="C50" s="66"/>
      <c r="D50" s="66"/>
      <c r="E50" s="66"/>
      <c r="F50" s="16" t="n">
        <f t="shared" si="0"/>
        <v>0.0</v>
      </c>
      <c r="G50" s="66"/>
      <c r="H50" s="66"/>
      <c r="I50" s="66"/>
      <c r="J50" s="16" t="n">
        <f t="shared" si="1"/>
        <v>0.0</v>
      </c>
      <c r="K50" s="16" t="n">
        <f t="shared" si="2"/>
        <v>0.0</v>
      </c>
      <c r="L50" s="66"/>
      <c r="M50" s="66"/>
      <c r="N50" s="16" t="n">
        <f t="shared" si="3"/>
        <v>0.0</v>
      </c>
    </row>
    <row r="51" spans="1:14">
      <c r="A51" s="17" t="s">
        <v>193</v>
      </c>
      <c r="B51" s="27" t="s">
        <v>310</v>
      </c>
      <c r="C51" s="66"/>
      <c r="D51" s="66"/>
      <c r="E51" s="66"/>
      <c r="F51" s="16" t="n">
        <f t="shared" si="0"/>
        <v>0.0</v>
      </c>
      <c r="G51" s="66"/>
      <c r="H51" s="66"/>
      <c r="I51" s="66"/>
      <c r="J51" s="16" t="n">
        <f t="shared" si="1"/>
        <v>0.0</v>
      </c>
      <c r="K51" s="16" t="n">
        <f t="shared" si="2"/>
        <v>0.0</v>
      </c>
      <c r="L51" s="66"/>
      <c r="M51" s="66"/>
      <c r="N51" s="16" t="n">
        <f t="shared" si="3"/>
        <v>0.0</v>
      </c>
    </row>
    <row r="52" spans="1:14">
      <c r="A52" s="17" t="s">
        <v>194</v>
      </c>
      <c r="B52" s="27" t="s">
        <v>311</v>
      </c>
      <c r="C52" s="66"/>
      <c r="D52" s="66"/>
      <c r="E52" s="66"/>
      <c r="F52" s="16" t="n">
        <f t="shared" si="0"/>
        <v>0.0</v>
      </c>
      <c r="G52" s="66"/>
      <c r="H52" s="66"/>
      <c r="I52" s="66"/>
      <c r="J52" s="16" t="n">
        <f t="shared" si="1"/>
        <v>0.0</v>
      </c>
      <c r="K52" s="16" t="n">
        <f t="shared" si="2"/>
        <v>0.0</v>
      </c>
      <c r="L52" s="66"/>
      <c r="M52" s="66"/>
      <c r="N52" s="16" t="n">
        <f t="shared" si="3"/>
        <v>0.0</v>
      </c>
    </row>
    <row r="53" spans="1:14">
      <c r="A53" s="17" t="s">
        <v>195</v>
      </c>
      <c r="B53" s="27" t="s">
        <v>312</v>
      </c>
      <c r="C53" s="66"/>
      <c r="D53" s="66"/>
      <c r="E53" s="66"/>
      <c r="F53" s="16" t="n">
        <f t="shared" si="0"/>
        <v>0.0</v>
      </c>
      <c r="G53" s="66"/>
      <c r="H53" s="66"/>
      <c r="I53" s="66"/>
      <c r="J53" s="16" t="n">
        <f t="shared" si="1"/>
        <v>0.0</v>
      </c>
      <c r="K53" s="16" t="n">
        <f t="shared" si="2"/>
        <v>0.0</v>
      </c>
      <c r="L53" s="66"/>
      <c r="M53" s="66"/>
      <c r="N53" s="16" t="n">
        <f t="shared" si="3"/>
        <v>0.0</v>
      </c>
    </row>
    <row r="54" spans="1:14">
      <c r="A54" s="17" t="s">
        <v>196</v>
      </c>
      <c r="B54" s="27" t="s">
        <v>313</v>
      </c>
      <c r="C54" s="66"/>
      <c r="D54" s="66"/>
      <c r="E54" s="66"/>
      <c r="F54" s="16" t="n">
        <f t="shared" si="0"/>
        <v>0.0</v>
      </c>
      <c r="G54" s="66"/>
      <c r="H54" s="66"/>
      <c r="I54" s="66"/>
      <c r="J54" s="16" t="n">
        <f t="shared" si="1"/>
        <v>0.0</v>
      </c>
      <c r="K54" s="16" t="n">
        <f t="shared" si="2"/>
        <v>0.0</v>
      </c>
      <c r="L54" s="66"/>
      <c r="M54" s="66"/>
      <c r="N54" s="16" t="n">
        <f t="shared" si="3"/>
        <v>0.0</v>
      </c>
    </row>
    <row r="55" spans="1:14">
      <c r="A55" s="17" t="s">
        <v>197</v>
      </c>
      <c r="B55" s="27" t="s">
        <v>314</v>
      </c>
      <c r="C55" s="66"/>
      <c r="D55" s="66"/>
      <c r="E55" s="66"/>
      <c r="F55" s="16" t="n">
        <f t="shared" si="0"/>
        <v>0.0</v>
      </c>
      <c r="G55" s="66"/>
      <c r="H55" s="66"/>
      <c r="I55" s="66"/>
      <c r="J55" s="16" t="n">
        <f t="shared" si="1"/>
        <v>0.0</v>
      </c>
      <c r="K55" s="16" t="n">
        <f t="shared" si="2"/>
        <v>0.0</v>
      </c>
      <c r="L55" s="66"/>
      <c r="M55" s="66"/>
      <c r="N55" s="16" t="n">
        <f t="shared" si="3"/>
        <v>0.0</v>
      </c>
    </row>
    <row r="56" spans="1:14">
      <c r="A56" s="17" t="s">
        <v>198</v>
      </c>
      <c r="B56" s="27" t="s">
        <v>315</v>
      </c>
      <c r="C56" s="66"/>
      <c r="D56" s="66"/>
      <c r="E56" s="66"/>
      <c r="F56" s="16" t="n">
        <f t="shared" si="0"/>
        <v>0.0</v>
      </c>
      <c r="G56" s="66"/>
      <c r="H56" s="66"/>
      <c r="I56" s="66"/>
      <c r="J56" s="16" t="n">
        <f t="shared" si="1"/>
        <v>0.0</v>
      </c>
      <c r="K56" s="16" t="n">
        <f t="shared" si="2"/>
        <v>0.0</v>
      </c>
      <c r="L56" s="66"/>
      <c r="M56" s="66"/>
      <c r="N56" s="16" t="n">
        <f t="shared" si="3"/>
        <v>0.0</v>
      </c>
    </row>
    <row r="57" spans="1:14">
      <c r="A57" s="17" t="s">
        <v>199</v>
      </c>
      <c r="B57" s="27" t="s">
        <v>316</v>
      </c>
      <c r="C57" s="66"/>
      <c r="D57" s="66"/>
      <c r="E57" s="66"/>
      <c r="F57" s="16" t="n">
        <f t="shared" si="0"/>
        <v>0.0</v>
      </c>
      <c r="G57" s="66"/>
      <c r="H57" s="66"/>
      <c r="I57" s="66"/>
      <c r="J57" s="16" t="n">
        <f t="shared" si="1"/>
        <v>0.0</v>
      </c>
      <c r="K57" s="16" t="n">
        <f t="shared" si="2"/>
        <v>0.0</v>
      </c>
      <c r="L57" s="66"/>
      <c r="M57" s="66"/>
      <c r="N57" s="16" t="n">
        <f t="shared" si="3"/>
        <v>0.0</v>
      </c>
    </row>
    <row r="58" spans="1:14">
      <c r="A58" s="17" t="s">
        <v>200</v>
      </c>
      <c r="B58" s="27" t="s">
        <v>317</v>
      </c>
      <c r="C58" s="66"/>
      <c r="D58" s="66"/>
      <c r="E58" s="66"/>
      <c r="F58" s="16" t="n">
        <f t="shared" si="0"/>
        <v>0.0</v>
      </c>
      <c r="G58" s="66"/>
      <c r="H58" s="66"/>
      <c r="I58" s="66"/>
      <c r="J58" s="16" t="n">
        <f t="shared" si="1"/>
        <v>0.0</v>
      </c>
      <c r="K58" s="16" t="n">
        <f t="shared" si="2"/>
        <v>0.0</v>
      </c>
      <c r="L58" s="66"/>
      <c r="M58" s="66"/>
      <c r="N58" s="16" t="n">
        <f t="shared" si="3"/>
        <v>0.0</v>
      </c>
    </row>
    <row r="59" spans="1:14">
      <c r="A59" s="17" t="s">
        <v>201</v>
      </c>
      <c r="B59" s="27" t="s">
        <v>318</v>
      </c>
      <c r="C59" s="66"/>
      <c r="D59" s="66"/>
      <c r="E59" s="66"/>
      <c r="F59" s="16" t="n">
        <f t="shared" si="0"/>
        <v>0.0</v>
      </c>
      <c r="G59" s="66"/>
      <c r="H59" s="66"/>
      <c r="I59" s="66"/>
      <c r="J59" s="16" t="n">
        <f t="shared" si="1"/>
        <v>0.0</v>
      </c>
      <c r="K59" s="16" t="n">
        <f t="shared" si="2"/>
        <v>0.0</v>
      </c>
      <c r="L59" s="66"/>
      <c r="M59" s="66"/>
      <c r="N59" s="16" t="n">
        <f t="shared" si="3"/>
        <v>0.0</v>
      </c>
    </row>
    <row r="60" spans="1:14">
      <c r="A60" s="17" t="s">
        <v>202</v>
      </c>
      <c r="B60" s="27" t="s">
        <v>319</v>
      </c>
      <c r="C60" s="66"/>
      <c r="D60" s="66"/>
      <c r="E60" s="66"/>
      <c r="F60" s="16" t="n">
        <f t="shared" si="0"/>
        <v>0.0</v>
      </c>
      <c r="G60" s="66"/>
      <c r="H60" s="66"/>
      <c r="I60" s="66"/>
      <c r="J60" s="16" t="n">
        <f t="shared" si="1"/>
        <v>0.0</v>
      </c>
      <c r="K60" s="16" t="n">
        <f t="shared" si="2"/>
        <v>0.0</v>
      </c>
      <c r="L60" s="66"/>
      <c r="M60" s="66"/>
      <c r="N60" s="16" t="n">
        <f t="shared" si="3"/>
        <v>0.0</v>
      </c>
    </row>
    <row r="61" spans="1:14">
      <c r="A61" s="17" t="s">
        <v>203</v>
      </c>
      <c r="B61" s="27" t="s">
        <v>320</v>
      </c>
      <c r="C61" s="66"/>
      <c r="D61" s="66"/>
      <c r="E61" s="66"/>
      <c r="F61" s="16" t="n">
        <f t="shared" si="0"/>
        <v>0.0</v>
      </c>
      <c r="G61" s="66"/>
      <c r="H61" s="66"/>
      <c r="I61" s="66"/>
      <c r="J61" s="16" t="n">
        <f t="shared" si="1"/>
        <v>0.0</v>
      </c>
      <c r="K61" s="16" t="n">
        <f t="shared" si="2"/>
        <v>0.0</v>
      </c>
      <c r="L61" s="66"/>
      <c r="M61" s="66"/>
      <c r="N61" s="16" t="n">
        <f t="shared" si="3"/>
        <v>0.0</v>
      </c>
    </row>
    <row r="62" spans="1:14">
      <c r="A62" s="17" t="s">
        <v>204</v>
      </c>
      <c r="B62" s="27" t="s">
        <v>321</v>
      </c>
      <c r="C62" s="66"/>
      <c r="D62" s="66"/>
      <c r="E62" s="66"/>
      <c r="F62" s="16" t="n">
        <f t="shared" si="0"/>
        <v>0.0</v>
      </c>
      <c r="G62" s="66"/>
      <c r="H62" s="66"/>
      <c r="I62" s="66"/>
      <c r="J62" s="16" t="n">
        <f t="shared" si="1"/>
        <v>0.0</v>
      </c>
      <c r="K62" s="16" t="n">
        <f t="shared" si="2"/>
        <v>0.0</v>
      </c>
      <c r="L62" s="66"/>
      <c r="M62" s="66"/>
      <c r="N62" s="16" t="n">
        <f t="shared" si="3"/>
        <v>0.0</v>
      </c>
    </row>
    <row r="63" spans="1:14">
      <c r="A63" s="17" t="s">
        <v>205</v>
      </c>
      <c r="B63" s="27" t="s">
        <v>322</v>
      </c>
      <c r="C63" s="66"/>
      <c r="D63" s="66"/>
      <c r="E63" s="66"/>
      <c r="F63" s="16" t="n">
        <f t="shared" si="0"/>
        <v>0.0</v>
      </c>
      <c r="G63" s="66"/>
      <c r="H63" s="66"/>
      <c r="I63" s="66"/>
      <c r="J63" s="16" t="n">
        <f t="shared" si="1"/>
        <v>0.0</v>
      </c>
      <c r="K63" s="16" t="n">
        <f t="shared" si="2"/>
        <v>0.0</v>
      </c>
      <c r="L63" s="66"/>
      <c r="M63" s="66"/>
      <c r="N63" s="16" t="n">
        <f t="shared" si="3"/>
        <v>0.0</v>
      </c>
    </row>
    <row r="64" spans="1:14">
      <c r="A64" s="17" t="s">
        <v>206</v>
      </c>
      <c r="B64" s="27" t="s">
        <v>323</v>
      </c>
      <c r="C64" s="69"/>
      <c r="D64" s="69"/>
      <c r="E64" s="69"/>
      <c r="F64" s="16" t="n">
        <f t="shared" si="0"/>
        <v>0.0</v>
      </c>
      <c r="G64" s="66"/>
      <c r="H64" s="66"/>
      <c r="I64" s="66"/>
      <c r="J64" s="16" t="n">
        <f t="shared" si="1"/>
        <v>0.0</v>
      </c>
      <c r="K64" s="16" t="n">
        <f t="shared" si="2"/>
        <v>0.0</v>
      </c>
      <c r="L64" s="66"/>
      <c r="M64" s="66"/>
      <c r="N64" s="16" t="n">
        <f t="shared" si="3"/>
        <v>0.0</v>
      </c>
    </row>
    <row r="65" spans="1:14">
      <c r="A65" s="17" t="s">
        <v>763</v>
      </c>
      <c r="B65" s="27" t="s">
        <v>769</v>
      </c>
      <c r="C65" s="16" t="n">
        <f>+C783</f>
        <v>0.0</v>
      </c>
      <c r="D65" s="16" t="n">
        <f>+D783</f>
        <v>0.0</v>
      </c>
      <c r="E65" s="16" t="n">
        <f>+E783</f>
        <v>0.0</v>
      </c>
      <c r="F65" s="16" t="n">
        <f t="shared" si="0"/>
        <v>0.0</v>
      </c>
      <c r="G65" s="16" t="n">
        <f>+G783</f>
        <v>0.0</v>
      </c>
      <c r="H65" s="16" t="n">
        <f>+H783</f>
        <v>0.0</v>
      </c>
      <c r="I65" s="16" t="n">
        <f>+I783</f>
        <v>0.0</v>
      </c>
      <c r="J65" s="16" t="n">
        <f t="shared" si="1"/>
        <v>0.0</v>
      </c>
      <c r="K65" s="16" t="n">
        <f t="shared" si="2"/>
        <v>0.0</v>
      </c>
      <c r="L65" s="16" t="n">
        <f>+L783</f>
        <v>0.0</v>
      </c>
      <c r="M65" s="16" t="n">
        <f>+M783</f>
        <v>0.0</v>
      </c>
      <c r="N65" s="16" t="n">
        <f t="shared" si="3"/>
        <v>0.0</v>
      </c>
    </row>
    <row r="66" spans="1:14">
      <c r="A66" s="40" t="s">
        <v>761</v>
      </c>
      <c r="B66" s="27" t="s">
        <v>324</v>
      </c>
      <c r="C66" s="16" t="n">
        <f>SUM(C28:C65)</f>
        <v>26.0</v>
      </c>
      <c r="D66" s="16" t="n">
        <f>SUM(D28:D65)</f>
        <v>25.0</v>
      </c>
      <c r="E66" s="16" t="n">
        <f>SUM(E28:E65)</f>
        <v>25.0</v>
      </c>
      <c r="F66" s="16" t="n">
        <f t="shared" si="0"/>
        <v>76.0</v>
      </c>
      <c r="G66" s="16" t="n">
        <f>SUM(G28:G65)</f>
        <v>25.0</v>
      </c>
      <c r="H66" s="16" t="n">
        <f>SUM(H28:H65)</f>
        <v>7.0</v>
      </c>
      <c r="I66" s="16" t="n">
        <f>SUM(I28:I65)</f>
        <v>0.0</v>
      </c>
      <c r="J66" s="16" t="n">
        <f t="shared" si="1"/>
        <v>32.0</v>
      </c>
      <c r="K66" s="16" t="n">
        <f t="shared" si="2"/>
        <v>108.0</v>
      </c>
      <c r="L66" s="16" t="n">
        <f>SUM(L28:L65)</f>
        <v>0.0</v>
      </c>
      <c r="M66" s="16" t="n">
        <f>SUM(M28:M65)</f>
        <v>0.0</v>
      </c>
      <c r="N66" s="16" t="n">
        <f t="shared" si="3"/>
        <v>0.0</v>
      </c>
    </row>
    <row r="67" spans="1:14" s="14" customFormat="1" ht="13.5" customHeight="1">
      <c r="A67" s="36"/>
      <c r="B67" s="37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s="9" customFormat="1" ht="12" hidden="1" customHeight="1">
      <c r="A68" s="87" t="s">
        <v>325</v>
      </c>
      <c r="B68" s="88"/>
      <c r="C68" s="89"/>
      <c r="D68" s="89"/>
      <c r="E68" s="89"/>
      <c r="F68" s="89"/>
      <c r="G68" s="89"/>
      <c r="H68" s="89"/>
      <c r="I68" s="89"/>
      <c r="J68" s="89"/>
      <c r="K68" s="89"/>
      <c r="L68" s="88"/>
    </row>
    <row r="69" spans="1:14" s="9" customFormat="1" ht="12" hidden="1" customHeight="1" thickBot="1">
      <c r="A69" s="112" t="s">
        <v>283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</row>
    <row r="70" spans="1:14" s="9" customFormat="1" ht="12" hidden="1" customHeight="1" thickBot="1">
      <c r="A70" s="21" t="n">
        <f>$A$2</f>
        <v>5.0</v>
      </c>
      <c r="B70" s="22" t="n">
        <f>$B$2</f>
        <v>4700.0</v>
      </c>
      <c r="C70" s="23" t="n">
        <f>$C$2</f>
        <v>1.0</v>
      </c>
      <c r="D70" s="23" t="n">
        <f>$D$2</f>
        <v>5.0</v>
      </c>
      <c r="E70" s="23" t="n">
        <f>$E$2</f>
        <v>1801.0</v>
      </c>
      <c r="F70" s="23">
        <v>2</v>
      </c>
      <c r="G70" s="23">
        <v>1</v>
      </c>
      <c r="H70" s="8"/>
      <c r="I70" s="8"/>
      <c r="J70" s="8"/>
      <c r="K70" s="6"/>
      <c r="L70" s="6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3.5" thickBot="1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s="14" customFormat="1" ht="12" customHeight="1">
      <c r="A78" s="74" t="str">
        <f>$A$12</f>
        <v>قطاع الخدمات العام</v>
      </c>
      <c r="B78" s="75"/>
      <c r="C78" s="75"/>
      <c r="D78" s="75"/>
      <c r="E78" s="75"/>
      <c r="F78" s="75"/>
      <c r="G78" s="75"/>
      <c r="H78" s="75"/>
      <c r="I78" s="75"/>
      <c r="J78" s="75"/>
      <c r="K78" s="76"/>
      <c r="L78" s="80" t="n">
        <f ca="1">$L$12</f>
        <v>42855.65783263889</v>
      </c>
      <c r="M78" s="81"/>
      <c r="N78" s="82"/>
    </row>
    <row r="79" spans="1:14" s="14" customFormat="1" ht="20.25" customHeight="1" thickBot="1">
      <c r="A79" s="77"/>
      <c r="B79" s="78"/>
      <c r="C79" s="78"/>
      <c r="D79" s="78"/>
      <c r="E79" s="78"/>
      <c r="F79" s="78"/>
      <c r="G79" s="78"/>
      <c r="H79" s="78"/>
      <c r="I79" s="78"/>
      <c r="J79" s="78"/>
      <c r="K79" s="79"/>
      <c r="L79" s="83"/>
      <c r="M79" s="84"/>
      <c r="N79" s="85"/>
    </row>
    <row r="80" spans="1:14" s="14" customFormat="1" ht="12" customHeight="1" thickBot="1">
      <c r="A80" s="104" t="str">
        <f>$B$3</f>
        <v>بنك التعمير والاسكان</v>
      </c>
      <c r="B80" s="105"/>
      <c r="C80" s="105"/>
      <c r="D80" s="105"/>
      <c r="E80" s="105"/>
      <c r="F80" s="105"/>
      <c r="G80" s="105"/>
      <c r="H80" s="105"/>
      <c r="I80" s="105"/>
      <c r="J80" s="108" t="n">
        <f>$B$2</f>
        <v>4700.0</v>
      </c>
      <c r="K80" s="109"/>
      <c r="L80" s="71" t="str">
        <f>$L$14</f>
        <v>ربع سنوى</v>
      </c>
      <c r="M80" s="71"/>
      <c r="N80" s="71"/>
    </row>
    <row r="81" spans="1:14" s="14" customFormat="1" ht="12" customHeight="1" thickBot="1">
      <c r="A81" s="106"/>
      <c r="B81" s="107"/>
      <c r="C81" s="107"/>
      <c r="D81" s="107"/>
      <c r="E81" s="107"/>
      <c r="F81" s="107"/>
      <c r="G81" s="107"/>
      <c r="H81" s="107"/>
      <c r="I81" s="107"/>
      <c r="J81" s="110"/>
      <c r="K81" s="111"/>
      <c r="L81" s="71"/>
      <c r="M81" s="71"/>
      <c r="N81" s="71"/>
    </row>
    <row r="82" spans="1:14" s="15" customFormat="1" ht="12" customHeight="1" thickBot="1">
      <c r="A82" s="90" t="s">
        <v>775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8" t="s">
        <v>159</v>
      </c>
      <c r="M82" s="99"/>
      <c r="N82" s="71" t="n">
        <f>$E$2</f>
        <v>1801.0</v>
      </c>
    </row>
    <row r="83" spans="1:14" s="15" customFormat="1" ht="12" customHeight="1" thickBot="1">
      <c r="A83" s="92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100"/>
      <c r="M83" s="101"/>
      <c r="N83" s="71"/>
    </row>
    <row r="84" spans="1:14" s="15" customFormat="1" ht="12" customHeight="1" thickBot="1">
      <c r="A84" s="92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71" t="s">
        <v>160</v>
      </c>
      <c r="M84" s="71"/>
      <c r="N84" s="71" t="n">
        <f>F70</f>
        <v>2.0</v>
      </c>
    </row>
    <row r="85" spans="1:14" s="15" customFormat="1" ht="12" customHeight="1" thickBot="1">
      <c r="A85" s="94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71"/>
      <c r="M85" s="71"/>
      <c r="N85" s="71"/>
    </row>
    <row r="86" spans="1:14" s="9" customFormat="1" ht="12" hidden="1" customHeight="1" thickBot="1">
      <c r="A86" s="96" t="s">
        <v>284</v>
      </c>
      <c r="B86" s="97"/>
      <c r="C86" s="97"/>
      <c r="D86" s="97"/>
      <c r="E86" s="97"/>
      <c r="F86" s="97"/>
      <c r="G86" s="97"/>
      <c r="H86" s="97"/>
      <c r="I86" s="97"/>
      <c r="J86" s="97"/>
      <c r="K86" s="89"/>
      <c r="L86" s="88"/>
      <c r="M86" s="88"/>
    </row>
    <row r="87" spans="1:14" s="14" customFormat="1" ht="12" customHeight="1">
      <c r="A87" s="115" t="str">
        <f>$A$21</f>
        <v>DD-MM-YYYY</v>
      </c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98" t="str">
        <f>$L$21</f>
        <v>القيمة بالالف جنيه</v>
      </c>
      <c r="M87" s="102"/>
      <c r="N87" s="99"/>
    </row>
    <row r="88" spans="1:14" s="14" customFormat="1" ht="12" customHeight="1" thickBot="1">
      <c r="A88" s="117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00"/>
      <c r="M88" s="103"/>
      <c r="N88" s="101"/>
    </row>
    <row r="89" spans="1:14" s="14" customFormat="1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9"/>
      <c r="N89" s="19"/>
    </row>
    <row r="90" spans="1:14" ht="12.75" customHeight="1">
      <c r="A90" s="114" t="s">
        <v>326</v>
      </c>
      <c r="B90" s="56"/>
      <c r="C90" s="114" t="s">
        <v>149</v>
      </c>
      <c r="D90" s="114"/>
      <c r="E90" s="114"/>
      <c r="F90" s="114"/>
      <c r="G90" s="114"/>
      <c r="H90" s="114"/>
      <c r="I90" s="114"/>
      <c r="J90" s="114"/>
      <c r="K90" s="114"/>
      <c r="L90" s="119" t="s">
        <v>158</v>
      </c>
      <c r="M90" s="120"/>
      <c r="N90" s="121"/>
    </row>
    <row r="91" spans="1:14" ht="12.75" customHeight="1">
      <c r="A91" s="114"/>
      <c r="B91" s="56"/>
      <c r="C91" s="114" t="s">
        <v>150</v>
      </c>
      <c r="D91" s="114"/>
      <c r="E91" s="114"/>
      <c r="F91" s="114"/>
      <c r="G91" s="114" t="s">
        <v>151</v>
      </c>
      <c r="H91" s="114"/>
      <c r="I91" s="114"/>
      <c r="J91" s="114"/>
      <c r="K91" s="114" t="s">
        <v>152</v>
      </c>
      <c r="L91" s="122"/>
      <c r="M91" s="123"/>
      <c r="N91" s="124"/>
    </row>
    <row r="92" spans="1:14" ht="38.25">
      <c r="A92" s="114"/>
      <c r="B92" s="56"/>
      <c r="C92" s="56" t="s">
        <v>153</v>
      </c>
      <c r="D92" s="56" t="s">
        <v>154</v>
      </c>
      <c r="E92" s="56" t="s">
        <v>155</v>
      </c>
      <c r="F92" s="56" t="s">
        <v>156</v>
      </c>
      <c r="G92" s="56" t="s">
        <v>153</v>
      </c>
      <c r="H92" s="56" t="s">
        <v>154</v>
      </c>
      <c r="I92" s="56" t="s">
        <v>157</v>
      </c>
      <c r="J92" s="56" t="s">
        <v>156</v>
      </c>
      <c r="K92" s="114"/>
      <c r="L92" s="56" t="s">
        <v>150</v>
      </c>
      <c r="M92" s="56" t="s">
        <v>151</v>
      </c>
      <c r="N92" s="56" t="s">
        <v>152</v>
      </c>
    </row>
    <row r="93" spans="1:14" s="9" customFormat="1" ht="12" hidden="1" customHeight="1">
      <c r="A93" s="72" t="s">
        <v>760</v>
      </c>
      <c r="B93" s="73"/>
      <c r="C93" s="73"/>
      <c r="D93" s="73"/>
      <c r="E93" s="73"/>
      <c r="F93" s="73"/>
      <c r="G93" s="73"/>
      <c r="H93" s="73"/>
      <c r="I93" s="73"/>
      <c r="J93" s="73"/>
      <c r="K93" s="45"/>
      <c r="L93" s="45"/>
    </row>
    <row r="94" spans="1:14">
      <c r="A94" s="24" t="s">
        <v>207</v>
      </c>
      <c r="B94" s="27" t="s">
        <v>327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spans="1:14">
      <c r="A95" s="17" t="s">
        <v>208</v>
      </c>
      <c r="B95" s="27" t="s">
        <v>328</v>
      </c>
      <c r="C95" s="66"/>
      <c r="D95" s="66"/>
      <c r="E95" s="66"/>
      <c r="F95" s="16" t="n">
        <f t="shared" ref="F95:F100" si="4">SUM(C95:E95)</f>
        <v>0.0</v>
      </c>
      <c r="G95" s="66"/>
      <c r="H95" s="66"/>
      <c r="I95" s="66"/>
      <c r="J95" s="16" t="n">
        <f t="shared" ref="J95:J100" si="5">SUM(G95:I95)</f>
        <v>0.0</v>
      </c>
      <c r="K95" s="16" t="n">
        <f t="shared" ref="K95:K100" si="6">SUM(J95,F95)</f>
        <v>0.0</v>
      </c>
      <c r="L95" s="66"/>
      <c r="M95" s="66"/>
      <c r="N95" s="16" t="n">
        <f t="shared" ref="N95:N100" si="7">SUM(L95:M95)</f>
        <v>0.0</v>
      </c>
    </row>
    <row r="96" spans="1:14">
      <c r="A96" s="17" t="s">
        <v>209</v>
      </c>
      <c r="B96" s="27" t="s">
        <v>329</v>
      </c>
      <c r="C96" s="66"/>
      <c r="D96" s="66"/>
      <c r="E96" s="66"/>
      <c r="F96" s="16" t="n">
        <f t="shared" si="4"/>
        <v>0.0</v>
      </c>
      <c r="G96" s="66"/>
      <c r="H96" s="66"/>
      <c r="I96" s="66"/>
      <c r="J96" s="16" t="n">
        <f t="shared" si="5"/>
        <v>0.0</v>
      </c>
      <c r="K96" s="16" t="n">
        <f t="shared" si="6"/>
        <v>0.0</v>
      </c>
      <c r="L96" s="66"/>
      <c r="M96" s="66"/>
      <c r="N96" s="16" t="n">
        <f t="shared" si="7"/>
        <v>0.0</v>
      </c>
    </row>
    <row r="97" spans="1:14">
      <c r="A97" s="17" t="s">
        <v>210</v>
      </c>
      <c r="B97" s="27" t="s">
        <v>330</v>
      </c>
      <c r="C97" s="66"/>
      <c r="D97" s="66"/>
      <c r="E97" s="66"/>
      <c r="F97" s="16" t="n">
        <f t="shared" si="4"/>
        <v>0.0</v>
      </c>
      <c r="G97" s="66"/>
      <c r="H97" s="66"/>
      <c r="I97" s="66"/>
      <c r="J97" s="16" t="n">
        <f t="shared" si="5"/>
        <v>0.0</v>
      </c>
      <c r="K97" s="16" t="n">
        <f t="shared" si="6"/>
        <v>0.0</v>
      </c>
      <c r="L97" s="66"/>
      <c r="M97" s="66"/>
      <c r="N97" s="16" t="n">
        <f t="shared" si="7"/>
        <v>0.0</v>
      </c>
    </row>
    <row r="98" spans="1:14">
      <c r="A98" s="17" t="s">
        <v>211</v>
      </c>
      <c r="B98" s="27" t="s">
        <v>331</v>
      </c>
      <c r="C98" s="66"/>
      <c r="D98" s="66"/>
      <c r="E98" s="66"/>
      <c r="F98" s="16" t="n">
        <f t="shared" si="4"/>
        <v>0.0</v>
      </c>
      <c r="G98" s="66"/>
      <c r="H98" s="66"/>
      <c r="I98" s="66"/>
      <c r="J98" s="16" t="n">
        <f t="shared" si="5"/>
        <v>0.0</v>
      </c>
      <c r="K98" s="16" t="n">
        <f t="shared" si="6"/>
        <v>0.0</v>
      </c>
      <c r="L98" s="66"/>
      <c r="M98" s="66"/>
      <c r="N98" s="16" t="n">
        <f t="shared" si="7"/>
        <v>0.0</v>
      </c>
    </row>
    <row r="99" spans="1:14">
      <c r="A99" s="17" t="s">
        <v>212</v>
      </c>
      <c r="B99" s="27" t="s">
        <v>332</v>
      </c>
      <c r="C99" s="66"/>
      <c r="D99" s="66"/>
      <c r="E99" s="66"/>
      <c r="F99" s="16" t="n">
        <f t="shared" si="4"/>
        <v>0.0</v>
      </c>
      <c r="G99" s="66"/>
      <c r="H99" s="66"/>
      <c r="I99" s="66"/>
      <c r="J99" s="16" t="n">
        <f t="shared" si="5"/>
        <v>0.0</v>
      </c>
      <c r="K99" s="16" t="n">
        <f t="shared" si="6"/>
        <v>0.0</v>
      </c>
      <c r="L99" s="66"/>
      <c r="M99" s="66"/>
      <c r="N99" s="16" t="n">
        <f t="shared" si="7"/>
        <v>0.0</v>
      </c>
    </row>
    <row r="100" spans="1:14">
      <c r="A100" s="26" t="s">
        <v>381</v>
      </c>
      <c r="B100" s="27" t="s">
        <v>333</v>
      </c>
      <c r="C100" s="16" t="n">
        <f>C95+C96+C97+C98+C99</f>
        <v>0.0</v>
      </c>
      <c r="D100" s="16" t="n">
        <f>D95+D96+D97+D98+D99</f>
        <v>0.0</v>
      </c>
      <c r="E100" s="16" t="n">
        <f>E95+E96+E97+E98+E99</f>
        <v>0.0</v>
      </c>
      <c r="F100" s="16" t="n">
        <f t="shared" si="4"/>
        <v>0.0</v>
      </c>
      <c r="G100" s="16" t="n">
        <f>G95+G96+G97+G98+G99</f>
        <v>0.0</v>
      </c>
      <c r="H100" s="16" t="n">
        <f>H95+H96+H97+H98+H99</f>
        <v>0.0</v>
      </c>
      <c r="I100" s="16" t="n">
        <f>I95+I96+I97+I98+I99</f>
        <v>0.0</v>
      </c>
      <c r="J100" s="16" t="n">
        <f t="shared" si="5"/>
        <v>0.0</v>
      </c>
      <c r="K100" s="16" t="n">
        <f t="shared" si="6"/>
        <v>0.0</v>
      </c>
      <c r="L100" s="16" t="n">
        <f>L95+L96+L97+L98+L99</f>
        <v>0.0</v>
      </c>
      <c r="M100" s="16" t="n">
        <f>M95+M96+M97+M98+M99</f>
        <v>0.0</v>
      </c>
      <c r="N100" s="16" t="n">
        <f t="shared" si="7"/>
        <v>0.0</v>
      </c>
    </row>
    <row r="101" spans="1:14">
      <c r="A101" s="24" t="s">
        <v>213</v>
      </c>
      <c r="B101" s="27" t="s">
        <v>334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spans="1:14">
      <c r="A102" s="17" t="s">
        <v>208</v>
      </c>
      <c r="B102" s="27" t="s">
        <v>335</v>
      </c>
      <c r="C102" s="66"/>
      <c r="D102" s="66"/>
      <c r="E102" s="66"/>
      <c r="F102" s="16" t="n">
        <f t="shared" ref="F102:F108" si="8">SUM(C102:E102)</f>
        <v>0.0</v>
      </c>
      <c r="G102" s="66"/>
      <c r="H102" s="66"/>
      <c r="I102" s="66"/>
      <c r="J102" s="16" t="n">
        <f t="shared" ref="J102:J108" si="9">SUM(G102:I102)</f>
        <v>0.0</v>
      </c>
      <c r="K102" s="16" t="n">
        <f t="shared" ref="K102:K108" si="10">SUM(J102,F102)</f>
        <v>0.0</v>
      </c>
      <c r="L102" s="66"/>
      <c r="M102" s="66"/>
      <c r="N102" s="16" t="n">
        <f t="shared" ref="N102:N108" si="11">SUM(L102:M102)</f>
        <v>0.0</v>
      </c>
    </row>
    <row r="103" spans="1:14">
      <c r="A103" s="17" t="s">
        <v>214</v>
      </c>
      <c r="B103" s="27" t="s">
        <v>336</v>
      </c>
      <c r="C103" s="66"/>
      <c r="D103" s="66"/>
      <c r="E103" s="66"/>
      <c r="F103" s="16" t="n">
        <f t="shared" si="8"/>
        <v>0.0</v>
      </c>
      <c r="G103" s="66"/>
      <c r="H103" s="66"/>
      <c r="I103" s="66"/>
      <c r="J103" s="16" t="n">
        <f t="shared" si="9"/>
        <v>0.0</v>
      </c>
      <c r="K103" s="16" t="n">
        <f t="shared" si="10"/>
        <v>0.0</v>
      </c>
      <c r="L103" s="66"/>
      <c r="M103" s="66"/>
      <c r="N103" s="16" t="n">
        <f t="shared" si="11"/>
        <v>0.0</v>
      </c>
    </row>
    <row r="104" spans="1:14">
      <c r="A104" s="17" t="s">
        <v>209</v>
      </c>
      <c r="B104" s="27" t="s">
        <v>337</v>
      </c>
      <c r="C104" s="66"/>
      <c r="D104" s="66"/>
      <c r="E104" s="66"/>
      <c r="F104" s="16" t="n">
        <f t="shared" si="8"/>
        <v>0.0</v>
      </c>
      <c r="G104" s="66"/>
      <c r="H104" s="66"/>
      <c r="I104" s="66"/>
      <c r="J104" s="16" t="n">
        <f t="shared" si="9"/>
        <v>0.0</v>
      </c>
      <c r="K104" s="16" t="n">
        <f t="shared" si="10"/>
        <v>0.0</v>
      </c>
      <c r="L104" s="66"/>
      <c r="M104" s="66"/>
      <c r="N104" s="16" t="n">
        <f t="shared" si="11"/>
        <v>0.0</v>
      </c>
    </row>
    <row r="105" spans="1:14">
      <c r="A105" s="17" t="s">
        <v>210</v>
      </c>
      <c r="B105" s="27" t="s">
        <v>338</v>
      </c>
      <c r="C105" s="66"/>
      <c r="D105" s="66"/>
      <c r="E105" s="66"/>
      <c r="F105" s="16" t="n">
        <f t="shared" si="8"/>
        <v>0.0</v>
      </c>
      <c r="G105" s="66"/>
      <c r="H105" s="66"/>
      <c r="I105" s="66"/>
      <c r="J105" s="16" t="n">
        <f t="shared" si="9"/>
        <v>0.0</v>
      </c>
      <c r="K105" s="16" t="n">
        <f t="shared" si="10"/>
        <v>0.0</v>
      </c>
      <c r="L105" s="66"/>
      <c r="M105" s="66"/>
      <c r="N105" s="16" t="n">
        <f t="shared" si="11"/>
        <v>0.0</v>
      </c>
    </row>
    <row r="106" spans="1:14">
      <c r="A106" s="17" t="s">
        <v>211</v>
      </c>
      <c r="B106" s="27" t="s">
        <v>339</v>
      </c>
      <c r="C106" s="66"/>
      <c r="D106" s="66"/>
      <c r="E106" s="66"/>
      <c r="F106" s="16" t="n">
        <f t="shared" si="8"/>
        <v>0.0</v>
      </c>
      <c r="G106" s="66"/>
      <c r="H106" s="66"/>
      <c r="I106" s="66"/>
      <c r="J106" s="16" t="n">
        <f t="shared" si="9"/>
        <v>0.0</v>
      </c>
      <c r="K106" s="16" t="n">
        <f t="shared" si="10"/>
        <v>0.0</v>
      </c>
      <c r="L106" s="66"/>
      <c r="M106" s="66"/>
      <c r="N106" s="16" t="n">
        <f t="shared" si="11"/>
        <v>0.0</v>
      </c>
    </row>
    <row r="107" spans="1:14">
      <c r="A107" s="17" t="s">
        <v>212</v>
      </c>
      <c r="B107" s="27" t="s">
        <v>340</v>
      </c>
      <c r="C107" s="66"/>
      <c r="D107" s="66"/>
      <c r="E107" s="66"/>
      <c r="F107" s="16" t="n">
        <f t="shared" si="8"/>
        <v>0.0</v>
      </c>
      <c r="G107" s="66"/>
      <c r="H107" s="66"/>
      <c r="I107" s="66"/>
      <c r="J107" s="16" t="n">
        <f t="shared" si="9"/>
        <v>0.0</v>
      </c>
      <c r="K107" s="16" t="n">
        <f t="shared" si="10"/>
        <v>0.0</v>
      </c>
      <c r="L107" s="66"/>
      <c r="M107" s="66"/>
      <c r="N107" s="16" t="n">
        <f t="shared" si="11"/>
        <v>0.0</v>
      </c>
    </row>
    <row r="108" spans="1:14">
      <c r="A108" s="26" t="s">
        <v>382</v>
      </c>
      <c r="B108" s="27" t="s">
        <v>341</v>
      </c>
      <c r="C108" s="16" t="n">
        <f>C102+C103+C104+C105+C106+C107</f>
        <v>0.0</v>
      </c>
      <c r="D108" s="16" t="n">
        <f>D102+D103+D104+D105+D106+D107</f>
        <v>0.0</v>
      </c>
      <c r="E108" s="16" t="n">
        <f>E102+E103+E104+E105+E106+E107</f>
        <v>0.0</v>
      </c>
      <c r="F108" s="16" t="n">
        <f t="shared" si="8"/>
        <v>0.0</v>
      </c>
      <c r="G108" s="16" t="n">
        <f>G102+G103+G104+G105+G106+G107</f>
        <v>0.0</v>
      </c>
      <c r="H108" s="16" t="n">
        <f>H102+H103+H104+H105+H106+H107</f>
        <v>0.0</v>
      </c>
      <c r="I108" s="16" t="n">
        <f>I102+I103+I104+I105+I106+I107</f>
        <v>0.0</v>
      </c>
      <c r="J108" s="16" t="n">
        <f t="shared" si="9"/>
        <v>0.0</v>
      </c>
      <c r="K108" s="16" t="n">
        <f t="shared" si="10"/>
        <v>0.0</v>
      </c>
      <c r="L108" s="16" t="n">
        <f>L102+L103+L104+L105+L106+L107</f>
        <v>0.0</v>
      </c>
      <c r="M108" s="16" t="n">
        <f>M102+M103+M104+M105+M106+M107</f>
        <v>0.0</v>
      </c>
      <c r="N108" s="16" t="n">
        <f t="shared" si="11"/>
        <v>0.0</v>
      </c>
    </row>
    <row r="109" spans="1:14">
      <c r="A109" s="24" t="s">
        <v>215</v>
      </c>
      <c r="B109" s="27" t="s">
        <v>342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>
      <c r="A110" s="17" t="s">
        <v>208</v>
      </c>
      <c r="B110" s="27" t="s">
        <v>343</v>
      </c>
      <c r="C110" s="66"/>
      <c r="D110" s="66"/>
      <c r="E110" s="66"/>
      <c r="F110" s="16" t="n">
        <f t="shared" ref="F110:F118" si="12">SUM(C110:E110)</f>
        <v>0.0</v>
      </c>
      <c r="G110" s="66"/>
      <c r="H110" s="66"/>
      <c r="I110" s="66"/>
      <c r="J110" s="16" t="n">
        <f t="shared" ref="J110:J118" si="13">SUM(G110:I110)</f>
        <v>0.0</v>
      </c>
      <c r="K110" s="16" t="n">
        <f t="shared" ref="K110:K118" si="14">SUM(J110,F110)</f>
        <v>0.0</v>
      </c>
      <c r="L110" s="66"/>
      <c r="M110" s="66"/>
      <c r="N110" s="16" t="n">
        <f t="shared" ref="N110:N118" si="15">SUM(L110:M110)</f>
        <v>0.0</v>
      </c>
    </row>
    <row r="111" spans="1:14">
      <c r="A111" s="17" t="s">
        <v>214</v>
      </c>
      <c r="B111" s="27" t="s">
        <v>344</v>
      </c>
      <c r="C111" s="66"/>
      <c r="D111" s="66"/>
      <c r="E111" s="66"/>
      <c r="F111" s="16" t="n">
        <f t="shared" si="12"/>
        <v>0.0</v>
      </c>
      <c r="G111" s="66"/>
      <c r="H111" s="66"/>
      <c r="I111" s="66"/>
      <c r="J111" s="16" t="n">
        <f t="shared" si="13"/>
        <v>0.0</v>
      </c>
      <c r="K111" s="16" t="n">
        <f t="shared" si="14"/>
        <v>0.0</v>
      </c>
      <c r="L111" s="66"/>
      <c r="M111" s="66"/>
      <c r="N111" s="16" t="n">
        <f t="shared" si="15"/>
        <v>0.0</v>
      </c>
    </row>
    <row r="112" spans="1:14">
      <c r="A112" s="17" t="s">
        <v>209</v>
      </c>
      <c r="B112" s="27" t="s">
        <v>345</v>
      </c>
      <c r="C112" s="66"/>
      <c r="D112" s="66"/>
      <c r="E112" s="66"/>
      <c r="F112" s="16" t="n">
        <f t="shared" si="12"/>
        <v>0.0</v>
      </c>
      <c r="G112" s="66"/>
      <c r="H112" s="66"/>
      <c r="I112" s="66"/>
      <c r="J112" s="16" t="n">
        <f t="shared" si="13"/>
        <v>0.0</v>
      </c>
      <c r="K112" s="16" t="n">
        <f t="shared" si="14"/>
        <v>0.0</v>
      </c>
      <c r="L112" s="66"/>
      <c r="M112" s="66"/>
      <c r="N112" s="16" t="n">
        <f t="shared" si="15"/>
        <v>0.0</v>
      </c>
    </row>
    <row r="113" spans="1:14">
      <c r="A113" s="17" t="s">
        <v>210</v>
      </c>
      <c r="B113" s="27" t="s">
        <v>346</v>
      </c>
      <c r="C113" s="66"/>
      <c r="D113" s="66"/>
      <c r="E113" s="66"/>
      <c r="F113" s="16" t="n">
        <f t="shared" si="12"/>
        <v>0.0</v>
      </c>
      <c r="G113" s="66"/>
      <c r="H113" s="66"/>
      <c r="I113" s="66"/>
      <c r="J113" s="16" t="n">
        <f t="shared" si="13"/>
        <v>0.0</v>
      </c>
      <c r="K113" s="16" t="n">
        <f t="shared" si="14"/>
        <v>0.0</v>
      </c>
      <c r="L113" s="66"/>
      <c r="M113" s="66"/>
      <c r="N113" s="16" t="n">
        <f t="shared" si="15"/>
        <v>0.0</v>
      </c>
    </row>
    <row r="114" spans="1:14">
      <c r="A114" s="17" t="s">
        <v>216</v>
      </c>
      <c r="B114" s="27" t="s">
        <v>347</v>
      </c>
      <c r="C114" s="66"/>
      <c r="D114" s="66"/>
      <c r="E114" s="66"/>
      <c r="F114" s="16" t="n">
        <f t="shared" si="12"/>
        <v>0.0</v>
      </c>
      <c r="G114" s="66"/>
      <c r="H114" s="66"/>
      <c r="I114" s="66"/>
      <c r="J114" s="16" t="n">
        <f t="shared" si="13"/>
        <v>0.0</v>
      </c>
      <c r="K114" s="16" t="n">
        <f t="shared" si="14"/>
        <v>0.0</v>
      </c>
      <c r="L114" s="66"/>
      <c r="M114" s="66"/>
      <c r="N114" s="16" t="n">
        <f t="shared" si="15"/>
        <v>0.0</v>
      </c>
    </row>
    <row r="115" spans="1:14">
      <c r="A115" s="17" t="s">
        <v>211</v>
      </c>
      <c r="B115" s="27" t="s">
        <v>348</v>
      </c>
      <c r="C115" s="66"/>
      <c r="D115" s="66"/>
      <c r="E115" s="66"/>
      <c r="F115" s="16" t="n">
        <f t="shared" si="12"/>
        <v>0.0</v>
      </c>
      <c r="G115" s="66"/>
      <c r="H115" s="66"/>
      <c r="I115" s="66"/>
      <c r="J115" s="16" t="n">
        <f t="shared" si="13"/>
        <v>0.0</v>
      </c>
      <c r="K115" s="16" t="n">
        <f t="shared" si="14"/>
        <v>0.0</v>
      </c>
      <c r="L115" s="66"/>
      <c r="M115" s="66"/>
      <c r="N115" s="16" t="n">
        <f t="shared" si="15"/>
        <v>0.0</v>
      </c>
    </row>
    <row r="116" spans="1:14">
      <c r="A116" s="17" t="s">
        <v>217</v>
      </c>
      <c r="B116" s="27" t="s">
        <v>349</v>
      </c>
      <c r="C116" s="66"/>
      <c r="D116" s="66"/>
      <c r="E116" s="66"/>
      <c r="F116" s="16" t="n">
        <f t="shared" si="12"/>
        <v>0.0</v>
      </c>
      <c r="G116" s="66"/>
      <c r="H116" s="66"/>
      <c r="I116" s="66"/>
      <c r="J116" s="16" t="n">
        <f t="shared" si="13"/>
        <v>0.0</v>
      </c>
      <c r="K116" s="16" t="n">
        <f t="shared" si="14"/>
        <v>0.0</v>
      </c>
      <c r="L116" s="66"/>
      <c r="M116" s="66"/>
      <c r="N116" s="16" t="n">
        <f t="shared" si="15"/>
        <v>0.0</v>
      </c>
    </row>
    <row r="117" spans="1:14">
      <c r="A117" s="17" t="s">
        <v>218</v>
      </c>
      <c r="B117" s="27" t="s">
        <v>350</v>
      </c>
      <c r="C117" s="66"/>
      <c r="D117" s="66"/>
      <c r="E117" s="66"/>
      <c r="F117" s="16" t="n">
        <f t="shared" si="12"/>
        <v>0.0</v>
      </c>
      <c r="G117" s="66"/>
      <c r="H117" s="66"/>
      <c r="I117" s="66"/>
      <c r="J117" s="16" t="n">
        <f t="shared" si="13"/>
        <v>0.0</v>
      </c>
      <c r="K117" s="16" t="n">
        <f t="shared" si="14"/>
        <v>0.0</v>
      </c>
      <c r="L117" s="66"/>
      <c r="M117" s="66"/>
      <c r="N117" s="16" t="n">
        <f t="shared" si="15"/>
        <v>0.0</v>
      </c>
    </row>
    <row r="118" spans="1:14">
      <c r="A118" s="26" t="s">
        <v>383</v>
      </c>
      <c r="B118" s="27" t="s">
        <v>351</v>
      </c>
      <c r="C118" s="16" t="n">
        <f>C110+C111+C112+C113+C114+C115+C116+C117</f>
        <v>0.0</v>
      </c>
      <c r="D118" s="16" t="n">
        <f>D110+D111+D112+D113+D114+D115+D116+D117</f>
        <v>0.0</v>
      </c>
      <c r="E118" s="16" t="n">
        <f>E110+E111+E112+E113+E114+E115+E116+E117</f>
        <v>0.0</v>
      </c>
      <c r="F118" s="16" t="n">
        <f t="shared" si="12"/>
        <v>0.0</v>
      </c>
      <c r="G118" s="16" t="n">
        <f>G110+G111+G112+G113+G114+G115+G116+G117</f>
        <v>0.0</v>
      </c>
      <c r="H118" s="16" t="n">
        <f>H110+H111+H112+H113+H114+H115+H116+H117</f>
        <v>0.0</v>
      </c>
      <c r="I118" s="16" t="n">
        <f>I110+I111+I112+I113+I114+I115+I116+I117</f>
        <v>0.0</v>
      </c>
      <c r="J118" s="16" t="n">
        <f t="shared" si="13"/>
        <v>0.0</v>
      </c>
      <c r="K118" s="16" t="n">
        <f t="shared" si="14"/>
        <v>0.0</v>
      </c>
      <c r="L118" s="16" t="n">
        <f>L110+L111+L112+L113+L114+L115+L116+L117</f>
        <v>0.0</v>
      </c>
      <c r="M118" s="16" t="n">
        <f>M110+M111+M112+M113+M114+M115+M116+M117</f>
        <v>0.0</v>
      </c>
      <c r="N118" s="16" t="n">
        <f t="shared" si="15"/>
        <v>0.0</v>
      </c>
    </row>
    <row r="119" spans="1:14">
      <c r="A119" s="24" t="s">
        <v>219</v>
      </c>
      <c r="B119" s="27" t="s">
        <v>352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spans="1:14">
      <c r="A120" s="17" t="s">
        <v>208</v>
      </c>
      <c r="B120" s="27" t="s">
        <v>353</v>
      </c>
      <c r="C120" s="66"/>
      <c r="D120" s="66"/>
      <c r="E120" s="66"/>
      <c r="F120" s="16" t="n">
        <f t="shared" ref="F120:F127" si="16">SUM(C120:E120)</f>
        <v>0.0</v>
      </c>
      <c r="G120" s="66"/>
      <c r="H120" s="66"/>
      <c r="I120" s="66"/>
      <c r="J120" s="16" t="n">
        <f t="shared" ref="J120:J127" si="17">SUM(G120:I120)</f>
        <v>0.0</v>
      </c>
      <c r="K120" s="16" t="n">
        <f t="shared" ref="K120:K127" si="18">SUM(J120,F120)</f>
        <v>0.0</v>
      </c>
      <c r="L120" s="66"/>
      <c r="M120" s="66"/>
      <c r="N120" s="16" t="n">
        <f t="shared" ref="N120:N127" si="19">SUM(L120:M120)</f>
        <v>0.0</v>
      </c>
    </row>
    <row r="121" spans="1:14">
      <c r="A121" s="17" t="s">
        <v>214</v>
      </c>
      <c r="B121" s="27" t="s">
        <v>354</v>
      </c>
      <c r="C121" s="66"/>
      <c r="D121" s="66"/>
      <c r="E121" s="66"/>
      <c r="F121" s="16" t="n">
        <f t="shared" si="16"/>
        <v>0.0</v>
      </c>
      <c r="G121" s="66"/>
      <c r="H121" s="66"/>
      <c r="I121" s="66"/>
      <c r="J121" s="16" t="n">
        <f t="shared" si="17"/>
        <v>0.0</v>
      </c>
      <c r="K121" s="16" t="n">
        <f t="shared" si="18"/>
        <v>0.0</v>
      </c>
      <c r="L121" s="66"/>
      <c r="M121" s="66"/>
      <c r="N121" s="16" t="n">
        <f t="shared" si="19"/>
        <v>0.0</v>
      </c>
    </row>
    <row r="122" spans="1:14">
      <c r="A122" s="17" t="s">
        <v>209</v>
      </c>
      <c r="B122" s="27" t="s">
        <v>355</v>
      </c>
      <c r="C122" s="66"/>
      <c r="D122" s="66"/>
      <c r="E122" s="66"/>
      <c r="F122" s="16" t="n">
        <f t="shared" si="16"/>
        <v>0.0</v>
      </c>
      <c r="G122" s="66"/>
      <c r="H122" s="66"/>
      <c r="I122" s="66"/>
      <c r="J122" s="16" t="n">
        <f t="shared" si="17"/>
        <v>0.0</v>
      </c>
      <c r="K122" s="16" t="n">
        <f t="shared" si="18"/>
        <v>0.0</v>
      </c>
      <c r="L122" s="66"/>
      <c r="M122" s="66"/>
      <c r="N122" s="16" t="n">
        <f t="shared" si="19"/>
        <v>0.0</v>
      </c>
    </row>
    <row r="123" spans="1:14">
      <c r="A123" s="17" t="s">
        <v>220</v>
      </c>
      <c r="B123" s="27" t="s">
        <v>356</v>
      </c>
      <c r="C123" s="66"/>
      <c r="D123" s="66"/>
      <c r="E123" s="66"/>
      <c r="F123" s="16" t="n">
        <f t="shared" si="16"/>
        <v>0.0</v>
      </c>
      <c r="G123" s="66"/>
      <c r="H123" s="66"/>
      <c r="I123" s="66"/>
      <c r="J123" s="16" t="n">
        <f t="shared" si="17"/>
        <v>0.0</v>
      </c>
      <c r="K123" s="16" t="n">
        <f t="shared" si="18"/>
        <v>0.0</v>
      </c>
      <c r="L123" s="66"/>
      <c r="M123" s="66"/>
      <c r="N123" s="16" t="n">
        <f t="shared" si="19"/>
        <v>0.0</v>
      </c>
    </row>
    <row r="124" spans="1:14">
      <c r="A124" s="17" t="s">
        <v>216</v>
      </c>
      <c r="B124" s="27" t="s">
        <v>357</v>
      </c>
      <c r="C124" s="66"/>
      <c r="D124" s="66"/>
      <c r="E124" s="66"/>
      <c r="F124" s="16" t="n">
        <f t="shared" si="16"/>
        <v>0.0</v>
      </c>
      <c r="G124" s="66"/>
      <c r="H124" s="66"/>
      <c r="I124" s="66"/>
      <c r="J124" s="16" t="n">
        <f t="shared" si="17"/>
        <v>0.0</v>
      </c>
      <c r="K124" s="16" t="n">
        <f t="shared" si="18"/>
        <v>0.0</v>
      </c>
      <c r="L124" s="66"/>
      <c r="M124" s="66"/>
      <c r="N124" s="16" t="n">
        <f t="shared" si="19"/>
        <v>0.0</v>
      </c>
    </row>
    <row r="125" spans="1:14">
      <c r="A125" s="17" t="s">
        <v>211</v>
      </c>
      <c r="B125" s="27" t="s">
        <v>358</v>
      </c>
      <c r="C125" s="66"/>
      <c r="D125" s="66"/>
      <c r="E125" s="66"/>
      <c r="F125" s="16" t="n">
        <f t="shared" si="16"/>
        <v>0.0</v>
      </c>
      <c r="G125" s="66"/>
      <c r="H125" s="66"/>
      <c r="I125" s="66"/>
      <c r="J125" s="16" t="n">
        <f t="shared" si="17"/>
        <v>0.0</v>
      </c>
      <c r="K125" s="16" t="n">
        <f t="shared" si="18"/>
        <v>0.0</v>
      </c>
      <c r="L125" s="66"/>
      <c r="M125" s="66"/>
      <c r="N125" s="16" t="n">
        <f t="shared" si="19"/>
        <v>0.0</v>
      </c>
    </row>
    <row r="126" spans="1:14">
      <c r="A126" s="17" t="s">
        <v>212</v>
      </c>
      <c r="B126" s="27" t="s">
        <v>359</v>
      </c>
      <c r="C126" s="66"/>
      <c r="D126" s="66"/>
      <c r="E126" s="66"/>
      <c r="F126" s="16" t="n">
        <f t="shared" si="16"/>
        <v>0.0</v>
      </c>
      <c r="G126" s="66"/>
      <c r="H126" s="66"/>
      <c r="I126" s="66"/>
      <c r="J126" s="16" t="n">
        <f t="shared" si="17"/>
        <v>0.0</v>
      </c>
      <c r="K126" s="16" t="n">
        <f t="shared" si="18"/>
        <v>0.0</v>
      </c>
      <c r="L126" s="66"/>
      <c r="M126" s="66"/>
      <c r="N126" s="16" t="n">
        <f t="shared" si="19"/>
        <v>0.0</v>
      </c>
    </row>
    <row r="127" spans="1:14">
      <c r="A127" s="26" t="s">
        <v>384</v>
      </c>
      <c r="B127" s="27" t="s">
        <v>360</v>
      </c>
      <c r="C127" s="16" t="n">
        <f>SUM(C120:C126)</f>
        <v>0.0</v>
      </c>
      <c r="D127" s="16" t="n">
        <f>SUM(D120:D126)</f>
        <v>0.0</v>
      </c>
      <c r="E127" s="16" t="n">
        <f>SUM(E120:E126)</f>
        <v>0.0</v>
      </c>
      <c r="F127" s="16" t="n">
        <f t="shared" si="16"/>
        <v>0.0</v>
      </c>
      <c r="G127" s="16" t="n">
        <f>SUM(G120:G126)</f>
        <v>0.0</v>
      </c>
      <c r="H127" s="16" t="n">
        <f>SUM(H120:H126)</f>
        <v>0.0</v>
      </c>
      <c r="I127" s="16" t="n">
        <f>SUM(I120:I126)</f>
        <v>0.0</v>
      </c>
      <c r="J127" s="16" t="n">
        <f t="shared" si="17"/>
        <v>0.0</v>
      </c>
      <c r="K127" s="16" t="n">
        <f t="shared" si="18"/>
        <v>0.0</v>
      </c>
      <c r="L127" s="16" t="n">
        <f>SUM(L120:L126)</f>
        <v>0.0</v>
      </c>
      <c r="M127" s="16" t="n">
        <f>SUM(M120:M126)</f>
        <v>0.0</v>
      </c>
      <c r="N127" s="16" t="n">
        <f t="shared" si="19"/>
        <v>0.0</v>
      </c>
    </row>
    <row r="128" spans="1:14">
      <c r="A128" s="24" t="s">
        <v>221</v>
      </c>
      <c r="B128" s="27" t="s">
        <v>361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spans="1:14">
      <c r="A129" s="17" t="s">
        <v>208</v>
      </c>
      <c r="B129" s="27" t="s">
        <v>362</v>
      </c>
      <c r="C129" s="66"/>
      <c r="D129" s="66"/>
      <c r="E129" s="66"/>
      <c r="F129" s="16" t="n">
        <f t="shared" ref="F129:F147" si="20">SUM(C129:E129)</f>
        <v>0.0</v>
      </c>
      <c r="G129" s="66"/>
      <c r="H129" s="66"/>
      <c r="I129" s="66"/>
      <c r="J129" s="16" t="n">
        <f t="shared" ref="J129:J147" si="21">SUM(G129:I129)</f>
        <v>0.0</v>
      </c>
      <c r="K129" s="16" t="n">
        <f t="shared" ref="K129:K147" si="22">SUM(J129,F129)</f>
        <v>0.0</v>
      </c>
      <c r="L129" s="66"/>
      <c r="M129" s="66"/>
      <c r="N129" s="16" t="n">
        <f t="shared" ref="N129:N147" si="23">SUM(L129:M129)</f>
        <v>0.0</v>
      </c>
    </row>
    <row r="130" spans="1:14">
      <c r="A130" s="17" t="s">
        <v>214</v>
      </c>
      <c r="B130" s="27" t="s">
        <v>363</v>
      </c>
      <c r="C130" s="66"/>
      <c r="D130" s="66"/>
      <c r="E130" s="66"/>
      <c r="F130" s="16" t="n">
        <f t="shared" si="20"/>
        <v>0.0</v>
      </c>
      <c r="G130" s="66"/>
      <c r="H130" s="66"/>
      <c r="I130" s="66"/>
      <c r="J130" s="16" t="n">
        <f t="shared" si="21"/>
        <v>0.0</v>
      </c>
      <c r="K130" s="16" t="n">
        <f t="shared" si="22"/>
        <v>0.0</v>
      </c>
      <c r="L130" s="66"/>
      <c r="M130" s="66"/>
      <c r="N130" s="16" t="n">
        <f t="shared" si="23"/>
        <v>0.0</v>
      </c>
    </row>
    <row r="131" spans="1:14">
      <c r="A131" s="17" t="s">
        <v>209</v>
      </c>
      <c r="B131" s="27" t="s">
        <v>364</v>
      </c>
      <c r="C131" s="66"/>
      <c r="D131" s="66"/>
      <c r="E131" s="66"/>
      <c r="F131" s="16" t="n">
        <f t="shared" si="20"/>
        <v>0.0</v>
      </c>
      <c r="G131" s="66"/>
      <c r="H131" s="66"/>
      <c r="I131" s="66"/>
      <c r="J131" s="16" t="n">
        <f t="shared" si="21"/>
        <v>0.0</v>
      </c>
      <c r="K131" s="16" t="n">
        <f t="shared" si="22"/>
        <v>0.0</v>
      </c>
      <c r="L131" s="66"/>
      <c r="M131" s="66"/>
      <c r="N131" s="16" t="n">
        <f t="shared" si="23"/>
        <v>0.0</v>
      </c>
    </row>
    <row r="132" spans="1:14">
      <c r="A132" s="17" t="s">
        <v>222</v>
      </c>
      <c r="B132" s="27" t="s">
        <v>365</v>
      </c>
      <c r="C132" s="66"/>
      <c r="D132" s="66"/>
      <c r="E132" s="66"/>
      <c r="F132" s="16" t="n">
        <f t="shared" si="20"/>
        <v>0.0</v>
      </c>
      <c r="G132" s="66"/>
      <c r="H132" s="66"/>
      <c r="I132" s="66"/>
      <c r="J132" s="16" t="n">
        <f t="shared" si="21"/>
        <v>0.0</v>
      </c>
      <c r="K132" s="16" t="n">
        <f t="shared" si="22"/>
        <v>0.0</v>
      </c>
      <c r="L132" s="66"/>
      <c r="M132" s="66"/>
      <c r="N132" s="16" t="n">
        <f t="shared" si="23"/>
        <v>0.0</v>
      </c>
    </row>
    <row r="133" spans="1:14">
      <c r="A133" s="17" t="s">
        <v>223</v>
      </c>
      <c r="B133" s="27" t="s">
        <v>366</v>
      </c>
      <c r="C133" s="66"/>
      <c r="D133" s="66"/>
      <c r="E133" s="66"/>
      <c r="F133" s="16" t="n">
        <f t="shared" si="20"/>
        <v>0.0</v>
      </c>
      <c r="G133" s="66"/>
      <c r="H133" s="66"/>
      <c r="I133" s="66"/>
      <c r="J133" s="16" t="n">
        <f t="shared" si="21"/>
        <v>0.0</v>
      </c>
      <c r="K133" s="16" t="n">
        <f t="shared" si="22"/>
        <v>0.0</v>
      </c>
      <c r="L133" s="66"/>
      <c r="M133" s="66"/>
      <c r="N133" s="16" t="n">
        <f t="shared" si="23"/>
        <v>0.0</v>
      </c>
    </row>
    <row r="134" spans="1:14">
      <c r="A134" s="17" t="s">
        <v>224</v>
      </c>
      <c r="B134" s="27" t="s">
        <v>367</v>
      </c>
      <c r="C134" s="66"/>
      <c r="D134" s="66"/>
      <c r="E134" s="66"/>
      <c r="F134" s="16" t="n">
        <f t="shared" si="20"/>
        <v>0.0</v>
      </c>
      <c r="G134" s="66"/>
      <c r="H134" s="66"/>
      <c r="I134" s="66"/>
      <c r="J134" s="16" t="n">
        <f t="shared" si="21"/>
        <v>0.0</v>
      </c>
      <c r="K134" s="16" t="n">
        <f t="shared" si="22"/>
        <v>0.0</v>
      </c>
      <c r="L134" s="66"/>
      <c r="M134" s="66"/>
      <c r="N134" s="16" t="n">
        <f t="shared" si="23"/>
        <v>0.0</v>
      </c>
    </row>
    <row r="135" spans="1:14">
      <c r="A135" s="17" t="s">
        <v>225</v>
      </c>
      <c r="B135" s="27" t="s">
        <v>368</v>
      </c>
      <c r="C135" s="66"/>
      <c r="D135" s="66"/>
      <c r="E135" s="66"/>
      <c r="F135" s="16" t="n">
        <f t="shared" si="20"/>
        <v>0.0</v>
      </c>
      <c r="G135" s="66"/>
      <c r="H135" s="66"/>
      <c r="I135" s="66"/>
      <c r="J135" s="16" t="n">
        <f t="shared" si="21"/>
        <v>0.0</v>
      </c>
      <c r="K135" s="16" t="n">
        <f t="shared" si="22"/>
        <v>0.0</v>
      </c>
      <c r="L135" s="66"/>
      <c r="M135" s="66"/>
      <c r="N135" s="16" t="n">
        <f t="shared" si="23"/>
        <v>0.0</v>
      </c>
    </row>
    <row r="136" spans="1:14">
      <c r="A136" s="17" t="s">
        <v>226</v>
      </c>
      <c r="B136" s="27" t="s">
        <v>369</v>
      </c>
      <c r="C136" s="66"/>
      <c r="D136" s="66"/>
      <c r="E136" s="66"/>
      <c r="F136" s="16" t="n">
        <f t="shared" si="20"/>
        <v>0.0</v>
      </c>
      <c r="G136" s="66"/>
      <c r="H136" s="66"/>
      <c r="I136" s="66"/>
      <c r="J136" s="16" t="n">
        <f t="shared" si="21"/>
        <v>0.0</v>
      </c>
      <c r="K136" s="16" t="n">
        <f t="shared" si="22"/>
        <v>0.0</v>
      </c>
      <c r="L136" s="66"/>
      <c r="M136" s="66"/>
      <c r="N136" s="16" t="n">
        <f t="shared" si="23"/>
        <v>0.0</v>
      </c>
    </row>
    <row r="137" spans="1:14">
      <c r="A137" s="17" t="s">
        <v>227</v>
      </c>
      <c r="B137" s="27" t="s">
        <v>370</v>
      </c>
      <c r="C137" s="66"/>
      <c r="D137" s="66"/>
      <c r="E137" s="66"/>
      <c r="F137" s="16" t="n">
        <f t="shared" si="20"/>
        <v>0.0</v>
      </c>
      <c r="G137" s="66"/>
      <c r="H137" s="66"/>
      <c r="I137" s="66"/>
      <c r="J137" s="16" t="n">
        <f t="shared" si="21"/>
        <v>0.0</v>
      </c>
      <c r="K137" s="16" t="n">
        <f t="shared" si="22"/>
        <v>0.0</v>
      </c>
      <c r="L137" s="66"/>
      <c r="M137" s="66"/>
      <c r="N137" s="16" t="n">
        <f t="shared" si="23"/>
        <v>0.0</v>
      </c>
    </row>
    <row r="138" spans="1:14">
      <c r="A138" s="17" t="s">
        <v>228</v>
      </c>
      <c r="B138" s="27" t="s">
        <v>371</v>
      </c>
      <c r="C138" s="66"/>
      <c r="D138" s="66"/>
      <c r="E138" s="66"/>
      <c r="F138" s="16" t="n">
        <f t="shared" si="20"/>
        <v>0.0</v>
      </c>
      <c r="G138" s="66"/>
      <c r="H138" s="66"/>
      <c r="I138" s="66"/>
      <c r="J138" s="16" t="n">
        <f t="shared" si="21"/>
        <v>0.0</v>
      </c>
      <c r="K138" s="16" t="n">
        <f t="shared" si="22"/>
        <v>0.0</v>
      </c>
      <c r="L138" s="66"/>
      <c r="M138" s="66"/>
      <c r="N138" s="16" t="n">
        <f t="shared" si="23"/>
        <v>0.0</v>
      </c>
    </row>
    <row r="139" spans="1:14">
      <c r="A139" s="17" t="s">
        <v>229</v>
      </c>
      <c r="B139" s="27" t="s">
        <v>372</v>
      </c>
      <c r="C139" s="66"/>
      <c r="D139" s="66"/>
      <c r="E139" s="66"/>
      <c r="F139" s="16" t="n">
        <f t="shared" si="20"/>
        <v>0.0</v>
      </c>
      <c r="G139" s="66"/>
      <c r="H139" s="66"/>
      <c r="I139" s="66"/>
      <c r="J139" s="16" t="n">
        <f t="shared" si="21"/>
        <v>0.0</v>
      </c>
      <c r="K139" s="16" t="n">
        <f t="shared" si="22"/>
        <v>0.0</v>
      </c>
      <c r="L139" s="66"/>
      <c r="M139" s="66"/>
      <c r="N139" s="16" t="n">
        <f t="shared" si="23"/>
        <v>0.0</v>
      </c>
    </row>
    <row r="140" spans="1:14">
      <c r="A140" s="17" t="s">
        <v>216</v>
      </c>
      <c r="B140" s="27" t="s">
        <v>373</v>
      </c>
      <c r="C140" s="66"/>
      <c r="D140" s="66"/>
      <c r="E140" s="66"/>
      <c r="F140" s="16" t="n">
        <f t="shared" si="20"/>
        <v>0.0</v>
      </c>
      <c r="G140" s="66"/>
      <c r="H140" s="66"/>
      <c r="I140" s="66"/>
      <c r="J140" s="16" t="n">
        <f t="shared" si="21"/>
        <v>0.0</v>
      </c>
      <c r="K140" s="16" t="n">
        <f t="shared" si="22"/>
        <v>0.0</v>
      </c>
      <c r="L140" s="66"/>
      <c r="M140" s="66"/>
      <c r="N140" s="16" t="n">
        <f t="shared" si="23"/>
        <v>0.0</v>
      </c>
    </row>
    <row r="141" spans="1:14">
      <c r="A141" s="17" t="s">
        <v>230</v>
      </c>
      <c r="B141" s="27" t="s">
        <v>374</v>
      </c>
      <c r="C141" s="66"/>
      <c r="D141" s="66"/>
      <c r="E141" s="66"/>
      <c r="F141" s="16" t="n">
        <f t="shared" si="20"/>
        <v>0.0</v>
      </c>
      <c r="G141" s="66"/>
      <c r="H141" s="66"/>
      <c r="I141" s="66"/>
      <c r="J141" s="16" t="n">
        <f t="shared" si="21"/>
        <v>0.0</v>
      </c>
      <c r="K141" s="16" t="n">
        <f t="shared" si="22"/>
        <v>0.0</v>
      </c>
      <c r="L141" s="66"/>
      <c r="M141" s="66"/>
      <c r="N141" s="16" t="n">
        <f t="shared" si="23"/>
        <v>0.0</v>
      </c>
    </row>
    <row r="142" spans="1:14">
      <c r="A142" s="17" t="s">
        <v>211</v>
      </c>
      <c r="B142" s="27" t="s">
        <v>375</v>
      </c>
      <c r="C142" s="66"/>
      <c r="D142" s="66"/>
      <c r="E142" s="66"/>
      <c r="F142" s="16" t="n">
        <f t="shared" si="20"/>
        <v>0.0</v>
      </c>
      <c r="G142" s="66"/>
      <c r="H142" s="66"/>
      <c r="I142" s="66"/>
      <c r="J142" s="16" t="n">
        <f t="shared" si="21"/>
        <v>0.0</v>
      </c>
      <c r="K142" s="16" t="n">
        <f t="shared" si="22"/>
        <v>0.0</v>
      </c>
      <c r="L142" s="66"/>
      <c r="M142" s="66"/>
      <c r="N142" s="16" t="n">
        <f t="shared" si="23"/>
        <v>0.0</v>
      </c>
    </row>
    <row r="143" spans="1:14">
      <c r="A143" s="17" t="s">
        <v>212</v>
      </c>
      <c r="B143" s="27" t="s">
        <v>376</v>
      </c>
      <c r="C143" s="66"/>
      <c r="D143" s="66"/>
      <c r="E143" s="66"/>
      <c r="F143" s="16" t="n">
        <f t="shared" si="20"/>
        <v>0.0</v>
      </c>
      <c r="G143" s="66"/>
      <c r="H143" s="66"/>
      <c r="I143" s="66"/>
      <c r="J143" s="16" t="n">
        <f t="shared" si="21"/>
        <v>0.0</v>
      </c>
      <c r="K143" s="16" t="n">
        <f t="shared" si="22"/>
        <v>0.0</v>
      </c>
      <c r="L143" s="66"/>
      <c r="M143" s="66"/>
      <c r="N143" s="16" t="n">
        <f t="shared" si="23"/>
        <v>0.0</v>
      </c>
    </row>
    <row r="144" spans="1:14">
      <c r="A144" s="17" t="s">
        <v>231</v>
      </c>
      <c r="B144" s="27" t="s">
        <v>377</v>
      </c>
      <c r="C144" s="66"/>
      <c r="D144" s="66"/>
      <c r="E144" s="66"/>
      <c r="F144" s="16" t="n">
        <f t="shared" si="20"/>
        <v>0.0</v>
      </c>
      <c r="G144" s="66"/>
      <c r="H144" s="66"/>
      <c r="I144" s="66"/>
      <c r="J144" s="16" t="n">
        <f t="shared" si="21"/>
        <v>0.0</v>
      </c>
      <c r="K144" s="16" t="n">
        <f t="shared" si="22"/>
        <v>0.0</v>
      </c>
      <c r="L144" s="66"/>
      <c r="M144" s="66"/>
      <c r="N144" s="16" t="n">
        <f t="shared" si="23"/>
        <v>0.0</v>
      </c>
    </row>
    <row r="145" spans="1:14">
      <c r="A145" s="17" t="s">
        <v>232</v>
      </c>
      <c r="B145" s="27" t="s">
        <v>378</v>
      </c>
      <c r="C145" s="66"/>
      <c r="D145" s="66"/>
      <c r="E145" s="66"/>
      <c r="F145" s="16" t="n">
        <f t="shared" si="20"/>
        <v>0.0</v>
      </c>
      <c r="G145" s="66"/>
      <c r="H145" s="66"/>
      <c r="I145" s="66"/>
      <c r="J145" s="16" t="n">
        <f t="shared" si="21"/>
        <v>0.0</v>
      </c>
      <c r="K145" s="16" t="n">
        <f t="shared" si="22"/>
        <v>0.0</v>
      </c>
      <c r="L145" s="66"/>
      <c r="M145" s="66"/>
      <c r="N145" s="16" t="n">
        <f t="shared" si="23"/>
        <v>0.0</v>
      </c>
    </row>
    <row r="146" spans="1:14">
      <c r="A146" s="17" t="s">
        <v>233</v>
      </c>
      <c r="B146" s="27" t="s">
        <v>379</v>
      </c>
      <c r="C146" s="66"/>
      <c r="D146" s="66"/>
      <c r="E146" s="66"/>
      <c r="F146" s="16" t="n">
        <f t="shared" si="20"/>
        <v>0.0</v>
      </c>
      <c r="G146" s="66"/>
      <c r="H146" s="66"/>
      <c r="I146" s="66"/>
      <c r="J146" s="16" t="n">
        <f t="shared" si="21"/>
        <v>0.0</v>
      </c>
      <c r="K146" s="16" t="n">
        <f t="shared" si="22"/>
        <v>0.0</v>
      </c>
      <c r="L146" s="66"/>
      <c r="M146" s="66"/>
      <c r="N146" s="16" t="n">
        <f t="shared" si="23"/>
        <v>0.0</v>
      </c>
    </row>
    <row r="147" spans="1:14">
      <c r="A147" s="26" t="s">
        <v>385</v>
      </c>
      <c r="B147" s="27" t="s">
        <v>380</v>
      </c>
      <c r="C147" s="16" t="n">
        <f>SUM(C129:C146)</f>
        <v>0.0</v>
      </c>
      <c r="D147" s="16" t="n">
        <f>SUM(D129:D146)</f>
        <v>0.0</v>
      </c>
      <c r="E147" s="16" t="n">
        <f>SUM(E129:E146)</f>
        <v>0.0</v>
      </c>
      <c r="F147" s="16" t="n">
        <f t="shared" si="20"/>
        <v>0.0</v>
      </c>
      <c r="G147" s="16" t="n">
        <f>SUM(G129:G146)</f>
        <v>0.0</v>
      </c>
      <c r="H147" s="16" t="n">
        <f>SUM(H129:H146)</f>
        <v>0.0</v>
      </c>
      <c r="I147" s="16" t="n">
        <f>SUM(I129:I146)</f>
        <v>0.0</v>
      </c>
      <c r="J147" s="16" t="n">
        <f t="shared" si="21"/>
        <v>0.0</v>
      </c>
      <c r="K147" s="16" t="n">
        <f t="shared" si="22"/>
        <v>0.0</v>
      </c>
      <c r="L147" s="16" t="n">
        <f>SUM(L129:L146)</f>
        <v>0.0</v>
      </c>
      <c r="M147" s="16" t="n">
        <f>SUM(M129:M146)</f>
        <v>0.0</v>
      </c>
      <c r="N147" s="16" t="n">
        <f t="shared" si="23"/>
        <v>0.0</v>
      </c>
    </row>
    <row r="148" spans="1:14" s="14" customFormat="1" ht="15">
      <c r="A148" s="46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s="9" customFormat="1" ht="12" hidden="1" customHeight="1">
      <c r="A149" s="87" t="s">
        <v>325</v>
      </c>
      <c r="B149" s="88"/>
      <c r="C149" s="89"/>
      <c r="D149" s="89"/>
      <c r="E149" s="89"/>
      <c r="F149" s="89"/>
      <c r="G149" s="89"/>
      <c r="H149" s="89"/>
      <c r="I149" s="89"/>
      <c r="J149" s="89"/>
      <c r="K149" s="89"/>
      <c r="L149" s="88"/>
    </row>
    <row r="150" spans="1:14" s="9" customFormat="1" ht="12" hidden="1" customHeight="1" thickBot="1">
      <c r="A150" s="112" t="s">
        <v>283</v>
      </c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</row>
    <row r="151" spans="1:14" s="9" customFormat="1" ht="12" hidden="1" customHeight="1" thickBot="1">
      <c r="A151" s="21" t="n">
        <f>$A$2</f>
        <v>5.0</v>
      </c>
      <c r="B151" s="22" t="n">
        <f>$B$2</f>
        <v>4700.0</v>
      </c>
      <c r="C151" s="23" t="n">
        <f>$C$2</f>
        <v>1.0</v>
      </c>
      <c r="D151" s="23" t="n">
        <f>$D$2</f>
        <v>5.0</v>
      </c>
      <c r="E151" s="23" t="n">
        <f>$E$2</f>
        <v>1801.0</v>
      </c>
      <c r="F151" s="23">
        <v>3</v>
      </c>
      <c r="G151" s="23">
        <v>1</v>
      </c>
      <c r="H151" s="8"/>
      <c r="I151" s="8"/>
      <c r="J151" s="8"/>
      <c r="K151" s="6"/>
      <c r="L151" s="6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ht="13.5" thickBo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s="14" customFormat="1" ht="12" customHeight="1">
      <c r="A159" s="74" t="str">
        <f>$A$12</f>
        <v>قطاع الخدمات العام</v>
      </c>
      <c r="B159" s="75"/>
      <c r="C159" s="75"/>
      <c r="D159" s="75"/>
      <c r="E159" s="75"/>
      <c r="F159" s="75"/>
      <c r="G159" s="75"/>
      <c r="H159" s="75"/>
      <c r="I159" s="75"/>
      <c r="J159" s="75"/>
      <c r="K159" s="76"/>
      <c r="L159" s="80" t="n">
        <f ca="1">$L$12</f>
        <v>42855.65783263889</v>
      </c>
      <c r="M159" s="81"/>
      <c r="N159" s="82"/>
    </row>
    <row r="160" spans="1:14" s="14" customFormat="1" ht="20.25" customHeight="1" thickBot="1">
      <c r="A160" s="77"/>
      <c r="B160" s="78"/>
      <c r="C160" s="78"/>
      <c r="D160" s="78"/>
      <c r="E160" s="78"/>
      <c r="F160" s="78"/>
      <c r="G160" s="78"/>
      <c r="H160" s="78"/>
      <c r="I160" s="78"/>
      <c r="J160" s="78"/>
      <c r="K160" s="79"/>
      <c r="L160" s="83"/>
      <c r="M160" s="84"/>
      <c r="N160" s="85"/>
    </row>
    <row r="161" spans="1:14" s="14" customFormat="1" ht="12" customHeight="1" thickBot="1">
      <c r="A161" s="104" t="str">
        <f>$B$3</f>
        <v>بنك التعمير والاسكان</v>
      </c>
      <c r="B161" s="105"/>
      <c r="C161" s="105"/>
      <c r="D161" s="105"/>
      <c r="E161" s="105"/>
      <c r="F161" s="105"/>
      <c r="G161" s="105"/>
      <c r="H161" s="105"/>
      <c r="I161" s="105"/>
      <c r="J161" s="108" t="n">
        <f>$B$2</f>
        <v>4700.0</v>
      </c>
      <c r="K161" s="109"/>
      <c r="L161" s="71" t="str">
        <f>$L$14</f>
        <v>ربع سنوى</v>
      </c>
      <c r="M161" s="71"/>
      <c r="N161" s="71"/>
    </row>
    <row r="162" spans="1:14" s="14" customFormat="1" ht="12" customHeight="1" thickBot="1">
      <c r="A162" s="106"/>
      <c r="B162" s="107"/>
      <c r="C162" s="107"/>
      <c r="D162" s="107"/>
      <c r="E162" s="107"/>
      <c r="F162" s="107"/>
      <c r="G162" s="107"/>
      <c r="H162" s="107"/>
      <c r="I162" s="107"/>
      <c r="J162" s="110"/>
      <c r="K162" s="111"/>
      <c r="L162" s="71"/>
      <c r="M162" s="71"/>
      <c r="N162" s="71"/>
    </row>
    <row r="163" spans="1:14" s="15" customFormat="1" ht="12" customHeight="1" thickBot="1">
      <c r="A163" s="90" t="s">
        <v>775</v>
      </c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8" t="s">
        <v>159</v>
      </c>
      <c r="M163" s="99"/>
      <c r="N163" s="71" t="n">
        <f>$E$2</f>
        <v>1801.0</v>
      </c>
    </row>
    <row r="164" spans="1:14" s="15" customFormat="1" ht="12" customHeight="1" thickBot="1">
      <c r="A164" s="92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100"/>
      <c r="M164" s="101"/>
      <c r="N164" s="71"/>
    </row>
    <row r="165" spans="1:14" s="15" customFormat="1" ht="12" customHeight="1" thickBot="1">
      <c r="A165" s="92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71" t="s">
        <v>160</v>
      </c>
      <c r="M165" s="71"/>
      <c r="N165" s="71" t="n">
        <f>F151</f>
        <v>3.0</v>
      </c>
    </row>
    <row r="166" spans="1:14" s="15" customFormat="1" ht="12" customHeight="1" thickBot="1">
      <c r="A166" s="94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71"/>
      <c r="M166" s="71"/>
      <c r="N166" s="71"/>
    </row>
    <row r="167" spans="1:14" s="9" customFormat="1" ht="12" hidden="1" customHeight="1" thickBot="1">
      <c r="A167" s="96" t="s">
        <v>284</v>
      </c>
      <c r="B167" s="97"/>
      <c r="C167" s="97"/>
      <c r="D167" s="97"/>
      <c r="E167" s="97"/>
      <c r="F167" s="97"/>
      <c r="G167" s="97"/>
      <c r="H167" s="97"/>
      <c r="I167" s="97"/>
      <c r="J167" s="97"/>
      <c r="K167" s="89"/>
      <c r="L167" s="88"/>
      <c r="M167" s="88"/>
    </row>
    <row r="168" spans="1:14" s="14" customFormat="1" ht="12" customHeight="1">
      <c r="A168" s="115" t="str">
        <f>$A$21</f>
        <v>DD-MM-YYYY</v>
      </c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98" t="str">
        <f>$L$21</f>
        <v>القيمة بالالف جنيه</v>
      </c>
      <c r="M168" s="102"/>
      <c r="N168" s="99"/>
    </row>
    <row r="169" spans="1:14" s="14" customFormat="1" ht="12" customHeight="1" thickBot="1">
      <c r="A169" s="117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00"/>
      <c r="M169" s="103"/>
      <c r="N169" s="101"/>
    </row>
    <row r="170" spans="1:14" s="14" customFormat="1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9"/>
      <c r="M170" s="19"/>
      <c r="N170" s="19"/>
    </row>
    <row r="171" spans="1:14" ht="12.75" customHeight="1">
      <c r="A171" s="114" t="s">
        <v>326</v>
      </c>
      <c r="B171" s="56"/>
      <c r="C171" s="114" t="s">
        <v>149</v>
      </c>
      <c r="D171" s="114"/>
      <c r="E171" s="114"/>
      <c r="F171" s="114"/>
      <c r="G171" s="114"/>
      <c r="H171" s="114"/>
      <c r="I171" s="114"/>
      <c r="J171" s="114"/>
      <c r="K171" s="114"/>
      <c r="L171" s="119" t="s">
        <v>158</v>
      </c>
      <c r="M171" s="120"/>
      <c r="N171" s="121"/>
    </row>
    <row r="172" spans="1:14" ht="12.75" customHeight="1">
      <c r="A172" s="114"/>
      <c r="B172" s="56"/>
      <c r="C172" s="114" t="s">
        <v>150</v>
      </c>
      <c r="D172" s="114"/>
      <c r="E172" s="114"/>
      <c r="F172" s="114"/>
      <c r="G172" s="114" t="s">
        <v>151</v>
      </c>
      <c r="H172" s="114"/>
      <c r="I172" s="114"/>
      <c r="J172" s="114"/>
      <c r="K172" s="114" t="s">
        <v>152</v>
      </c>
      <c r="L172" s="122"/>
      <c r="M172" s="123"/>
      <c r="N172" s="124"/>
    </row>
    <row r="173" spans="1:14" ht="38.25">
      <c r="A173" s="114"/>
      <c r="B173" s="56"/>
      <c r="C173" s="56" t="s">
        <v>153</v>
      </c>
      <c r="D173" s="56" t="s">
        <v>154</v>
      </c>
      <c r="E173" s="56" t="s">
        <v>155</v>
      </c>
      <c r="F173" s="56" t="s">
        <v>156</v>
      </c>
      <c r="G173" s="56" t="s">
        <v>153</v>
      </c>
      <c r="H173" s="56" t="s">
        <v>154</v>
      </c>
      <c r="I173" s="56" t="s">
        <v>157</v>
      </c>
      <c r="J173" s="56" t="s">
        <v>156</v>
      </c>
      <c r="K173" s="114"/>
      <c r="L173" s="56" t="s">
        <v>150</v>
      </c>
      <c r="M173" s="56" t="s">
        <v>151</v>
      </c>
      <c r="N173" s="56" t="s">
        <v>152</v>
      </c>
    </row>
    <row r="174" spans="1:14" s="9" customFormat="1" ht="12" hidden="1" customHeight="1">
      <c r="A174" s="72" t="s">
        <v>760</v>
      </c>
      <c r="B174" s="73"/>
      <c r="C174" s="73"/>
      <c r="D174" s="73"/>
      <c r="E174" s="73"/>
      <c r="F174" s="73"/>
      <c r="G174" s="73"/>
      <c r="H174" s="73"/>
      <c r="I174" s="73"/>
      <c r="J174" s="73"/>
      <c r="K174" s="45"/>
      <c r="L174" s="45"/>
    </row>
    <row r="175" spans="1:14" ht="15.75" customHeight="1">
      <c r="A175" s="51" t="s">
        <v>234</v>
      </c>
      <c r="B175" s="27" t="s">
        <v>391</v>
      </c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</row>
    <row r="176" spans="1:14">
      <c r="A176" s="52" t="s">
        <v>208</v>
      </c>
      <c r="B176" s="27" t="s">
        <v>392</v>
      </c>
      <c r="C176" s="66"/>
      <c r="D176" s="66"/>
      <c r="E176" s="66"/>
      <c r="F176" s="16" t="n">
        <f t="shared" ref="F176:F183" si="24">SUM(C176:E176)</f>
        <v>0.0</v>
      </c>
      <c r="G176" s="66"/>
      <c r="H176" s="66"/>
      <c r="I176" s="66"/>
      <c r="J176" s="16" t="n">
        <f t="shared" ref="J176:J183" si="25">SUM(G176:I176)</f>
        <v>0.0</v>
      </c>
      <c r="K176" s="16" t="n">
        <f t="shared" ref="K176:K183" si="26">SUM(J176,F176)</f>
        <v>0.0</v>
      </c>
      <c r="L176" s="66"/>
      <c r="M176" s="66"/>
      <c r="N176" s="16" t="n">
        <f t="shared" ref="N176:N183" si="27">SUM(L176:M176)</f>
        <v>0.0</v>
      </c>
    </row>
    <row r="177" spans="1:14">
      <c r="A177" s="52" t="s">
        <v>214</v>
      </c>
      <c r="B177" s="27" t="s">
        <v>393</v>
      </c>
      <c r="C177" s="66"/>
      <c r="D177" s="66"/>
      <c r="E177" s="66"/>
      <c r="F177" s="16" t="n">
        <f t="shared" si="24"/>
        <v>0.0</v>
      </c>
      <c r="G177" s="66"/>
      <c r="H177" s="66"/>
      <c r="I177" s="66"/>
      <c r="J177" s="16" t="n">
        <f t="shared" si="25"/>
        <v>0.0</v>
      </c>
      <c r="K177" s="16" t="n">
        <f t="shared" si="26"/>
        <v>0.0</v>
      </c>
      <c r="L177" s="66"/>
      <c r="M177" s="66"/>
      <c r="N177" s="16" t="n">
        <f t="shared" si="27"/>
        <v>0.0</v>
      </c>
    </row>
    <row r="178" spans="1:14">
      <c r="A178" s="52" t="s">
        <v>235</v>
      </c>
      <c r="B178" s="27" t="s">
        <v>394</v>
      </c>
      <c r="C178" s="66"/>
      <c r="D178" s="66"/>
      <c r="E178" s="66"/>
      <c r="F178" s="16" t="n">
        <f t="shared" si="24"/>
        <v>0.0</v>
      </c>
      <c r="G178" s="66"/>
      <c r="H178" s="66"/>
      <c r="I178" s="66"/>
      <c r="J178" s="16" t="n">
        <f t="shared" si="25"/>
        <v>0.0</v>
      </c>
      <c r="K178" s="16" t="n">
        <f t="shared" si="26"/>
        <v>0.0</v>
      </c>
      <c r="L178" s="66"/>
      <c r="M178" s="66"/>
      <c r="N178" s="16" t="n">
        <f t="shared" si="27"/>
        <v>0.0</v>
      </c>
    </row>
    <row r="179" spans="1:14">
      <c r="A179" s="52" t="s">
        <v>236</v>
      </c>
      <c r="B179" s="27" t="s">
        <v>395</v>
      </c>
      <c r="C179" s="66"/>
      <c r="D179" s="66"/>
      <c r="E179" s="66"/>
      <c r="F179" s="16" t="n">
        <f t="shared" si="24"/>
        <v>0.0</v>
      </c>
      <c r="G179" s="66"/>
      <c r="H179" s="66"/>
      <c r="I179" s="66"/>
      <c r="J179" s="16" t="n">
        <f t="shared" si="25"/>
        <v>0.0</v>
      </c>
      <c r="K179" s="16" t="n">
        <f t="shared" si="26"/>
        <v>0.0</v>
      </c>
      <c r="L179" s="66"/>
      <c r="M179" s="66"/>
      <c r="N179" s="16" t="n">
        <f t="shared" si="27"/>
        <v>0.0</v>
      </c>
    </row>
    <row r="180" spans="1:14">
      <c r="A180" s="52" t="s">
        <v>211</v>
      </c>
      <c r="B180" s="27" t="s">
        <v>396</v>
      </c>
      <c r="C180" s="66"/>
      <c r="D180" s="66"/>
      <c r="E180" s="66"/>
      <c r="F180" s="16" t="n">
        <f t="shared" si="24"/>
        <v>0.0</v>
      </c>
      <c r="G180" s="66"/>
      <c r="H180" s="66"/>
      <c r="I180" s="66"/>
      <c r="J180" s="16" t="n">
        <f t="shared" si="25"/>
        <v>0.0</v>
      </c>
      <c r="K180" s="16" t="n">
        <f t="shared" si="26"/>
        <v>0.0</v>
      </c>
      <c r="L180" s="66"/>
      <c r="M180" s="66"/>
      <c r="N180" s="16" t="n">
        <f t="shared" si="27"/>
        <v>0.0</v>
      </c>
    </row>
    <row r="181" spans="1:14">
      <c r="A181" s="52" t="s">
        <v>212</v>
      </c>
      <c r="B181" s="27" t="s">
        <v>397</v>
      </c>
      <c r="C181" s="66"/>
      <c r="D181" s="66"/>
      <c r="E181" s="66"/>
      <c r="F181" s="16" t="n">
        <f t="shared" si="24"/>
        <v>0.0</v>
      </c>
      <c r="G181" s="66"/>
      <c r="H181" s="66"/>
      <c r="I181" s="66"/>
      <c r="J181" s="16" t="n">
        <f t="shared" si="25"/>
        <v>0.0</v>
      </c>
      <c r="K181" s="16" t="n">
        <f t="shared" si="26"/>
        <v>0.0</v>
      </c>
      <c r="L181" s="66"/>
      <c r="M181" s="66"/>
      <c r="N181" s="16" t="n">
        <f t="shared" si="27"/>
        <v>0.0</v>
      </c>
    </row>
    <row r="182" spans="1:14">
      <c r="A182" s="52" t="s">
        <v>218</v>
      </c>
      <c r="B182" s="27" t="s">
        <v>398</v>
      </c>
      <c r="C182" s="66"/>
      <c r="D182" s="66"/>
      <c r="E182" s="66"/>
      <c r="F182" s="16" t="n">
        <f t="shared" si="24"/>
        <v>0.0</v>
      </c>
      <c r="G182" s="66"/>
      <c r="H182" s="66"/>
      <c r="I182" s="66"/>
      <c r="J182" s="16" t="n">
        <f t="shared" si="25"/>
        <v>0.0</v>
      </c>
      <c r="K182" s="16" t="n">
        <f t="shared" si="26"/>
        <v>0.0</v>
      </c>
      <c r="L182" s="66"/>
      <c r="M182" s="66"/>
      <c r="N182" s="16" t="n">
        <f t="shared" si="27"/>
        <v>0.0</v>
      </c>
    </row>
    <row r="183" spans="1:14">
      <c r="A183" s="40" t="s">
        <v>386</v>
      </c>
      <c r="B183" s="27" t="s">
        <v>399</v>
      </c>
      <c r="C183" s="16" t="n">
        <f>SUM(C176:C182)</f>
        <v>0.0</v>
      </c>
      <c r="D183" s="16" t="n">
        <f>SUM(D176:D182)</f>
        <v>0.0</v>
      </c>
      <c r="E183" s="16" t="n">
        <f>SUM(E176:E182)</f>
        <v>0.0</v>
      </c>
      <c r="F183" s="16" t="n">
        <f t="shared" si="24"/>
        <v>0.0</v>
      </c>
      <c r="G183" s="16" t="n">
        <f>SUM(G176:G182)</f>
        <v>0.0</v>
      </c>
      <c r="H183" s="16" t="n">
        <f>SUM(H176:H182)</f>
        <v>0.0</v>
      </c>
      <c r="I183" s="16" t="n">
        <f>SUM(I176:I182)</f>
        <v>0.0</v>
      </c>
      <c r="J183" s="16" t="n">
        <f t="shared" si="25"/>
        <v>0.0</v>
      </c>
      <c r="K183" s="16" t="n">
        <f t="shared" si="26"/>
        <v>0.0</v>
      </c>
      <c r="L183" s="16" t="n">
        <f>SUM(L176:L182)</f>
        <v>0.0</v>
      </c>
      <c r="M183" s="16" t="n">
        <f>SUM(M176:M182)</f>
        <v>0.0</v>
      </c>
      <c r="N183" s="16" t="n">
        <f t="shared" si="27"/>
        <v>0.0</v>
      </c>
    </row>
    <row r="184" spans="1:14" ht="15.75" customHeight="1">
      <c r="A184" s="51" t="s">
        <v>237</v>
      </c>
      <c r="B184" s="27" t="s">
        <v>400</v>
      </c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</row>
    <row r="185" spans="1:14">
      <c r="A185" s="52" t="s">
        <v>208</v>
      </c>
      <c r="B185" s="27" t="s">
        <v>401</v>
      </c>
      <c r="C185" s="66"/>
      <c r="D185" s="66"/>
      <c r="E185" s="66"/>
      <c r="F185" s="16" t="n">
        <f t="shared" ref="F185:F199" si="28">SUM(C185:E185)</f>
        <v>0.0</v>
      </c>
      <c r="G185" s="66"/>
      <c r="H185" s="66"/>
      <c r="I185" s="66"/>
      <c r="J185" s="16" t="n">
        <f t="shared" ref="J185:J199" si="29">SUM(G185:I185)</f>
        <v>0.0</v>
      </c>
      <c r="K185" s="16" t="n">
        <f t="shared" ref="K185:K199" si="30">SUM(J185,F185)</f>
        <v>0.0</v>
      </c>
      <c r="L185" s="66"/>
      <c r="M185" s="66"/>
      <c r="N185" s="16" t="n">
        <f t="shared" ref="N185:N199" si="31">SUM(L185:M185)</f>
        <v>0.0</v>
      </c>
    </row>
    <row r="186" spans="1:14">
      <c r="A186" s="52" t="s">
        <v>214</v>
      </c>
      <c r="B186" s="27" t="s">
        <v>402</v>
      </c>
      <c r="C186" s="66"/>
      <c r="D186" s="66"/>
      <c r="E186" s="66"/>
      <c r="F186" s="16" t="n">
        <f t="shared" si="28"/>
        <v>0.0</v>
      </c>
      <c r="G186" s="66"/>
      <c r="H186" s="66"/>
      <c r="I186" s="66"/>
      <c r="J186" s="16" t="n">
        <f t="shared" si="29"/>
        <v>0.0</v>
      </c>
      <c r="K186" s="16" t="n">
        <f t="shared" si="30"/>
        <v>0.0</v>
      </c>
      <c r="L186" s="66"/>
      <c r="M186" s="66"/>
      <c r="N186" s="16" t="n">
        <f t="shared" si="31"/>
        <v>0.0</v>
      </c>
    </row>
    <row r="187" spans="1:14">
      <c r="A187" s="52" t="s">
        <v>209</v>
      </c>
      <c r="B187" s="27" t="s">
        <v>403</v>
      </c>
      <c r="C187" s="66"/>
      <c r="D187" s="66"/>
      <c r="E187" s="66"/>
      <c r="F187" s="16" t="n">
        <f t="shared" si="28"/>
        <v>0.0</v>
      </c>
      <c r="G187" s="66"/>
      <c r="H187" s="66"/>
      <c r="I187" s="66"/>
      <c r="J187" s="16" t="n">
        <f t="shared" si="29"/>
        <v>0.0</v>
      </c>
      <c r="K187" s="16" t="n">
        <f t="shared" si="30"/>
        <v>0.0</v>
      </c>
      <c r="L187" s="66"/>
      <c r="M187" s="66"/>
      <c r="N187" s="16" t="n">
        <f t="shared" si="31"/>
        <v>0.0</v>
      </c>
    </row>
    <row r="188" spans="1:14">
      <c r="A188" s="52" t="s">
        <v>238</v>
      </c>
      <c r="B188" s="27" t="s">
        <v>404</v>
      </c>
      <c r="C188" s="66"/>
      <c r="D188" s="66"/>
      <c r="E188" s="66"/>
      <c r="F188" s="16" t="n">
        <f t="shared" si="28"/>
        <v>0.0</v>
      </c>
      <c r="G188" s="66"/>
      <c r="H188" s="66"/>
      <c r="I188" s="66"/>
      <c r="J188" s="16" t="n">
        <f t="shared" si="29"/>
        <v>0.0</v>
      </c>
      <c r="K188" s="16" t="n">
        <f t="shared" si="30"/>
        <v>0.0</v>
      </c>
      <c r="L188" s="66"/>
      <c r="M188" s="66"/>
      <c r="N188" s="16" t="n">
        <f t="shared" si="31"/>
        <v>0.0</v>
      </c>
    </row>
    <row r="189" spans="1:14">
      <c r="A189" s="52" t="s">
        <v>222</v>
      </c>
      <c r="B189" s="27" t="s">
        <v>405</v>
      </c>
      <c r="C189" s="66"/>
      <c r="D189" s="66"/>
      <c r="E189" s="66"/>
      <c r="F189" s="16" t="n">
        <f t="shared" si="28"/>
        <v>0.0</v>
      </c>
      <c r="G189" s="66"/>
      <c r="H189" s="66"/>
      <c r="I189" s="66"/>
      <c r="J189" s="16" t="n">
        <f t="shared" si="29"/>
        <v>0.0</v>
      </c>
      <c r="K189" s="16" t="n">
        <f t="shared" si="30"/>
        <v>0.0</v>
      </c>
      <c r="L189" s="66"/>
      <c r="M189" s="66"/>
      <c r="N189" s="16" t="n">
        <f t="shared" si="31"/>
        <v>0.0</v>
      </c>
    </row>
    <row r="190" spans="1:14">
      <c r="A190" s="52" t="s">
        <v>223</v>
      </c>
      <c r="B190" s="27" t="s">
        <v>406</v>
      </c>
      <c r="C190" s="66"/>
      <c r="D190" s="66"/>
      <c r="E190" s="66"/>
      <c r="F190" s="16" t="n">
        <f t="shared" si="28"/>
        <v>0.0</v>
      </c>
      <c r="G190" s="66"/>
      <c r="H190" s="66"/>
      <c r="I190" s="66"/>
      <c r="J190" s="16" t="n">
        <f t="shared" si="29"/>
        <v>0.0</v>
      </c>
      <c r="K190" s="16" t="n">
        <f t="shared" si="30"/>
        <v>0.0</v>
      </c>
      <c r="L190" s="66"/>
      <c r="M190" s="66"/>
      <c r="N190" s="16" t="n">
        <f t="shared" si="31"/>
        <v>0.0</v>
      </c>
    </row>
    <row r="191" spans="1:14">
      <c r="A191" s="52" t="s">
        <v>224</v>
      </c>
      <c r="B191" s="27" t="s">
        <v>407</v>
      </c>
      <c r="C191" s="66"/>
      <c r="D191" s="66"/>
      <c r="E191" s="66"/>
      <c r="F191" s="16" t="n">
        <f t="shared" si="28"/>
        <v>0.0</v>
      </c>
      <c r="G191" s="66"/>
      <c r="H191" s="66"/>
      <c r="I191" s="66"/>
      <c r="J191" s="16" t="n">
        <f t="shared" si="29"/>
        <v>0.0</v>
      </c>
      <c r="K191" s="16" t="n">
        <f t="shared" si="30"/>
        <v>0.0</v>
      </c>
      <c r="L191" s="66"/>
      <c r="M191" s="66"/>
      <c r="N191" s="16" t="n">
        <f t="shared" si="31"/>
        <v>0.0</v>
      </c>
    </row>
    <row r="192" spans="1:14">
      <c r="A192" s="52" t="s">
        <v>239</v>
      </c>
      <c r="B192" s="27" t="s">
        <v>408</v>
      </c>
      <c r="C192" s="66"/>
      <c r="D192" s="66"/>
      <c r="E192" s="66"/>
      <c r="F192" s="16" t="n">
        <f t="shared" si="28"/>
        <v>0.0</v>
      </c>
      <c r="G192" s="66"/>
      <c r="H192" s="66"/>
      <c r="I192" s="66"/>
      <c r="J192" s="16" t="n">
        <f t="shared" si="29"/>
        <v>0.0</v>
      </c>
      <c r="K192" s="16" t="n">
        <f t="shared" si="30"/>
        <v>0.0</v>
      </c>
      <c r="L192" s="66"/>
      <c r="M192" s="66"/>
      <c r="N192" s="16" t="n">
        <f t="shared" si="31"/>
        <v>0.0</v>
      </c>
    </row>
    <row r="193" spans="1:14">
      <c r="A193" s="52" t="s">
        <v>240</v>
      </c>
      <c r="B193" s="27" t="s">
        <v>409</v>
      </c>
      <c r="C193" s="66"/>
      <c r="D193" s="66"/>
      <c r="E193" s="66"/>
      <c r="F193" s="16" t="n">
        <f t="shared" si="28"/>
        <v>0.0</v>
      </c>
      <c r="G193" s="66"/>
      <c r="H193" s="66"/>
      <c r="I193" s="66"/>
      <c r="J193" s="16" t="n">
        <f t="shared" si="29"/>
        <v>0.0</v>
      </c>
      <c r="K193" s="16" t="n">
        <f t="shared" si="30"/>
        <v>0.0</v>
      </c>
      <c r="L193" s="66"/>
      <c r="M193" s="66"/>
      <c r="N193" s="16" t="n">
        <f t="shared" si="31"/>
        <v>0.0</v>
      </c>
    </row>
    <row r="194" spans="1:14">
      <c r="A194" s="52" t="s">
        <v>241</v>
      </c>
      <c r="B194" s="27" t="s">
        <v>410</v>
      </c>
      <c r="C194" s="66"/>
      <c r="D194" s="66"/>
      <c r="E194" s="66"/>
      <c r="F194" s="16" t="n">
        <f t="shared" si="28"/>
        <v>0.0</v>
      </c>
      <c r="G194" s="66"/>
      <c r="H194" s="66"/>
      <c r="I194" s="66"/>
      <c r="J194" s="16" t="n">
        <f t="shared" si="29"/>
        <v>0.0</v>
      </c>
      <c r="K194" s="16" t="n">
        <f t="shared" si="30"/>
        <v>0.0</v>
      </c>
      <c r="L194" s="66"/>
      <c r="M194" s="66"/>
      <c r="N194" s="16" t="n">
        <f t="shared" si="31"/>
        <v>0.0</v>
      </c>
    </row>
    <row r="195" spans="1:14">
      <c r="A195" s="52" t="s">
        <v>216</v>
      </c>
      <c r="B195" s="27" t="s">
        <v>411</v>
      </c>
      <c r="C195" s="66"/>
      <c r="D195" s="66"/>
      <c r="E195" s="66"/>
      <c r="F195" s="16" t="n">
        <f t="shared" si="28"/>
        <v>0.0</v>
      </c>
      <c r="G195" s="66"/>
      <c r="H195" s="66"/>
      <c r="I195" s="66"/>
      <c r="J195" s="16" t="n">
        <f t="shared" si="29"/>
        <v>0.0</v>
      </c>
      <c r="K195" s="16" t="n">
        <f t="shared" si="30"/>
        <v>0.0</v>
      </c>
      <c r="L195" s="66"/>
      <c r="M195" s="66"/>
      <c r="N195" s="16" t="n">
        <f t="shared" si="31"/>
        <v>0.0</v>
      </c>
    </row>
    <row r="196" spans="1:14">
      <c r="A196" s="52" t="s">
        <v>211</v>
      </c>
      <c r="B196" s="27" t="s">
        <v>412</v>
      </c>
      <c r="C196" s="66"/>
      <c r="D196" s="66"/>
      <c r="E196" s="66"/>
      <c r="F196" s="16" t="n">
        <f t="shared" si="28"/>
        <v>0.0</v>
      </c>
      <c r="G196" s="66"/>
      <c r="H196" s="66"/>
      <c r="I196" s="66"/>
      <c r="J196" s="16" t="n">
        <f t="shared" si="29"/>
        <v>0.0</v>
      </c>
      <c r="K196" s="16" t="n">
        <f t="shared" si="30"/>
        <v>0.0</v>
      </c>
      <c r="L196" s="66"/>
      <c r="M196" s="66"/>
      <c r="N196" s="16" t="n">
        <f t="shared" si="31"/>
        <v>0.0</v>
      </c>
    </row>
    <row r="197" spans="1:14">
      <c r="A197" s="52" t="s">
        <v>218</v>
      </c>
      <c r="B197" s="27" t="s">
        <v>413</v>
      </c>
      <c r="C197" s="66"/>
      <c r="D197" s="66"/>
      <c r="E197" s="66"/>
      <c r="F197" s="16" t="n">
        <f t="shared" si="28"/>
        <v>0.0</v>
      </c>
      <c r="G197" s="66"/>
      <c r="H197" s="66"/>
      <c r="I197" s="66"/>
      <c r="J197" s="16" t="n">
        <f t="shared" si="29"/>
        <v>0.0</v>
      </c>
      <c r="K197" s="16" t="n">
        <f t="shared" si="30"/>
        <v>0.0</v>
      </c>
      <c r="L197" s="66"/>
      <c r="M197" s="66"/>
      <c r="N197" s="16" t="n">
        <f t="shared" si="31"/>
        <v>0.0</v>
      </c>
    </row>
    <row r="198" spans="1:14">
      <c r="A198" s="52" t="s">
        <v>212</v>
      </c>
      <c r="B198" s="27" t="s">
        <v>414</v>
      </c>
      <c r="C198" s="66"/>
      <c r="D198" s="66"/>
      <c r="E198" s="66"/>
      <c r="F198" s="16" t="n">
        <f t="shared" si="28"/>
        <v>0.0</v>
      </c>
      <c r="G198" s="66"/>
      <c r="H198" s="66"/>
      <c r="I198" s="66"/>
      <c r="J198" s="16" t="n">
        <f t="shared" si="29"/>
        <v>0.0</v>
      </c>
      <c r="K198" s="16" t="n">
        <f t="shared" si="30"/>
        <v>0.0</v>
      </c>
      <c r="L198" s="66"/>
      <c r="M198" s="66"/>
      <c r="N198" s="16" t="n">
        <f t="shared" si="31"/>
        <v>0.0</v>
      </c>
    </row>
    <row r="199" spans="1:14">
      <c r="A199" s="40" t="s">
        <v>387</v>
      </c>
      <c r="B199" s="27" t="s">
        <v>415</v>
      </c>
      <c r="C199" s="16" t="n">
        <f>SUM(C185:C198)</f>
        <v>0.0</v>
      </c>
      <c r="D199" s="16" t="n">
        <f>SUM(D185:D198)</f>
        <v>0.0</v>
      </c>
      <c r="E199" s="16" t="n">
        <f>SUM(E185:E198)</f>
        <v>0.0</v>
      </c>
      <c r="F199" s="16" t="n">
        <f t="shared" si="28"/>
        <v>0.0</v>
      </c>
      <c r="G199" s="16" t="n">
        <f>SUM(G185:G198)</f>
        <v>0.0</v>
      </c>
      <c r="H199" s="16" t="n">
        <f>SUM(H185:H198)</f>
        <v>0.0</v>
      </c>
      <c r="I199" s="16" t="n">
        <f>SUM(I185:I198)</f>
        <v>0.0</v>
      </c>
      <c r="J199" s="16" t="n">
        <f t="shared" si="29"/>
        <v>0.0</v>
      </c>
      <c r="K199" s="16" t="n">
        <f t="shared" si="30"/>
        <v>0.0</v>
      </c>
      <c r="L199" s="16" t="n">
        <f>SUM(L185:L198)</f>
        <v>0.0</v>
      </c>
      <c r="M199" s="16" t="n">
        <f>SUM(M185:M198)</f>
        <v>0.0</v>
      </c>
      <c r="N199" s="16" t="n">
        <f t="shared" si="31"/>
        <v>0.0</v>
      </c>
    </row>
    <row r="200" spans="1:14" ht="13.5" customHeight="1">
      <c r="A200" s="51" t="s">
        <v>242</v>
      </c>
      <c r="B200" s="27" t="s">
        <v>416</v>
      </c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</row>
    <row r="201" spans="1:14">
      <c r="A201" s="52" t="s">
        <v>208</v>
      </c>
      <c r="B201" s="27" t="s">
        <v>417</v>
      </c>
      <c r="C201" s="66"/>
      <c r="D201" s="66"/>
      <c r="E201" s="66"/>
      <c r="F201" s="16" t="n">
        <f t="shared" ref="F201:F207" si="32">SUM(C201:E201)</f>
        <v>0.0</v>
      </c>
      <c r="G201" s="66"/>
      <c r="H201" s="66"/>
      <c r="I201" s="66"/>
      <c r="J201" s="16" t="n">
        <f t="shared" ref="J201:J207" si="33">SUM(G201:I201)</f>
        <v>0.0</v>
      </c>
      <c r="K201" s="16" t="n">
        <f t="shared" ref="K201:K207" si="34">SUM(J201,F201)</f>
        <v>0.0</v>
      </c>
      <c r="L201" s="66"/>
      <c r="M201" s="66"/>
      <c r="N201" s="16" t="n">
        <f t="shared" ref="N201:N207" si="35">SUM(L201:M201)</f>
        <v>0.0</v>
      </c>
    </row>
    <row r="202" spans="1:14">
      <c r="A202" s="52" t="s">
        <v>214</v>
      </c>
      <c r="B202" s="27" t="s">
        <v>418</v>
      </c>
      <c r="C202" s="66"/>
      <c r="D202" s="66"/>
      <c r="E202" s="66"/>
      <c r="F202" s="16" t="n">
        <f t="shared" si="32"/>
        <v>0.0</v>
      </c>
      <c r="G202" s="66"/>
      <c r="H202" s="66"/>
      <c r="I202" s="66"/>
      <c r="J202" s="16" t="n">
        <f t="shared" si="33"/>
        <v>0.0</v>
      </c>
      <c r="K202" s="16" t="n">
        <f t="shared" si="34"/>
        <v>0.0</v>
      </c>
      <c r="L202" s="66"/>
      <c r="M202" s="66"/>
      <c r="N202" s="16" t="n">
        <f t="shared" si="35"/>
        <v>0.0</v>
      </c>
    </row>
    <row r="203" spans="1:14">
      <c r="A203" s="52" t="s">
        <v>209</v>
      </c>
      <c r="B203" s="27" t="s">
        <v>419</v>
      </c>
      <c r="C203" s="66"/>
      <c r="D203" s="66"/>
      <c r="E203" s="66"/>
      <c r="F203" s="16" t="n">
        <f t="shared" si="32"/>
        <v>0.0</v>
      </c>
      <c r="G203" s="66"/>
      <c r="H203" s="66"/>
      <c r="I203" s="66"/>
      <c r="J203" s="16" t="n">
        <f t="shared" si="33"/>
        <v>0.0</v>
      </c>
      <c r="K203" s="16" t="n">
        <f t="shared" si="34"/>
        <v>0.0</v>
      </c>
      <c r="L203" s="66"/>
      <c r="M203" s="66"/>
      <c r="N203" s="16" t="n">
        <f t="shared" si="35"/>
        <v>0.0</v>
      </c>
    </row>
    <row r="204" spans="1:14">
      <c r="A204" s="52" t="s">
        <v>211</v>
      </c>
      <c r="B204" s="27" t="s">
        <v>420</v>
      </c>
      <c r="C204" s="66"/>
      <c r="D204" s="66"/>
      <c r="E204" s="66"/>
      <c r="F204" s="16" t="n">
        <f t="shared" si="32"/>
        <v>0.0</v>
      </c>
      <c r="G204" s="66"/>
      <c r="H204" s="66"/>
      <c r="I204" s="66"/>
      <c r="J204" s="16" t="n">
        <f t="shared" si="33"/>
        <v>0.0</v>
      </c>
      <c r="K204" s="16" t="n">
        <f t="shared" si="34"/>
        <v>0.0</v>
      </c>
      <c r="L204" s="66"/>
      <c r="M204" s="66"/>
      <c r="N204" s="16" t="n">
        <f t="shared" si="35"/>
        <v>0.0</v>
      </c>
    </row>
    <row r="205" spans="1:14">
      <c r="A205" s="52" t="s">
        <v>212</v>
      </c>
      <c r="B205" s="27" t="s">
        <v>421</v>
      </c>
      <c r="C205" s="66"/>
      <c r="D205" s="66"/>
      <c r="E205" s="66"/>
      <c r="F205" s="16" t="n">
        <f t="shared" si="32"/>
        <v>0.0</v>
      </c>
      <c r="G205" s="66"/>
      <c r="H205" s="66"/>
      <c r="I205" s="66"/>
      <c r="J205" s="16" t="n">
        <f t="shared" si="33"/>
        <v>0.0</v>
      </c>
      <c r="K205" s="16" t="n">
        <f t="shared" si="34"/>
        <v>0.0</v>
      </c>
      <c r="L205" s="66"/>
      <c r="M205" s="66"/>
      <c r="N205" s="16" t="n">
        <f t="shared" si="35"/>
        <v>0.0</v>
      </c>
    </row>
    <row r="206" spans="1:14">
      <c r="A206" s="52" t="s">
        <v>218</v>
      </c>
      <c r="B206" s="27" t="s">
        <v>422</v>
      </c>
      <c r="C206" s="66"/>
      <c r="D206" s="66"/>
      <c r="E206" s="66"/>
      <c r="F206" s="16" t="n">
        <f t="shared" si="32"/>
        <v>0.0</v>
      </c>
      <c r="G206" s="66"/>
      <c r="H206" s="66"/>
      <c r="I206" s="66"/>
      <c r="J206" s="16" t="n">
        <f t="shared" si="33"/>
        <v>0.0</v>
      </c>
      <c r="K206" s="16" t="n">
        <f t="shared" si="34"/>
        <v>0.0</v>
      </c>
      <c r="L206" s="66"/>
      <c r="M206" s="66"/>
      <c r="N206" s="16" t="n">
        <f t="shared" si="35"/>
        <v>0.0</v>
      </c>
    </row>
    <row r="207" spans="1:14">
      <c r="A207" s="40" t="s">
        <v>388</v>
      </c>
      <c r="B207" s="27" t="s">
        <v>423</v>
      </c>
      <c r="C207" s="16" t="n">
        <f>SUM(C201:C206)</f>
        <v>0.0</v>
      </c>
      <c r="D207" s="16" t="n">
        <f>SUM(D201:D206)</f>
        <v>0.0</v>
      </c>
      <c r="E207" s="16" t="n">
        <f>SUM(E201:E206)</f>
        <v>0.0</v>
      </c>
      <c r="F207" s="16" t="n">
        <f t="shared" si="32"/>
        <v>0.0</v>
      </c>
      <c r="G207" s="16" t="n">
        <f>SUM(G201:G206)</f>
        <v>0.0</v>
      </c>
      <c r="H207" s="16" t="n">
        <f>SUM(H201:H206)</f>
        <v>0.0</v>
      </c>
      <c r="I207" s="16" t="n">
        <f>SUM(I201:I206)</f>
        <v>0.0</v>
      </c>
      <c r="J207" s="16" t="n">
        <f t="shared" si="33"/>
        <v>0.0</v>
      </c>
      <c r="K207" s="16" t="n">
        <f t="shared" si="34"/>
        <v>0.0</v>
      </c>
      <c r="L207" s="16" t="n">
        <f>SUM(L201:L206)</f>
        <v>0.0</v>
      </c>
      <c r="M207" s="16" t="n">
        <f>SUM(M201:M206)</f>
        <v>0.0</v>
      </c>
      <c r="N207" s="16" t="n">
        <f t="shared" si="35"/>
        <v>0.0</v>
      </c>
    </row>
    <row r="208" spans="1:14" ht="15" customHeight="1">
      <c r="A208" s="51" t="s">
        <v>243</v>
      </c>
      <c r="B208" s="27" t="s">
        <v>424</v>
      </c>
      <c r="C208" s="59"/>
      <c r="D208" s="59"/>
      <c r="E208" s="59"/>
      <c r="F208" s="59"/>
      <c r="G208" s="58"/>
      <c r="H208" s="58"/>
      <c r="I208" s="58"/>
      <c r="J208" s="58"/>
      <c r="K208" s="58"/>
      <c r="L208" s="58"/>
      <c r="M208" s="58"/>
      <c r="N208" s="58"/>
    </row>
    <row r="209" spans="1:14">
      <c r="A209" s="52" t="s">
        <v>208</v>
      </c>
      <c r="B209" s="27" t="s">
        <v>425</v>
      </c>
      <c r="C209" s="66"/>
      <c r="D209" s="66"/>
      <c r="E209" s="66"/>
      <c r="F209" s="16" t="n">
        <f t="shared" ref="F209:F215" si="36">SUM(C209:E209)</f>
        <v>0.0</v>
      </c>
      <c r="G209" s="66"/>
      <c r="H209" s="66"/>
      <c r="I209" s="66"/>
      <c r="J209" s="16" t="n">
        <f t="shared" ref="J209:J215" si="37">SUM(G209:I209)</f>
        <v>0.0</v>
      </c>
      <c r="K209" s="16" t="n">
        <f t="shared" ref="K209:K215" si="38">SUM(J209,F209)</f>
        <v>0.0</v>
      </c>
      <c r="L209" s="66"/>
      <c r="M209" s="66"/>
      <c r="N209" s="16" t="n">
        <f t="shared" ref="N209:N215" si="39">SUM(L209:M209)</f>
        <v>0.0</v>
      </c>
    </row>
    <row r="210" spans="1:14">
      <c r="A210" s="52" t="s">
        <v>214</v>
      </c>
      <c r="B210" s="27" t="s">
        <v>426</v>
      </c>
      <c r="C210" s="66"/>
      <c r="D210" s="66"/>
      <c r="E210" s="66"/>
      <c r="F210" s="16" t="n">
        <f t="shared" si="36"/>
        <v>0.0</v>
      </c>
      <c r="G210" s="66"/>
      <c r="H210" s="66"/>
      <c r="I210" s="66"/>
      <c r="J210" s="16" t="n">
        <f t="shared" si="37"/>
        <v>0.0</v>
      </c>
      <c r="K210" s="16" t="n">
        <f t="shared" si="38"/>
        <v>0.0</v>
      </c>
      <c r="L210" s="66"/>
      <c r="M210" s="66"/>
      <c r="N210" s="16" t="n">
        <f t="shared" si="39"/>
        <v>0.0</v>
      </c>
    </row>
    <row r="211" spans="1:14">
      <c r="A211" s="52" t="s">
        <v>209</v>
      </c>
      <c r="B211" s="27" t="s">
        <v>427</v>
      </c>
      <c r="C211" s="66"/>
      <c r="D211" s="66"/>
      <c r="E211" s="66"/>
      <c r="F211" s="16" t="n">
        <f t="shared" si="36"/>
        <v>0.0</v>
      </c>
      <c r="G211" s="66"/>
      <c r="H211" s="66"/>
      <c r="I211" s="66"/>
      <c r="J211" s="16" t="n">
        <f t="shared" si="37"/>
        <v>0.0</v>
      </c>
      <c r="K211" s="16" t="n">
        <f t="shared" si="38"/>
        <v>0.0</v>
      </c>
      <c r="L211" s="66"/>
      <c r="M211" s="66"/>
      <c r="N211" s="16" t="n">
        <f t="shared" si="39"/>
        <v>0.0</v>
      </c>
    </row>
    <row r="212" spans="1:14">
      <c r="A212" s="52" t="s">
        <v>211</v>
      </c>
      <c r="B212" s="27" t="s">
        <v>428</v>
      </c>
      <c r="C212" s="66"/>
      <c r="D212" s="66"/>
      <c r="E212" s="66"/>
      <c r="F212" s="16" t="n">
        <f t="shared" si="36"/>
        <v>0.0</v>
      </c>
      <c r="G212" s="66"/>
      <c r="H212" s="66"/>
      <c r="I212" s="66"/>
      <c r="J212" s="16" t="n">
        <f t="shared" si="37"/>
        <v>0.0</v>
      </c>
      <c r="K212" s="16" t="n">
        <f t="shared" si="38"/>
        <v>0.0</v>
      </c>
      <c r="L212" s="66"/>
      <c r="M212" s="66"/>
      <c r="N212" s="16" t="n">
        <f t="shared" si="39"/>
        <v>0.0</v>
      </c>
    </row>
    <row r="213" spans="1:14">
      <c r="A213" s="52" t="s">
        <v>212</v>
      </c>
      <c r="B213" s="27" t="s">
        <v>429</v>
      </c>
      <c r="C213" s="66"/>
      <c r="D213" s="66"/>
      <c r="E213" s="66"/>
      <c r="F213" s="16" t="n">
        <f t="shared" si="36"/>
        <v>0.0</v>
      </c>
      <c r="G213" s="66"/>
      <c r="H213" s="66"/>
      <c r="I213" s="66"/>
      <c r="J213" s="16" t="n">
        <f t="shared" si="37"/>
        <v>0.0</v>
      </c>
      <c r="K213" s="16" t="n">
        <f t="shared" si="38"/>
        <v>0.0</v>
      </c>
      <c r="L213" s="66"/>
      <c r="M213" s="66"/>
      <c r="N213" s="16" t="n">
        <f t="shared" si="39"/>
        <v>0.0</v>
      </c>
    </row>
    <row r="214" spans="1:14">
      <c r="A214" s="52" t="s">
        <v>218</v>
      </c>
      <c r="B214" s="27" t="s">
        <v>430</v>
      </c>
      <c r="C214" s="66"/>
      <c r="D214" s="66"/>
      <c r="E214" s="66"/>
      <c r="F214" s="16" t="n">
        <f t="shared" si="36"/>
        <v>0.0</v>
      </c>
      <c r="G214" s="66"/>
      <c r="H214" s="66"/>
      <c r="I214" s="66"/>
      <c r="J214" s="16" t="n">
        <f t="shared" si="37"/>
        <v>0.0</v>
      </c>
      <c r="K214" s="16" t="n">
        <f t="shared" si="38"/>
        <v>0.0</v>
      </c>
      <c r="L214" s="66"/>
      <c r="M214" s="66"/>
      <c r="N214" s="16" t="n">
        <f t="shared" si="39"/>
        <v>0.0</v>
      </c>
    </row>
    <row r="215" spans="1:14">
      <c r="A215" s="40" t="s">
        <v>389</v>
      </c>
      <c r="B215" s="27" t="s">
        <v>431</v>
      </c>
      <c r="C215" s="16" t="n">
        <f>SUM(C209:C214)</f>
        <v>0.0</v>
      </c>
      <c r="D215" s="16" t="n">
        <f>SUM(D209:D214)</f>
        <v>0.0</v>
      </c>
      <c r="E215" s="16" t="n">
        <f>SUM(E209:E214)</f>
        <v>0.0</v>
      </c>
      <c r="F215" s="16" t="n">
        <f t="shared" si="36"/>
        <v>0.0</v>
      </c>
      <c r="G215" s="16" t="n">
        <f>SUM(G209:G214)</f>
        <v>0.0</v>
      </c>
      <c r="H215" s="16" t="n">
        <f>SUM(H209:H214)</f>
        <v>0.0</v>
      </c>
      <c r="I215" s="16" t="n">
        <f>SUM(I209:I214)</f>
        <v>0.0</v>
      </c>
      <c r="J215" s="16" t="n">
        <f t="shared" si="37"/>
        <v>0.0</v>
      </c>
      <c r="K215" s="16" t="n">
        <f t="shared" si="38"/>
        <v>0.0</v>
      </c>
      <c r="L215" s="16" t="n">
        <f>SUM(L209:L214)</f>
        <v>0.0</v>
      </c>
      <c r="M215" s="16" t="n">
        <f>SUM(M209:M214)</f>
        <v>0.0</v>
      </c>
      <c r="N215" s="16" t="n">
        <f t="shared" si="39"/>
        <v>0.0</v>
      </c>
    </row>
    <row r="216" spans="1:14" ht="13.5" customHeight="1">
      <c r="A216" s="51" t="s">
        <v>244</v>
      </c>
      <c r="B216" s="27" t="s">
        <v>432</v>
      </c>
      <c r="C216" s="59"/>
      <c r="D216" s="59"/>
      <c r="E216" s="59"/>
      <c r="F216" s="59"/>
      <c r="G216" s="58"/>
      <c r="H216" s="58"/>
      <c r="I216" s="58"/>
      <c r="J216" s="58"/>
      <c r="K216" s="58"/>
      <c r="L216" s="58"/>
      <c r="M216" s="58"/>
      <c r="N216" s="58"/>
    </row>
    <row r="217" spans="1:14">
      <c r="A217" s="52" t="s">
        <v>208</v>
      </c>
      <c r="B217" s="27" t="s">
        <v>433</v>
      </c>
      <c r="C217" s="66"/>
      <c r="D217" s="66"/>
      <c r="E217" s="66"/>
      <c r="F217" s="16" t="n">
        <f t="shared" ref="F217:F223" si="40">SUM(C217:E217)</f>
        <v>0.0</v>
      </c>
      <c r="G217" s="66"/>
      <c r="H217" s="66"/>
      <c r="I217" s="66"/>
      <c r="J217" s="16" t="n">
        <f t="shared" ref="J217:J223" si="41">SUM(G217:I217)</f>
        <v>0.0</v>
      </c>
      <c r="K217" s="16" t="n">
        <f t="shared" ref="K217:K223" si="42">SUM(J217,F217)</f>
        <v>0.0</v>
      </c>
      <c r="L217" s="66"/>
      <c r="M217" s="66"/>
      <c r="N217" s="16" t="n">
        <f t="shared" ref="N217:N223" si="43">SUM(L217:M217)</f>
        <v>0.0</v>
      </c>
    </row>
    <row r="218" spans="1:14">
      <c r="A218" s="52" t="s">
        <v>214</v>
      </c>
      <c r="B218" s="27" t="s">
        <v>434</v>
      </c>
      <c r="C218" s="66"/>
      <c r="D218" s="66"/>
      <c r="E218" s="66"/>
      <c r="F218" s="16" t="n">
        <f t="shared" si="40"/>
        <v>0.0</v>
      </c>
      <c r="G218" s="66"/>
      <c r="H218" s="66"/>
      <c r="I218" s="66"/>
      <c r="J218" s="16" t="n">
        <f t="shared" si="41"/>
        <v>0.0</v>
      </c>
      <c r="K218" s="16" t="n">
        <f t="shared" si="42"/>
        <v>0.0</v>
      </c>
      <c r="L218" s="66"/>
      <c r="M218" s="66"/>
      <c r="N218" s="16" t="n">
        <f t="shared" si="43"/>
        <v>0.0</v>
      </c>
    </row>
    <row r="219" spans="1:14">
      <c r="A219" s="52" t="s">
        <v>209</v>
      </c>
      <c r="B219" s="27" t="s">
        <v>435</v>
      </c>
      <c r="C219" s="66"/>
      <c r="D219" s="66"/>
      <c r="E219" s="66"/>
      <c r="F219" s="16" t="n">
        <f t="shared" si="40"/>
        <v>0.0</v>
      </c>
      <c r="G219" s="66"/>
      <c r="H219" s="66"/>
      <c r="I219" s="66"/>
      <c r="J219" s="16" t="n">
        <f t="shared" si="41"/>
        <v>0.0</v>
      </c>
      <c r="K219" s="16" t="n">
        <f t="shared" si="42"/>
        <v>0.0</v>
      </c>
      <c r="L219" s="66"/>
      <c r="M219" s="66"/>
      <c r="N219" s="16" t="n">
        <f t="shared" si="43"/>
        <v>0.0</v>
      </c>
    </row>
    <row r="220" spans="1:14">
      <c r="A220" s="52" t="s">
        <v>211</v>
      </c>
      <c r="B220" s="27" t="s">
        <v>436</v>
      </c>
      <c r="C220" s="66"/>
      <c r="D220" s="66"/>
      <c r="E220" s="66"/>
      <c r="F220" s="16" t="n">
        <f t="shared" si="40"/>
        <v>0.0</v>
      </c>
      <c r="G220" s="66"/>
      <c r="H220" s="66"/>
      <c r="I220" s="66"/>
      <c r="J220" s="16" t="n">
        <f t="shared" si="41"/>
        <v>0.0</v>
      </c>
      <c r="K220" s="16" t="n">
        <f t="shared" si="42"/>
        <v>0.0</v>
      </c>
      <c r="L220" s="66"/>
      <c r="M220" s="66"/>
      <c r="N220" s="16" t="n">
        <f t="shared" si="43"/>
        <v>0.0</v>
      </c>
    </row>
    <row r="221" spans="1:14">
      <c r="A221" s="52" t="s">
        <v>212</v>
      </c>
      <c r="B221" s="27" t="s">
        <v>437</v>
      </c>
      <c r="C221" s="66"/>
      <c r="D221" s="66"/>
      <c r="E221" s="66"/>
      <c r="F221" s="16" t="n">
        <f t="shared" si="40"/>
        <v>0.0</v>
      </c>
      <c r="G221" s="66"/>
      <c r="H221" s="66"/>
      <c r="I221" s="66"/>
      <c r="J221" s="16" t="n">
        <f t="shared" si="41"/>
        <v>0.0</v>
      </c>
      <c r="K221" s="16" t="n">
        <f t="shared" si="42"/>
        <v>0.0</v>
      </c>
      <c r="L221" s="66"/>
      <c r="M221" s="66"/>
      <c r="N221" s="16" t="n">
        <f t="shared" si="43"/>
        <v>0.0</v>
      </c>
    </row>
    <row r="222" spans="1:14">
      <c r="A222" s="52" t="s">
        <v>218</v>
      </c>
      <c r="B222" s="27" t="s">
        <v>438</v>
      </c>
      <c r="C222" s="66"/>
      <c r="D222" s="66"/>
      <c r="E222" s="66"/>
      <c r="F222" s="16" t="n">
        <f t="shared" si="40"/>
        <v>0.0</v>
      </c>
      <c r="G222" s="66"/>
      <c r="H222" s="66"/>
      <c r="I222" s="66"/>
      <c r="J222" s="16" t="n">
        <f t="shared" si="41"/>
        <v>0.0</v>
      </c>
      <c r="K222" s="16" t="n">
        <f t="shared" si="42"/>
        <v>0.0</v>
      </c>
      <c r="L222" s="66"/>
      <c r="M222" s="66"/>
      <c r="N222" s="16" t="n">
        <f t="shared" si="43"/>
        <v>0.0</v>
      </c>
    </row>
    <row r="223" spans="1:14" ht="13.5" customHeight="1">
      <c r="A223" s="26" t="s">
        <v>390</v>
      </c>
      <c r="B223" s="27" t="s">
        <v>439</v>
      </c>
      <c r="C223" s="16" t="n">
        <f>SUM(C217:C222)</f>
        <v>0.0</v>
      </c>
      <c r="D223" s="16" t="n">
        <f>SUM(D217:D222)</f>
        <v>0.0</v>
      </c>
      <c r="E223" s="16" t="n">
        <f>SUM(E217:E222)</f>
        <v>0.0</v>
      </c>
      <c r="F223" s="16" t="n">
        <f t="shared" si="40"/>
        <v>0.0</v>
      </c>
      <c r="G223" s="16" t="n">
        <f>SUM(G217:G222)</f>
        <v>0.0</v>
      </c>
      <c r="H223" s="16" t="n">
        <f>SUM(H217:H222)</f>
        <v>0.0</v>
      </c>
      <c r="I223" s="16" t="n">
        <f>SUM(I217:I222)</f>
        <v>0.0</v>
      </c>
      <c r="J223" s="16" t="n">
        <f t="shared" si="41"/>
        <v>0.0</v>
      </c>
      <c r="K223" s="16" t="n">
        <f t="shared" si="42"/>
        <v>0.0</v>
      </c>
      <c r="L223" s="16" t="n">
        <f>SUM(L217:L222)</f>
        <v>0.0</v>
      </c>
      <c r="M223" s="16" t="n">
        <f>SUM(M217:M222)</f>
        <v>0.0</v>
      </c>
      <c r="N223" s="16" t="n">
        <f t="shared" si="43"/>
        <v>0.0</v>
      </c>
    </row>
    <row r="224" spans="1:14" s="14" customFormat="1" ht="13.5" customHeight="1">
      <c r="A224" s="39"/>
      <c r="B224" s="37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</row>
    <row r="225" spans="1:14" s="9" customFormat="1" ht="12" hidden="1" customHeight="1">
      <c r="A225" s="87" t="s">
        <v>325</v>
      </c>
      <c r="B225" s="88"/>
      <c r="C225" s="89"/>
      <c r="D225" s="89"/>
      <c r="E225" s="89"/>
      <c r="F225" s="89"/>
      <c r="G225" s="89"/>
      <c r="H225" s="89"/>
      <c r="I225" s="89"/>
      <c r="J225" s="89"/>
      <c r="K225" s="89"/>
      <c r="L225" s="88"/>
    </row>
    <row r="226" spans="1:14" s="9" customFormat="1" ht="12" hidden="1" customHeight="1" thickBot="1">
      <c r="A226" s="112" t="s">
        <v>283</v>
      </c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</row>
    <row r="227" spans="1:14" s="9" customFormat="1" ht="12" hidden="1" customHeight="1" thickBot="1">
      <c r="A227" s="21" t="n">
        <f>$A$2</f>
        <v>5.0</v>
      </c>
      <c r="B227" s="22" t="n">
        <f>$B$2</f>
        <v>4700.0</v>
      </c>
      <c r="C227" s="23" t="n">
        <f>$C$2</f>
        <v>1.0</v>
      </c>
      <c r="D227" s="23" t="n">
        <f>$D$2</f>
        <v>5.0</v>
      </c>
      <c r="E227" s="23" t="n">
        <f>$E$2</f>
        <v>1801.0</v>
      </c>
      <c r="F227" s="23">
        <v>4</v>
      </c>
      <c r="G227" s="23">
        <v>1</v>
      </c>
      <c r="H227" s="8"/>
      <c r="I227" s="8"/>
      <c r="J227" s="8"/>
      <c r="K227" s="6"/>
      <c r="L227" s="6"/>
    </row>
    <row r="228" spans="1: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ht="13.5" thickBo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s="14" customFormat="1" ht="12" customHeight="1">
      <c r="A235" s="74" t="str">
        <f>$A$12</f>
        <v>قطاع الخدمات العام</v>
      </c>
      <c r="B235" s="75"/>
      <c r="C235" s="75"/>
      <c r="D235" s="75"/>
      <c r="E235" s="75"/>
      <c r="F235" s="75"/>
      <c r="G235" s="75"/>
      <c r="H235" s="75"/>
      <c r="I235" s="75"/>
      <c r="J235" s="75"/>
      <c r="K235" s="76"/>
      <c r="L235" s="80" t="n">
        <f ca="1">$L$12</f>
        <v>42855.65783263889</v>
      </c>
      <c r="M235" s="81"/>
      <c r="N235" s="82"/>
    </row>
    <row r="236" spans="1:14" s="14" customFormat="1" ht="20.25" customHeight="1" thickBot="1">
      <c r="A236" s="77"/>
      <c r="B236" s="78"/>
      <c r="C236" s="78"/>
      <c r="D236" s="78"/>
      <c r="E236" s="78"/>
      <c r="F236" s="78"/>
      <c r="G236" s="78"/>
      <c r="H236" s="78"/>
      <c r="I236" s="78"/>
      <c r="J236" s="78"/>
      <c r="K236" s="79"/>
      <c r="L236" s="83"/>
      <c r="M236" s="84"/>
      <c r="N236" s="85"/>
    </row>
    <row r="237" spans="1:14" s="14" customFormat="1" ht="12" customHeight="1" thickBot="1">
      <c r="A237" s="104" t="str">
        <f>$B$3</f>
        <v>بنك التعمير والاسكان</v>
      </c>
      <c r="B237" s="105"/>
      <c r="C237" s="105"/>
      <c r="D237" s="105"/>
      <c r="E237" s="105"/>
      <c r="F237" s="105"/>
      <c r="G237" s="105"/>
      <c r="H237" s="105"/>
      <c r="I237" s="105"/>
      <c r="J237" s="108" t="n">
        <f>$B$2</f>
        <v>4700.0</v>
      </c>
      <c r="K237" s="109"/>
      <c r="L237" s="71" t="str">
        <f>$L$14</f>
        <v>ربع سنوى</v>
      </c>
      <c r="M237" s="71"/>
      <c r="N237" s="71"/>
    </row>
    <row r="238" spans="1:14" s="14" customFormat="1" ht="12" customHeight="1" thickBot="1">
      <c r="A238" s="106"/>
      <c r="B238" s="107"/>
      <c r="C238" s="107"/>
      <c r="D238" s="107"/>
      <c r="E238" s="107"/>
      <c r="F238" s="107"/>
      <c r="G238" s="107"/>
      <c r="H238" s="107"/>
      <c r="I238" s="107"/>
      <c r="J238" s="110"/>
      <c r="K238" s="111"/>
      <c r="L238" s="71"/>
      <c r="M238" s="71"/>
      <c r="N238" s="71"/>
    </row>
    <row r="239" spans="1:14" s="15" customFormat="1" ht="12" customHeight="1" thickBot="1">
      <c r="A239" s="90" t="s">
        <v>775</v>
      </c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8" t="s">
        <v>159</v>
      </c>
      <c r="M239" s="99"/>
      <c r="N239" s="71" t="n">
        <f>$E$2</f>
        <v>1801.0</v>
      </c>
    </row>
    <row r="240" spans="1:14" s="15" customFormat="1" ht="12" customHeight="1" thickBot="1">
      <c r="A240" s="92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100"/>
      <c r="M240" s="101"/>
      <c r="N240" s="71"/>
    </row>
    <row r="241" spans="1:14" s="15" customFormat="1" ht="12" customHeight="1" thickBot="1">
      <c r="A241" s="92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71" t="s">
        <v>160</v>
      </c>
      <c r="M241" s="71"/>
      <c r="N241" s="71" t="n">
        <f>F227</f>
        <v>4.0</v>
      </c>
    </row>
    <row r="242" spans="1:14" s="15" customFormat="1" ht="12" customHeight="1" thickBot="1">
      <c r="A242" s="94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71"/>
      <c r="M242" s="71"/>
      <c r="N242" s="71"/>
    </row>
    <row r="243" spans="1:14" s="9" customFormat="1" ht="12" hidden="1" customHeight="1" thickBot="1">
      <c r="A243" s="96" t="s">
        <v>284</v>
      </c>
      <c r="B243" s="97"/>
      <c r="C243" s="97"/>
      <c r="D243" s="97"/>
      <c r="E243" s="97"/>
      <c r="F243" s="97"/>
      <c r="G243" s="97"/>
      <c r="H243" s="97"/>
      <c r="I243" s="97"/>
      <c r="J243" s="97"/>
      <c r="K243" s="89"/>
      <c r="L243" s="88"/>
      <c r="M243" s="88"/>
    </row>
    <row r="244" spans="1:14" s="14" customFormat="1" ht="12" customHeight="1">
      <c r="A244" s="115" t="str">
        <f>$A$21</f>
        <v>DD-MM-YYYY</v>
      </c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98" t="str">
        <f>$L$21</f>
        <v>القيمة بالالف جنيه</v>
      </c>
      <c r="M244" s="102"/>
      <c r="N244" s="99"/>
    </row>
    <row r="245" spans="1:14" s="14" customFormat="1" ht="12" customHeight="1" thickBot="1">
      <c r="A245" s="117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00"/>
      <c r="M245" s="103"/>
      <c r="N245" s="101"/>
    </row>
    <row r="246" spans="1:14" s="14" customFormat="1" ht="12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9"/>
      <c r="M246" s="19"/>
      <c r="N246" s="19"/>
    </row>
    <row r="247" spans="1:14" ht="12.75" customHeight="1">
      <c r="A247" s="114" t="s">
        <v>326</v>
      </c>
      <c r="B247" s="56"/>
      <c r="C247" s="114" t="s">
        <v>149</v>
      </c>
      <c r="D247" s="114"/>
      <c r="E247" s="114"/>
      <c r="F247" s="114"/>
      <c r="G247" s="114"/>
      <c r="H247" s="114"/>
      <c r="I247" s="114"/>
      <c r="J247" s="114"/>
      <c r="K247" s="114"/>
      <c r="L247" s="119" t="s">
        <v>158</v>
      </c>
      <c r="M247" s="120"/>
      <c r="N247" s="121"/>
    </row>
    <row r="248" spans="1:14" ht="12.75" customHeight="1">
      <c r="A248" s="114"/>
      <c r="B248" s="56"/>
      <c r="C248" s="114" t="s">
        <v>150</v>
      </c>
      <c r="D248" s="114"/>
      <c r="E248" s="114"/>
      <c r="F248" s="114"/>
      <c r="G248" s="114" t="s">
        <v>151</v>
      </c>
      <c r="H248" s="114"/>
      <c r="I248" s="114"/>
      <c r="J248" s="114"/>
      <c r="K248" s="114" t="s">
        <v>152</v>
      </c>
      <c r="L248" s="122"/>
      <c r="M248" s="123"/>
      <c r="N248" s="124"/>
    </row>
    <row r="249" spans="1:14" ht="38.25">
      <c r="A249" s="114"/>
      <c r="B249" s="56"/>
      <c r="C249" s="56" t="s">
        <v>153</v>
      </c>
      <c r="D249" s="56" t="s">
        <v>154</v>
      </c>
      <c r="E249" s="56" t="s">
        <v>155</v>
      </c>
      <c r="F249" s="56" t="s">
        <v>156</v>
      </c>
      <c r="G249" s="56" t="s">
        <v>153</v>
      </c>
      <c r="H249" s="56" t="s">
        <v>154</v>
      </c>
      <c r="I249" s="56" t="s">
        <v>157</v>
      </c>
      <c r="J249" s="56" t="s">
        <v>156</v>
      </c>
      <c r="K249" s="114"/>
      <c r="L249" s="56" t="s">
        <v>150</v>
      </c>
      <c r="M249" s="56" t="s">
        <v>151</v>
      </c>
      <c r="N249" s="56" t="s">
        <v>152</v>
      </c>
    </row>
    <row r="250" spans="1:14" s="9" customFormat="1" ht="12" hidden="1" customHeight="1">
      <c r="A250" s="72" t="s">
        <v>760</v>
      </c>
      <c r="B250" s="73"/>
      <c r="C250" s="73"/>
      <c r="D250" s="73"/>
      <c r="E250" s="73"/>
      <c r="F250" s="73"/>
      <c r="G250" s="73"/>
      <c r="H250" s="73"/>
      <c r="I250" s="73"/>
      <c r="J250" s="73"/>
      <c r="K250" s="45"/>
      <c r="L250" s="45"/>
    </row>
    <row r="251" spans="1:14">
      <c r="A251" s="53" t="s">
        <v>245</v>
      </c>
      <c r="B251" s="27" t="s">
        <v>445</v>
      </c>
      <c r="C251" s="60"/>
      <c r="D251" s="60"/>
      <c r="E251" s="60"/>
      <c r="F251" s="25"/>
      <c r="G251" s="60"/>
      <c r="H251" s="60"/>
      <c r="I251" s="60"/>
      <c r="J251" s="25"/>
      <c r="K251" s="25"/>
      <c r="L251" s="60"/>
      <c r="M251" s="60"/>
      <c r="N251" s="25"/>
    </row>
    <row r="252" spans="1:14">
      <c r="A252" s="52" t="s">
        <v>208</v>
      </c>
      <c r="B252" s="27" t="s">
        <v>446</v>
      </c>
      <c r="C252" s="66"/>
      <c r="D252" s="66"/>
      <c r="E252" s="66"/>
      <c r="F252" s="16" t="n">
        <f t="shared" ref="F252:F261" si="44">SUM(C252:E252)</f>
        <v>0.0</v>
      </c>
      <c r="G252" s="66"/>
      <c r="H252" s="66"/>
      <c r="I252" s="66"/>
      <c r="J252" s="16" t="n">
        <f t="shared" ref="J252:J261" si="45">SUM(G252:I252)</f>
        <v>0.0</v>
      </c>
      <c r="K252" s="16" t="n">
        <f t="shared" ref="K252:K261" si="46">SUM(J252,F252)</f>
        <v>0.0</v>
      </c>
      <c r="L252" s="66"/>
      <c r="M252" s="66"/>
      <c r="N252" s="16" t="n">
        <f t="shared" ref="N252:N261" si="47">SUM(L252:M252)</f>
        <v>0.0</v>
      </c>
    </row>
    <row r="253" spans="1:14">
      <c r="A253" s="52" t="s">
        <v>214</v>
      </c>
      <c r="B253" s="27" t="s">
        <v>447</v>
      </c>
      <c r="C253" s="66"/>
      <c r="D253" s="66"/>
      <c r="E253" s="66"/>
      <c r="F253" s="16" t="n">
        <f t="shared" si="44"/>
        <v>0.0</v>
      </c>
      <c r="G253" s="66"/>
      <c r="H253" s="66"/>
      <c r="I253" s="66"/>
      <c r="J253" s="16" t="n">
        <f t="shared" si="45"/>
        <v>0.0</v>
      </c>
      <c r="K253" s="16" t="n">
        <f t="shared" si="46"/>
        <v>0.0</v>
      </c>
      <c r="L253" s="66"/>
      <c r="M253" s="66"/>
      <c r="N253" s="16" t="n">
        <f t="shared" si="47"/>
        <v>0.0</v>
      </c>
    </row>
    <row r="254" spans="1:14">
      <c r="A254" s="52" t="s">
        <v>209</v>
      </c>
      <c r="B254" s="27" t="s">
        <v>448</v>
      </c>
      <c r="C254" s="66"/>
      <c r="D254" s="66"/>
      <c r="E254" s="66"/>
      <c r="F254" s="16" t="n">
        <f t="shared" si="44"/>
        <v>0.0</v>
      </c>
      <c r="G254" s="66"/>
      <c r="H254" s="66"/>
      <c r="I254" s="66"/>
      <c r="J254" s="16" t="n">
        <f t="shared" si="45"/>
        <v>0.0</v>
      </c>
      <c r="K254" s="16" t="n">
        <f t="shared" si="46"/>
        <v>0.0</v>
      </c>
      <c r="L254" s="66"/>
      <c r="M254" s="66"/>
      <c r="N254" s="16" t="n">
        <f t="shared" si="47"/>
        <v>0.0</v>
      </c>
    </row>
    <row r="255" spans="1:14">
      <c r="A255" s="52" t="s">
        <v>210</v>
      </c>
      <c r="B255" s="27" t="s">
        <v>449</v>
      </c>
      <c r="C255" s="66"/>
      <c r="D255" s="66"/>
      <c r="E255" s="66"/>
      <c r="F255" s="16" t="n">
        <f t="shared" si="44"/>
        <v>0.0</v>
      </c>
      <c r="G255" s="66"/>
      <c r="H255" s="66"/>
      <c r="I255" s="66"/>
      <c r="J255" s="16" t="n">
        <f t="shared" si="45"/>
        <v>0.0</v>
      </c>
      <c r="K255" s="16" t="n">
        <f t="shared" si="46"/>
        <v>0.0</v>
      </c>
      <c r="L255" s="66"/>
      <c r="M255" s="66"/>
      <c r="N255" s="16" t="n">
        <f t="shared" si="47"/>
        <v>0.0</v>
      </c>
    </row>
    <row r="256" spans="1:14">
      <c r="A256" s="52" t="s">
        <v>246</v>
      </c>
      <c r="B256" s="27" t="s">
        <v>450</v>
      </c>
      <c r="C256" s="66"/>
      <c r="D256" s="66"/>
      <c r="E256" s="66"/>
      <c r="F256" s="16" t="n">
        <f t="shared" si="44"/>
        <v>0.0</v>
      </c>
      <c r="G256" s="66"/>
      <c r="H256" s="66"/>
      <c r="I256" s="66"/>
      <c r="J256" s="16" t="n">
        <f t="shared" si="45"/>
        <v>0.0</v>
      </c>
      <c r="K256" s="16" t="n">
        <f t="shared" si="46"/>
        <v>0.0</v>
      </c>
      <c r="L256" s="66"/>
      <c r="M256" s="66"/>
      <c r="N256" s="16" t="n">
        <f t="shared" si="47"/>
        <v>0.0</v>
      </c>
    </row>
    <row r="257" spans="1:14">
      <c r="A257" s="52" t="s">
        <v>247</v>
      </c>
      <c r="B257" s="27" t="s">
        <v>451</v>
      </c>
      <c r="C257" s="66"/>
      <c r="D257" s="66"/>
      <c r="E257" s="66"/>
      <c r="F257" s="16" t="n">
        <f t="shared" si="44"/>
        <v>0.0</v>
      </c>
      <c r="G257" s="66"/>
      <c r="H257" s="66"/>
      <c r="I257" s="66"/>
      <c r="J257" s="16" t="n">
        <f t="shared" si="45"/>
        <v>0.0</v>
      </c>
      <c r="K257" s="16" t="n">
        <f t="shared" si="46"/>
        <v>0.0</v>
      </c>
      <c r="L257" s="66"/>
      <c r="M257" s="66"/>
      <c r="N257" s="16" t="n">
        <f t="shared" si="47"/>
        <v>0.0</v>
      </c>
    </row>
    <row r="258" spans="1:14">
      <c r="A258" s="52" t="s">
        <v>211</v>
      </c>
      <c r="B258" s="27" t="s">
        <v>452</v>
      </c>
      <c r="C258" s="66"/>
      <c r="D258" s="66"/>
      <c r="E258" s="66"/>
      <c r="F258" s="16" t="n">
        <f t="shared" si="44"/>
        <v>0.0</v>
      </c>
      <c r="G258" s="66"/>
      <c r="H258" s="66"/>
      <c r="I258" s="66"/>
      <c r="J258" s="16" t="n">
        <f t="shared" si="45"/>
        <v>0.0</v>
      </c>
      <c r="K258" s="16" t="n">
        <f t="shared" si="46"/>
        <v>0.0</v>
      </c>
      <c r="L258" s="66"/>
      <c r="M258" s="66"/>
      <c r="N258" s="16" t="n">
        <f t="shared" si="47"/>
        <v>0.0</v>
      </c>
    </row>
    <row r="259" spans="1:14">
      <c r="A259" s="52" t="s">
        <v>212</v>
      </c>
      <c r="B259" s="27" t="s">
        <v>453</v>
      </c>
      <c r="C259" s="66"/>
      <c r="D259" s="66"/>
      <c r="E259" s="66"/>
      <c r="F259" s="16" t="n">
        <f t="shared" si="44"/>
        <v>0.0</v>
      </c>
      <c r="G259" s="66"/>
      <c r="H259" s="66"/>
      <c r="I259" s="66"/>
      <c r="J259" s="16" t="n">
        <f t="shared" si="45"/>
        <v>0.0</v>
      </c>
      <c r="K259" s="16" t="n">
        <f t="shared" si="46"/>
        <v>0.0</v>
      </c>
      <c r="L259" s="66"/>
      <c r="M259" s="66"/>
      <c r="N259" s="16" t="n">
        <f t="shared" si="47"/>
        <v>0.0</v>
      </c>
    </row>
    <row r="260" spans="1:14">
      <c r="A260" s="52" t="s">
        <v>218</v>
      </c>
      <c r="B260" s="27" t="s">
        <v>454</v>
      </c>
      <c r="C260" s="66"/>
      <c r="D260" s="66"/>
      <c r="E260" s="66"/>
      <c r="F260" s="16" t="n">
        <f t="shared" si="44"/>
        <v>0.0</v>
      </c>
      <c r="G260" s="66"/>
      <c r="H260" s="66"/>
      <c r="I260" s="66"/>
      <c r="J260" s="16" t="n">
        <f t="shared" si="45"/>
        <v>0.0</v>
      </c>
      <c r="K260" s="16" t="n">
        <f t="shared" si="46"/>
        <v>0.0</v>
      </c>
      <c r="L260" s="66"/>
      <c r="M260" s="66"/>
      <c r="N260" s="16" t="n">
        <f t="shared" si="47"/>
        <v>0.0</v>
      </c>
    </row>
    <row r="261" spans="1:14">
      <c r="A261" s="40" t="s">
        <v>440</v>
      </c>
      <c r="B261" s="27" t="s">
        <v>455</v>
      </c>
      <c r="C261" s="16" t="n">
        <f>SUM(C252:C260)</f>
        <v>0.0</v>
      </c>
      <c r="D261" s="16" t="n">
        <f>SUM(D252:D260)</f>
        <v>0.0</v>
      </c>
      <c r="E261" s="16" t="n">
        <f>SUM(E252:E260)</f>
        <v>0.0</v>
      </c>
      <c r="F261" s="16" t="n">
        <f t="shared" si="44"/>
        <v>0.0</v>
      </c>
      <c r="G261" s="16" t="n">
        <f>SUM(G252:G260)</f>
        <v>0.0</v>
      </c>
      <c r="H261" s="16" t="n">
        <f>SUM(H252:H260)</f>
        <v>0.0</v>
      </c>
      <c r="I261" s="16" t="n">
        <f>SUM(I252:I260)</f>
        <v>0.0</v>
      </c>
      <c r="J261" s="16" t="n">
        <f t="shared" si="45"/>
        <v>0.0</v>
      </c>
      <c r="K261" s="16" t="n">
        <f t="shared" si="46"/>
        <v>0.0</v>
      </c>
      <c r="L261" s="16" t="n">
        <f>SUM(L252:L260)</f>
        <v>0.0</v>
      </c>
      <c r="M261" s="16" t="n">
        <f>SUM(M252:M260)</f>
        <v>0.0</v>
      </c>
      <c r="N261" s="16" t="n">
        <f t="shared" si="47"/>
        <v>0.0</v>
      </c>
    </row>
    <row r="262" spans="1:14">
      <c r="A262" s="53" t="s">
        <v>248</v>
      </c>
      <c r="B262" s="27" t="s">
        <v>456</v>
      </c>
      <c r="C262" s="60"/>
      <c r="D262" s="60"/>
      <c r="E262" s="60"/>
      <c r="F262" s="25"/>
      <c r="G262" s="60"/>
      <c r="H262" s="60"/>
      <c r="I262" s="60"/>
      <c r="J262" s="25"/>
      <c r="K262" s="25"/>
      <c r="L262" s="60"/>
      <c r="M262" s="60"/>
      <c r="N262" s="25"/>
    </row>
    <row r="263" spans="1:14">
      <c r="A263" s="52" t="s">
        <v>208</v>
      </c>
      <c r="B263" s="27" t="s">
        <v>457</v>
      </c>
      <c r="C263" s="66"/>
      <c r="D263" s="66"/>
      <c r="E263" s="66"/>
      <c r="F263" s="16" t="n">
        <f t="shared" ref="F263:F268" si="48">SUM(C263:E263)</f>
        <v>0.0</v>
      </c>
      <c r="G263" s="66"/>
      <c r="H263" s="66"/>
      <c r="I263" s="66"/>
      <c r="J263" s="16" t="n">
        <f t="shared" ref="J263:J268" si="49">SUM(G263:I263)</f>
        <v>0.0</v>
      </c>
      <c r="K263" s="16" t="n">
        <f t="shared" ref="K263:K268" si="50">SUM(J263,F263)</f>
        <v>0.0</v>
      </c>
      <c r="L263" s="66"/>
      <c r="M263" s="66"/>
      <c r="N263" s="16" t="n">
        <f t="shared" ref="N263:N268" si="51">SUM(L263:M263)</f>
        <v>0.0</v>
      </c>
    </row>
    <row r="264" spans="1:14">
      <c r="A264" s="52" t="s">
        <v>214</v>
      </c>
      <c r="B264" s="27" t="s">
        <v>458</v>
      </c>
      <c r="C264" s="66"/>
      <c r="D264" s="66"/>
      <c r="E264" s="66"/>
      <c r="F264" s="16" t="n">
        <f t="shared" si="48"/>
        <v>0.0</v>
      </c>
      <c r="G264" s="66"/>
      <c r="H264" s="66"/>
      <c r="I264" s="66"/>
      <c r="J264" s="16" t="n">
        <f t="shared" si="49"/>
        <v>0.0</v>
      </c>
      <c r="K264" s="16" t="n">
        <f t="shared" si="50"/>
        <v>0.0</v>
      </c>
      <c r="L264" s="66"/>
      <c r="M264" s="66"/>
      <c r="N264" s="16" t="n">
        <f t="shared" si="51"/>
        <v>0.0</v>
      </c>
    </row>
    <row r="265" spans="1:14">
      <c r="A265" s="52" t="s">
        <v>209</v>
      </c>
      <c r="B265" s="27" t="s">
        <v>459</v>
      </c>
      <c r="C265" s="66"/>
      <c r="D265" s="66"/>
      <c r="E265" s="66"/>
      <c r="F265" s="16" t="n">
        <f t="shared" si="48"/>
        <v>0.0</v>
      </c>
      <c r="G265" s="66"/>
      <c r="H265" s="66"/>
      <c r="I265" s="66"/>
      <c r="J265" s="16" t="n">
        <f t="shared" si="49"/>
        <v>0.0</v>
      </c>
      <c r="K265" s="16" t="n">
        <f t="shared" si="50"/>
        <v>0.0</v>
      </c>
      <c r="L265" s="66"/>
      <c r="M265" s="66"/>
      <c r="N265" s="16" t="n">
        <f t="shared" si="51"/>
        <v>0.0</v>
      </c>
    </row>
    <row r="266" spans="1:14">
      <c r="A266" s="52" t="s">
        <v>211</v>
      </c>
      <c r="B266" s="27" t="s">
        <v>460</v>
      </c>
      <c r="C266" s="66"/>
      <c r="D266" s="66"/>
      <c r="E266" s="66"/>
      <c r="F266" s="16" t="n">
        <f t="shared" si="48"/>
        <v>0.0</v>
      </c>
      <c r="G266" s="66"/>
      <c r="H266" s="66"/>
      <c r="I266" s="66"/>
      <c r="J266" s="16" t="n">
        <f t="shared" si="49"/>
        <v>0.0</v>
      </c>
      <c r="K266" s="16" t="n">
        <f t="shared" si="50"/>
        <v>0.0</v>
      </c>
      <c r="L266" s="66"/>
      <c r="M266" s="66"/>
      <c r="N266" s="16" t="n">
        <f t="shared" si="51"/>
        <v>0.0</v>
      </c>
    </row>
    <row r="267" spans="1:14">
      <c r="A267" s="52" t="s">
        <v>217</v>
      </c>
      <c r="B267" s="27" t="s">
        <v>461</v>
      </c>
      <c r="C267" s="66"/>
      <c r="D267" s="66"/>
      <c r="E267" s="66"/>
      <c r="F267" s="16" t="n">
        <f t="shared" si="48"/>
        <v>0.0</v>
      </c>
      <c r="G267" s="66"/>
      <c r="H267" s="66"/>
      <c r="I267" s="66"/>
      <c r="J267" s="16" t="n">
        <f t="shared" si="49"/>
        <v>0.0</v>
      </c>
      <c r="K267" s="16" t="n">
        <f t="shared" si="50"/>
        <v>0.0</v>
      </c>
      <c r="L267" s="66"/>
      <c r="M267" s="66"/>
      <c r="N267" s="16" t="n">
        <f t="shared" si="51"/>
        <v>0.0</v>
      </c>
    </row>
    <row r="268" spans="1:14">
      <c r="A268" s="40" t="s">
        <v>441</v>
      </c>
      <c r="B268" s="27" t="s">
        <v>462</v>
      </c>
      <c r="C268" s="16" t="n">
        <f>SUM(C263:C267)</f>
        <v>0.0</v>
      </c>
      <c r="D268" s="16" t="n">
        <f>SUM(D263:D267)</f>
        <v>0.0</v>
      </c>
      <c r="E268" s="16" t="n">
        <f>SUM(E263:E267)</f>
        <v>0.0</v>
      </c>
      <c r="F268" s="16" t="n">
        <f t="shared" si="48"/>
        <v>0.0</v>
      </c>
      <c r="G268" s="16" t="n">
        <f>SUM(G263:G267)</f>
        <v>0.0</v>
      </c>
      <c r="H268" s="16" t="n">
        <f>SUM(H263:H267)</f>
        <v>0.0</v>
      </c>
      <c r="I268" s="16" t="n">
        <f>SUM(I263:I267)</f>
        <v>0.0</v>
      </c>
      <c r="J268" s="16" t="n">
        <f t="shared" si="49"/>
        <v>0.0</v>
      </c>
      <c r="K268" s="16" t="n">
        <f t="shared" si="50"/>
        <v>0.0</v>
      </c>
      <c r="L268" s="16" t="n">
        <f>SUM(L263:L267)</f>
        <v>0.0</v>
      </c>
      <c r="M268" s="16" t="n">
        <f>SUM(M263:M267)</f>
        <v>0.0</v>
      </c>
      <c r="N268" s="16" t="n">
        <f t="shared" si="51"/>
        <v>0.0</v>
      </c>
    </row>
    <row r="269" spans="1:14">
      <c r="A269" s="53" t="s">
        <v>249</v>
      </c>
      <c r="B269" s="27" t="s">
        <v>463</v>
      </c>
      <c r="C269" s="60"/>
      <c r="D269" s="60"/>
      <c r="E269" s="60"/>
      <c r="F269" s="25"/>
      <c r="G269" s="60"/>
      <c r="H269" s="60"/>
      <c r="I269" s="60"/>
      <c r="J269" s="25"/>
      <c r="K269" s="25"/>
      <c r="L269" s="60"/>
      <c r="M269" s="60"/>
      <c r="N269" s="25"/>
    </row>
    <row r="270" spans="1:14">
      <c r="A270" s="52" t="s">
        <v>208</v>
      </c>
      <c r="B270" s="27" t="s">
        <v>464</v>
      </c>
      <c r="C270" s="66"/>
      <c r="D270" s="66"/>
      <c r="E270" s="66"/>
      <c r="F270" s="16" t="n">
        <f t="shared" ref="F270:F278" si="52">SUM(C270:E270)</f>
        <v>0.0</v>
      </c>
      <c r="G270" s="66"/>
      <c r="H270" s="66"/>
      <c r="I270" s="66"/>
      <c r="J270" s="16" t="n">
        <f t="shared" ref="J270:J278" si="53">SUM(G270:I270)</f>
        <v>0.0</v>
      </c>
      <c r="K270" s="16" t="n">
        <f t="shared" ref="K270:K278" si="54">SUM(J270,F270)</f>
        <v>0.0</v>
      </c>
      <c r="L270" s="66"/>
      <c r="M270" s="66"/>
      <c r="N270" s="16" t="n">
        <f t="shared" ref="N270:N278" si="55">SUM(L270:M270)</f>
        <v>0.0</v>
      </c>
    </row>
    <row r="271" spans="1:14">
      <c r="A271" s="52" t="s">
        <v>214</v>
      </c>
      <c r="B271" s="27" t="s">
        <v>465</v>
      </c>
      <c r="C271" s="66"/>
      <c r="D271" s="66"/>
      <c r="E271" s="66"/>
      <c r="F271" s="16" t="n">
        <f t="shared" si="52"/>
        <v>0.0</v>
      </c>
      <c r="G271" s="66"/>
      <c r="H271" s="66"/>
      <c r="I271" s="66"/>
      <c r="J271" s="16" t="n">
        <f t="shared" si="53"/>
        <v>0.0</v>
      </c>
      <c r="K271" s="16" t="n">
        <f t="shared" si="54"/>
        <v>0.0</v>
      </c>
      <c r="L271" s="66"/>
      <c r="M271" s="66"/>
      <c r="N271" s="16" t="n">
        <f t="shared" si="55"/>
        <v>0.0</v>
      </c>
    </row>
    <row r="272" spans="1:14">
      <c r="A272" s="52" t="s">
        <v>209</v>
      </c>
      <c r="B272" s="27" t="s">
        <v>466</v>
      </c>
      <c r="C272" s="66"/>
      <c r="D272" s="66"/>
      <c r="E272" s="66"/>
      <c r="F272" s="16" t="n">
        <f t="shared" si="52"/>
        <v>0.0</v>
      </c>
      <c r="G272" s="66"/>
      <c r="H272" s="66"/>
      <c r="I272" s="66"/>
      <c r="J272" s="16" t="n">
        <f t="shared" si="53"/>
        <v>0.0</v>
      </c>
      <c r="K272" s="16" t="n">
        <f t="shared" si="54"/>
        <v>0.0</v>
      </c>
      <c r="L272" s="66"/>
      <c r="M272" s="66"/>
      <c r="N272" s="16" t="n">
        <f t="shared" si="55"/>
        <v>0.0</v>
      </c>
    </row>
    <row r="273" spans="1:14">
      <c r="A273" s="52" t="s">
        <v>246</v>
      </c>
      <c r="B273" s="27" t="s">
        <v>467</v>
      </c>
      <c r="C273" s="66"/>
      <c r="D273" s="66"/>
      <c r="E273" s="66"/>
      <c r="F273" s="16" t="n">
        <f t="shared" si="52"/>
        <v>0.0</v>
      </c>
      <c r="G273" s="66"/>
      <c r="H273" s="66"/>
      <c r="I273" s="66"/>
      <c r="J273" s="16" t="n">
        <f t="shared" si="53"/>
        <v>0.0</v>
      </c>
      <c r="K273" s="16" t="n">
        <f t="shared" si="54"/>
        <v>0.0</v>
      </c>
      <c r="L273" s="66"/>
      <c r="M273" s="66"/>
      <c r="N273" s="16" t="n">
        <f t="shared" si="55"/>
        <v>0.0</v>
      </c>
    </row>
    <row r="274" spans="1:14">
      <c r="A274" s="52" t="s">
        <v>216</v>
      </c>
      <c r="B274" s="27" t="s">
        <v>468</v>
      </c>
      <c r="C274" s="66"/>
      <c r="D274" s="66"/>
      <c r="E274" s="66"/>
      <c r="F274" s="16" t="n">
        <f t="shared" si="52"/>
        <v>0.0</v>
      </c>
      <c r="G274" s="66"/>
      <c r="H274" s="66"/>
      <c r="I274" s="66"/>
      <c r="J274" s="16" t="n">
        <f t="shared" si="53"/>
        <v>0.0</v>
      </c>
      <c r="K274" s="16" t="n">
        <f t="shared" si="54"/>
        <v>0.0</v>
      </c>
      <c r="L274" s="66"/>
      <c r="M274" s="66"/>
      <c r="N274" s="16" t="n">
        <f t="shared" si="55"/>
        <v>0.0</v>
      </c>
    </row>
    <row r="275" spans="1:14">
      <c r="A275" s="52" t="s">
        <v>211</v>
      </c>
      <c r="B275" s="27" t="s">
        <v>469</v>
      </c>
      <c r="C275" s="66"/>
      <c r="D275" s="66"/>
      <c r="E275" s="66"/>
      <c r="F275" s="16" t="n">
        <f t="shared" si="52"/>
        <v>0.0</v>
      </c>
      <c r="G275" s="66"/>
      <c r="H275" s="66"/>
      <c r="I275" s="66"/>
      <c r="J275" s="16" t="n">
        <f t="shared" si="53"/>
        <v>0.0</v>
      </c>
      <c r="K275" s="16" t="n">
        <f t="shared" si="54"/>
        <v>0.0</v>
      </c>
      <c r="L275" s="66"/>
      <c r="M275" s="66"/>
      <c r="N275" s="16" t="n">
        <f t="shared" si="55"/>
        <v>0.0</v>
      </c>
    </row>
    <row r="276" spans="1:14">
      <c r="A276" s="52" t="s">
        <v>212</v>
      </c>
      <c r="B276" s="27" t="s">
        <v>470</v>
      </c>
      <c r="C276" s="66"/>
      <c r="D276" s="66"/>
      <c r="E276" s="66"/>
      <c r="F276" s="16" t="n">
        <f t="shared" si="52"/>
        <v>0.0</v>
      </c>
      <c r="G276" s="66"/>
      <c r="H276" s="66"/>
      <c r="I276" s="66"/>
      <c r="J276" s="16" t="n">
        <f t="shared" si="53"/>
        <v>0.0</v>
      </c>
      <c r="K276" s="16" t="n">
        <f t="shared" si="54"/>
        <v>0.0</v>
      </c>
      <c r="L276" s="66"/>
      <c r="M276" s="66"/>
      <c r="N276" s="16" t="n">
        <f t="shared" si="55"/>
        <v>0.0</v>
      </c>
    </row>
    <row r="277" spans="1:14">
      <c r="A277" s="52" t="s">
        <v>218</v>
      </c>
      <c r="B277" s="27" t="s">
        <v>471</v>
      </c>
      <c r="C277" s="66"/>
      <c r="D277" s="66"/>
      <c r="E277" s="66"/>
      <c r="F277" s="16" t="n">
        <f t="shared" si="52"/>
        <v>0.0</v>
      </c>
      <c r="G277" s="66"/>
      <c r="H277" s="66"/>
      <c r="I277" s="66"/>
      <c r="J277" s="16" t="n">
        <f t="shared" si="53"/>
        <v>0.0</v>
      </c>
      <c r="K277" s="16" t="n">
        <f t="shared" si="54"/>
        <v>0.0</v>
      </c>
      <c r="L277" s="66"/>
      <c r="M277" s="66"/>
      <c r="N277" s="16" t="n">
        <f t="shared" si="55"/>
        <v>0.0</v>
      </c>
    </row>
    <row r="278" spans="1:14">
      <c r="A278" s="40" t="s">
        <v>442</v>
      </c>
      <c r="B278" s="27" t="s">
        <v>472</v>
      </c>
      <c r="C278" s="16" t="n">
        <f>SUM(C270:C277)</f>
        <v>0.0</v>
      </c>
      <c r="D278" s="16" t="n">
        <f>SUM(D270:D277)</f>
        <v>0.0</v>
      </c>
      <c r="E278" s="16" t="n">
        <f>SUM(E270:E277)</f>
        <v>0.0</v>
      </c>
      <c r="F278" s="16" t="n">
        <f t="shared" si="52"/>
        <v>0.0</v>
      </c>
      <c r="G278" s="16" t="n">
        <f>SUM(G270:G277)</f>
        <v>0.0</v>
      </c>
      <c r="H278" s="16" t="n">
        <f>SUM(H270:H277)</f>
        <v>0.0</v>
      </c>
      <c r="I278" s="16" t="n">
        <f>SUM(I270:I277)</f>
        <v>0.0</v>
      </c>
      <c r="J278" s="16" t="n">
        <f t="shared" si="53"/>
        <v>0.0</v>
      </c>
      <c r="K278" s="16" t="n">
        <f t="shared" si="54"/>
        <v>0.0</v>
      </c>
      <c r="L278" s="16" t="n">
        <f>SUM(L270:L277)</f>
        <v>0.0</v>
      </c>
      <c r="M278" s="16" t="n">
        <f>SUM(M270:M277)</f>
        <v>0.0</v>
      </c>
      <c r="N278" s="16" t="n">
        <f t="shared" si="55"/>
        <v>0.0</v>
      </c>
    </row>
    <row r="279" spans="1:14">
      <c r="A279" s="53" t="s">
        <v>250</v>
      </c>
      <c r="B279" s="27" t="s">
        <v>473</v>
      </c>
      <c r="C279" s="60"/>
      <c r="D279" s="60"/>
      <c r="E279" s="60"/>
      <c r="F279" s="25"/>
      <c r="G279" s="60"/>
      <c r="H279" s="60"/>
      <c r="I279" s="60"/>
      <c r="J279" s="25"/>
      <c r="K279" s="25"/>
      <c r="L279" s="60"/>
      <c r="M279" s="60"/>
      <c r="N279" s="25"/>
    </row>
    <row r="280" spans="1:14">
      <c r="A280" s="52" t="s">
        <v>208</v>
      </c>
      <c r="B280" s="27" t="s">
        <v>474</v>
      </c>
      <c r="C280" s="66"/>
      <c r="D280" s="66"/>
      <c r="E280" s="66"/>
      <c r="F280" s="16" t="n">
        <f t="shared" ref="F280:F286" si="56">SUM(C280:E280)</f>
        <v>0.0</v>
      </c>
      <c r="G280" s="66"/>
      <c r="H280" s="66"/>
      <c r="I280" s="66"/>
      <c r="J280" s="16" t="n">
        <f t="shared" ref="J280:J286" si="57">SUM(G280:I280)</f>
        <v>0.0</v>
      </c>
      <c r="K280" s="16" t="n">
        <f t="shared" ref="K280:K286" si="58">SUM(J280,F280)</f>
        <v>0.0</v>
      </c>
      <c r="L280" s="66"/>
      <c r="M280" s="66"/>
      <c r="N280" s="16" t="n">
        <f t="shared" ref="N280:N286" si="59">SUM(L280:M280)</f>
        <v>0.0</v>
      </c>
    </row>
    <row r="281" spans="1:14">
      <c r="A281" s="52" t="s">
        <v>214</v>
      </c>
      <c r="B281" s="27" t="s">
        <v>475</v>
      </c>
      <c r="C281" s="66"/>
      <c r="D281" s="66"/>
      <c r="E281" s="66"/>
      <c r="F281" s="16" t="n">
        <f t="shared" si="56"/>
        <v>0.0</v>
      </c>
      <c r="G281" s="66"/>
      <c r="H281" s="66"/>
      <c r="I281" s="66"/>
      <c r="J281" s="16" t="n">
        <f t="shared" si="57"/>
        <v>0.0</v>
      </c>
      <c r="K281" s="16" t="n">
        <f t="shared" si="58"/>
        <v>0.0</v>
      </c>
      <c r="L281" s="66"/>
      <c r="M281" s="66"/>
      <c r="N281" s="16" t="n">
        <f t="shared" si="59"/>
        <v>0.0</v>
      </c>
    </row>
    <row r="282" spans="1:14">
      <c r="A282" s="52" t="s">
        <v>209</v>
      </c>
      <c r="B282" s="27" t="s">
        <v>476</v>
      </c>
      <c r="C282" s="66"/>
      <c r="D282" s="66"/>
      <c r="E282" s="66"/>
      <c r="F282" s="16" t="n">
        <f t="shared" si="56"/>
        <v>0.0</v>
      </c>
      <c r="G282" s="66"/>
      <c r="H282" s="66"/>
      <c r="I282" s="66"/>
      <c r="J282" s="16" t="n">
        <f t="shared" si="57"/>
        <v>0.0</v>
      </c>
      <c r="K282" s="16" t="n">
        <f t="shared" si="58"/>
        <v>0.0</v>
      </c>
      <c r="L282" s="66"/>
      <c r="M282" s="66"/>
      <c r="N282" s="16" t="n">
        <f t="shared" si="59"/>
        <v>0.0</v>
      </c>
    </row>
    <row r="283" spans="1:14">
      <c r="A283" s="52" t="s">
        <v>246</v>
      </c>
      <c r="B283" s="27" t="s">
        <v>477</v>
      </c>
      <c r="C283" s="66"/>
      <c r="D283" s="66"/>
      <c r="E283" s="66"/>
      <c r="F283" s="16" t="n">
        <f t="shared" si="56"/>
        <v>0.0</v>
      </c>
      <c r="G283" s="66"/>
      <c r="H283" s="66"/>
      <c r="I283" s="66"/>
      <c r="J283" s="16" t="n">
        <f t="shared" si="57"/>
        <v>0.0</v>
      </c>
      <c r="K283" s="16" t="n">
        <f t="shared" si="58"/>
        <v>0.0</v>
      </c>
      <c r="L283" s="66"/>
      <c r="M283" s="66"/>
      <c r="N283" s="16" t="n">
        <f t="shared" si="59"/>
        <v>0.0</v>
      </c>
    </row>
    <row r="284" spans="1:14">
      <c r="A284" s="52" t="s">
        <v>251</v>
      </c>
      <c r="B284" s="27" t="s">
        <v>478</v>
      </c>
      <c r="C284" s="66"/>
      <c r="D284" s="66"/>
      <c r="E284" s="66"/>
      <c r="F284" s="16" t="n">
        <f t="shared" si="56"/>
        <v>0.0</v>
      </c>
      <c r="G284" s="66"/>
      <c r="H284" s="66"/>
      <c r="I284" s="66"/>
      <c r="J284" s="16" t="n">
        <f t="shared" si="57"/>
        <v>0.0</v>
      </c>
      <c r="K284" s="16" t="n">
        <f t="shared" si="58"/>
        <v>0.0</v>
      </c>
      <c r="L284" s="66"/>
      <c r="M284" s="66"/>
      <c r="N284" s="16" t="n">
        <f t="shared" si="59"/>
        <v>0.0</v>
      </c>
    </row>
    <row r="285" spans="1:14">
      <c r="A285" s="52" t="s">
        <v>252</v>
      </c>
      <c r="B285" s="27" t="s">
        <v>479</v>
      </c>
      <c r="C285" s="66"/>
      <c r="D285" s="66"/>
      <c r="E285" s="66"/>
      <c r="F285" s="16" t="n">
        <f t="shared" si="56"/>
        <v>0.0</v>
      </c>
      <c r="G285" s="66"/>
      <c r="H285" s="66"/>
      <c r="I285" s="66"/>
      <c r="J285" s="16" t="n">
        <f t="shared" si="57"/>
        <v>0.0</v>
      </c>
      <c r="K285" s="16" t="n">
        <f t="shared" si="58"/>
        <v>0.0</v>
      </c>
      <c r="L285" s="66"/>
      <c r="M285" s="66"/>
      <c r="N285" s="16" t="n">
        <f t="shared" si="59"/>
        <v>0.0</v>
      </c>
    </row>
    <row r="286" spans="1:14">
      <c r="A286" s="40" t="s">
        <v>443</v>
      </c>
      <c r="B286" s="27" t="s">
        <v>480</v>
      </c>
      <c r="C286" s="16" t="n">
        <f>SUM(C280:C285)</f>
        <v>0.0</v>
      </c>
      <c r="D286" s="16" t="n">
        <f>SUM(D280:D285)</f>
        <v>0.0</v>
      </c>
      <c r="E286" s="16" t="n">
        <f>SUM(E280:E285)</f>
        <v>0.0</v>
      </c>
      <c r="F286" s="16" t="n">
        <f t="shared" si="56"/>
        <v>0.0</v>
      </c>
      <c r="G286" s="16" t="n">
        <f>SUM(G280:G285)</f>
        <v>0.0</v>
      </c>
      <c r="H286" s="16" t="n">
        <f>SUM(H280:H285)</f>
        <v>0.0</v>
      </c>
      <c r="I286" s="16" t="n">
        <f>SUM(I280:I285)</f>
        <v>0.0</v>
      </c>
      <c r="J286" s="16" t="n">
        <f t="shared" si="57"/>
        <v>0.0</v>
      </c>
      <c r="K286" s="16" t="n">
        <f t="shared" si="58"/>
        <v>0.0</v>
      </c>
      <c r="L286" s="16" t="n">
        <f>SUM(L280:L285)</f>
        <v>0.0</v>
      </c>
      <c r="M286" s="16" t="n">
        <f>SUM(M280:M285)</f>
        <v>0.0</v>
      </c>
      <c r="N286" s="16" t="n">
        <f t="shared" si="59"/>
        <v>0.0</v>
      </c>
    </row>
    <row r="287" spans="1:14">
      <c r="A287" s="53" t="s">
        <v>253</v>
      </c>
      <c r="B287" s="27" t="s">
        <v>481</v>
      </c>
      <c r="C287" s="60"/>
      <c r="D287" s="60"/>
      <c r="E287" s="60"/>
      <c r="F287" s="25"/>
      <c r="G287" s="60"/>
      <c r="H287" s="60"/>
      <c r="I287" s="60"/>
      <c r="J287" s="25"/>
      <c r="K287" s="25"/>
      <c r="L287" s="60"/>
      <c r="M287" s="60"/>
      <c r="N287" s="25"/>
    </row>
    <row r="288" spans="1:14">
      <c r="A288" s="52" t="s">
        <v>208</v>
      </c>
      <c r="B288" s="27" t="s">
        <v>482</v>
      </c>
      <c r="C288" s="66"/>
      <c r="D288" s="66"/>
      <c r="E288" s="66"/>
      <c r="F288" s="16" t="n">
        <f t="shared" ref="F288:F294" si="60">SUM(C288:E288)</f>
        <v>0.0</v>
      </c>
      <c r="G288" s="66"/>
      <c r="H288" s="66"/>
      <c r="I288" s="66"/>
      <c r="J288" s="16" t="n">
        <f t="shared" ref="J288:J294" si="61">SUM(G288:I288)</f>
        <v>0.0</v>
      </c>
      <c r="K288" s="16" t="n">
        <f t="shared" ref="K288:K294" si="62">SUM(J288,F288)</f>
        <v>0.0</v>
      </c>
      <c r="L288" s="66"/>
      <c r="M288" s="66"/>
      <c r="N288" s="16" t="n">
        <f t="shared" ref="N288:N294" si="63">SUM(L288:M288)</f>
        <v>0.0</v>
      </c>
    </row>
    <row r="289" spans="1:14">
      <c r="A289" s="52" t="s">
        <v>214</v>
      </c>
      <c r="B289" s="27" t="s">
        <v>483</v>
      </c>
      <c r="C289" s="66"/>
      <c r="D289" s="66"/>
      <c r="E289" s="66"/>
      <c r="F289" s="16" t="n">
        <f t="shared" si="60"/>
        <v>0.0</v>
      </c>
      <c r="G289" s="66"/>
      <c r="H289" s="66"/>
      <c r="I289" s="66"/>
      <c r="J289" s="16" t="n">
        <f t="shared" si="61"/>
        <v>0.0</v>
      </c>
      <c r="K289" s="16" t="n">
        <f t="shared" si="62"/>
        <v>0.0</v>
      </c>
      <c r="L289" s="66"/>
      <c r="M289" s="66"/>
      <c r="N289" s="16" t="n">
        <f t="shared" si="63"/>
        <v>0.0</v>
      </c>
    </row>
    <row r="290" spans="1:14">
      <c r="A290" s="52" t="s">
        <v>209</v>
      </c>
      <c r="B290" s="27" t="s">
        <v>484</v>
      </c>
      <c r="C290" s="66"/>
      <c r="D290" s="66"/>
      <c r="E290" s="66"/>
      <c r="F290" s="16" t="n">
        <f t="shared" si="60"/>
        <v>0.0</v>
      </c>
      <c r="G290" s="66"/>
      <c r="H290" s="66"/>
      <c r="I290" s="66"/>
      <c r="J290" s="16" t="n">
        <f t="shared" si="61"/>
        <v>0.0</v>
      </c>
      <c r="K290" s="16" t="n">
        <f t="shared" si="62"/>
        <v>0.0</v>
      </c>
      <c r="L290" s="66"/>
      <c r="M290" s="66"/>
      <c r="N290" s="16" t="n">
        <f t="shared" si="63"/>
        <v>0.0</v>
      </c>
    </row>
    <row r="291" spans="1:14">
      <c r="A291" s="52" t="s">
        <v>211</v>
      </c>
      <c r="B291" s="27" t="s">
        <v>485</v>
      </c>
      <c r="C291" s="66"/>
      <c r="D291" s="66"/>
      <c r="E291" s="66"/>
      <c r="F291" s="16" t="n">
        <f t="shared" si="60"/>
        <v>0.0</v>
      </c>
      <c r="G291" s="66"/>
      <c r="H291" s="66"/>
      <c r="I291" s="66"/>
      <c r="J291" s="16" t="n">
        <f t="shared" si="61"/>
        <v>0.0</v>
      </c>
      <c r="K291" s="16" t="n">
        <f t="shared" si="62"/>
        <v>0.0</v>
      </c>
      <c r="L291" s="66"/>
      <c r="M291" s="66"/>
      <c r="N291" s="16" t="n">
        <f t="shared" si="63"/>
        <v>0.0</v>
      </c>
    </row>
    <row r="292" spans="1:14">
      <c r="A292" s="52" t="s">
        <v>212</v>
      </c>
      <c r="B292" s="27" t="s">
        <v>486</v>
      </c>
      <c r="C292" s="66"/>
      <c r="D292" s="66"/>
      <c r="E292" s="66"/>
      <c r="F292" s="16" t="n">
        <f t="shared" si="60"/>
        <v>0.0</v>
      </c>
      <c r="G292" s="66"/>
      <c r="H292" s="66"/>
      <c r="I292" s="66"/>
      <c r="J292" s="16" t="n">
        <f t="shared" si="61"/>
        <v>0.0</v>
      </c>
      <c r="K292" s="16" t="n">
        <f t="shared" si="62"/>
        <v>0.0</v>
      </c>
      <c r="L292" s="66"/>
      <c r="M292" s="66"/>
      <c r="N292" s="16" t="n">
        <f t="shared" si="63"/>
        <v>0.0</v>
      </c>
    </row>
    <row r="293" spans="1:14">
      <c r="A293" s="52" t="s">
        <v>218</v>
      </c>
      <c r="B293" s="27" t="s">
        <v>487</v>
      </c>
      <c r="C293" s="66"/>
      <c r="D293" s="66"/>
      <c r="E293" s="66"/>
      <c r="F293" s="16" t="n">
        <f t="shared" si="60"/>
        <v>0.0</v>
      </c>
      <c r="G293" s="66"/>
      <c r="H293" s="66"/>
      <c r="I293" s="66"/>
      <c r="J293" s="16" t="n">
        <f t="shared" si="61"/>
        <v>0.0</v>
      </c>
      <c r="K293" s="16" t="n">
        <f t="shared" si="62"/>
        <v>0.0</v>
      </c>
      <c r="L293" s="66"/>
      <c r="M293" s="66"/>
      <c r="N293" s="16" t="n">
        <f t="shared" si="63"/>
        <v>0.0</v>
      </c>
    </row>
    <row r="294" spans="1:14">
      <c r="A294" s="40" t="s">
        <v>444</v>
      </c>
      <c r="B294" s="27" t="s">
        <v>488</v>
      </c>
      <c r="C294" s="16" t="n">
        <f>SUM(C288:C293)</f>
        <v>0.0</v>
      </c>
      <c r="D294" s="16" t="n">
        <f>SUM(D288:D293)</f>
        <v>0.0</v>
      </c>
      <c r="E294" s="16" t="n">
        <f>SUM(E288:E293)</f>
        <v>0.0</v>
      </c>
      <c r="F294" s="16" t="n">
        <f t="shared" si="60"/>
        <v>0.0</v>
      </c>
      <c r="G294" s="16" t="n">
        <f>SUM(G288:G293)</f>
        <v>0.0</v>
      </c>
      <c r="H294" s="16" t="n">
        <f>SUM(H288:H293)</f>
        <v>0.0</v>
      </c>
      <c r="I294" s="16" t="n">
        <f>SUM(I288:I293)</f>
        <v>0.0</v>
      </c>
      <c r="J294" s="16" t="n">
        <f t="shared" si="61"/>
        <v>0.0</v>
      </c>
      <c r="K294" s="16" t="n">
        <f t="shared" si="62"/>
        <v>0.0</v>
      </c>
      <c r="L294" s="16" t="n">
        <f>SUM(L288:L293)</f>
        <v>0.0</v>
      </c>
      <c r="M294" s="16" t="n">
        <f>SUM(M288:M293)</f>
        <v>0.0</v>
      </c>
      <c r="N294" s="16" t="n">
        <f t="shared" si="63"/>
        <v>0.0</v>
      </c>
    </row>
    <row r="295" spans="1:14">
      <c r="A295" s="53" t="s">
        <v>254</v>
      </c>
      <c r="B295" s="27" t="s">
        <v>489</v>
      </c>
      <c r="C295" s="60"/>
      <c r="D295" s="60"/>
      <c r="E295" s="60"/>
      <c r="F295" s="25"/>
      <c r="G295" s="60"/>
      <c r="H295" s="60"/>
      <c r="I295" s="60"/>
      <c r="J295" s="25"/>
      <c r="K295" s="25"/>
      <c r="L295" s="60"/>
      <c r="M295" s="60"/>
      <c r="N295" s="25"/>
    </row>
    <row r="296" spans="1:14">
      <c r="A296" s="52" t="s">
        <v>208</v>
      </c>
      <c r="B296" s="27" t="s">
        <v>490</v>
      </c>
      <c r="C296" s="66"/>
      <c r="D296" s="66"/>
      <c r="E296" s="66"/>
      <c r="F296" s="16" t="n">
        <f t="shared" ref="F296:F307" si="64">SUM(C296:E296)</f>
        <v>0.0</v>
      </c>
      <c r="G296" s="66"/>
      <c r="H296" s="66"/>
      <c r="I296" s="66"/>
      <c r="J296" s="16" t="n">
        <f t="shared" ref="J296:J307" si="65">SUM(G296:I296)</f>
        <v>0.0</v>
      </c>
      <c r="K296" s="16" t="n">
        <f t="shared" ref="K296:K307" si="66">SUM(J296,F296)</f>
        <v>0.0</v>
      </c>
      <c r="L296" s="66"/>
      <c r="M296" s="66"/>
      <c r="N296" s="16" t="n">
        <f t="shared" ref="N296:N307" si="67">SUM(L296:M296)</f>
        <v>0.0</v>
      </c>
    </row>
    <row r="297" spans="1:14">
      <c r="A297" s="52" t="s">
        <v>214</v>
      </c>
      <c r="B297" s="27" t="s">
        <v>491</v>
      </c>
      <c r="C297" s="66"/>
      <c r="D297" s="66"/>
      <c r="E297" s="66"/>
      <c r="F297" s="16" t="n">
        <f t="shared" si="64"/>
        <v>0.0</v>
      </c>
      <c r="G297" s="66"/>
      <c r="H297" s="66"/>
      <c r="I297" s="66"/>
      <c r="J297" s="16" t="n">
        <f t="shared" si="65"/>
        <v>0.0</v>
      </c>
      <c r="K297" s="16" t="n">
        <f t="shared" si="66"/>
        <v>0.0</v>
      </c>
      <c r="L297" s="66"/>
      <c r="M297" s="66"/>
      <c r="N297" s="16" t="n">
        <f t="shared" si="67"/>
        <v>0.0</v>
      </c>
    </row>
    <row r="298" spans="1:14">
      <c r="A298" s="52" t="s">
        <v>209</v>
      </c>
      <c r="B298" s="27" t="s">
        <v>492</v>
      </c>
      <c r="C298" s="66"/>
      <c r="D298" s="66"/>
      <c r="E298" s="66"/>
      <c r="F298" s="16" t="n">
        <f t="shared" si="64"/>
        <v>0.0</v>
      </c>
      <c r="G298" s="66"/>
      <c r="H298" s="66"/>
      <c r="I298" s="66"/>
      <c r="J298" s="16" t="n">
        <f t="shared" si="65"/>
        <v>0.0</v>
      </c>
      <c r="K298" s="16" t="n">
        <f t="shared" si="66"/>
        <v>0.0</v>
      </c>
      <c r="L298" s="66"/>
      <c r="M298" s="66"/>
      <c r="N298" s="16" t="n">
        <f t="shared" si="67"/>
        <v>0.0</v>
      </c>
    </row>
    <row r="299" spans="1:14">
      <c r="A299" s="52" t="s">
        <v>255</v>
      </c>
      <c r="B299" s="27" t="s">
        <v>493</v>
      </c>
      <c r="C299" s="66"/>
      <c r="D299" s="66"/>
      <c r="E299" s="66"/>
      <c r="F299" s="16" t="n">
        <f t="shared" si="64"/>
        <v>0.0</v>
      </c>
      <c r="G299" s="66"/>
      <c r="H299" s="66"/>
      <c r="I299" s="66"/>
      <c r="J299" s="16" t="n">
        <f t="shared" si="65"/>
        <v>0.0</v>
      </c>
      <c r="K299" s="16" t="n">
        <f t="shared" si="66"/>
        <v>0.0</v>
      </c>
      <c r="L299" s="66"/>
      <c r="M299" s="66"/>
      <c r="N299" s="16" t="n">
        <f t="shared" si="67"/>
        <v>0.0</v>
      </c>
    </row>
    <row r="300" spans="1:14">
      <c r="A300" s="52" t="s">
        <v>223</v>
      </c>
      <c r="B300" s="27" t="s">
        <v>494</v>
      </c>
      <c r="C300" s="66"/>
      <c r="D300" s="66"/>
      <c r="E300" s="66"/>
      <c r="F300" s="16" t="n">
        <f t="shared" si="64"/>
        <v>0.0</v>
      </c>
      <c r="G300" s="66"/>
      <c r="H300" s="66"/>
      <c r="I300" s="66"/>
      <c r="J300" s="16" t="n">
        <f t="shared" si="65"/>
        <v>0.0</v>
      </c>
      <c r="K300" s="16" t="n">
        <f t="shared" si="66"/>
        <v>0.0</v>
      </c>
      <c r="L300" s="66"/>
      <c r="M300" s="66"/>
      <c r="N300" s="16" t="n">
        <f t="shared" si="67"/>
        <v>0.0</v>
      </c>
    </row>
    <row r="301" spans="1:14">
      <c r="A301" s="52" t="s">
        <v>256</v>
      </c>
      <c r="B301" s="27" t="s">
        <v>495</v>
      </c>
      <c r="C301" s="66"/>
      <c r="D301" s="66"/>
      <c r="E301" s="66"/>
      <c r="F301" s="16" t="n">
        <f t="shared" si="64"/>
        <v>0.0</v>
      </c>
      <c r="G301" s="66"/>
      <c r="H301" s="66"/>
      <c r="I301" s="66"/>
      <c r="J301" s="16" t="n">
        <f t="shared" si="65"/>
        <v>0.0</v>
      </c>
      <c r="K301" s="16" t="n">
        <f t="shared" si="66"/>
        <v>0.0</v>
      </c>
      <c r="L301" s="66"/>
      <c r="M301" s="66"/>
      <c r="N301" s="16" t="n">
        <f t="shared" si="67"/>
        <v>0.0</v>
      </c>
    </row>
    <row r="302" spans="1:14">
      <c r="A302" s="52" t="s">
        <v>257</v>
      </c>
      <c r="B302" s="27" t="s">
        <v>496</v>
      </c>
      <c r="C302" s="66"/>
      <c r="D302" s="66"/>
      <c r="E302" s="66"/>
      <c r="F302" s="16" t="n">
        <f t="shared" si="64"/>
        <v>0.0</v>
      </c>
      <c r="G302" s="66"/>
      <c r="H302" s="66"/>
      <c r="I302" s="66"/>
      <c r="J302" s="16" t="n">
        <f t="shared" si="65"/>
        <v>0.0</v>
      </c>
      <c r="K302" s="16" t="n">
        <f t="shared" si="66"/>
        <v>0.0</v>
      </c>
      <c r="L302" s="66"/>
      <c r="M302" s="66"/>
      <c r="N302" s="16" t="n">
        <f t="shared" si="67"/>
        <v>0.0</v>
      </c>
    </row>
    <row r="303" spans="1:14">
      <c r="A303" s="52" t="s">
        <v>258</v>
      </c>
      <c r="B303" s="27" t="s">
        <v>497</v>
      </c>
      <c r="C303" s="66"/>
      <c r="D303" s="66"/>
      <c r="E303" s="66"/>
      <c r="F303" s="16" t="n">
        <f t="shared" si="64"/>
        <v>0.0</v>
      </c>
      <c r="G303" s="66"/>
      <c r="H303" s="66"/>
      <c r="I303" s="66"/>
      <c r="J303" s="16" t="n">
        <f t="shared" si="65"/>
        <v>0.0</v>
      </c>
      <c r="K303" s="16" t="n">
        <f t="shared" si="66"/>
        <v>0.0</v>
      </c>
      <c r="L303" s="66"/>
      <c r="M303" s="66"/>
      <c r="N303" s="16" t="n">
        <f t="shared" si="67"/>
        <v>0.0</v>
      </c>
    </row>
    <row r="304" spans="1:14">
      <c r="A304" s="52" t="s">
        <v>259</v>
      </c>
      <c r="B304" s="27" t="s">
        <v>498</v>
      </c>
      <c r="C304" s="66"/>
      <c r="D304" s="66"/>
      <c r="E304" s="66"/>
      <c r="F304" s="16" t="n">
        <f t="shared" si="64"/>
        <v>0.0</v>
      </c>
      <c r="G304" s="66"/>
      <c r="H304" s="66"/>
      <c r="I304" s="66"/>
      <c r="J304" s="16" t="n">
        <f t="shared" si="65"/>
        <v>0.0</v>
      </c>
      <c r="K304" s="16" t="n">
        <f t="shared" si="66"/>
        <v>0.0</v>
      </c>
      <c r="L304" s="66"/>
      <c r="M304" s="66"/>
      <c r="N304" s="16" t="n">
        <f t="shared" si="67"/>
        <v>0.0</v>
      </c>
    </row>
    <row r="305" spans="1:14">
      <c r="A305" s="52" t="s">
        <v>211</v>
      </c>
      <c r="B305" s="27" t="s">
        <v>499</v>
      </c>
      <c r="C305" s="66"/>
      <c r="D305" s="66"/>
      <c r="E305" s="66"/>
      <c r="F305" s="16" t="n">
        <f t="shared" si="64"/>
        <v>0.0</v>
      </c>
      <c r="G305" s="66"/>
      <c r="H305" s="66"/>
      <c r="I305" s="66"/>
      <c r="J305" s="16" t="n">
        <f t="shared" si="65"/>
        <v>0.0</v>
      </c>
      <c r="K305" s="16" t="n">
        <f t="shared" si="66"/>
        <v>0.0</v>
      </c>
      <c r="L305" s="66"/>
      <c r="M305" s="66"/>
      <c r="N305" s="16" t="n">
        <f t="shared" si="67"/>
        <v>0.0</v>
      </c>
    </row>
    <row r="306" spans="1:14">
      <c r="A306" s="52" t="s">
        <v>212</v>
      </c>
      <c r="B306" s="27" t="s">
        <v>500</v>
      </c>
      <c r="C306" s="66"/>
      <c r="D306" s="66"/>
      <c r="E306" s="66"/>
      <c r="F306" s="16" t="n">
        <f t="shared" si="64"/>
        <v>0.0</v>
      </c>
      <c r="G306" s="66"/>
      <c r="H306" s="66"/>
      <c r="I306" s="66"/>
      <c r="J306" s="16" t="n">
        <f t="shared" si="65"/>
        <v>0.0</v>
      </c>
      <c r="K306" s="16" t="n">
        <f t="shared" si="66"/>
        <v>0.0</v>
      </c>
      <c r="L306" s="66"/>
      <c r="M306" s="66"/>
      <c r="N306" s="16" t="n">
        <f t="shared" si="67"/>
        <v>0.0</v>
      </c>
    </row>
    <row r="307" spans="1:14" ht="15.75" customHeight="1">
      <c r="A307" s="40" t="s">
        <v>783</v>
      </c>
      <c r="B307" s="27" t="s">
        <v>501</v>
      </c>
      <c r="C307" s="16" t="n">
        <f>SUM(C296:C306)</f>
        <v>0.0</v>
      </c>
      <c r="D307" s="16" t="n">
        <f>SUM(D296:D306)</f>
        <v>0.0</v>
      </c>
      <c r="E307" s="16" t="n">
        <f>SUM(E296:E306)</f>
        <v>0.0</v>
      </c>
      <c r="F307" s="16" t="n">
        <f t="shared" si="64"/>
        <v>0.0</v>
      </c>
      <c r="G307" s="16" t="n">
        <f>SUM(G296:G306)</f>
        <v>0.0</v>
      </c>
      <c r="H307" s="16" t="n">
        <f>SUM(H296:H306)</f>
        <v>0.0</v>
      </c>
      <c r="I307" s="16" t="n">
        <f>SUM(I296:I306)</f>
        <v>0.0</v>
      </c>
      <c r="J307" s="16" t="n">
        <f t="shared" si="65"/>
        <v>0.0</v>
      </c>
      <c r="K307" s="16" t="n">
        <f t="shared" si="66"/>
        <v>0.0</v>
      </c>
      <c r="L307" s="16" t="n">
        <f>SUM(L296:L306)</f>
        <v>0.0</v>
      </c>
      <c r="M307" s="16" t="n">
        <f>SUM(M296:M306)</f>
        <v>0.0</v>
      </c>
      <c r="N307" s="16" t="n">
        <f t="shared" si="67"/>
        <v>0.0</v>
      </c>
    </row>
    <row r="308" spans="1:14" s="14" customFormat="1" ht="15.75" customHeight="1">
      <c r="A308" s="41"/>
      <c r="B308" s="37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</row>
    <row r="309" spans="1:14" s="9" customFormat="1" ht="12" hidden="1" customHeight="1">
      <c r="A309" s="87" t="s">
        <v>325</v>
      </c>
      <c r="B309" s="88"/>
      <c r="C309" s="89"/>
      <c r="D309" s="89"/>
      <c r="E309" s="89"/>
      <c r="F309" s="89"/>
      <c r="G309" s="89"/>
      <c r="H309" s="89"/>
      <c r="I309" s="89"/>
      <c r="J309" s="89"/>
      <c r="K309" s="89"/>
      <c r="L309" s="88"/>
    </row>
    <row r="310" spans="1:14" s="9" customFormat="1" ht="12" hidden="1" customHeight="1" thickBot="1">
      <c r="A310" s="112" t="s">
        <v>283</v>
      </c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</row>
    <row r="311" spans="1:14" s="9" customFormat="1" ht="12" hidden="1" customHeight="1" thickBot="1">
      <c r="A311" s="21" t="n">
        <f>$A$2</f>
        <v>5.0</v>
      </c>
      <c r="B311" s="22" t="n">
        <f>$B$2</f>
        <v>4700.0</v>
      </c>
      <c r="C311" s="23" t="n">
        <f>$C$2</f>
        <v>1.0</v>
      </c>
      <c r="D311" s="23" t="n">
        <f>$D$2</f>
        <v>5.0</v>
      </c>
      <c r="E311" s="23" t="n">
        <f>$E$2</f>
        <v>1801.0</v>
      </c>
      <c r="F311" s="23">
        <v>5</v>
      </c>
      <c r="G311" s="23">
        <v>1</v>
      </c>
      <c r="H311" s="8"/>
      <c r="I311" s="8"/>
      <c r="J311" s="8"/>
      <c r="K311" s="6"/>
      <c r="L311" s="6"/>
    </row>
    <row r="312" spans="1:1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ht="13.5" thickBo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 s="14" customFormat="1" ht="12" customHeight="1">
      <c r="A319" s="74" t="str">
        <f>$A$12</f>
        <v>قطاع الخدمات العام</v>
      </c>
      <c r="B319" s="75"/>
      <c r="C319" s="75"/>
      <c r="D319" s="75"/>
      <c r="E319" s="75"/>
      <c r="F319" s="75"/>
      <c r="G319" s="75"/>
      <c r="H319" s="75"/>
      <c r="I319" s="75"/>
      <c r="J319" s="75"/>
      <c r="K319" s="76"/>
      <c r="L319" s="80" t="n">
        <f ca="1">$L$12</f>
        <v>42855.65783263889</v>
      </c>
      <c r="M319" s="81"/>
      <c r="N319" s="82"/>
    </row>
    <row r="320" spans="1:14" s="14" customFormat="1" ht="20.25" customHeight="1" thickBot="1">
      <c r="A320" s="77"/>
      <c r="B320" s="78"/>
      <c r="C320" s="78"/>
      <c r="D320" s="78"/>
      <c r="E320" s="78"/>
      <c r="F320" s="78"/>
      <c r="G320" s="78"/>
      <c r="H320" s="78"/>
      <c r="I320" s="78"/>
      <c r="J320" s="78"/>
      <c r="K320" s="79"/>
      <c r="L320" s="83"/>
      <c r="M320" s="84"/>
      <c r="N320" s="85"/>
    </row>
    <row r="321" spans="1:14" s="14" customFormat="1" ht="12" customHeight="1" thickBot="1">
      <c r="A321" s="104" t="str">
        <f>$B$3</f>
        <v>بنك التعمير والاسكان</v>
      </c>
      <c r="B321" s="105"/>
      <c r="C321" s="105"/>
      <c r="D321" s="105"/>
      <c r="E321" s="105"/>
      <c r="F321" s="105"/>
      <c r="G321" s="105"/>
      <c r="H321" s="105"/>
      <c r="I321" s="105"/>
      <c r="J321" s="108" t="n">
        <f>$B$2</f>
        <v>4700.0</v>
      </c>
      <c r="K321" s="109"/>
      <c r="L321" s="71" t="str">
        <f>$L$14</f>
        <v>ربع سنوى</v>
      </c>
      <c r="M321" s="71"/>
      <c r="N321" s="71"/>
    </row>
    <row r="322" spans="1:14" s="14" customFormat="1" ht="12" customHeight="1" thickBot="1">
      <c r="A322" s="106"/>
      <c r="B322" s="107"/>
      <c r="C322" s="107"/>
      <c r="D322" s="107"/>
      <c r="E322" s="107"/>
      <c r="F322" s="107"/>
      <c r="G322" s="107"/>
      <c r="H322" s="107"/>
      <c r="I322" s="107"/>
      <c r="J322" s="110"/>
      <c r="K322" s="111"/>
      <c r="L322" s="71"/>
      <c r="M322" s="71"/>
      <c r="N322" s="71"/>
    </row>
    <row r="323" spans="1:14" s="15" customFormat="1" ht="12" customHeight="1" thickBot="1">
      <c r="A323" s="90" t="s">
        <v>775</v>
      </c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8" t="s">
        <v>159</v>
      </c>
      <c r="M323" s="99"/>
      <c r="N323" s="71" t="n">
        <f>$E$2</f>
        <v>1801.0</v>
      </c>
    </row>
    <row r="324" spans="1:14" s="15" customFormat="1" ht="12" customHeight="1" thickBot="1">
      <c r="A324" s="92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100"/>
      <c r="M324" s="101"/>
      <c r="N324" s="71"/>
    </row>
    <row r="325" spans="1:14" s="15" customFormat="1" ht="12" customHeight="1" thickBot="1">
      <c r="A325" s="92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71" t="s">
        <v>160</v>
      </c>
      <c r="M325" s="71"/>
      <c r="N325" s="71" t="n">
        <f>F311</f>
        <v>5.0</v>
      </c>
    </row>
    <row r="326" spans="1:14" s="15" customFormat="1" ht="12" customHeight="1" thickBot="1">
      <c r="A326" s="94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71"/>
      <c r="M326" s="71"/>
      <c r="N326" s="71"/>
    </row>
    <row r="327" spans="1:14" s="9" customFormat="1" ht="12" hidden="1" customHeight="1" thickBot="1">
      <c r="A327" s="96" t="s">
        <v>284</v>
      </c>
      <c r="B327" s="97"/>
      <c r="C327" s="97"/>
      <c r="D327" s="97"/>
      <c r="E327" s="97"/>
      <c r="F327" s="97"/>
      <c r="G327" s="97"/>
      <c r="H327" s="97"/>
      <c r="I327" s="97"/>
      <c r="J327" s="97"/>
      <c r="K327" s="89"/>
      <c r="L327" s="88"/>
      <c r="M327" s="88"/>
    </row>
    <row r="328" spans="1:14" s="14" customFormat="1" ht="12" customHeight="1">
      <c r="A328" s="115" t="str">
        <f>$A$21</f>
        <v>DD-MM-YYYY</v>
      </c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98" t="str">
        <f>$L$21</f>
        <v>القيمة بالالف جنيه</v>
      </c>
      <c r="M328" s="102"/>
      <c r="N328" s="99"/>
    </row>
    <row r="329" spans="1:14" s="14" customFormat="1" ht="12" customHeight="1" thickBot="1">
      <c r="A329" s="117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00"/>
      <c r="M329" s="103"/>
      <c r="N329" s="101"/>
    </row>
    <row r="330" spans="1:14" s="14" customFormat="1" ht="12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9"/>
      <c r="M330" s="19"/>
      <c r="N330" s="19"/>
    </row>
    <row r="331" spans="1:14" ht="18.75" customHeight="1">
      <c r="A331" s="114" t="s">
        <v>326</v>
      </c>
      <c r="B331" s="56"/>
      <c r="C331" s="114" t="s">
        <v>149</v>
      </c>
      <c r="D331" s="114"/>
      <c r="E331" s="114"/>
      <c r="F331" s="114"/>
      <c r="G331" s="114"/>
      <c r="H331" s="114"/>
      <c r="I331" s="114"/>
      <c r="J331" s="114"/>
      <c r="K331" s="114"/>
      <c r="L331" s="119" t="s">
        <v>158</v>
      </c>
      <c r="M331" s="120"/>
      <c r="N331" s="121"/>
    </row>
    <row r="332" spans="1:14" ht="18.75" customHeight="1">
      <c r="A332" s="114"/>
      <c r="B332" s="56"/>
      <c r="C332" s="114" t="s">
        <v>150</v>
      </c>
      <c r="D332" s="114"/>
      <c r="E332" s="114"/>
      <c r="F332" s="114"/>
      <c r="G332" s="114" t="s">
        <v>151</v>
      </c>
      <c r="H332" s="114"/>
      <c r="I332" s="114"/>
      <c r="J332" s="114"/>
      <c r="K332" s="114" t="s">
        <v>152</v>
      </c>
      <c r="L332" s="122"/>
      <c r="M332" s="123"/>
      <c r="N332" s="124"/>
    </row>
    <row r="333" spans="1:14" ht="38.25">
      <c r="A333" s="114"/>
      <c r="B333" s="56"/>
      <c r="C333" s="56" t="s">
        <v>153</v>
      </c>
      <c r="D333" s="56" t="s">
        <v>154</v>
      </c>
      <c r="E333" s="56" t="s">
        <v>155</v>
      </c>
      <c r="F333" s="56" t="s">
        <v>156</v>
      </c>
      <c r="G333" s="56" t="s">
        <v>153</v>
      </c>
      <c r="H333" s="56" t="s">
        <v>154</v>
      </c>
      <c r="I333" s="56" t="s">
        <v>157</v>
      </c>
      <c r="J333" s="56" t="s">
        <v>156</v>
      </c>
      <c r="K333" s="114"/>
      <c r="L333" s="56" t="s">
        <v>150</v>
      </c>
      <c r="M333" s="56" t="s">
        <v>151</v>
      </c>
      <c r="N333" s="56" t="s">
        <v>152</v>
      </c>
    </row>
    <row r="334" spans="1:14" s="9" customFormat="1" ht="12" hidden="1" customHeight="1">
      <c r="A334" s="72" t="s">
        <v>760</v>
      </c>
      <c r="B334" s="73"/>
      <c r="C334" s="73"/>
      <c r="D334" s="73"/>
      <c r="E334" s="73"/>
      <c r="F334" s="73"/>
      <c r="G334" s="73"/>
      <c r="H334" s="73"/>
      <c r="I334" s="73"/>
      <c r="J334" s="73"/>
      <c r="K334" s="45"/>
      <c r="L334" s="45"/>
    </row>
    <row r="335" spans="1:14">
      <c r="A335" s="51" t="s">
        <v>260</v>
      </c>
      <c r="B335" s="27" t="s">
        <v>507</v>
      </c>
      <c r="C335" s="60"/>
      <c r="D335" s="60"/>
      <c r="E335" s="60"/>
      <c r="F335" s="25"/>
      <c r="G335" s="60"/>
      <c r="H335" s="60"/>
      <c r="I335" s="60"/>
      <c r="J335" s="25"/>
      <c r="K335" s="25"/>
      <c r="L335" s="60"/>
      <c r="M335" s="60"/>
      <c r="N335" s="25"/>
    </row>
    <row r="336" spans="1:14">
      <c r="A336" s="52" t="s">
        <v>208</v>
      </c>
      <c r="B336" s="27" t="s">
        <v>508</v>
      </c>
      <c r="C336" s="66"/>
      <c r="D336" s="66"/>
      <c r="E336" s="66"/>
      <c r="F336" s="16" t="n">
        <f t="shared" ref="F336:F342" si="68">SUM(C336:E336)</f>
        <v>0.0</v>
      </c>
      <c r="G336" s="66"/>
      <c r="H336" s="66"/>
      <c r="I336" s="66"/>
      <c r="J336" s="16" t="n">
        <f t="shared" ref="J336:J342" si="69">SUM(G336:I336)</f>
        <v>0.0</v>
      </c>
      <c r="K336" s="16" t="n">
        <f t="shared" ref="K336:K342" si="70">SUM(J336,F336)</f>
        <v>0.0</v>
      </c>
      <c r="L336" s="66"/>
      <c r="M336" s="66"/>
      <c r="N336" s="16" t="n">
        <f t="shared" ref="N336:N342" si="71">SUM(L336:M336)</f>
        <v>0.0</v>
      </c>
    </row>
    <row r="337" spans="1:14">
      <c r="A337" s="52" t="s">
        <v>214</v>
      </c>
      <c r="B337" s="27" t="s">
        <v>509</v>
      </c>
      <c r="C337" s="66"/>
      <c r="D337" s="66"/>
      <c r="E337" s="66"/>
      <c r="F337" s="16" t="n">
        <f t="shared" si="68"/>
        <v>0.0</v>
      </c>
      <c r="G337" s="66"/>
      <c r="H337" s="66"/>
      <c r="I337" s="66"/>
      <c r="J337" s="16" t="n">
        <f t="shared" si="69"/>
        <v>0.0</v>
      </c>
      <c r="K337" s="16" t="n">
        <f t="shared" si="70"/>
        <v>0.0</v>
      </c>
      <c r="L337" s="66"/>
      <c r="M337" s="66"/>
      <c r="N337" s="16" t="n">
        <f t="shared" si="71"/>
        <v>0.0</v>
      </c>
    </row>
    <row r="338" spans="1:14">
      <c r="A338" s="52" t="s">
        <v>209</v>
      </c>
      <c r="B338" s="27" t="s">
        <v>510</v>
      </c>
      <c r="C338" s="66"/>
      <c r="D338" s="66"/>
      <c r="E338" s="66"/>
      <c r="F338" s="16" t="n">
        <f t="shared" si="68"/>
        <v>0.0</v>
      </c>
      <c r="G338" s="66"/>
      <c r="H338" s="66"/>
      <c r="I338" s="66"/>
      <c r="J338" s="16" t="n">
        <f t="shared" si="69"/>
        <v>0.0</v>
      </c>
      <c r="K338" s="16" t="n">
        <f t="shared" si="70"/>
        <v>0.0</v>
      </c>
      <c r="L338" s="66"/>
      <c r="M338" s="66"/>
      <c r="N338" s="16" t="n">
        <f t="shared" si="71"/>
        <v>0.0</v>
      </c>
    </row>
    <row r="339" spans="1:14">
      <c r="A339" s="52" t="s">
        <v>211</v>
      </c>
      <c r="B339" s="27" t="s">
        <v>511</v>
      </c>
      <c r="C339" s="66"/>
      <c r="D339" s="66"/>
      <c r="E339" s="66"/>
      <c r="F339" s="16" t="n">
        <f t="shared" si="68"/>
        <v>0.0</v>
      </c>
      <c r="G339" s="66"/>
      <c r="H339" s="66"/>
      <c r="I339" s="66"/>
      <c r="J339" s="16" t="n">
        <f t="shared" si="69"/>
        <v>0.0</v>
      </c>
      <c r="K339" s="16" t="n">
        <f t="shared" si="70"/>
        <v>0.0</v>
      </c>
      <c r="L339" s="66"/>
      <c r="M339" s="66"/>
      <c r="N339" s="16" t="n">
        <f t="shared" si="71"/>
        <v>0.0</v>
      </c>
    </row>
    <row r="340" spans="1:14">
      <c r="A340" s="52" t="s">
        <v>212</v>
      </c>
      <c r="B340" s="27" t="s">
        <v>512</v>
      </c>
      <c r="C340" s="66"/>
      <c r="D340" s="66"/>
      <c r="E340" s="66"/>
      <c r="F340" s="16" t="n">
        <f t="shared" si="68"/>
        <v>0.0</v>
      </c>
      <c r="G340" s="66"/>
      <c r="H340" s="66"/>
      <c r="I340" s="66"/>
      <c r="J340" s="16" t="n">
        <f t="shared" si="69"/>
        <v>0.0</v>
      </c>
      <c r="K340" s="16" t="n">
        <f t="shared" si="70"/>
        <v>0.0</v>
      </c>
      <c r="L340" s="66"/>
      <c r="M340" s="66"/>
      <c r="N340" s="16" t="n">
        <f t="shared" si="71"/>
        <v>0.0</v>
      </c>
    </row>
    <row r="341" spans="1:14">
      <c r="A341" s="52" t="s">
        <v>261</v>
      </c>
      <c r="B341" s="27" t="s">
        <v>513</v>
      </c>
      <c r="C341" s="66"/>
      <c r="D341" s="66"/>
      <c r="E341" s="66"/>
      <c r="F341" s="16" t="n">
        <f t="shared" si="68"/>
        <v>0.0</v>
      </c>
      <c r="G341" s="66"/>
      <c r="H341" s="66"/>
      <c r="I341" s="66"/>
      <c r="J341" s="16" t="n">
        <f t="shared" si="69"/>
        <v>0.0</v>
      </c>
      <c r="K341" s="16" t="n">
        <f t="shared" si="70"/>
        <v>0.0</v>
      </c>
      <c r="L341" s="66"/>
      <c r="M341" s="66"/>
      <c r="N341" s="16" t="n">
        <f t="shared" si="71"/>
        <v>0.0</v>
      </c>
    </row>
    <row r="342" spans="1:14">
      <c r="A342" s="40" t="s">
        <v>502</v>
      </c>
      <c r="B342" s="27" t="s">
        <v>514</v>
      </c>
      <c r="C342" s="16" t="n">
        <f>SUM(C336:C341)</f>
        <v>0.0</v>
      </c>
      <c r="D342" s="16" t="n">
        <f>SUM(D336:D341)</f>
        <v>0.0</v>
      </c>
      <c r="E342" s="16" t="n">
        <f>SUM(E336:E341)</f>
        <v>0.0</v>
      </c>
      <c r="F342" s="16" t="n">
        <f t="shared" si="68"/>
        <v>0.0</v>
      </c>
      <c r="G342" s="16" t="n">
        <f>SUM(G336:G341)</f>
        <v>0.0</v>
      </c>
      <c r="H342" s="16" t="n">
        <f>SUM(H336:H341)</f>
        <v>0.0</v>
      </c>
      <c r="I342" s="16" t="n">
        <f>SUM(I336:I341)</f>
        <v>0.0</v>
      </c>
      <c r="J342" s="16" t="n">
        <f t="shared" si="69"/>
        <v>0.0</v>
      </c>
      <c r="K342" s="16" t="n">
        <f t="shared" si="70"/>
        <v>0.0</v>
      </c>
      <c r="L342" s="16" t="n">
        <f>SUM(L336:L341)</f>
        <v>0.0</v>
      </c>
      <c r="M342" s="16" t="n">
        <f>SUM(M336:M341)</f>
        <v>0.0</v>
      </c>
      <c r="N342" s="16" t="n">
        <f t="shared" si="71"/>
        <v>0.0</v>
      </c>
    </row>
    <row r="343" spans="1:14">
      <c r="A343" s="51" t="s">
        <v>262</v>
      </c>
      <c r="B343" s="27" t="s">
        <v>515</v>
      </c>
      <c r="C343" s="60"/>
      <c r="D343" s="60"/>
      <c r="E343" s="60"/>
      <c r="F343" s="25"/>
      <c r="G343" s="60"/>
      <c r="H343" s="60"/>
      <c r="I343" s="60"/>
      <c r="J343" s="25"/>
      <c r="K343" s="25"/>
      <c r="L343" s="60"/>
      <c r="M343" s="60"/>
      <c r="N343" s="25"/>
    </row>
    <row r="344" spans="1:14">
      <c r="A344" s="52" t="s">
        <v>208</v>
      </c>
      <c r="B344" s="27" t="s">
        <v>516</v>
      </c>
      <c r="C344" s="66"/>
      <c r="D344" s="66"/>
      <c r="E344" s="66"/>
      <c r="F344" s="16" t="n">
        <f t="shared" ref="F344:F352" si="72">SUM(C344:E344)</f>
        <v>0.0</v>
      </c>
      <c r="G344" s="66"/>
      <c r="H344" s="66"/>
      <c r="I344" s="66"/>
      <c r="J344" s="16" t="n">
        <f t="shared" ref="J344:J352" si="73">SUM(G344:I344)</f>
        <v>0.0</v>
      </c>
      <c r="K344" s="16" t="n">
        <f t="shared" ref="K344:K352" si="74">SUM(J344,F344)</f>
        <v>0.0</v>
      </c>
      <c r="L344" s="66"/>
      <c r="M344" s="66"/>
      <c r="N344" s="16" t="n">
        <f t="shared" ref="N344:N352" si="75">SUM(L344:M344)</f>
        <v>0.0</v>
      </c>
    </row>
    <row r="345" spans="1:14">
      <c r="A345" s="52" t="s">
        <v>214</v>
      </c>
      <c r="B345" s="27" t="s">
        <v>517</v>
      </c>
      <c r="C345" s="66"/>
      <c r="D345" s="66"/>
      <c r="E345" s="66"/>
      <c r="F345" s="16" t="n">
        <f t="shared" si="72"/>
        <v>0.0</v>
      </c>
      <c r="G345" s="66"/>
      <c r="H345" s="66"/>
      <c r="I345" s="66"/>
      <c r="J345" s="16" t="n">
        <f t="shared" si="73"/>
        <v>0.0</v>
      </c>
      <c r="K345" s="16" t="n">
        <f t="shared" si="74"/>
        <v>0.0</v>
      </c>
      <c r="L345" s="66"/>
      <c r="M345" s="66"/>
      <c r="N345" s="16" t="n">
        <f t="shared" si="75"/>
        <v>0.0</v>
      </c>
    </row>
    <row r="346" spans="1:14">
      <c r="A346" s="52" t="s">
        <v>209</v>
      </c>
      <c r="B346" s="27" t="s">
        <v>518</v>
      </c>
      <c r="C346" s="66"/>
      <c r="D346" s="66"/>
      <c r="E346" s="66"/>
      <c r="F346" s="16" t="n">
        <f t="shared" si="72"/>
        <v>0.0</v>
      </c>
      <c r="G346" s="66"/>
      <c r="H346" s="66"/>
      <c r="I346" s="66"/>
      <c r="J346" s="16" t="n">
        <f t="shared" si="73"/>
        <v>0.0</v>
      </c>
      <c r="K346" s="16" t="n">
        <f t="shared" si="74"/>
        <v>0.0</v>
      </c>
      <c r="L346" s="66"/>
      <c r="M346" s="66"/>
      <c r="N346" s="16" t="n">
        <f t="shared" si="75"/>
        <v>0.0</v>
      </c>
    </row>
    <row r="347" spans="1:14">
      <c r="A347" s="52" t="s">
        <v>263</v>
      </c>
      <c r="B347" s="27" t="s">
        <v>519</v>
      </c>
      <c r="C347" s="66"/>
      <c r="D347" s="66"/>
      <c r="E347" s="66"/>
      <c r="F347" s="16" t="n">
        <f t="shared" si="72"/>
        <v>0.0</v>
      </c>
      <c r="G347" s="66"/>
      <c r="H347" s="66"/>
      <c r="I347" s="66"/>
      <c r="J347" s="16" t="n">
        <f t="shared" si="73"/>
        <v>0.0</v>
      </c>
      <c r="K347" s="16" t="n">
        <f t="shared" si="74"/>
        <v>0.0</v>
      </c>
      <c r="L347" s="66"/>
      <c r="M347" s="66"/>
      <c r="N347" s="16" t="n">
        <f t="shared" si="75"/>
        <v>0.0</v>
      </c>
    </row>
    <row r="348" spans="1:14">
      <c r="A348" s="52" t="s">
        <v>264</v>
      </c>
      <c r="B348" s="27" t="s">
        <v>520</v>
      </c>
      <c r="C348" s="66"/>
      <c r="D348" s="66"/>
      <c r="E348" s="66"/>
      <c r="F348" s="16" t="n">
        <f t="shared" si="72"/>
        <v>0.0</v>
      </c>
      <c r="G348" s="66"/>
      <c r="H348" s="66"/>
      <c r="I348" s="66"/>
      <c r="J348" s="16" t="n">
        <f t="shared" si="73"/>
        <v>0.0</v>
      </c>
      <c r="K348" s="16" t="n">
        <f t="shared" si="74"/>
        <v>0.0</v>
      </c>
      <c r="L348" s="66"/>
      <c r="M348" s="66"/>
      <c r="N348" s="16" t="n">
        <f t="shared" si="75"/>
        <v>0.0</v>
      </c>
    </row>
    <row r="349" spans="1:14">
      <c r="A349" s="52" t="s">
        <v>211</v>
      </c>
      <c r="B349" s="27" t="s">
        <v>521</v>
      </c>
      <c r="C349" s="66"/>
      <c r="D349" s="66"/>
      <c r="E349" s="66"/>
      <c r="F349" s="16" t="n">
        <f t="shared" si="72"/>
        <v>0.0</v>
      </c>
      <c r="G349" s="66"/>
      <c r="H349" s="66"/>
      <c r="I349" s="66"/>
      <c r="J349" s="16" t="n">
        <f t="shared" si="73"/>
        <v>0.0</v>
      </c>
      <c r="K349" s="16" t="n">
        <f t="shared" si="74"/>
        <v>0.0</v>
      </c>
      <c r="L349" s="66"/>
      <c r="M349" s="66"/>
      <c r="N349" s="16" t="n">
        <f t="shared" si="75"/>
        <v>0.0</v>
      </c>
    </row>
    <row r="350" spans="1:14">
      <c r="A350" s="52" t="s">
        <v>212</v>
      </c>
      <c r="B350" s="27" t="s">
        <v>522</v>
      </c>
      <c r="C350" s="66"/>
      <c r="D350" s="66"/>
      <c r="E350" s="66"/>
      <c r="F350" s="16" t="n">
        <f t="shared" si="72"/>
        <v>0.0</v>
      </c>
      <c r="G350" s="66"/>
      <c r="H350" s="66"/>
      <c r="I350" s="66"/>
      <c r="J350" s="16" t="n">
        <f t="shared" si="73"/>
        <v>0.0</v>
      </c>
      <c r="K350" s="16" t="n">
        <f t="shared" si="74"/>
        <v>0.0</v>
      </c>
      <c r="L350" s="66"/>
      <c r="M350" s="66"/>
      <c r="N350" s="16" t="n">
        <f t="shared" si="75"/>
        <v>0.0</v>
      </c>
    </row>
    <row r="351" spans="1:14">
      <c r="A351" s="52" t="s">
        <v>265</v>
      </c>
      <c r="B351" s="27" t="s">
        <v>523</v>
      </c>
      <c r="C351" s="66"/>
      <c r="D351" s="66"/>
      <c r="E351" s="66"/>
      <c r="F351" s="16" t="n">
        <f t="shared" si="72"/>
        <v>0.0</v>
      </c>
      <c r="G351" s="66"/>
      <c r="H351" s="66"/>
      <c r="I351" s="66"/>
      <c r="J351" s="16" t="n">
        <f t="shared" si="73"/>
        <v>0.0</v>
      </c>
      <c r="K351" s="16" t="n">
        <f t="shared" si="74"/>
        <v>0.0</v>
      </c>
      <c r="L351" s="66"/>
      <c r="M351" s="66"/>
      <c r="N351" s="16" t="n">
        <f t="shared" si="75"/>
        <v>0.0</v>
      </c>
    </row>
    <row r="352" spans="1:14">
      <c r="A352" s="40" t="s">
        <v>503</v>
      </c>
      <c r="B352" s="27" t="s">
        <v>524</v>
      </c>
      <c r="C352" s="16" t="n">
        <f>SUM(C344:C351)</f>
        <v>0.0</v>
      </c>
      <c r="D352" s="16" t="n">
        <f>SUM(D344:D351)</f>
        <v>0.0</v>
      </c>
      <c r="E352" s="16" t="n">
        <f>SUM(E344:E351)</f>
        <v>0.0</v>
      </c>
      <c r="F352" s="16" t="n">
        <f t="shared" si="72"/>
        <v>0.0</v>
      </c>
      <c r="G352" s="16" t="n">
        <f>SUM(G344:G351)</f>
        <v>0.0</v>
      </c>
      <c r="H352" s="16" t="n">
        <f>SUM(H344:H351)</f>
        <v>0.0</v>
      </c>
      <c r="I352" s="16" t="n">
        <f>SUM(I344:I351)</f>
        <v>0.0</v>
      </c>
      <c r="J352" s="16" t="n">
        <f t="shared" si="73"/>
        <v>0.0</v>
      </c>
      <c r="K352" s="16" t="n">
        <f t="shared" si="74"/>
        <v>0.0</v>
      </c>
      <c r="L352" s="16" t="n">
        <f>SUM(L344:L351)</f>
        <v>0.0</v>
      </c>
      <c r="M352" s="16" t="n">
        <f>SUM(M344:M351)</f>
        <v>0.0</v>
      </c>
      <c r="N352" s="16" t="n">
        <f t="shared" si="75"/>
        <v>0.0</v>
      </c>
    </row>
    <row r="353" spans="1:14">
      <c r="A353" s="51" t="s">
        <v>266</v>
      </c>
      <c r="B353" s="27" t="s">
        <v>525</v>
      </c>
      <c r="C353" s="60"/>
      <c r="D353" s="60"/>
      <c r="E353" s="60"/>
      <c r="F353" s="25"/>
      <c r="G353" s="60"/>
      <c r="H353" s="60"/>
      <c r="I353" s="60"/>
      <c r="J353" s="25"/>
      <c r="K353" s="25"/>
      <c r="L353" s="60"/>
      <c r="M353" s="60"/>
      <c r="N353" s="25"/>
    </row>
    <row r="354" spans="1:14">
      <c r="A354" s="52" t="s">
        <v>208</v>
      </c>
      <c r="B354" s="27" t="s">
        <v>526</v>
      </c>
      <c r="C354" s="66"/>
      <c r="D354" s="66"/>
      <c r="E354" s="66"/>
      <c r="F354" s="16" t="n">
        <f t="shared" ref="F354:F359" si="76">SUM(C354:E354)</f>
        <v>0.0</v>
      </c>
      <c r="G354" s="66"/>
      <c r="H354" s="66"/>
      <c r="I354" s="66"/>
      <c r="J354" s="16" t="n">
        <f t="shared" ref="J354:J359" si="77">SUM(G354:I354)</f>
        <v>0.0</v>
      </c>
      <c r="K354" s="16" t="n">
        <f t="shared" ref="K354:K359" si="78">SUM(J354,F354)</f>
        <v>0.0</v>
      </c>
      <c r="L354" s="66"/>
      <c r="M354" s="66"/>
      <c r="N354" s="16" t="n">
        <f t="shared" ref="N354:N359" si="79">SUM(L354:M354)</f>
        <v>0.0</v>
      </c>
    </row>
    <row r="355" spans="1:14">
      <c r="A355" s="52" t="s">
        <v>214</v>
      </c>
      <c r="B355" s="27" t="s">
        <v>527</v>
      </c>
      <c r="C355" s="66"/>
      <c r="D355" s="66"/>
      <c r="E355" s="66"/>
      <c r="F355" s="16" t="n">
        <f t="shared" si="76"/>
        <v>0.0</v>
      </c>
      <c r="G355" s="66"/>
      <c r="H355" s="66"/>
      <c r="I355" s="66"/>
      <c r="J355" s="16" t="n">
        <f t="shared" si="77"/>
        <v>0.0</v>
      </c>
      <c r="K355" s="16" t="n">
        <f t="shared" si="78"/>
        <v>0.0</v>
      </c>
      <c r="L355" s="66"/>
      <c r="M355" s="66"/>
      <c r="N355" s="16" t="n">
        <f t="shared" si="79"/>
        <v>0.0</v>
      </c>
    </row>
    <row r="356" spans="1:14">
      <c r="A356" s="52" t="s">
        <v>235</v>
      </c>
      <c r="B356" s="27" t="s">
        <v>528</v>
      </c>
      <c r="C356" s="66"/>
      <c r="D356" s="66"/>
      <c r="E356" s="66"/>
      <c r="F356" s="16" t="n">
        <f t="shared" si="76"/>
        <v>0.0</v>
      </c>
      <c r="G356" s="66"/>
      <c r="H356" s="66"/>
      <c r="I356" s="66"/>
      <c r="J356" s="16" t="n">
        <f t="shared" si="77"/>
        <v>0.0</v>
      </c>
      <c r="K356" s="16" t="n">
        <f t="shared" si="78"/>
        <v>0.0</v>
      </c>
      <c r="L356" s="66"/>
      <c r="M356" s="66"/>
      <c r="N356" s="16" t="n">
        <f t="shared" si="79"/>
        <v>0.0</v>
      </c>
    </row>
    <row r="357" spans="1:14">
      <c r="A357" s="52" t="s">
        <v>211</v>
      </c>
      <c r="B357" s="27" t="s">
        <v>529</v>
      </c>
      <c r="C357" s="66"/>
      <c r="D357" s="66"/>
      <c r="E357" s="66"/>
      <c r="F357" s="16" t="n">
        <f t="shared" si="76"/>
        <v>0.0</v>
      </c>
      <c r="G357" s="66"/>
      <c r="H357" s="66"/>
      <c r="I357" s="66"/>
      <c r="J357" s="16" t="n">
        <f t="shared" si="77"/>
        <v>0.0</v>
      </c>
      <c r="K357" s="16" t="n">
        <f t="shared" si="78"/>
        <v>0.0</v>
      </c>
      <c r="L357" s="66"/>
      <c r="M357" s="66"/>
      <c r="N357" s="16" t="n">
        <f t="shared" si="79"/>
        <v>0.0</v>
      </c>
    </row>
    <row r="358" spans="1:14">
      <c r="A358" s="52" t="s">
        <v>212</v>
      </c>
      <c r="B358" s="27" t="s">
        <v>530</v>
      </c>
      <c r="C358" s="66"/>
      <c r="D358" s="66"/>
      <c r="E358" s="66"/>
      <c r="F358" s="16" t="n">
        <f t="shared" si="76"/>
        <v>0.0</v>
      </c>
      <c r="G358" s="66"/>
      <c r="H358" s="66"/>
      <c r="I358" s="66"/>
      <c r="J358" s="16" t="n">
        <f t="shared" si="77"/>
        <v>0.0</v>
      </c>
      <c r="K358" s="16" t="n">
        <f t="shared" si="78"/>
        <v>0.0</v>
      </c>
      <c r="L358" s="66"/>
      <c r="M358" s="66"/>
      <c r="N358" s="16" t="n">
        <f t="shared" si="79"/>
        <v>0.0</v>
      </c>
    </row>
    <row r="359" spans="1:14">
      <c r="A359" s="40" t="s">
        <v>504</v>
      </c>
      <c r="B359" s="27" t="s">
        <v>531</v>
      </c>
      <c r="C359" s="16" t="n">
        <f>SUM(C354:C358)</f>
        <v>0.0</v>
      </c>
      <c r="D359" s="16" t="n">
        <f>SUM(D354:D358)</f>
        <v>0.0</v>
      </c>
      <c r="E359" s="16" t="n">
        <f>SUM(E354:E358)</f>
        <v>0.0</v>
      </c>
      <c r="F359" s="16" t="n">
        <f t="shared" si="76"/>
        <v>0.0</v>
      </c>
      <c r="G359" s="16" t="n">
        <f>SUM(G354:G358)</f>
        <v>0.0</v>
      </c>
      <c r="H359" s="16" t="n">
        <f>SUM(H354:H358)</f>
        <v>0.0</v>
      </c>
      <c r="I359" s="16" t="n">
        <f>SUM(I354:I358)</f>
        <v>0.0</v>
      </c>
      <c r="J359" s="16" t="n">
        <f t="shared" si="77"/>
        <v>0.0</v>
      </c>
      <c r="K359" s="16" t="n">
        <f t="shared" si="78"/>
        <v>0.0</v>
      </c>
      <c r="L359" s="16" t="n">
        <f>SUM(L354:L358)</f>
        <v>0.0</v>
      </c>
      <c r="M359" s="16" t="n">
        <f>SUM(M354:M358)</f>
        <v>0.0</v>
      </c>
      <c r="N359" s="16" t="n">
        <f t="shared" si="79"/>
        <v>0.0</v>
      </c>
    </row>
    <row r="360" spans="1:14">
      <c r="A360" s="51" t="s">
        <v>267</v>
      </c>
      <c r="B360" s="27" t="s">
        <v>532</v>
      </c>
      <c r="C360" s="60"/>
      <c r="D360" s="60"/>
      <c r="E360" s="60"/>
      <c r="F360" s="25"/>
      <c r="G360" s="60"/>
      <c r="H360" s="60"/>
      <c r="I360" s="60"/>
      <c r="J360" s="25"/>
      <c r="K360" s="25"/>
      <c r="L360" s="60"/>
      <c r="M360" s="60"/>
      <c r="N360" s="25"/>
    </row>
    <row r="361" spans="1:14">
      <c r="A361" s="52" t="s">
        <v>208</v>
      </c>
      <c r="B361" s="27" t="s">
        <v>533</v>
      </c>
      <c r="C361" s="66"/>
      <c r="D361" s="66"/>
      <c r="E361" s="66"/>
      <c r="F361" s="16" t="n">
        <f t="shared" ref="F361:F366" si="80">SUM(C361:E361)</f>
        <v>0.0</v>
      </c>
      <c r="G361" s="66"/>
      <c r="H361" s="66"/>
      <c r="I361" s="66"/>
      <c r="J361" s="16" t="n">
        <f t="shared" ref="J361:J366" si="81">SUM(G361:I361)</f>
        <v>0.0</v>
      </c>
      <c r="K361" s="16" t="n">
        <f t="shared" ref="K361:K366" si="82">SUM(J361,F361)</f>
        <v>0.0</v>
      </c>
      <c r="L361" s="66"/>
      <c r="M361" s="66"/>
      <c r="N361" s="16" t="n">
        <f t="shared" ref="N361:N366" si="83">SUM(L361:M361)</f>
        <v>0.0</v>
      </c>
    </row>
    <row r="362" spans="1:14">
      <c r="A362" s="52" t="s">
        <v>214</v>
      </c>
      <c r="B362" s="27" t="s">
        <v>534</v>
      </c>
      <c r="C362" s="66"/>
      <c r="D362" s="66"/>
      <c r="E362" s="66"/>
      <c r="F362" s="16" t="n">
        <f t="shared" si="80"/>
        <v>0.0</v>
      </c>
      <c r="G362" s="66"/>
      <c r="H362" s="66"/>
      <c r="I362" s="66"/>
      <c r="J362" s="16" t="n">
        <f t="shared" si="81"/>
        <v>0.0</v>
      </c>
      <c r="K362" s="16" t="n">
        <f t="shared" si="82"/>
        <v>0.0</v>
      </c>
      <c r="L362" s="66"/>
      <c r="M362" s="66"/>
      <c r="N362" s="16" t="n">
        <f t="shared" si="83"/>
        <v>0.0</v>
      </c>
    </row>
    <row r="363" spans="1:14">
      <c r="A363" s="52" t="s">
        <v>212</v>
      </c>
      <c r="B363" s="27" t="s">
        <v>535</v>
      </c>
      <c r="C363" s="66"/>
      <c r="D363" s="66"/>
      <c r="E363" s="66"/>
      <c r="F363" s="16" t="n">
        <f t="shared" si="80"/>
        <v>0.0</v>
      </c>
      <c r="G363" s="66"/>
      <c r="H363" s="66"/>
      <c r="I363" s="66"/>
      <c r="J363" s="16" t="n">
        <f t="shared" si="81"/>
        <v>0.0</v>
      </c>
      <c r="K363" s="16" t="n">
        <f t="shared" si="82"/>
        <v>0.0</v>
      </c>
      <c r="L363" s="66"/>
      <c r="M363" s="66"/>
      <c r="N363" s="16" t="n">
        <f t="shared" si="83"/>
        <v>0.0</v>
      </c>
    </row>
    <row r="364" spans="1:14">
      <c r="A364" s="52" t="s">
        <v>209</v>
      </c>
      <c r="B364" s="27" t="s">
        <v>536</v>
      </c>
      <c r="C364" s="66"/>
      <c r="D364" s="66"/>
      <c r="E364" s="66"/>
      <c r="F364" s="16" t="n">
        <f t="shared" si="80"/>
        <v>0.0</v>
      </c>
      <c r="G364" s="66"/>
      <c r="H364" s="66"/>
      <c r="I364" s="66"/>
      <c r="J364" s="16" t="n">
        <f t="shared" si="81"/>
        <v>0.0</v>
      </c>
      <c r="K364" s="16" t="n">
        <f t="shared" si="82"/>
        <v>0.0</v>
      </c>
      <c r="L364" s="66"/>
      <c r="M364" s="66"/>
      <c r="N364" s="16" t="n">
        <f t="shared" si="83"/>
        <v>0.0</v>
      </c>
    </row>
    <row r="365" spans="1:14">
      <c r="A365" s="52" t="s">
        <v>211</v>
      </c>
      <c r="B365" s="27" t="s">
        <v>537</v>
      </c>
      <c r="C365" s="66"/>
      <c r="D365" s="66"/>
      <c r="E365" s="66"/>
      <c r="F365" s="16" t="n">
        <f t="shared" si="80"/>
        <v>0.0</v>
      </c>
      <c r="G365" s="66"/>
      <c r="H365" s="66"/>
      <c r="I365" s="66"/>
      <c r="J365" s="16" t="n">
        <f t="shared" si="81"/>
        <v>0.0</v>
      </c>
      <c r="K365" s="16" t="n">
        <f t="shared" si="82"/>
        <v>0.0</v>
      </c>
      <c r="L365" s="66"/>
      <c r="M365" s="66"/>
      <c r="N365" s="16" t="n">
        <f t="shared" si="83"/>
        <v>0.0</v>
      </c>
    </row>
    <row r="366" spans="1:14">
      <c r="A366" s="40" t="s">
        <v>505</v>
      </c>
      <c r="B366" s="27" t="s">
        <v>538</v>
      </c>
      <c r="C366" s="16" t="n">
        <f>SUM(C361:C365)</f>
        <v>0.0</v>
      </c>
      <c r="D366" s="16" t="n">
        <f>SUM(D361:D365)</f>
        <v>0.0</v>
      </c>
      <c r="E366" s="16" t="n">
        <f>SUM(E361:E365)</f>
        <v>0.0</v>
      </c>
      <c r="F366" s="16" t="n">
        <f t="shared" si="80"/>
        <v>0.0</v>
      </c>
      <c r="G366" s="16" t="n">
        <f>SUM(G361:G365)</f>
        <v>0.0</v>
      </c>
      <c r="H366" s="16" t="n">
        <f>SUM(H361:H365)</f>
        <v>0.0</v>
      </c>
      <c r="I366" s="16" t="n">
        <f>SUM(I361:I365)</f>
        <v>0.0</v>
      </c>
      <c r="J366" s="16" t="n">
        <f t="shared" si="81"/>
        <v>0.0</v>
      </c>
      <c r="K366" s="16" t="n">
        <f t="shared" si="82"/>
        <v>0.0</v>
      </c>
      <c r="L366" s="16" t="n">
        <f>SUM(L361:L365)</f>
        <v>0.0</v>
      </c>
      <c r="M366" s="16" t="n">
        <f>SUM(M361:M365)</f>
        <v>0.0</v>
      </c>
      <c r="N366" s="16" t="n">
        <f t="shared" si="83"/>
        <v>0.0</v>
      </c>
    </row>
    <row r="367" spans="1:14">
      <c r="A367" s="51" t="s">
        <v>268</v>
      </c>
      <c r="B367" s="27" t="s">
        <v>539</v>
      </c>
      <c r="C367" s="60"/>
      <c r="D367" s="60"/>
      <c r="E367" s="60"/>
      <c r="F367" s="25"/>
      <c r="G367" s="60"/>
      <c r="H367" s="60"/>
      <c r="I367" s="60"/>
      <c r="J367" s="25"/>
      <c r="K367" s="25"/>
      <c r="L367" s="60"/>
      <c r="M367" s="60"/>
      <c r="N367" s="25"/>
    </row>
    <row r="368" spans="1:14">
      <c r="A368" s="52" t="s">
        <v>208</v>
      </c>
      <c r="B368" s="27" t="s">
        <v>540</v>
      </c>
      <c r="C368" s="66"/>
      <c r="D368" s="66"/>
      <c r="E368" s="66"/>
      <c r="F368" s="16" t="n">
        <f t="shared" ref="F368:F373" si="84">SUM(C368:E368)</f>
        <v>0.0</v>
      </c>
      <c r="G368" s="66"/>
      <c r="H368" s="66"/>
      <c r="I368" s="66"/>
      <c r="J368" s="16" t="n">
        <f t="shared" ref="J368:J373" si="85">SUM(G368:I368)</f>
        <v>0.0</v>
      </c>
      <c r="K368" s="16" t="n">
        <f t="shared" ref="K368:K373" si="86">SUM(J368,F368)</f>
        <v>0.0</v>
      </c>
      <c r="L368" s="66"/>
      <c r="M368" s="66"/>
      <c r="N368" s="16" t="n">
        <f t="shared" ref="N368:N373" si="87">SUM(L368:M368)</f>
        <v>0.0</v>
      </c>
    </row>
    <row r="369" spans="1:14">
      <c r="A369" s="52" t="s">
        <v>214</v>
      </c>
      <c r="B369" s="27" t="s">
        <v>541</v>
      </c>
      <c r="C369" s="66"/>
      <c r="D369" s="66"/>
      <c r="E369" s="66"/>
      <c r="F369" s="16" t="n">
        <f t="shared" si="84"/>
        <v>0.0</v>
      </c>
      <c r="G369" s="66"/>
      <c r="H369" s="66"/>
      <c r="I369" s="66"/>
      <c r="J369" s="16" t="n">
        <f t="shared" si="85"/>
        <v>0.0</v>
      </c>
      <c r="K369" s="16" t="n">
        <f t="shared" si="86"/>
        <v>0.0</v>
      </c>
      <c r="L369" s="66"/>
      <c r="M369" s="66"/>
      <c r="N369" s="16" t="n">
        <f t="shared" si="87"/>
        <v>0.0</v>
      </c>
    </row>
    <row r="370" spans="1:14">
      <c r="A370" s="52" t="s">
        <v>209</v>
      </c>
      <c r="B370" s="27" t="s">
        <v>542</v>
      </c>
      <c r="C370" s="66"/>
      <c r="D370" s="66"/>
      <c r="E370" s="66"/>
      <c r="F370" s="16" t="n">
        <f t="shared" si="84"/>
        <v>0.0</v>
      </c>
      <c r="G370" s="66"/>
      <c r="H370" s="66"/>
      <c r="I370" s="66"/>
      <c r="J370" s="16" t="n">
        <f t="shared" si="85"/>
        <v>0.0</v>
      </c>
      <c r="K370" s="16" t="n">
        <f t="shared" si="86"/>
        <v>0.0</v>
      </c>
      <c r="L370" s="66"/>
      <c r="M370" s="66"/>
      <c r="N370" s="16" t="n">
        <f t="shared" si="87"/>
        <v>0.0</v>
      </c>
    </row>
    <row r="371" spans="1:14">
      <c r="A371" s="52" t="s">
        <v>211</v>
      </c>
      <c r="B371" s="27" t="s">
        <v>543</v>
      </c>
      <c r="C371" s="66"/>
      <c r="D371" s="66"/>
      <c r="E371" s="66"/>
      <c r="F371" s="16" t="n">
        <f t="shared" si="84"/>
        <v>0.0</v>
      </c>
      <c r="G371" s="66"/>
      <c r="H371" s="66"/>
      <c r="I371" s="66"/>
      <c r="J371" s="16" t="n">
        <f t="shared" si="85"/>
        <v>0.0</v>
      </c>
      <c r="K371" s="16" t="n">
        <f t="shared" si="86"/>
        <v>0.0</v>
      </c>
      <c r="L371" s="66"/>
      <c r="M371" s="66"/>
      <c r="N371" s="16" t="n">
        <f t="shared" si="87"/>
        <v>0.0</v>
      </c>
    </row>
    <row r="372" spans="1:14">
      <c r="A372" s="52" t="s">
        <v>212</v>
      </c>
      <c r="B372" s="27" t="s">
        <v>544</v>
      </c>
      <c r="C372" s="66"/>
      <c r="D372" s="66"/>
      <c r="E372" s="66"/>
      <c r="F372" s="16" t="n">
        <f t="shared" si="84"/>
        <v>0.0</v>
      </c>
      <c r="G372" s="66"/>
      <c r="H372" s="66"/>
      <c r="I372" s="66"/>
      <c r="J372" s="16" t="n">
        <f t="shared" si="85"/>
        <v>0.0</v>
      </c>
      <c r="K372" s="16" t="n">
        <f t="shared" si="86"/>
        <v>0.0</v>
      </c>
      <c r="L372" s="66"/>
      <c r="M372" s="66"/>
      <c r="N372" s="16" t="n">
        <f t="shared" si="87"/>
        <v>0.0</v>
      </c>
    </row>
    <row r="373" spans="1:14">
      <c r="A373" s="40" t="s">
        <v>506</v>
      </c>
      <c r="B373" s="27" t="s">
        <v>545</v>
      </c>
      <c r="C373" s="16" t="n">
        <f>SUM(C368:C372)</f>
        <v>0.0</v>
      </c>
      <c r="D373" s="16" t="n">
        <f>SUM(D368:D372)</f>
        <v>0.0</v>
      </c>
      <c r="E373" s="16" t="n">
        <f>SUM(E368:E372)</f>
        <v>0.0</v>
      </c>
      <c r="F373" s="16" t="n">
        <f t="shared" si="84"/>
        <v>0.0</v>
      </c>
      <c r="G373" s="16" t="n">
        <f>SUM(G368:G372)</f>
        <v>0.0</v>
      </c>
      <c r="H373" s="16" t="n">
        <f>SUM(H368:H372)</f>
        <v>0.0</v>
      </c>
      <c r="I373" s="16" t="n">
        <f>SUM(I368:I372)</f>
        <v>0.0</v>
      </c>
      <c r="J373" s="16" t="n">
        <f t="shared" si="85"/>
        <v>0.0</v>
      </c>
      <c r="K373" s="16" t="n">
        <f t="shared" si="86"/>
        <v>0.0</v>
      </c>
      <c r="L373" s="16" t="n">
        <f>SUM(L368:L372)</f>
        <v>0.0</v>
      </c>
      <c r="M373" s="16" t="n">
        <f>SUM(M368:M372)</f>
        <v>0.0</v>
      </c>
      <c r="N373" s="16" t="n">
        <f t="shared" si="87"/>
        <v>0.0</v>
      </c>
    </row>
    <row r="374" spans="1:14">
      <c r="A374" s="51" t="s">
        <v>269</v>
      </c>
      <c r="B374" s="27" t="s">
        <v>546</v>
      </c>
      <c r="C374" s="60"/>
      <c r="D374" s="60"/>
      <c r="E374" s="60"/>
      <c r="F374" s="25"/>
      <c r="G374" s="60"/>
      <c r="H374" s="60"/>
      <c r="I374" s="60"/>
      <c r="J374" s="25"/>
      <c r="K374" s="25"/>
      <c r="L374" s="60"/>
      <c r="M374" s="60"/>
      <c r="N374" s="25"/>
    </row>
    <row r="375" spans="1:14">
      <c r="A375" s="52" t="s">
        <v>208</v>
      </c>
      <c r="B375" s="27" t="s">
        <v>547</v>
      </c>
      <c r="C375" s="66"/>
      <c r="D375" s="66"/>
      <c r="E375" s="66"/>
      <c r="F375" s="16" t="n">
        <f t="shared" ref="F375:F380" si="88">SUM(C375:E375)</f>
        <v>0.0</v>
      </c>
      <c r="G375" s="66"/>
      <c r="H375" s="66"/>
      <c r="I375" s="66"/>
      <c r="J375" s="16" t="n">
        <f t="shared" ref="J375:J380" si="89">SUM(G375:I375)</f>
        <v>0.0</v>
      </c>
      <c r="K375" s="16" t="n">
        <f t="shared" ref="K375:K380" si="90">SUM(J375,F375)</f>
        <v>0.0</v>
      </c>
      <c r="L375" s="66"/>
      <c r="M375" s="66"/>
      <c r="N375" s="16" t="n">
        <f t="shared" ref="N375:N380" si="91">SUM(L375:M375)</f>
        <v>0.0</v>
      </c>
    </row>
    <row r="376" spans="1:14">
      <c r="A376" s="52" t="s">
        <v>214</v>
      </c>
      <c r="B376" s="27" t="s">
        <v>548</v>
      </c>
      <c r="C376" s="66"/>
      <c r="D376" s="66"/>
      <c r="E376" s="66"/>
      <c r="F376" s="16" t="n">
        <f t="shared" si="88"/>
        <v>0.0</v>
      </c>
      <c r="G376" s="66"/>
      <c r="H376" s="66"/>
      <c r="I376" s="66"/>
      <c r="J376" s="16" t="n">
        <f t="shared" si="89"/>
        <v>0.0</v>
      </c>
      <c r="K376" s="16" t="n">
        <f t="shared" si="90"/>
        <v>0.0</v>
      </c>
      <c r="L376" s="66"/>
      <c r="M376" s="66"/>
      <c r="N376" s="16" t="n">
        <f t="shared" si="91"/>
        <v>0.0</v>
      </c>
    </row>
    <row r="377" spans="1:14">
      <c r="A377" s="52" t="s">
        <v>209</v>
      </c>
      <c r="B377" s="27" t="s">
        <v>549</v>
      </c>
      <c r="C377" s="66"/>
      <c r="D377" s="66"/>
      <c r="E377" s="66"/>
      <c r="F377" s="16" t="n">
        <f t="shared" si="88"/>
        <v>0.0</v>
      </c>
      <c r="G377" s="66"/>
      <c r="H377" s="66"/>
      <c r="I377" s="66"/>
      <c r="J377" s="16" t="n">
        <f t="shared" si="89"/>
        <v>0.0</v>
      </c>
      <c r="K377" s="16" t="n">
        <f t="shared" si="90"/>
        <v>0.0</v>
      </c>
      <c r="L377" s="66"/>
      <c r="M377" s="66"/>
      <c r="N377" s="16" t="n">
        <f t="shared" si="91"/>
        <v>0.0</v>
      </c>
    </row>
    <row r="378" spans="1:14">
      <c r="A378" s="52" t="s">
        <v>212</v>
      </c>
      <c r="B378" s="27" t="s">
        <v>550</v>
      </c>
      <c r="C378" s="66"/>
      <c r="D378" s="66"/>
      <c r="E378" s="66"/>
      <c r="F378" s="16" t="n">
        <f t="shared" si="88"/>
        <v>0.0</v>
      </c>
      <c r="G378" s="66"/>
      <c r="H378" s="66"/>
      <c r="I378" s="66"/>
      <c r="J378" s="16" t="n">
        <f t="shared" si="89"/>
        <v>0.0</v>
      </c>
      <c r="K378" s="16" t="n">
        <f t="shared" si="90"/>
        <v>0.0</v>
      </c>
      <c r="L378" s="66"/>
      <c r="M378" s="66"/>
      <c r="N378" s="16" t="n">
        <f t="shared" si="91"/>
        <v>0.0</v>
      </c>
    </row>
    <row r="379" spans="1:14">
      <c r="A379" s="52" t="s">
        <v>211</v>
      </c>
      <c r="B379" s="27" t="s">
        <v>551</v>
      </c>
      <c r="C379" s="66"/>
      <c r="D379" s="66"/>
      <c r="E379" s="66"/>
      <c r="F379" s="16" t="n">
        <f t="shared" si="88"/>
        <v>0.0</v>
      </c>
      <c r="G379" s="66"/>
      <c r="H379" s="66"/>
      <c r="I379" s="66"/>
      <c r="J379" s="16" t="n">
        <f t="shared" si="89"/>
        <v>0.0</v>
      </c>
      <c r="K379" s="16" t="n">
        <f t="shared" si="90"/>
        <v>0.0</v>
      </c>
      <c r="L379" s="66"/>
      <c r="M379" s="66"/>
      <c r="N379" s="16" t="n">
        <f t="shared" si="91"/>
        <v>0.0</v>
      </c>
    </row>
    <row r="380" spans="1:14">
      <c r="A380" s="40" t="s">
        <v>784</v>
      </c>
      <c r="B380" s="27" t="s">
        <v>552</v>
      </c>
      <c r="C380" s="16" t="n">
        <f>SUM(C375:C379)</f>
        <v>0.0</v>
      </c>
      <c r="D380" s="16" t="n">
        <f>SUM(D375:D379)</f>
        <v>0.0</v>
      </c>
      <c r="E380" s="16" t="n">
        <f>SUM(E375:E379)</f>
        <v>0.0</v>
      </c>
      <c r="F380" s="16" t="n">
        <f t="shared" si="88"/>
        <v>0.0</v>
      </c>
      <c r="G380" s="16" t="n">
        <f>SUM(G375:G379)</f>
        <v>0.0</v>
      </c>
      <c r="H380" s="16" t="n">
        <f>SUM(H375:H379)</f>
        <v>0.0</v>
      </c>
      <c r="I380" s="16" t="n">
        <f>SUM(I375:I379)</f>
        <v>0.0</v>
      </c>
      <c r="J380" s="16" t="n">
        <f t="shared" si="89"/>
        <v>0.0</v>
      </c>
      <c r="K380" s="16" t="n">
        <f t="shared" si="90"/>
        <v>0.0</v>
      </c>
      <c r="L380" s="16" t="n">
        <f>SUM(L375:L379)</f>
        <v>0.0</v>
      </c>
      <c r="M380" s="16" t="n">
        <f>SUM(M375:M379)</f>
        <v>0.0</v>
      </c>
      <c r="N380" s="16" t="n">
        <f t="shared" si="91"/>
        <v>0.0</v>
      </c>
    </row>
    <row r="381" spans="1:14" s="14" customFormat="1">
      <c r="A381" s="41"/>
      <c r="B381" s="37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</row>
    <row r="382" spans="1:14" s="9" customFormat="1" ht="12" hidden="1" customHeight="1">
      <c r="A382" s="87" t="s">
        <v>325</v>
      </c>
      <c r="B382" s="88"/>
      <c r="C382" s="89"/>
      <c r="D382" s="89"/>
      <c r="E382" s="89"/>
      <c r="F382" s="89"/>
      <c r="G382" s="89"/>
      <c r="H382" s="89"/>
      <c r="I382" s="89"/>
      <c r="J382" s="89"/>
      <c r="K382" s="89"/>
      <c r="L382" s="88"/>
    </row>
    <row r="383" spans="1:14" s="9" customFormat="1" ht="12" hidden="1" customHeight="1" thickBot="1">
      <c r="A383" s="112" t="s">
        <v>283</v>
      </c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</row>
    <row r="384" spans="1:14" s="9" customFormat="1" ht="12" hidden="1" customHeight="1" thickBot="1">
      <c r="A384" s="21" t="n">
        <f>$A$2</f>
        <v>5.0</v>
      </c>
      <c r="B384" s="22" t="n">
        <f>$B$2</f>
        <v>4700.0</v>
      </c>
      <c r="C384" s="23" t="n">
        <f>$C$2</f>
        <v>1.0</v>
      </c>
      <c r="D384" s="23" t="n">
        <f>$D$2</f>
        <v>5.0</v>
      </c>
      <c r="E384" s="23" t="n">
        <f>$E$2</f>
        <v>1801.0</v>
      </c>
      <c r="F384" s="23">
        <v>6</v>
      </c>
      <c r="G384" s="23">
        <v>1</v>
      </c>
      <c r="H384" s="8"/>
      <c r="I384" s="8"/>
      <c r="J384" s="8"/>
      <c r="K384" s="6"/>
      <c r="L384" s="6"/>
    </row>
    <row r="385" spans="1:1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ht="13.5" thickBo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s="14" customFormat="1" ht="12" customHeight="1">
      <c r="A392" s="74" t="str">
        <f>$A$12</f>
        <v>قطاع الخدمات العام</v>
      </c>
      <c r="B392" s="75"/>
      <c r="C392" s="75"/>
      <c r="D392" s="75"/>
      <c r="E392" s="75"/>
      <c r="F392" s="75"/>
      <c r="G392" s="75"/>
      <c r="H392" s="75"/>
      <c r="I392" s="75"/>
      <c r="J392" s="75"/>
      <c r="K392" s="76"/>
      <c r="L392" s="80" t="n">
        <f ca="1">$L$12</f>
        <v>42855.65783263889</v>
      </c>
      <c r="M392" s="81"/>
      <c r="N392" s="82"/>
    </row>
    <row r="393" spans="1:14" s="14" customFormat="1" ht="20.25" customHeight="1" thickBot="1">
      <c r="A393" s="77"/>
      <c r="B393" s="78"/>
      <c r="C393" s="78"/>
      <c r="D393" s="78"/>
      <c r="E393" s="78"/>
      <c r="F393" s="78"/>
      <c r="G393" s="78"/>
      <c r="H393" s="78"/>
      <c r="I393" s="78"/>
      <c r="J393" s="78"/>
      <c r="K393" s="79"/>
      <c r="L393" s="83"/>
      <c r="M393" s="84"/>
      <c r="N393" s="85"/>
    </row>
    <row r="394" spans="1:14" s="14" customFormat="1" ht="12" customHeight="1" thickBot="1">
      <c r="A394" s="104" t="str">
        <f>$B$3</f>
        <v>بنك التعمير والاسكان</v>
      </c>
      <c r="B394" s="105"/>
      <c r="C394" s="105"/>
      <c r="D394" s="105"/>
      <c r="E394" s="105"/>
      <c r="F394" s="105"/>
      <c r="G394" s="105"/>
      <c r="H394" s="105"/>
      <c r="I394" s="105"/>
      <c r="J394" s="108" t="n">
        <f>$B$2</f>
        <v>4700.0</v>
      </c>
      <c r="K394" s="109"/>
      <c r="L394" s="71" t="str">
        <f>$L$14</f>
        <v>ربع سنوى</v>
      </c>
      <c r="M394" s="71"/>
      <c r="N394" s="71"/>
    </row>
    <row r="395" spans="1:14" s="14" customFormat="1" ht="12" customHeight="1" thickBot="1">
      <c r="A395" s="106"/>
      <c r="B395" s="107"/>
      <c r="C395" s="107"/>
      <c r="D395" s="107"/>
      <c r="E395" s="107"/>
      <c r="F395" s="107"/>
      <c r="G395" s="107"/>
      <c r="H395" s="107"/>
      <c r="I395" s="107"/>
      <c r="J395" s="110"/>
      <c r="K395" s="111"/>
      <c r="L395" s="71"/>
      <c r="M395" s="71"/>
      <c r="N395" s="71"/>
    </row>
    <row r="396" spans="1:14" s="15" customFormat="1" ht="12" customHeight="1" thickBot="1">
      <c r="A396" s="90" t="s">
        <v>775</v>
      </c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8" t="s">
        <v>159</v>
      </c>
      <c r="M396" s="99"/>
      <c r="N396" s="71" t="n">
        <f>$E$2</f>
        <v>1801.0</v>
      </c>
    </row>
    <row r="397" spans="1:14" s="15" customFormat="1" ht="12" customHeight="1" thickBot="1">
      <c r="A397" s="92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100"/>
      <c r="M397" s="101"/>
      <c r="N397" s="71"/>
    </row>
    <row r="398" spans="1:14" s="15" customFormat="1" ht="12" customHeight="1" thickBot="1">
      <c r="A398" s="92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71" t="s">
        <v>160</v>
      </c>
      <c r="M398" s="71"/>
      <c r="N398" s="71" t="n">
        <f>F384</f>
        <v>6.0</v>
      </c>
    </row>
    <row r="399" spans="1:14" s="15" customFormat="1" ht="12" customHeight="1" thickBot="1">
      <c r="A399" s="94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71"/>
      <c r="M399" s="71"/>
      <c r="N399" s="71"/>
    </row>
    <row r="400" spans="1:14" s="9" customFormat="1" ht="12" hidden="1" customHeight="1" thickBot="1">
      <c r="A400" s="96" t="s">
        <v>284</v>
      </c>
      <c r="B400" s="97"/>
      <c r="C400" s="97"/>
      <c r="D400" s="97"/>
      <c r="E400" s="97"/>
      <c r="F400" s="97"/>
      <c r="G400" s="97"/>
      <c r="H400" s="97"/>
      <c r="I400" s="97"/>
      <c r="J400" s="97"/>
      <c r="K400" s="89"/>
      <c r="L400" s="88"/>
      <c r="M400" s="88"/>
    </row>
    <row r="401" spans="1:14" s="14" customFormat="1" ht="12" customHeight="1">
      <c r="A401" s="115" t="str">
        <f>$A$21</f>
        <v>DD-MM-YYYY</v>
      </c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98" t="str">
        <f>$L$21</f>
        <v>القيمة بالالف جنيه</v>
      </c>
      <c r="M401" s="102"/>
      <c r="N401" s="99"/>
    </row>
    <row r="402" spans="1:14" s="14" customFormat="1" ht="12" customHeight="1" thickBot="1">
      <c r="A402" s="117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00"/>
      <c r="M402" s="103"/>
      <c r="N402" s="101"/>
    </row>
    <row r="403" spans="1:14" s="14" customFormat="1" ht="12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9"/>
      <c r="M403" s="19"/>
      <c r="N403" s="19"/>
    </row>
    <row r="404" spans="1:14" ht="18.75" customHeight="1">
      <c r="A404" s="114" t="s">
        <v>326</v>
      </c>
      <c r="B404" s="56"/>
      <c r="C404" s="114" t="s">
        <v>149</v>
      </c>
      <c r="D404" s="114"/>
      <c r="E404" s="114"/>
      <c r="F404" s="114"/>
      <c r="G404" s="114"/>
      <c r="H404" s="114"/>
      <c r="I404" s="114"/>
      <c r="J404" s="114"/>
      <c r="K404" s="114"/>
      <c r="L404" s="119" t="s">
        <v>158</v>
      </c>
      <c r="M404" s="120"/>
      <c r="N404" s="121"/>
    </row>
    <row r="405" spans="1:14" ht="18.75" customHeight="1">
      <c r="A405" s="114"/>
      <c r="B405" s="56"/>
      <c r="C405" s="114" t="s">
        <v>150</v>
      </c>
      <c r="D405" s="114"/>
      <c r="E405" s="114"/>
      <c r="F405" s="114"/>
      <c r="G405" s="114" t="s">
        <v>151</v>
      </c>
      <c r="H405" s="114"/>
      <c r="I405" s="114"/>
      <c r="J405" s="114"/>
      <c r="K405" s="114" t="s">
        <v>152</v>
      </c>
      <c r="L405" s="122"/>
      <c r="M405" s="123"/>
      <c r="N405" s="124"/>
    </row>
    <row r="406" spans="1:14" ht="38.25">
      <c r="A406" s="114"/>
      <c r="B406" s="56"/>
      <c r="C406" s="56" t="s">
        <v>153</v>
      </c>
      <c r="D406" s="56" t="s">
        <v>154</v>
      </c>
      <c r="E406" s="56" t="s">
        <v>155</v>
      </c>
      <c r="F406" s="56" t="s">
        <v>156</v>
      </c>
      <c r="G406" s="56" t="s">
        <v>153</v>
      </c>
      <c r="H406" s="56" t="s">
        <v>154</v>
      </c>
      <c r="I406" s="56" t="s">
        <v>157</v>
      </c>
      <c r="J406" s="56" t="s">
        <v>156</v>
      </c>
      <c r="K406" s="114"/>
      <c r="L406" s="56" t="s">
        <v>150</v>
      </c>
      <c r="M406" s="56" t="s">
        <v>151</v>
      </c>
      <c r="N406" s="56" t="s">
        <v>152</v>
      </c>
    </row>
    <row r="407" spans="1:14" s="9" customFormat="1" ht="12" hidden="1" customHeight="1">
      <c r="A407" s="72" t="s">
        <v>760</v>
      </c>
      <c r="B407" s="73"/>
      <c r="C407" s="73"/>
      <c r="D407" s="73"/>
      <c r="E407" s="73"/>
      <c r="F407" s="73"/>
      <c r="G407" s="73"/>
      <c r="H407" s="73"/>
      <c r="I407" s="73"/>
      <c r="J407" s="73"/>
      <c r="K407" s="45"/>
      <c r="L407" s="45"/>
    </row>
    <row r="408" spans="1:14" ht="11.25" customHeight="1">
      <c r="A408" s="51" t="s">
        <v>270</v>
      </c>
      <c r="B408" s="27" t="s">
        <v>557</v>
      </c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</row>
    <row r="409" spans="1:14">
      <c r="A409" s="52" t="s">
        <v>208</v>
      </c>
      <c r="B409" s="27" t="s">
        <v>558</v>
      </c>
      <c r="C409" s="66"/>
      <c r="D409" s="66"/>
      <c r="E409" s="66"/>
      <c r="F409" s="16" t="n">
        <f t="shared" ref="F409:F415" si="92">SUM(C409:E409)</f>
        <v>0.0</v>
      </c>
      <c r="G409" s="66"/>
      <c r="H409" s="66"/>
      <c r="I409" s="66"/>
      <c r="J409" s="16" t="n">
        <f t="shared" ref="J409:J415" si="93">SUM(G409:I409)</f>
        <v>0.0</v>
      </c>
      <c r="K409" s="16" t="n">
        <f t="shared" ref="K409:K415" si="94">SUM(J409,F409)</f>
        <v>0.0</v>
      </c>
      <c r="L409" s="66"/>
      <c r="M409" s="66"/>
      <c r="N409" s="16" t="n">
        <f t="shared" ref="N409:N415" si="95">SUM(L409:M409)</f>
        <v>0.0</v>
      </c>
    </row>
    <row r="410" spans="1:14">
      <c r="A410" s="52" t="s">
        <v>214</v>
      </c>
      <c r="B410" s="27" t="s">
        <v>559</v>
      </c>
      <c r="C410" s="66"/>
      <c r="D410" s="66"/>
      <c r="E410" s="66"/>
      <c r="F410" s="16" t="n">
        <f t="shared" si="92"/>
        <v>0.0</v>
      </c>
      <c r="G410" s="66"/>
      <c r="H410" s="66"/>
      <c r="I410" s="66"/>
      <c r="J410" s="16" t="n">
        <f t="shared" si="93"/>
        <v>0.0</v>
      </c>
      <c r="K410" s="16" t="n">
        <f t="shared" si="94"/>
        <v>0.0</v>
      </c>
      <c r="L410" s="66"/>
      <c r="M410" s="66"/>
      <c r="N410" s="16" t="n">
        <f t="shared" si="95"/>
        <v>0.0</v>
      </c>
    </row>
    <row r="411" spans="1:14">
      <c r="A411" s="52" t="s">
        <v>209</v>
      </c>
      <c r="B411" s="27" t="s">
        <v>560</v>
      </c>
      <c r="C411" s="66"/>
      <c r="D411" s="66"/>
      <c r="E411" s="66"/>
      <c r="F411" s="16" t="n">
        <f t="shared" si="92"/>
        <v>0.0</v>
      </c>
      <c r="G411" s="66"/>
      <c r="H411" s="66"/>
      <c r="I411" s="66"/>
      <c r="J411" s="16" t="n">
        <f t="shared" si="93"/>
        <v>0.0</v>
      </c>
      <c r="K411" s="16" t="n">
        <f t="shared" si="94"/>
        <v>0.0</v>
      </c>
      <c r="L411" s="66"/>
      <c r="M411" s="66"/>
      <c r="N411" s="16" t="n">
        <f t="shared" si="95"/>
        <v>0.0</v>
      </c>
    </row>
    <row r="412" spans="1:14">
      <c r="A412" s="52" t="s">
        <v>271</v>
      </c>
      <c r="B412" s="27" t="s">
        <v>561</v>
      </c>
      <c r="C412" s="66"/>
      <c r="D412" s="66"/>
      <c r="E412" s="66"/>
      <c r="F412" s="16" t="n">
        <f t="shared" si="92"/>
        <v>0.0</v>
      </c>
      <c r="G412" s="66"/>
      <c r="H412" s="66"/>
      <c r="I412" s="66"/>
      <c r="J412" s="16" t="n">
        <f t="shared" si="93"/>
        <v>0.0</v>
      </c>
      <c r="K412" s="16" t="n">
        <f t="shared" si="94"/>
        <v>0.0</v>
      </c>
      <c r="L412" s="66"/>
      <c r="M412" s="66"/>
      <c r="N412" s="16" t="n">
        <f t="shared" si="95"/>
        <v>0.0</v>
      </c>
    </row>
    <row r="413" spans="1:14">
      <c r="A413" s="52" t="s">
        <v>211</v>
      </c>
      <c r="B413" s="27" t="s">
        <v>562</v>
      </c>
      <c r="C413" s="66"/>
      <c r="D413" s="66"/>
      <c r="E413" s="66"/>
      <c r="F413" s="16" t="n">
        <f t="shared" si="92"/>
        <v>0.0</v>
      </c>
      <c r="G413" s="66"/>
      <c r="H413" s="66"/>
      <c r="I413" s="66"/>
      <c r="J413" s="16" t="n">
        <f t="shared" si="93"/>
        <v>0.0</v>
      </c>
      <c r="K413" s="16" t="n">
        <f t="shared" si="94"/>
        <v>0.0</v>
      </c>
      <c r="L413" s="66"/>
      <c r="M413" s="66"/>
      <c r="N413" s="16" t="n">
        <f t="shared" si="95"/>
        <v>0.0</v>
      </c>
    </row>
    <row r="414" spans="1:14">
      <c r="A414" s="52" t="s">
        <v>212</v>
      </c>
      <c r="B414" s="27" t="s">
        <v>563</v>
      </c>
      <c r="C414" s="66"/>
      <c r="D414" s="66"/>
      <c r="E414" s="66"/>
      <c r="F414" s="16" t="n">
        <f t="shared" si="92"/>
        <v>0.0</v>
      </c>
      <c r="G414" s="66"/>
      <c r="H414" s="66"/>
      <c r="I414" s="66"/>
      <c r="J414" s="16" t="n">
        <f t="shared" si="93"/>
        <v>0.0</v>
      </c>
      <c r="K414" s="16" t="n">
        <f t="shared" si="94"/>
        <v>0.0</v>
      </c>
      <c r="L414" s="66"/>
      <c r="M414" s="66"/>
      <c r="N414" s="16" t="n">
        <f t="shared" si="95"/>
        <v>0.0</v>
      </c>
    </row>
    <row r="415" spans="1:14">
      <c r="A415" s="40" t="s">
        <v>553</v>
      </c>
      <c r="B415" s="27" t="s">
        <v>564</v>
      </c>
      <c r="C415" s="16" t="n">
        <f>SUM(C409:C414)</f>
        <v>0.0</v>
      </c>
      <c r="D415" s="16" t="n">
        <f>SUM(D409:D414)</f>
        <v>0.0</v>
      </c>
      <c r="E415" s="16" t="n">
        <f>SUM(E409:E414)</f>
        <v>0.0</v>
      </c>
      <c r="F415" s="16" t="n">
        <f t="shared" si="92"/>
        <v>0.0</v>
      </c>
      <c r="G415" s="16" t="n">
        <f>SUM(G409:G414)</f>
        <v>0.0</v>
      </c>
      <c r="H415" s="16" t="n">
        <f>SUM(H409:H414)</f>
        <v>0.0</v>
      </c>
      <c r="I415" s="16" t="n">
        <f>SUM(I409:I414)</f>
        <v>0.0</v>
      </c>
      <c r="J415" s="16" t="n">
        <f t="shared" si="93"/>
        <v>0.0</v>
      </c>
      <c r="K415" s="16" t="n">
        <f t="shared" si="94"/>
        <v>0.0</v>
      </c>
      <c r="L415" s="16" t="n">
        <f>SUM(L409:L414)</f>
        <v>0.0</v>
      </c>
      <c r="M415" s="16" t="n">
        <f>SUM(M409:M414)</f>
        <v>0.0</v>
      </c>
      <c r="N415" s="16" t="n">
        <f t="shared" si="95"/>
        <v>0.0</v>
      </c>
    </row>
    <row r="416" spans="1:14" ht="13.5" customHeight="1">
      <c r="A416" s="51" t="s">
        <v>272</v>
      </c>
      <c r="B416" s="27" t="s">
        <v>565</v>
      </c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</row>
    <row r="417" spans="1:14">
      <c r="A417" s="52" t="s">
        <v>208</v>
      </c>
      <c r="B417" s="27" t="s">
        <v>566</v>
      </c>
      <c r="C417" s="66"/>
      <c r="D417" s="66"/>
      <c r="E417" s="66"/>
      <c r="F417" s="16" t="n">
        <f t="shared" ref="F417:F424" si="96">SUM(C417:E417)</f>
        <v>0.0</v>
      </c>
      <c r="G417" s="66"/>
      <c r="H417" s="66"/>
      <c r="I417" s="66"/>
      <c r="J417" s="16" t="n">
        <f t="shared" ref="J417:J424" si="97">SUM(G417:I417)</f>
        <v>0.0</v>
      </c>
      <c r="K417" s="16" t="n">
        <f t="shared" ref="K417:K424" si="98">SUM(J417,F417)</f>
        <v>0.0</v>
      </c>
      <c r="L417" s="66"/>
      <c r="M417" s="66"/>
      <c r="N417" s="16" t="n">
        <f t="shared" ref="N417:N424" si="99">SUM(L417:M417)</f>
        <v>0.0</v>
      </c>
    </row>
    <row r="418" spans="1:14">
      <c r="A418" s="52" t="s">
        <v>214</v>
      </c>
      <c r="B418" s="27" t="s">
        <v>567</v>
      </c>
      <c r="C418" s="66"/>
      <c r="D418" s="66"/>
      <c r="E418" s="66"/>
      <c r="F418" s="16" t="n">
        <f t="shared" si="96"/>
        <v>0.0</v>
      </c>
      <c r="G418" s="66"/>
      <c r="H418" s="66"/>
      <c r="I418" s="66"/>
      <c r="J418" s="16" t="n">
        <f t="shared" si="97"/>
        <v>0.0</v>
      </c>
      <c r="K418" s="16" t="n">
        <f t="shared" si="98"/>
        <v>0.0</v>
      </c>
      <c r="L418" s="66"/>
      <c r="M418" s="66"/>
      <c r="N418" s="16" t="n">
        <f t="shared" si="99"/>
        <v>0.0</v>
      </c>
    </row>
    <row r="419" spans="1:14">
      <c r="A419" s="52" t="s">
        <v>209</v>
      </c>
      <c r="B419" s="27" t="s">
        <v>568</v>
      </c>
      <c r="C419" s="66"/>
      <c r="D419" s="66"/>
      <c r="E419" s="66"/>
      <c r="F419" s="16" t="n">
        <f t="shared" si="96"/>
        <v>0.0</v>
      </c>
      <c r="G419" s="66"/>
      <c r="H419" s="66"/>
      <c r="I419" s="66"/>
      <c r="J419" s="16" t="n">
        <f t="shared" si="97"/>
        <v>0.0</v>
      </c>
      <c r="K419" s="16" t="n">
        <f t="shared" si="98"/>
        <v>0.0</v>
      </c>
      <c r="L419" s="66"/>
      <c r="M419" s="66"/>
      <c r="N419" s="16" t="n">
        <f t="shared" si="99"/>
        <v>0.0</v>
      </c>
    </row>
    <row r="420" spans="1:14">
      <c r="A420" s="52" t="s">
        <v>256</v>
      </c>
      <c r="B420" s="27" t="s">
        <v>569</v>
      </c>
      <c r="C420" s="66"/>
      <c r="D420" s="66"/>
      <c r="E420" s="66"/>
      <c r="F420" s="16" t="n">
        <f t="shared" si="96"/>
        <v>0.0</v>
      </c>
      <c r="G420" s="66"/>
      <c r="H420" s="66"/>
      <c r="I420" s="66"/>
      <c r="J420" s="16" t="n">
        <f t="shared" si="97"/>
        <v>0.0</v>
      </c>
      <c r="K420" s="16" t="n">
        <f t="shared" si="98"/>
        <v>0.0</v>
      </c>
      <c r="L420" s="66"/>
      <c r="M420" s="66"/>
      <c r="N420" s="16" t="n">
        <f t="shared" si="99"/>
        <v>0.0</v>
      </c>
    </row>
    <row r="421" spans="1:14">
      <c r="A421" s="52" t="s">
        <v>211</v>
      </c>
      <c r="B421" s="27" t="s">
        <v>570</v>
      </c>
      <c r="C421" s="66"/>
      <c r="D421" s="66"/>
      <c r="E421" s="66"/>
      <c r="F421" s="16" t="n">
        <f t="shared" si="96"/>
        <v>0.0</v>
      </c>
      <c r="G421" s="66"/>
      <c r="H421" s="66"/>
      <c r="I421" s="66"/>
      <c r="J421" s="16" t="n">
        <f t="shared" si="97"/>
        <v>0.0</v>
      </c>
      <c r="K421" s="16" t="n">
        <f t="shared" si="98"/>
        <v>0.0</v>
      </c>
      <c r="L421" s="66"/>
      <c r="M421" s="66"/>
      <c r="N421" s="16" t="n">
        <f t="shared" si="99"/>
        <v>0.0</v>
      </c>
    </row>
    <row r="422" spans="1:14">
      <c r="A422" s="52" t="s">
        <v>212</v>
      </c>
      <c r="B422" s="27" t="s">
        <v>571</v>
      </c>
      <c r="C422" s="66"/>
      <c r="D422" s="66"/>
      <c r="E422" s="66"/>
      <c r="F422" s="16" t="n">
        <f t="shared" si="96"/>
        <v>0.0</v>
      </c>
      <c r="G422" s="66"/>
      <c r="H422" s="66"/>
      <c r="I422" s="66"/>
      <c r="J422" s="16" t="n">
        <f t="shared" si="97"/>
        <v>0.0</v>
      </c>
      <c r="K422" s="16" t="n">
        <f t="shared" si="98"/>
        <v>0.0</v>
      </c>
      <c r="L422" s="66"/>
      <c r="M422" s="66"/>
      <c r="N422" s="16" t="n">
        <f t="shared" si="99"/>
        <v>0.0</v>
      </c>
    </row>
    <row r="423" spans="1:14">
      <c r="A423" s="52" t="s">
        <v>273</v>
      </c>
      <c r="B423" s="27" t="s">
        <v>572</v>
      </c>
      <c r="C423" s="66"/>
      <c r="D423" s="66"/>
      <c r="E423" s="66"/>
      <c r="F423" s="16" t="n">
        <f t="shared" si="96"/>
        <v>0.0</v>
      </c>
      <c r="G423" s="66"/>
      <c r="H423" s="66"/>
      <c r="I423" s="66"/>
      <c r="J423" s="16" t="n">
        <f t="shared" si="97"/>
        <v>0.0</v>
      </c>
      <c r="K423" s="16" t="n">
        <f t="shared" si="98"/>
        <v>0.0</v>
      </c>
      <c r="L423" s="66"/>
      <c r="M423" s="66"/>
      <c r="N423" s="16" t="n">
        <f t="shared" si="99"/>
        <v>0.0</v>
      </c>
    </row>
    <row r="424" spans="1:14">
      <c r="A424" s="40" t="s">
        <v>554</v>
      </c>
      <c r="B424" s="27" t="s">
        <v>573</v>
      </c>
      <c r="C424" s="16" t="n">
        <f>SUM(C417:C423)</f>
        <v>0.0</v>
      </c>
      <c r="D424" s="16" t="n">
        <f>SUM(D417:D423)</f>
        <v>0.0</v>
      </c>
      <c r="E424" s="16" t="n">
        <f>SUM(E417:E423)</f>
        <v>0.0</v>
      </c>
      <c r="F424" s="16" t="n">
        <f t="shared" si="96"/>
        <v>0.0</v>
      </c>
      <c r="G424" s="16" t="n">
        <f>SUM(G417:G423)</f>
        <v>0.0</v>
      </c>
      <c r="H424" s="16" t="n">
        <f>SUM(H417:H423)</f>
        <v>0.0</v>
      </c>
      <c r="I424" s="16" t="n">
        <f>SUM(I417:I423)</f>
        <v>0.0</v>
      </c>
      <c r="J424" s="16" t="n">
        <f t="shared" si="97"/>
        <v>0.0</v>
      </c>
      <c r="K424" s="16" t="n">
        <f t="shared" si="98"/>
        <v>0.0</v>
      </c>
      <c r="L424" s="16" t="n">
        <f>SUM(L417:L423)</f>
        <v>0.0</v>
      </c>
      <c r="M424" s="16" t="n">
        <f>SUM(M417:M423)</f>
        <v>0.0</v>
      </c>
      <c r="N424" s="16" t="n">
        <f t="shared" si="99"/>
        <v>0.0</v>
      </c>
    </row>
    <row r="425" spans="1:14" ht="11.25" customHeight="1">
      <c r="A425" s="51" t="s">
        <v>274</v>
      </c>
      <c r="B425" s="27" t="s">
        <v>574</v>
      </c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</row>
    <row r="426" spans="1:14">
      <c r="A426" s="52" t="s">
        <v>208</v>
      </c>
      <c r="B426" s="27" t="s">
        <v>575</v>
      </c>
      <c r="C426" s="66"/>
      <c r="D426" s="66"/>
      <c r="E426" s="66"/>
      <c r="F426" s="16" t="n">
        <f t="shared" ref="F426:F432" si="100">SUM(C426:E426)</f>
        <v>0.0</v>
      </c>
      <c r="G426" s="66"/>
      <c r="H426" s="66"/>
      <c r="I426" s="66"/>
      <c r="J426" s="16" t="n">
        <f t="shared" ref="J426:J432" si="101">SUM(G426:I426)</f>
        <v>0.0</v>
      </c>
      <c r="K426" s="16" t="n">
        <f t="shared" ref="K426:K432" si="102">SUM(J426,F426)</f>
        <v>0.0</v>
      </c>
      <c r="L426" s="66"/>
      <c r="M426" s="66"/>
      <c r="N426" s="16" t="n">
        <f t="shared" ref="N426:N432" si="103">SUM(L426:M426)</f>
        <v>0.0</v>
      </c>
    </row>
    <row r="427" spans="1:14">
      <c r="A427" s="52" t="s">
        <v>214</v>
      </c>
      <c r="B427" s="27" t="s">
        <v>576</v>
      </c>
      <c r="C427" s="66"/>
      <c r="D427" s="66"/>
      <c r="E427" s="66"/>
      <c r="F427" s="16" t="n">
        <f t="shared" si="100"/>
        <v>0.0</v>
      </c>
      <c r="G427" s="66"/>
      <c r="H427" s="66"/>
      <c r="I427" s="66"/>
      <c r="J427" s="16" t="n">
        <f t="shared" si="101"/>
        <v>0.0</v>
      </c>
      <c r="K427" s="16" t="n">
        <f t="shared" si="102"/>
        <v>0.0</v>
      </c>
      <c r="L427" s="66"/>
      <c r="M427" s="66"/>
      <c r="N427" s="16" t="n">
        <f t="shared" si="103"/>
        <v>0.0</v>
      </c>
    </row>
    <row r="428" spans="1:14">
      <c r="A428" s="52" t="s">
        <v>209</v>
      </c>
      <c r="B428" s="27" t="s">
        <v>577</v>
      </c>
      <c r="C428" s="66"/>
      <c r="D428" s="66"/>
      <c r="E428" s="66"/>
      <c r="F428" s="16" t="n">
        <f t="shared" si="100"/>
        <v>0.0</v>
      </c>
      <c r="G428" s="66"/>
      <c r="H428" s="66"/>
      <c r="I428" s="66"/>
      <c r="J428" s="16" t="n">
        <f t="shared" si="101"/>
        <v>0.0</v>
      </c>
      <c r="K428" s="16" t="n">
        <f t="shared" si="102"/>
        <v>0.0</v>
      </c>
      <c r="L428" s="66"/>
      <c r="M428" s="66"/>
      <c r="N428" s="16" t="n">
        <f t="shared" si="103"/>
        <v>0.0</v>
      </c>
    </row>
    <row r="429" spans="1:14">
      <c r="A429" s="52" t="s">
        <v>275</v>
      </c>
      <c r="B429" s="27" t="s">
        <v>578</v>
      </c>
      <c r="C429" s="66"/>
      <c r="D429" s="66"/>
      <c r="E429" s="66"/>
      <c r="F429" s="16" t="n">
        <f t="shared" si="100"/>
        <v>0.0</v>
      </c>
      <c r="G429" s="66"/>
      <c r="H429" s="66"/>
      <c r="I429" s="66"/>
      <c r="J429" s="16" t="n">
        <f t="shared" si="101"/>
        <v>0.0</v>
      </c>
      <c r="K429" s="16" t="n">
        <f t="shared" si="102"/>
        <v>0.0</v>
      </c>
      <c r="L429" s="66"/>
      <c r="M429" s="66"/>
      <c r="N429" s="16" t="n">
        <f t="shared" si="103"/>
        <v>0.0</v>
      </c>
    </row>
    <row r="430" spans="1:14">
      <c r="A430" s="52" t="s">
        <v>211</v>
      </c>
      <c r="B430" s="27" t="s">
        <v>579</v>
      </c>
      <c r="C430" s="66"/>
      <c r="D430" s="66"/>
      <c r="E430" s="66"/>
      <c r="F430" s="16" t="n">
        <f t="shared" si="100"/>
        <v>0.0</v>
      </c>
      <c r="G430" s="66"/>
      <c r="H430" s="66"/>
      <c r="I430" s="66"/>
      <c r="J430" s="16" t="n">
        <f t="shared" si="101"/>
        <v>0.0</v>
      </c>
      <c r="K430" s="16" t="n">
        <f t="shared" si="102"/>
        <v>0.0</v>
      </c>
      <c r="L430" s="66"/>
      <c r="M430" s="66"/>
      <c r="N430" s="16" t="n">
        <f t="shared" si="103"/>
        <v>0.0</v>
      </c>
    </row>
    <row r="431" spans="1:14">
      <c r="A431" s="52" t="s">
        <v>212</v>
      </c>
      <c r="B431" s="27" t="s">
        <v>580</v>
      </c>
      <c r="C431" s="66"/>
      <c r="D431" s="66"/>
      <c r="E431" s="66"/>
      <c r="F431" s="16" t="n">
        <f t="shared" si="100"/>
        <v>0.0</v>
      </c>
      <c r="G431" s="66"/>
      <c r="H431" s="66"/>
      <c r="I431" s="66"/>
      <c r="J431" s="16" t="n">
        <f t="shared" si="101"/>
        <v>0.0</v>
      </c>
      <c r="K431" s="16" t="n">
        <f t="shared" si="102"/>
        <v>0.0</v>
      </c>
      <c r="L431" s="66"/>
      <c r="M431" s="66"/>
      <c r="N431" s="16" t="n">
        <f t="shared" si="103"/>
        <v>0.0</v>
      </c>
    </row>
    <row r="432" spans="1:14">
      <c r="A432" s="40" t="s">
        <v>555</v>
      </c>
      <c r="B432" s="27" t="s">
        <v>581</v>
      </c>
      <c r="C432" s="16" t="n">
        <f>SUM(C426:C431)</f>
        <v>0.0</v>
      </c>
      <c r="D432" s="16" t="n">
        <f>SUM(D426:D431)</f>
        <v>0.0</v>
      </c>
      <c r="E432" s="16" t="n">
        <f>SUM(E426:E431)</f>
        <v>0.0</v>
      </c>
      <c r="F432" s="16" t="n">
        <f t="shared" si="100"/>
        <v>0.0</v>
      </c>
      <c r="G432" s="16" t="n">
        <f>SUM(G426:G431)</f>
        <v>0.0</v>
      </c>
      <c r="H432" s="16" t="n">
        <f>SUM(H426:H431)</f>
        <v>0.0</v>
      </c>
      <c r="I432" s="16" t="n">
        <f>SUM(I426:I431)</f>
        <v>0.0</v>
      </c>
      <c r="J432" s="16" t="n">
        <f t="shared" si="101"/>
        <v>0.0</v>
      </c>
      <c r="K432" s="16" t="n">
        <f t="shared" si="102"/>
        <v>0.0</v>
      </c>
      <c r="L432" s="16" t="n">
        <f>SUM(L426:L431)</f>
        <v>0.0</v>
      </c>
      <c r="M432" s="16" t="n">
        <f>SUM(M426:M431)</f>
        <v>0.0</v>
      </c>
      <c r="N432" s="16" t="n">
        <f t="shared" si="103"/>
        <v>0.0</v>
      </c>
    </row>
    <row r="433" spans="1:14" ht="12.75" customHeight="1">
      <c r="A433" s="51" t="s">
        <v>276</v>
      </c>
      <c r="B433" s="27" t="s">
        <v>582</v>
      </c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</row>
    <row r="434" spans="1:14">
      <c r="A434" s="52" t="s">
        <v>208</v>
      </c>
      <c r="B434" s="27" t="s">
        <v>583</v>
      </c>
      <c r="C434" s="66"/>
      <c r="D434" s="66"/>
      <c r="E434" s="66"/>
      <c r="F434" s="16" t="n">
        <f t="shared" ref="F434:F440" si="104">SUM(C434:E434)</f>
        <v>0.0</v>
      </c>
      <c r="G434" s="66"/>
      <c r="H434" s="66"/>
      <c r="I434" s="66"/>
      <c r="J434" s="16" t="n">
        <f t="shared" ref="J434:J440" si="105">SUM(G434:I434)</f>
        <v>0.0</v>
      </c>
      <c r="K434" s="16" t="n">
        <f t="shared" ref="K434:K440" si="106">SUM(J434,F434)</f>
        <v>0.0</v>
      </c>
      <c r="L434" s="66"/>
      <c r="M434" s="66"/>
      <c r="N434" s="16" t="n">
        <f t="shared" ref="N434:N440" si="107">SUM(L434:M434)</f>
        <v>0.0</v>
      </c>
    </row>
    <row r="435" spans="1:14">
      <c r="A435" s="52" t="s">
        <v>214</v>
      </c>
      <c r="B435" s="27" t="s">
        <v>584</v>
      </c>
      <c r="C435" s="66"/>
      <c r="D435" s="66"/>
      <c r="E435" s="66"/>
      <c r="F435" s="16" t="n">
        <f t="shared" si="104"/>
        <v>0.0</v>
      </c>
      <c r="G435" s="66"/>
      <c r="H435" s="66"/>
      <c r="I435" s="66"/>
      <c r="J435" s="16" t="n">
        <f t="shared" si="105"/>
        <v>0.0</v>
      </c>
      <c r="K435" s="16" t="n">
        <f t="shared" si="106"/>
        <v>0.0</v>
      </c>
      <c r="L435" s="66"/>
      <c r="M435" s="66"/>
      <c r="N435" s="16" t="n">
        <f t="shared" si="107"/>
        <v>0.0</v>
      </c>
    </row>
    <row r="436" spans="1:14">
      <c r="A436" s="52" t="s">
        <v>209</v>
      </c>
      <c r="B436" s="27" t="s">
        <v>585</v>
      </c>
      <c r="C436" s="66"/>
      <c r="D436" s="66"/>
      <c r="E436" s="66"/>
      <c r="F436" s="16" t="n">
        <f t="shared" si="104"/>
        <v>0.0</v>
      </c>
      <c r="G436" s="66"/>
      <c r="H436" s="66"/>
      <c r="I436" s="66"/>
      <c r="J436" s="16" t="n">
        <f t="shared" si="105"/>
        <v>0.0</v>
      </c>
      <c r="K436" s="16" t="n">
        <f t="shared" si="106"/>
        <v>0.0</v>
      </c>
      <c r="L436" s="66"/>
      <c r="M436" s="66"/>
      <c r="N436" s="16" t="n">
        <f t="shared" si="107"/>
        <v>0.0</v>
      </c>
    </row>
    <row r="437" spans="1:14">
      <c r="A437" s="52" t="s">
        <v>277</v>
      </c>
      <c r="B437" s="27" t="s">
        <v>586</v>
      </c>
      <c r="C437" s="66"/>
      <c r="D437" s="66"/>
      <c r="E437" s="66"/>
      <c r="F437" s="16" t="n">
        <f t="shared" si="104"/>
        <v>0.0</v>
      </c>
      <c r="G437" s="66"/>
      <c r="H437" s="66"/>
      <c r="I437" s="66"/>
      <c r="J437" s="16" t="n">
        <f t="shared" si="105"/>
        <v>0.0</v>
      </c>
      <c r="K437" s="16" t="n">
        <f t="shared" si="106"/>
        <v>0.0</v>
      </c>
      <c r="L437" s="66"/>
      <c r="M437" s="66"/>
      <c r="N437" s="16" t="n">
        <f t="shared" si="107"/>
        <v>0.0</v>
      </c>
    </row>
    <row r="438" spans="1:14">
      <c r="A438" s="52" t="s">
        <v>211</v>
      </c>
      <c r="B438" s="27" t="s">
        <v>587</v>
      </c>
      <c r="C438" s="66"/>
      <c r="D438" s="66"/>
      <c r="E438" s="66"/>
      <c r="F438" s="16" t="n">
        <f t="shared" si="104"/>
        <v>0.0</v>
      </c>
      <c r="G438" s="66"/>
      <c r="H438" s="66"/>
      <c r="I438" s="66"/>
      <c r="J438" s="16" t="n">
        <f t="shared" si="105"/>
        <v>0.0</v>
      </c>
      <c r="K438" s="16" t="n">
        <f t="shared" si="106"/>
        <v>0.0</v>
      </c>
      <c r="L438" s="66"/>
      <c r="M438" s="66"/>
      <c r="N438" s="16" t="n">
        <f t="shared" si="107"/>
        <v>0.0</v>
      </c>
    </row>
    <row r="439" spans="1:14">
      <c r="A439" s="52" t="s">
        <v>212</v>
      </c>
      <c r="B439" s="27" t="s">
        <v>588</v>
      </c>
      <c r="C439" s="66"/>
      <c r="D439" s="66"/>
      <c r="E439" s="66"/>
      <c r="F439" s="16" t="n">
        <f t="shared" si="104"/>
        <v>0.0</v>
      </c>
      <c r="G439" s="66"/>
      <c r="H439" s="66"/>
      <c r="I439" s="66"/>
      <c r="J439" s="16" t="n">
        <f t="shared" si="105"/>
        <v>0.0</v>
      </c>
      <c r="K439" s="16" t="n">
        <f t="shared" si="106"/>
        <v>0.0</v>
      </c>
      <c r="L439" s="66"/>
      <c r="M439" s="66"/>
      <c r="N439" s="16" t="n">
        <f t="shared" si="107"/>
        <v>0.0</v>
      </c>
    </row>
    <row r="440" spans="1:14">
      <c r="A440" s="40" t="s">
        <v>556</v>
      </c>
      <c r="B440" s="27" t="s">
        <v>589</v>
      </c>
      <c r="C440" s="16" t="n">
        <f>SUM(C434:C439)</f>
        <v>0.0</v>
      </c>
      <c r="D440" s="16" t="n">
        <f>SUM(D434:D439)</f>
        <v>0.0</v>
      </c>
      <c r="E440" s="16" t="n">
        <f>SUM(E434:E439)</f>
        <v>0.0</v>
      </c>
      <c r="F440" s="16" t="n">
        <f t="shared" si="104"/>
        <v>0.0</v>
      </c>
      <c r="G440" s="16" t="n">
        <f>SUM(G434:G439)</f>
        <v>0.0</v>
      </c>
      <c r="H440" s="16" t="n">
        <f>SUM(H434:H439)</f>
        <v>0.0</v>
      </c>
      <c r="I440" s="16" t="n">
        <f>SUM(I434:I439)</f>
        <v>0.0</v>
      </c>
      <c r="J440" s="16" t="n">
        <f t="shared" si="105"/>
        <v>0.0</v>
      </c>
      <c r="K440" s="16" t="n">
        <f t="shared" si="106"/>
        <v>0.0</v>
      </c>
      <c r="L440" s="16" t="n">
        <f>SUM(L434:L439)</f>
        <v>0.0</v>
      </c>
      <c r="M440" s="16" t="n">
        <f>SUM(M434:M439)</f>
        <v>0.0</v>
      </c>
      <c r="N440" s="16" t="n">
        <f t="shared" si="107"/>
        <v>0.0</v>
      </c>
    </row>
    <row r="441" spans="1:14" ht="12.75" customHeight="1">
      <c r="A441" s="51" t="s">
        <v>278</v>
      </c>
      <c r="B441" s="27" t="s">
        <v>590</v>
      </c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</row>
    <row r="442" spans="1:14">
      <c r="A442" s="52" t="s">
        <v>208</v>
      </c>
      <c r="B442" s="27" t="s">
        <v>591</v>
      </c>
      <c r="C442" s="66"/>
      <c r="D442" s="66"/>
      <c r="E442" s="66"/>
      <c r="F442" s="16" t="n">
        <f t="shared" ref="F442:F452" si="108">SUM(C442:E442)</f>
        <v>0.0</v>
      </c>
      <c r="G442" s="66"/>
      <c r="H442" s="66"/>
      <c r="I442" s="66"/>
      <c r="J442" s="16" t="n">
        <f t="shared" ref="J442:J452" si="109">SUM(G442:I442)</f>
        <v>0.0</v>
      </c>
      <c r="K442" s="16" t="n">
        <f t="shared" ref="K442:K452" si="110">SUM(J442,F442)</f>
        <v>0.0</v>
      </c>
      <c r="L442" s="66"/>
      <c r="M442" s="66"/>
      <c r="N442" s="16" t="n">
        <f t="shared" ref="N442:N452" si="111">SUM(L442:M442)</f>
        <v>0.0</v>
      </c>
    </row>
    <row r="443" spans="1:14">
      <c r="A443" s="52" t="s">
        <v>214</v>
      </c>
      <c r="B443" s="27" t="s">
        <v>592</v>
      </c>
      <c r="C443" s="66"/>
      <c r="D443" s="66"/>
      <c r="E443" s="66"/>
      <c r="F443" s="16" t="n">
        <f t="shared" si="108"/>
        <v>0.0</v>
      </c>
      <c r="G443" s="66"/>
      <c r="H443" s="66"/>
      <c r="I443" s="66"/>
      <c r="J443" s="16" t="n">
        <f t="shared" si="109"/>
        <v>0.0</v>
      </c>
      <c r="K443" s="16" t="n">
        <f t="shared" si="110"/>
        <v>0.0</v>
      </c>
      <c r="L443" s="66"/>
      <c r="M443" s="66"/>
      <c r="N443" s="16" t="n">
        <f t="shared" si="111"/>
        <v>0.0</v>
      </c>
    </row>
    <row r="444" spans="1:14">
      <c r="A444" s="52" t="s">
        <v>209</v>
      </c>
      <c r="B444" s="27" t="s">
        <v>593</v>
      </c>
      <c r="C444" s="66"/>
      <c r="D444" s="66"/>
      <c r="E444" s="66"/>
      <c r="F444" s="16" t="n">
        <f t="shared" si="108"/>
        <v>0.0</v>
      </c>
      <c r="G444" s="66"/>
      <c r="H444" s="66"/>
      <c r="I444" s="66"/>
      <c r="J444" s="16" t="n">
        <f t="shared" si="109"/>
        <v>0.0</v>
      </c>
      <c r="K444" s="16" t="n">
        <f t="shared" si="110"/>
        <v>0.0</v>
      </c>
      <c r="L444" s="66"/>
      <c r="M444" s="66"/>
      <c r="N444" s="16" t="n">
        <f t="shared" si="111"/>
        <v>0.0</v>
      </c>
    </row>
    <row r="445" spans="1:14">
      <c r="A445" s="52" t="s">
        <v>279</v>
      </c>
      <c r="B445" s="27" t="s">
        <v>594</v>
      </c>
      <c r="C445" s="66"/>
      <c r="D445" s="66"/>
      <c r="E445" s="66"/>
      <c r="F445" s="16" t="n">
        <f t="shared" si="108"/>
        <v>0.0</v>
      </c>
      <c r="G445" s="66"/>
      <c r="H445" s="66"/>
      <c r="I445" s="66"/>
      <c r="J445" s="16" t="n">
        <f t="shared" si="109"/>
        <v>0.0</v>
      </c>
      <c r="K445" s="16" t="n">
        <f t="shared" si="110"/>
        <v>0.0</v>
      </c>
      <c r="L445" s="66"/>
      <c r="M445" s="66"/>
      <c r="N445" s="16" t="n">
        <f t="shared" si="111"/>
        <v>0.0</v>
      </c>
    </row>
    <row r="446" spans="1:14">
      <c r="A446" s="52" t="s">
        <v>280</v>
      </c>
      <c r="B446" s="27" t="s">
        <v>595</v>
      </c>
      <c r="C446" s="66"/>
      <c r="D446" s="66"/>
      <c r="E446" s="66"/>
      <c r="F446" s="16" t="n">
        <f t="shared" si="108"/>
        <v>0.0</v>
      </c>
      <c r="G446" s="66"/>
      <c r="H446" s="66"/>
      <c r="I446" s="66"/>
      <c r="J446" s="16" t="n">
        <f t="shared" si="109"/>
        <v>0.0</v>
      </c>
      <c r="K446" s="16" t="n">
        <f t="shared" si="110"/>
        <v>0.0</v>
      </c>
      <c r="L446" s="66"/>
      <c r="M446" s="66"/>
      <c r="N446" s="16" t="n">
        <f t="shared" si="111"/>
        <v>0.0</v>
      </c>
    </row>
    <row r="447" spans="1:14">
      <c r="A447" s="52" t="s">
        <v>281</v>
      </c>
      <c r="B447" s="27" t="s">
        <v>596</v>
      </c>
      <c r="C447" s="66"/>
      <c r="D447" s="66"/>
      <c r="E447" s="66"/>
      <c r="F447" s="16" t="n">
        <f t="shared" si="108"/>
        <v>0.0</v>
      </c>
      <c r="G447" s="66"/>
      <c r="H447" s="66"/>
      <c r="I447" s="66"/>
      <c r="J447" s="16" t="n">
        <f t="shared" si="109"/>
        <v>0.0</v>
      </c>
      <c r="K447" s="16" t="n">
        <f t="shared" si="110"/>
        <v>0.0</v>
      </c>
      <c r="L447" s="66"/>
      <c r="M447" s="66"/>
      <c r="N447" s="16" t="n">
        <f t="shared" si="111"/>
        <v>0.0</v>
      </c>
    </row>
    <row r="448" spans="1:14">
      <c r="A448" s="52" t="s">
        <v>211</v>
      </c>
      <c r="B448" s="27" t="s">
        <v>597</v>
      </c>
      <c r="C448" s="66"/>
      <c r="D448" s="66"/>
      <c r="E448" s="66"/>
      <c r="F448" s="16" t="n">
        <f t="shared" si="108"/>
        <v>0.0</v>
      </c>
      <c r="G448" s="66"/>
      <c r="H448" s="66"/>
      <c r="I448" s="66"/>
      <c r="J448" s="16" t="n">
        <f t="shared" si="109"/>
        <v>0.0</v>
      </c>
      <c r="K448" s="16" t="n">
        <f t="shared" si="110"/>
        <v>0.0</v>
      </c>
      <c r="L448" s="66"/>
      <c r="M448" s="66"/>
      <c r="N448" s="16" t="n">
        <f t="shared" si="111"/>
        <v>0.0</v>
      </c>
    </row>
    <row r="449" spans="1:14">
      <c r="A449" s="52" t="s">
        <v>212</v>
      </c>
      <c r="B449" s="27" t="s">
        <v>598</v>
      </c>
      <c r="C449" s="66"/>
      <c r="D449" s="66"/>
      <c r="E449" s="66"/>
      <c r="F449" s="16" t="n">
        <f t="shared" si="108"/>
        <v>0.0</v>
      </c>
      <c r="G449" s="66"/>
      <c r="H449" s="66"/>
      <c r="I449" s="66"/>
      <c r="J449" s="16" t="n">
        <f t="shared" si="109"/>
        <v>0.0</v>
      </c>
      <c r="K449" s="16" t="n">
        <f t="shared" si="110"/>
        <v>0.0</v>
      </c>
      <c r="L449" s="66"/>
      <c r="M449" s="66"/>
      <c r="N449" s="16" t="n">
        <f t="shared" si="111"/>
        <v>0.0</v>
      </c>
    </row>
    <row r="450" spans="1:14" ht="13.5" customHeight="1">
      <c r="A450" s="40" t="s">
        <v>785</v>
      </c>
      <c r="B450" s="27" t="s">
        <v>599</v>
      </c>
      <c r="C450" s="16" t="n">
        <f>SUM(C442:C449)</f>
        <v>0.0</v>
      </c>
      <c r="D450" s="16" t="n">
        <f>SUM(D442:D449)</f>
        <v>0.0</v>
      </c>
      <c r="E450" s="16" t="n">
        <f>SUM(E442:E449)</f>
        <v>0.0</v>
      </c>
      <c r="F450" s="16" t="n">
        <f t="shared" si="108"/>
        <v>0.0</v>
      </c>
      <c r="G450" s="16" t="n">
        <f>SUM(G442:G449)</f>
        <v>0.0</v>
      </c>
      <c r="H450" s="16" t="n">
        <f>SUM(H442:H449)</f>
        <v>0.0</v>
      </c>
      <c r="I450" s="16" t="n">
        <f>SUM(I442:I449)</f>
        <v>0.0</v>
      </c>
      <c r="J450" s="16" t="n">
        <f t="shared" si="109"/>
        <v>0.0</v>
      </c>
      <c r="K450" s="16" t="n">
        <f t="shared" si="110"/>
        <v>0.0</v>
      </c>
      <c r="L450" s="16" t="n">
        <f>SUM(L442:L449)</f>
        <v>0.0</v>
      </c>
      <c r="M450" s="16" t="n">
        <f>SUM(M442:M449)</f>
        <v>0.0</v>
      </c>
      <c r="N450" s="16" t="n">
        <f t="shared" si="111"/>
        <v>0.0</v>
      </c>
    </row>
    <row r="451" spans="1:14" ht="13.5" customHeight="1">
      <c r="A451" s="68" t="s">
        <v>786</v>
      </c>
      <c r="B451" s="67" t="s">
        <v>769</v>
      </c>
      <c r="C451" s="16" t="n">
        <f>+C791</f>
        <v>0.0</v>
      </c>
      <c r="D451" s="16" t="n">
        <f>+D791</f>
        <v>0.0</v>
      </c>
      <c r="E451" s="16" t="n">
        <f>+E791</f>
        <v>0.0</v>
      </c>
      <c r="F451" s="16" t="n">
        <f t="shared" si="108"/>
        <v>0.0</v>
      </c>
      <c r="G451" s="16" t="n">
        <f>+G791</f>
        <v>0.0</v>
      </c>
      <c r="H451" s="16" t="n">
        <f>+H791</f>
        <v>0.0</v>
      </c>
      <c r="I451" s="16" t="n">
        <f>+I791</f>
        <v>0.0</v>
      </c>
      <c r="J451" s="16" t="n">
        <f t="shared" si="109"/>
        <v>0.0</v>
      </c>
      <c r="K451" s="16" t="n">
        <f t="shared" si="110"/>
        <v>0.0</v>
      </c>
      <c r="L451" s="16" t="n">
        <f>+L791</f>
        <v>0.0</v>
      </c>
      <c r="M451" s="16" t="n">
        <f>+M791</f>
        <v>0.0</v>
      </c>
      <c r="N451" s="16" t="n">
        <f t="shared" si="111"/>
        <v>0.0</v>
      </c>
    </row>
    <row r="452" spans="1:14" ht="13.5" customHeight="1">
      <c r="A452" s="40" t="s">
        <v>787</v>
      </c>
      <c r="B452" s="20" t="s">
        <v>600</v>
      </c>
      <c r="C452" s="16" t="n">
        <f>C100+C108+C118+C127+C147+C183+C199+C207+C215+C223+C261+C268+C278+C286+C294+C307+C342+C352+C359+C366+C373+C380+C415+C424+C432+C440+C450+C451</f>
        <v>0.0</v>
      </c>
      <c r="D452" s="16" t="n">
        <f>D100+D108+D118+D127+D147+D183+D199+D207+D215+D223+D261+D268+D278+D286+D294+D307+D342+D352+D359+D366+D373+D380+D415+D424+D432+D440+D450+D451</f>
        <v>0.0</v>
      </c>
      <c r="E452" s="16" t="n">
        <f>E100+E108+E118+E127+E147+E183+E199+E207+E215+E223+E261+E268+E278+E286+E294+E307+E342+E352+E359+E366+E373+E380+E415+E424+E432+E440+E450+E451</f>
        <v>0.0</v>
      </c>
      <c r="F452" s="16" t="n">
        <f t="shared" si="108"/>
        <v>0.0</v>
      </c>
      <c r="G452" s="16" t="n">
        <f>G100+G108+G118+G127+G147+G183+G199+G207+G215+G223+G261+G268+G278+G286+G294+G307+G342+G352+G359+G366+G373+G380+G415+G424+G432+G440+G450+G451</f>
        <v>0.0</v>
      </c>
      <c r="H452" s="16" t="n">
        <f>H100+H108+H118+H127+H147+H183+H199+H207+H215+H223+H261+H268+H278+H286+H294+H307+H342+H352+H359+H366+H373+H380+H415+H424+H432+H440+H450+H451</f>
        <v>0.0</v>
      </c>
      <c r="I452" s="16" t="n">
        <f>I100+I108+I118+I127+I147+I183+I199+I207+I215+I223+I261+I268+I278+I286+I294+I307+I342+I352+I359+I366+I373+I380+I415+I424+I432+I440+I450+I451</f>
        <v>0.0</v>
      </c>
      <c r="J452" s="16" t="n">
        <f t="shared" si="109"/>
        <v>0.0</v>
      </c>
      <c r="K452" s="16" t="n">
        <f t="shared" si="110"/>
        <v>0.0</v>
      </c>
      <c r="L452" s="16" t="n">
        <f>L100+L108+L118+L127+L147+L183+L199+L207+L215+L223+L261+L268+L278+L286+L294+L307+L342+L352+L359+L366+L373+L380+L415+L424+L432+L440+L450+L451</f>
        <v>0.0</v>
      </c>
      <c r="M452" s="16" t="n">
        <f>M100+M108+M118+M127+M147+M183+M199+M207+M215+M223+M261+M268+M278+M286+M294+M307+M342+M352+M359+M366+M373+M380+M415+M424+M432+M440+M450+M451</f>
        <v>0.0</v>
      </c>
      <c r="N452" s="16" t="n">
        <f t="shared" si="111"/>
        <v>0.0</v>
      </c>
    </row>
    <row r="453" spans="1:14" s="14" customFormat="1" ht="13.5" customHeight="1">
      <c r="A453" s="41"/>
      <c r="B453" s="42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</row>
    <row r="454" spans="1:14" s="9" customFormat="1" ht="12" hidden="1" customHeight="1">
      <c r="A454" s="87" t="s">
        <v>325</v>
      </c>
      <c r="B454" s="88"/>
      <c r="C454" s="89"/>
      <c r="D454" s="89"/>
      <c r="E454" s="89"/>
      <c r="F454" s="89"/>
      <c r="G454" s="89"/>
      <c r="H454" s="89"/>
      <c r="I454" s="89"/>
      <c r="J454" s="89"/>
      <c r="K454" s="89"/>
      <c r="L454" s="88"/>
    </row>
    <row r="455" spans="1:14" s="9" customFormat="1" ht="12" hidden="1" customHeight="1" thickBot="1">
      <c r="A455" s="112" t="s">
        <v>283</v>
      </c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</row>
    <row r="456" spans="1:14" s="9" customFormat="1" ht="12" hidden="1" customHeight="1" thickBot="1">
      <c r="A456" s="21" t="n">
        <f>$A$2</f>
        <v>5.0</v>
      </c>
      <c r="B456" s="22" t="n">
        <f>$B$2</f>
        <v>4700.0</v>
      </c>
      <c r="C456" s="23" t="n">
        <f>$C$2</f>
        <v>1.0</v>
      </c>
      <c r="D456" s="23" t="n">
        <f>$D$2</f>
        <v>5.0</v>
      </c>
      <c r="E456" s="23" t="n">
        <f>$E$2</f>
        <v>1801.0</v>
      </c>
      <c r="F456" s="23">
        <v>7</v>
      </c>
      <c r="G456" s="23">
        <v>1</v>
      </c>
      <c r="H456" s="8"/>
      <c r="I456" s="8"/>
      <c r="J456" s="8"/>
      <c r="K456" s="6"/>
      <c r="L456" s="6"/>
    </row>
    <row r="457" spans="1:1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 ht="13.5" thickBo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 s="14" customFormat="1" ht="12" customHeight="1">
      <c r="A464" s="74" t="str">
        <f>$A$12</f>
        <v>قطاع الخدمات العام</v>
      </c>
      <c r="B464" s="75"/>
      <c r="C464" s="75"/>
      <c r="D464" s="75"/>
      <c r="E464" s="75"/>
      <c r="F464" s="75"/>
      <c r="G464" s="75"/>
      <c r="H464" s="75"/>
      <c r="I464" s="75"/>
      <c r="J464" s="75"/>
      <c r="K464" s="76"/>
      <c r="L464" s="80" t="n">
        <f ca="1">$L$12</f>
        <v>42855.65783263889</v>
      </c>
      <c r="M464" s="81"/>
      <c r="N464" s="82"/>
    </row>
    <row r="465" spans="1:14" s="14" customFormat="1" ht="20.25" customHeight="1" thickBot="1">
      <c r="A465" s="77"/>
      <c r="B465" s="78"/>
      <c r="C465" s="78"/>
      <c r="D465" s="78"/>
      <c r="E465" s="78"/>
      <c r="F465" s="78"/>
      <c r="G465" s="78"/>
      <c r="H465" s="78"/>
      <c r="I465" s="78"/>
      <c r="J465" s="78"/>
      <c r="K465" s="79"/>
      <c r="L465" s="83"/>
      <c r="M465" s="84"/>
      <c r="N465" s="85"/>
    </row>
    <row r="466" spans="1:14" s="14" customFormat="1" ht="12" customHeight="1" thickBot="1">
      <c r="A466" s="104" t="str">
        <f>$B$3</f>
        <v>بنك التعمير والاسكان</v>
      </c>
      <c r="B466" s="105"/>
      <c r="C466" s="105"/>
      <c r="D466" s="105"/>
      <c r="E466" s="105"/>
      <c r="F466" s="105"/>
      <c r="G466" s="105"/>
      <c r="H466" s="105"/>
      <c r="I466" s="105"/>
      <c r="J466" s="108" t="n">
        <f>$B$2</f>
        <v>4700.0</v>
      </c>
      <c r="K466" s="109"/>
      <c r="L466" s="71" t="str">
        <f>$L$14</f>
        <v>ربع سنوى</v>
      </c>
      <c r="M466" s="71"/>
      <c r="N466" s="71"/>
    </row>
    <row r="467" spans="1:14" s="14" customFormat="1" ht="12" customHeight="1" thickBot="1">
      <c r="A467" s="106"/>
      <c r="B467" s="107"/>
      <c r="C467" s="107"/>
      <c r="D467" s="107"/>
      <c r="E467" s="107"/>
      <c r="F467" s="107"/>
      <c r="G467" s="107"/>
      <c r="H467" s="107"/>
      <c r="I467" s="107"/>
      <c r="J467" s="110"/>
      <c r="K467" s="111"/>
      <c r="L467" s="71"/>
      <c r="M467" s="71"/>
      <c r="N467" s="71"/>
    </row>
    <row r="468" spans="1:14" s="15" customFormat="1" ht="12" customHeight="1" thickBot="1">
      <c r="A468" s="90" t="s">
        <v>764</v>
      </c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8" t="s">
        <v>159</v>
      </c>
      <c r="M468" s="99"/>
      <c r="N468" s="71" t="n">
        <f>$E$2</f>
        <v>1801.0</v>
      </c>
    </row>
    <row r="469" spans="1:14" s="15" customFormat="1" ht="12" customHeight="1" thickBot="1">
      <c r="A469" s="92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100"/>
      <c r="M469" s="101"/>
      <c r="N469" s="71"/>
    </row>
    <row r="470" spans="1:14" s="15" customFormat="1" ht="12" customHeight="1" thickBot="1">
      <c r="A470" s="92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71" t="s">
        <v>160</v>
      </c>
      <c r="M470" s="71"/>
      <c r="N470" s="71" t="n">
        <f>F456</f>
        <v>7.0</v>
      </c>
    </row>
    <row r="471" spans="1:14" s="15" customFormat="1" ht="12" customHeight="1" thickBot="1">
      <c r="A471" s="94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71"/>
      <c r="M471" s="71"/>
      <c r="N471" s="71"/>
    </row>
    <row r="472" spans="1:14" s="9" customFormat="1" ht="12" hidden="1" customHeight="1" thickBot="1">
      <c r="A472" s="96" t="s">
        <v>284</v>
      </c>
      <c r="B472" s="97"/>
      <c r="C472" s="97"/>
      <c r="D472" s="97"/>
      <c r="E472" s="97"/>
      <c r="F472" s="97"/>
      <c r="G472" s="97"/>
      <c r="H472" s="97"/>
      <c r="I472" s="97"/>
      <c r="J472" s="97"/>
      <c r="K472" s="89"/>
      <c r="L472" s="88"/>
      <c r="M472" s="88"/>
    </row>
    <row r="473" spans="1:14" s="14" customFormat="1" ht="12" customHeight="1">
      <c r="A473" s="115" t="str">
        <f>$A$21</f>
        <v>DD-MM-YYYY</v>
      </c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98" t="str">
        <f>$L$21</f>
        <v>القيمة بالالف جنيه</v>
      </c>
      <c r="M473" s="102"/>
      <c r="N473" s="99"/>
    </row>
    <row r="474" spans="1:14" s="14" customFormat="1" ht="12" customHeight="1" thickBot="1">
      <c r="A474" s="117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00"/>
      <c r="M474" s="103"/>
      <c r="N474" s="101"/>
    </row>
    <row r="475" spans="1:14" s="14" customFormat="1" ht="8.25" customHeight="1">
      <c r="A475" s="129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</row>
    <row r="476" spans="1:14" ht="22.5" customHeight="1">
      <c r="A476" s="86" t="s">
        <v>326</v>
      </c>
      <c r="B476" s="86"/>
      <c r="C476" s="86" t="s">
        <v>149</v>
      </c>
      <c r="D476" s="86"/>
      <c r="E476" s="86"/>
      <c r="F476" s="86"/>
      <c r="G476" s="86"/>
      <c r="H476" s="86"/>
      <c r="I476" s="86"/>
      <c r="J476" s="86"/>
      <c r="K476" s="86"/>
      <c r="L476" s="86" t="s">
        <v>158</v>
      </c>
      <c r="M476" s="86"/>
      <c r="N476" s="86"/>
    </row>
    <row r="477" spans="1:14" ht="12" customHeight="1">
      <c r="A477" s="86"/>
      <c r="B477" s="86"/>
      <c r="C477" s="86" t="s">
        <v>150</v>
      </c>
      <c r="D477" s="86"/>
      <c r="E477" s="86"/>
      <c r="F477" s="86"/>
      <c r="G477" s="86" t="s">
        <v>151</v>
      </c>
      <c r="H477" s="86"/>
      <c r="I477" s="86"/>
      <c r="J477" s="86"/>
      <c r="K477" s="86" t="s">
        <v>152</v>
      </c>
      <c r="L477" s="86"/>
      <c r="M477" s="86"/>
      <c r="N477" s="86"/>
    </row>
    <row r="478" spans="1:14" ht="38.25">
      <c r="A478" s="86"/>
      <c r="B478" s="86"/>
      <c r="C478" s="55" t="s">
        <v>153</v>
      </c>
      <c r="D478" s="55" t="s">
        <v>154</v>
      </c>
      <c r="E478" s="55" t="s">
        <v>155</v>
      </c>
      <c r="F478" s="55" t="s">
        <v>156</v>
      </c>
      <c r="G478" s="55" t="s">
        <v>153</v>
      </c>
      <c r="H478" s="55" t="s">
        <v>154</v>
      </c>
      <c r="I478" s="55" t="s">
        <v>157</v>
      </c>
      <c r="J478" s="55" t="s">
        <v>156</v>
      </c>
      <c r="K478" s="86"/>
      <c r="L478" s="55" t="s">
        <v>150</v>
      </c>
      <c r="M478" s="55" t="s">
        <v>151</v>
      </c>
      <c r="N478" s="55" t="s">
        <v>152</v>
      </c>
    </row>
    <row r="479" spans="1:14" s="9" customFormat="1" ht="12" hidden="1" customHeight="1">
      <c r="A479" s="72" t="s">
        <v>760</v>
      </c>
      <c r="B479" s="73"/>
      <c r="C479" s="73"/>
      <c r="D479" s="73"/>
      <c r="E479" s="73"/>
      <c r="F479" s="73"/>
      <c r="G479" s="73"/>
      <c r="H479" s="73"/>
      <c r="I479" s="73"/>
      <c r="J479" s="73"/>
      <c r="K479" s="45"/>
      <c r="L479" s="45"/>
    </row>
    <row r="480" spans="1:14">
      <c r="A480" s="30" t="s">
        <v>0</v>
      </c>
      <c r="B480" s="27" t="s">
        <v>602</v>
      </c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</row>
    <row r="481" spans="1:14">
      <c r="A481" s="28" t="s">
        <v>1</v>
      </c>
      <c r="B481" s="27" t="s">
        <v>603</v>
      </c>
      <c r="C481" s="66"/>
      <c r="D481" s="66"/>
      <c r="E481" s="66"/>
      <c r="F481" s="16" t="n">
        <f t="shared" ref="F481:F492" si="112">SUM(C481:E481)</f>
        <v>0.0</v>
      </c>
      <c r="G481" s="66"/>
      <c r="H481" s="66"/>
      <c r="I481" s="66"/>
      <c r="J481" s="16" t="n">
        <f t="shared" ref="J481:J492" si="113">SUM(G481:I481)</f>
        <v>0.0</v>
      </c>
      <c r="K481" s="16" t="n">
        <f t="shared" ref="K481:K492" si="114">SUM(J481,F481)</f>
        <v>0.0</v>
      </c>
      <c r="L481" s="66"/>
      <c r="M481" s="66"/>
      <c r="N481" s="16" t="n">
        <f t="shared" ref="N481:N492" si="115">SUM(L481:M481)</f>
        <v>0.0</v>
      </c>
    </row>
    <row r="482" spans="1:14">
      <c r="A482" s="28" t="s">
        <v>2</v>
      </c>
      <c r="B482" s="27" t="s">
        <v>604</v>
      </c>
      <c r="C482" s="66"/>
      <c r="D482" s="66"/>
      <c r="E482" s="66"/>
      <c r="F482" s="16" t="n">
        <f t="shared" si="112"/>
        <v>0.0</v>
      </c>
      <c r="G482" s="66"/>
      <c r="H482" s="66"/>
      <c r="I482" s="66"/>
      <c r="J482" s="16" t="n">
        <f t="shared" si="113"/>
        <v>0.0</v>
      </c>
      <c r="K482" s="16" t="n">
        <f t="shared" si="114"/>
        <v>0.0</v>
      </c>
      <c r="L482" s="66"/>
      <c r="M482" s="66"/>
      <c r="N482" s="16" t="n">
        <f t="shared" si="115"/>
        <v>0.0</v>
      </c>
    </row>
    <row r="483" spans="1:14" ht="25.5">
      <c r="A483" s="28" t="s">
        <v>3</v>
      </c>
      <c r="B483" s="27" t="s">
        <v>605</v>
      </c>
      <c r="C483" s="66"/>
      <c r="D483" s="66"/>
      <c r="E483" s="66"/>
      <c r="F483" s="16" t="n">
        <f t="shared" si="112"/>
        <v>0.0</v>
      </c>
      <c r="G483" s="66"/>
      <c r="H483" s="66"/>
      <c r="I483" s="66"/>
      <c r="J483" s="16" t="n">
        <f t="shared" si="113"/>
        <v>0.0</v>
      </c>
      <c r="K483" s="16" t="n">
        <f t="shared" si="114"/>
        <v>0.0</v>
      </c>
      <c r="L483" s="66"/>
      <c r="M483" s="66"/>
      <c r="N483" s="16" t="n">
        <f t="shared" si="115"/>
        <v>0.0</v>
      </c>
    </row>
    <row r="484" spans="1:14">
      <c r="A484" s="28" t="s">
        <v>4</v>
      </c>
      <c r="B484" s="27" t="s">
        <v>606</v>
      </c>
      <c r="C484" s="66"/>
      <c r="D484" s="66"/>
      <c r="E484" s="66"/>
      <c r="F484" s="16" t="n">
        <f t="shared" si="112"/>
        <v>0.0</v>
      </c>
      <c r="G484" s="66"/>
      <c r="H484" s="66"/>
      <c r="I484" s="66"/>
      <c r="J484" s="16" t="n">
        <f t="shared" si="113"/>
        <v>0.0</v>
      </c>
      <c r="K484" s="16" t="n">
        <f t="shared" si="114"/>
        <v>0.0</v>
      </c>
      <c r="L484" s="66"/>
      <c r="M484" s="66"/>
      <c r="N484" s="16" t="n">
        <f t="shared" si="115"/>
        <v>0.0</v>
      </c>
    </row>
    <row r="485" spans="1:14">
      <c r="A485" s="28" t="s">
        <v>5</v>
      </c>
      <c r="B485" s="27" t="s">
        <v>607</v>
      </c>
      <c r="C485" s="66"/>
      <c r="D485" s="66"/>
      <c r="E485" s="66"/>
      <c r="F485" s="16" t="n">
        <f t="shared" si="112"/>
        <v>0.0</v>
      </c>
      <c r="G485" s="66"/>
      <c r="H485" s="66"/>
      <c r="I485" s="66"/>
      <c r="J485" s="16" t="n">
        <f t="shared" si="113"/>
        <v>0.0</v>
      </c>
      <c r="K485" s="16" t="n">
        <f t="shared" si="114"/>
        <v>0.0</v>
      </c>
      <c r="L485" s="66"/>
      <c r="M485" s="66"/>
      <c r="N485" s="16" t="n">
        <f t="shared" si="115"/>
        <v>0.0</v>
      </c>
    </row>
    <row r="486" spans="1:14">
      <c r="A486" s="28" t="s">
        <v>6</v>
      </c>
      <c r="B486" s="27" t="s">
        <v>608</v>
      </c>
      <c r="C486" s="66"/>
      <c r="D486" s="66"/>
      <c r="E486" s="66"/>
      <c r="F486" s="16" t="n">
        <f t="shared" si="112"/>
        <v>0.0</v>
      </c>
      <c r="G486" s="66"/>
      <c r="H486" s="66"/>
      <c r="I486" s="66"/>
      <c r="J486" s="16" t="n">
        <f t="shared" si="113"/>
        <v>0.0</v>
      </c>
      <c r="K486" s="16" t="n">
        <f t="shared" si="114"/>
        <v>0.0</v>
      </c>
      <c r="L486" s="66"/>
      <c r="M486" s="66"/>
      <c r="N486" s="16" t="n">
        <f t="shared" si="115"/>
        <v>0.0</v>
      </c>
    </row>
    <row r="487" spans="1:14">
      <c r="A487" s="28" t="s">
        <v>7</v>
      </c>
      <c r="B487" s="27" t="s">
        <v>609</v>
      </c>
      <c r="C487" s="66"/>
      <c r="D487" s="66"/>
      <c r="E487" s="66"/>
      <c r="F487" s="16" t="n">
        <f t="shared" si="112"/>
        <v>0.0</v>
      </c>
      <c r="G487" s="66"/>
      <c r="H487" s="66"/>
      <c r="I487" s="66"/>
      <c r="J487" s="16" t="n">
        <f t="shared" si="113"/>
        <v>0.0</v>
      </c>
      <c r="K487" s="16" t="n">
        <f t="shared" si="114"/>
        <v>0.0</v>
      </c>
      <c r="L487" s="66"/>
      <c r="M487" s="66"/>
      <c r="N487" s="16" t="n">
        <f t="shared" si="115"/>
        <v>0.0</v>
      </c>
    </row>
    <row r="488" spans="1:14">
      <c r="A488" s="28" t="s">
        <v>8</v>
      </c>
      <c r="B488" s="27" t="s">
        <v>610</v>
      </c>
      <c r="C488" s="66"/>
      <c r="D488" s="66"/>
      <c r="E488" s="66"/>
      <c r="F488" s="16" t="n">
        <f t="shared" si="112"/>
        <v>0.0</v>
      </c>
      <c r="G488" s="66"/>
      <c r="H488" s="66"/>
      <c r="I488" s="66"/>
      <c r="J488" s="16" t="n">
        <f t="shared" si="113"/>
        <v>0.0</v>
      </c>
      <c r="K488" s="16" t="n">
        <f t="shared" si="114"/>
        <v>0.0</v>
      </c>
      <c r="L488" s="66"/>
      <c r="M488" s="66"/>
      <c r="N488" s="16" t="n">
        <f t="shared" si="115"/>
        <v>0.0</v>
      </c>
    </row>
    <row r="489" spans="1:14">
      <c r="A489" s="28" t="s">
        <v>9</v>
      </c>
      <c r="B489" s="27" t="s">
        <v>611</v>
      </c>
      <c r="C489" s="66"/>
      <c r="D489" s="66"/>
      <c r="E489" s="66"/>
      <c r="F489" s="16" t="n">
        <f t="shared" si="112"/>
        <v>0.0</v>
      </c>
      <c r="G489" s="66"/>
      <c r="H489" s="66"/>
      <c r="I489" s="66"/>
      <c r="J489" s="16" t="n">
        <f t="shared" si="113"/>
        <v>0.0</v>
      </c>
      <c r="K489" s="16" t="n">
        <f t="shared" si="114"/>
        <v>0.0</v>
      </c>
      <c r="L489" s="66"/>
      <c r="M489" s="66"/>
      <c r="N489" s="16" t="n">
        <f t="shared" si="115"/>
        <v>0.0</v>
      </c>
    </row>
    <row r="490" spans="1:14">
      <c r="A490" s="28" t="s">
        <v>10</v>
      </c>
      <c r="B490" s="27" t="s">
        <v>612</v>
      </c>
      <c r="C490" s="66"/>
      <c r="D490" s="66"/>
      <c r="E490" s="66"/>
      <c r="F490" s="16" t="n">
        <f t="shared" si="112"/>
        <v>0.0</v>
      </c>
      <c r="G490" s="66"/>
      <c r="H490" s="66"/>
      <c r="I490" s="66"/>
      <c r="J490" s="16" t="n">
        <f t="shared" si="113"/>
        <v>0.0</v>
      </c>
      <c r="K490" s="16" t="n">
        <f t="shared" si="114"/>
        <v>0.0</v>
      </c>
      <c r="L490" s="66"/>
      <c r="M490" s="66"/>
      <c r="N490" s="16" t="n">
        <f t="shared" si="115"/>
        <v>0.0</v>
      </c>
    </row>
    <row r="491" spans="1:14">
      <c r="A491" s="28" t="s">
        <v>11</v>
      </c>
      <c r="B491" s="27" t="s">
        <v>613</v>
      </c>
      <c r="C491" s="66"/>
      <c r="D491" s="66"/>
      <c r="E491" s="66"/>
      <c r="F491" s="16" t="n">
        <f t="shared" si="112"/>
        <v>0.0</v>
      </c>
      <c r="G491" s="66"/>
      <c r="H491" s="66"/>
      <c r="I491" s="66"/>
      <c r="J491" s="16" t="n">
        <f t="shared" si="113"/>
        <v>0.0</v>
      </c>
      <c r="K491" s="16" t="n">
        <f t="shared" si="114"/>
        <v>0.0</v>
      </c>
      <c r="L491" s="66"/>
      <c r="M491" s="66"/>
      <c r="N491" s="16" t="n">
        <f t="shared" si="115"/>
        <v>0.0</v>
      </c>
    </row>
    <row r="492" spans="1:14">
      <c r="A492" s="28" t="s">
        <v>12</v>
      </c>
      <c r="B492" s="27" t="s">
        <v>614</v>
      </c>
      <c r="C492" s="66"/>
      <c r="D492" s="66"/>
      <c r="E492" s="66"/>
      <c r="F492" s="16" t="n">
        <f t="shared" si="112"/>
        <v>0.0</v>
      </c>
      <c r="G492" s="66"/>
      <c r="H492" s="66"/>
      <c r="I492" s="66"/>
      <c r="J492" s="16" t="n">
        <f t="shared" si="113"/>
        <v>0.0</v>
      </c>
      <c r="K492" s="16" t="n">
        <f t="shared" si="114"/>
        <v>0.0</v>
      </c>
      <c r="L492" s="66"/>
      <c r="M492" s="66"/>
      <c r="N492" s="16" t="n">
        <f t="shared" si="115"/>
        <v>0.0</v>
      </c>
    </row>
    <row r="493" spans="1:14">
      <c r="A493" s="7" t="s">
        <v>162</v>
      </c>
      <c r="B493" s="27" t="s">
        <v>615</v>
      </c>
      <c r="C493" s="16" t="n">
        <f t="shared" ref="C493:N493" si="116">SUM(C480:C492)</f>
        <v>0.0</v>
      </c>
      <c r="D493" s="16" t="n">
        <f t="shared" si="116"/>
        <v>0.0</v>
      </c>
      <c r="E493" s="16" t="n">
        <f t="shared" si="116"/>
        <v>0.0</v>
      </c>
      <c r="F493" s="16" t="n">
        <f t="shared" si="116"/>
        <v>0.0</v>
      </c>
      <c r="G493" s="16" t="n">
        <f t="shared" si="116"/>
        <v>0.0</v>
      </c>
      <c r="H493" s="16" t="n">
        <f t="shared" si="116"/>
        <v>0.0</v>
      </c>
      <c r="I493" s="16" t="n">
        <f t="shared" si="116"/>
        <v>0.0</v>
      </c>
      <c r="J493" s="16" t="n">
        <f t="shared" si="116"/>
        <v>0.0</v>
      </c>
      <c r="K493" s="16" t="n">
        <f t="shared" si="116"/>
        <v>0.0</v>
      </c>
      <c r="L493" s="16" t="n">
        <f t="shared" si="116"/>
        <v>0.0</v>
      </c>
      <c r="M493" s="16" t="n">
        <f t="shared" si="116"/>
        <v>0.0</v>
      </c>
      <c r="N493" s="16" t="n">
        <f t="shared" si="116"/>
        <v>0.0</v>
      </c>
    </row>
    <row r="494" spans="1:14" s="3" customFormat="1">
      <c r="A494" s="30" t="s">
        <v>13</v>
      </c>
      <c r="B494" s="27" t="s">
        <v>616</v>
      </c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</row>
    <row r="495" spans="1:14">
      <c r="A495" s="28" t="s">
        <v>14</v>
      </c>
      <c r="B495" s="27" t="s">
        <v>617</v>
      </c>
      <c r="C495" s="66"/>
      <c r="D495" s="66"/>
      <c r="E495" s="66"/>
      <c r="F495" s="16" t="n">
        <f>SUM(C495:E495)</f>
        <v>0.0</v>
      </c>
      <c r="G495" s="66"/>
      <c r="H495" s="66"/>
      <c r="I495" s="66"/>
      <c r="J495" s="16" t="n">
        <f>SUM(G495:I495)</f>
        <v>0.0</v>
      </c>
      <c r="K495" s="16" t="n">
        <f>SUM(J495,F495)</f>
        <v>0.0</v>
      </c>
      <c r="L495" s="66"/>
      <c r="M495" s="66"/>
      <c r="N495" s="16" t="n">
        <f>SUM(L495:M495)</f>
        <v>0.0</v>
      </c>
    </row>
    <row r="496" spans="1:14" s="3" customFormat="1">
      <c r="A496" s="30" t="s">
        <v>15</v>
      </c>
      <c r="B496" s="27" t="s">
        <v>618</v>
      </c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</row>
    <row r="497" spans="1:14">
      <c r="A497" s="28" t="s">
        <v>16</v>
      </c>
      <c r="B497" s="27" t="s">
        <v>619</v>
      </c>
      <c r="C497" s="66"/>
      <c r="D497" s="66"/>
      <c r="E497" s="66"/>
      <c r="F497" s="16" t="n">
        <f>SUM(C497:E497)</f>
        <v>0.0</v>
      </c>
      <c r="G497" s="66"/>
      <c r="H497" s="66"/>
      <c r="I497" s="66"/>
      <c r="J497" s="16" t="n">
        <f>SUM(G497:I497)</f>
        <v>0.0</v>
      </c>
      <c r="K497" s="16" t="n">
        <f>SUM(J497,F497)</f>
        <v>0.0</v>
      </c>
      <c r="L497" s="66"/>
      <c r="M497" s="66"/>
      <c r="N497" s="16" t="n">
        <f>SUM(L497:M497)</f>
        <v>0.0</v>
      </c>
    </row>
    <row r="498" spans="1:14">
      <c r="A498" s="28" t="s">
        <v>17</v>
      </c>
      <c r="B498" s="27" t="s">
        <v>620</v>
      </c>
      <c r="C498" s="66"/>
      <c r="D498" s="66"/>
      <c r="E498" s="66"/>
      <c r="F498" s="16" t="n">
        <f>SUM(C498:E498)</f>
        <v>0.0</v>
      </c>
      <c r="G498" s="66"/>
      <c r="H498" s="66"/>
      <c r="I498" s="66"/>
      <c r="J498" s="16" t="n">
        <f>SUM(G498:I498)</f>
        <v>0.0</v>
      </c>
      <c r="K498" s="16" t="n">
        <f>SUM(J498,F498)</f>
        <v>0.0</v>
      </c>
      <c r="L498" s="66"/>
      <c r="M498" s="66"/>
      <c r="N498" s="16" t="n">
        <f>SUM(L498:M498)</f>
        <v>0.0</v>
      </c>
    </row>
    <row r="499" spans="1:14">
      <c r="A499" s="28" t="s">
        <v>18</v>
      </c>
      <c r="B499" s="27" t="s">
        <v>621</v>
      </c>
      <c r="C499" s="66"/>
      <c r="D499" s="66"/>
      <c r="E499" s="66"/>
      <c r="F499" s="16" t="n">
        <f>SUM(C499:E499)</f>
        <v>0.0</v>
      </c>
      <c r="G499" s="66"/>
      <c r="H499" s="66"/>
      <c r="I499" s="66"/>
      <c r="J499" s="16" t="n">
        <f>SUM(G499:I499)</f>
        <v>0.0</v>
      </c>
      <c r="K499" s="16" t="n">
        <f>SUM(J499,F499)</f>
        <v>0.0</v>
      </c>
      <c r="L499" s="66"/>
      <c r="M499" s="66"/>
      <c r="N499" s="16" t="n">
        <f>SUM(L499:M499)</f>
        <v>0.0</v>
      </c>
    </row>
    <row r="500" spans="1:14">
      <c r="A500" s="28" t="s">
        <v>19</v>
      </c>
      <c r="B500" s="27" t="s">
        <v>622</v>
      </c>
      <c r="C500" s="66"/>
      <c r="D500" s="66"/>
      <c r="E500" s="66"/>
      <c r="F500" s="16" t="n">
        <f>SUM(C500:E500)</f>
        <v>0.0</v>
      </c>
      <c r="G500" s="66"/>
      <c r="H500" s="66"/>
      <c r="I500" s="66"/>
      <c r="J500" s="16" t="n">
        <f>SUM(G500:I500)</f>
        <v>0.0</v>
      </c>
      <c r="K500" s="16" t="n">
        <f>SUM(J500,F500)</f>
        <v>0.0</v>
      </c>
      <c r="L500" s="66"/>
      <c r="M500" s="66"/>
      <c r="N500" s="16" t="n">
        <f>SUM(L500:M500)</f>
        <v>0.0</v>
      </c>
    </row>
    <row r="501" spans="1:14">
      <c r="A501" s="29" t="s">
        <v>163</v>
      </c>
      <c r="B501" s="27" t="s">
        <v>623</v>
      </c>
      <c r="C501" s="16" t="n">
        <f t="shared" ref="C501:N501" si="117">SUM(C497:C500)</f>
        <v>0.0</v>
      </c>
      <c r="D501" s="16" t="n">
        <f t="shared" si="117"/>
        <v>0.0</v>
      </c>
      <c r="E501" s="16" t="n">
        <f t="shared" si="117"/>
        <v>0.0</v>
      </c>
      <c r="F501" s="16" t="n">
        <f t="shared" si="117"/>
        <v>0.0</v>
      </c>
      <c r="G501" s="16" t="n">
        <f t="shared" si="117"/>
        <v>0.0</v>
      </c>
      <c r="H501" s="16" t="n">
        <f t="shared" si="117"/>
        <v>0.0</v>
      </c>
      <c r="I501" s="16" t="n">
        <f t="shared" si="117"/>
        <v>0.0</v>
      </c>
      <c r="J501" s="16" t="n">
        <f t="shared" si="117"/>
        <v>0.0</v>
      </c>
      <c r="K501" s="16" t="n">
        <f t="shared" si="117"/>
        <v>0.0</v>
      </c>
      <c r="L501" s="16" t="n">
        <f t="shared" si="117"/>
        <v>0.0</v>
      </c>
      <c r="M501" s="16" t="n">
        <f t="shared" si="117"/>
        <v>0.0</v>
      </c>
      <c r="N501" s="16" t="n">
        <f t="shared" si="117"/>
        <v>0.0</v>
      </c>
    </row>
    <row r="502" spans="1:14" s="14" customFormat="1">
      <c r="A502" s="43"/>
      <c r="B502" s="37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</row>
    <row r="503" spans="1:14" s="9" customFormat="1" ht="12" hidden="1" customHeight="1">
      <c r="A503" s="87" t="s">
        <v>325</v>
      </c>
      <c r="B503" s="88"/>
      <c r="C503" s="89"/>
      <c r="D503" s="89"/>
      <c r="E503" s="89"/>
      <c r="F503" s="89"/>
      <c r="G503" s="89"/>
      <c r="H503" s="89"/>
      <c r="I503" s="89"/>
      <c r="J503" s="89"/>
      <c r="K503" s="89"/>
      <c r="L503" s="88"/>
    </row>
    <row r="504" spans="1:14" s="9" customFormat="1" ht="12" hidden="1" customHeight="1" thickBot="1">
      <c r="A504" s="112" t="s">
        <v>283</v>
      </c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</row>
    <row r="505" spans="1:14" s="9" customFormat="1" ht="12" hidden="1" customHeight="1" thickBot="1">
      <c r="A505" s="21" t="n">
        <f>$A$2</f>
        <v>5.0</v>
      </c>
      <c r="B505" s="22" t="n">
        <f>$B$2</f>
        <v>4700.0</v>
      </c>
      <c r="C505" s="23" t="n">
        <f>$C$2</f>
        <v>1.0</v>
      </c>
      <c r="D505" s="23" t="n">
        <f>$D$2</f>
        <v>5.0</v>
      </c>
      <c r="E505" s="23" t="n">
        <f>$E$2</f>
        <v>1801.0</v>
      </c>
      <c r="F505" s="23">
        <v>8</v>
      </c>
      <c r="G505" s="23">
        <v>1</v>
      </c>
      <c r="H505" s="8"/>
      <c r="I505" s="8"/>
      <c r="J505" s="8"/>
      <c r="K505" s="6"/>
      <c r="L505" s="6"/>
    </row>
    <row r="506" spans="1:1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1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1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4" ht="13.5" thickBo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 s="14" customFormat="1" ht="12" customHeight="1">
      <c r="A513" s="74" t="str">
        <f>$A$12</f>
        <v>قطاع الخدمات العام</v>
      </c>
      <c r="B513" s="75"/>
      <c r="C513" s="75"/>
      <c r="D513" s="75"/>
      <c r="E513" s="75"/>
      <c r="F513" s="75"/>
      <c r="G513" s="75"/>
      <c r="H513" s="75"/>
      <c r="I513" s="75"/>
      <c r="J513" s="75"/>
      <c r="K513" s="76"/>
      <c r="L513" s="80" t="n">
        <f ca="1">$L$12</f>
        <v>42855.65783263889</v>
      </c>
      <c r="M513" s="81"/>
      <c r="N513" s="82"/>
    </row>
    <row r="514" spans="1:14" s="14" customFormat="1" ht="20.25" customHeight="1" thickBot="1">
      <c r="A514" s="77"/>
      <c r="B514" s="78"/>
      <c r="C514" s="78"/>
      <c r="D514" s="78"/>
      <c r="E514" s="78"/>
      <c r="F514" s="78"/>
      <c r="G514" s="78"/>
      <c r="H514" s="78"/>
      <c r="I514" s="78"/>
      <c r="J514" s="78"/>
      <c r="K514" s="79"/>
      <c r="L514" s="83"/>
      <c r="M514" s="84"/>
      <c r="N514" s="85"/>
    </row>
    <row r="515" spans="1:14" s="14" customFormat="1" ht="12" customHeight="1" thickBot="1">
      <c r="A515" s="104" t="str">
        <f>$B$3</f>
        <v>بنك التعمير والاسكان</v>
      </c>
      <c r="B515" s="105"/>
      <c r="C515" s="105"/>
      <c r="D515" s="105"/>
      <c r="E515" s="105"/>
      <c r="F515" s="105"/>
      <c r="G515" s="105"/>
      <c r="H515" s="105"/>
      <c r="I515" s="105"/>
      <c r="J515" s="108" t="n">
        <f>$B$2</f>
        <v>4700.0</v>
      </c>
      <c r="K515" s="109"/>
      <c r="L515" s="71" t="str">
        <f>$L$14</f>
        <v>ربع سنوى</v>
      </c>
      <c r="M515" s="71"/>
      <c r="N515" s="71"/>
    </row>
    <row r="516" spans="1:14" s="14" customFormat="1" ht="12" customHeight="1" thickBot="1">
      <c r="A516" s="106"/>
      <c r="B516" s="107"/>
      <c r="C516" s="107"/>
      <c r="D516" s="107"/>
      <c r="E516" s="107"/>
      <c r="F516" s="107"/>
      <c r="G516" s="107"/>
      <c r="H516" s="107"/>
      <c r="I516" s="107"/>
      <c r="J516" s="110"/>
      <c r="K516" s="111"/>
      <c r="L516" s="71"/>
      <c r="M516" s="71"/>
      <c r="N516" s="71"/>
    </row>
    <row r="517" spans="1:14" s="15" customFormat="1" ht="12" customHeight="1" thickBot="1">
      <c r="A517" s="90" t="s">
        <v>764</v>
      </c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8" t="s">
        <v>159</v>
      </c>
      <c r="M517" s="99"/>
      <c r="N517" s="71" t="n">
        <f>$E$2</f>
        <v>1801.0</v>
      </c>
    </row>
    <row r="518" spans="1:14" s="15" customFormat="1" ht="12" customHeight="1" thickBot="1">
      <c r="A518" s="92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100"/>
      <c r="M518" s="101"/>
      <c r="N518" s="71"/>
    </row>
    <row r="519" spans="1:14" s="15" customFormat="1" ht="12" customHeight="1" thickBot="1">
      <c r="A519" s="92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71" t="s">
        <v>160</v>
      </c>
      <c r="M519" s="71"/>
      <c r="N519" s="71" t="n">
        <f>F505</f>
        <v>8.0</v>
      </c>
    </row>
    <row r="520" spans="1:14" s="15" customFormat="1" ht="12" customHeight="1" thickBot="1">
      <c r="A520" s="94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71"/>
      <c r="M520" s="71"/>
      <c r="N520" s="71"/>
    </row>
    <row r="521" spans="1:14" s="9" customFormat="1" ht="12" hidden="1" customHeight="1" thickBot="1">
      <c r="A521" s="96" t="s">
        <v>284</v>
      </c>
      <c r="B521" s="97"/>
      <c r="C521" s="97"/>
      <c r="D521" s="97"/>
      <c r="E521" s="97"/>
      <c r="F521" s="97"/>
      <c r="G521" s="97"/>
      <c r="H521" s="97"/>
      <c r="I521" s="97"/>
      <c r="J521" s="97"/>
      <c r="K521" s="89"/>
      <c r="L521" s="88"/>
      <c r="M521" s="88"/>
    </row>
    <row r="522" spans="1:14" s="14" customFormat="1" ht="12" customHeight="1">
      <c r="A522" s="115" t="str">
        <f>$A$21</f>
        <v>DD-MM-YYYY</v>
      </c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98" t="str">
        <f>$L$21</f>
        <v>القيمة بالالف جنيه</v>
      </c>
      <c r="M522" s="102"/>
      <c r="N522" s="99"/>
    </row>
    <row r="523" spans="1:14" s="14" customFormat="1" ht="12" customHeight="1" thickBot="1">
      <c r="A523" s="117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00"/>
      <c r="M523" s="103"/>
      <c r="N523" s="101"/>
    </row>
    <row r="524" spans="1:14" s="14" customFormat="1" ht="12" customHeight="1">
      <c r="A524" s="31"/>
      <c r="B524" s="31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</row>
    <row r="525" spans="1:14" ht="22.5" customHeight="1">
      <c r="A525" s="86" t="s">
        <v>326</v>
      </c>
      <c r="B525" s="86"/>
      <c r="C525" s="86" t="s">
        <v>149</v>
      </c>
      <c r="D525" s="86"/>
      <c r="E525" s="86"/>
      <c r="F525" s="86"/>
      <c r="G525" s="86"/>
      <c r="H525" s="86"/>
      <c r="I525" s="86"/>
      <c r="J525" s="86"/>
      <c r="K525" s="86"/>
      <c r="L525" s="86" t="s">
        <v>158</v>
      </c>
      <c r="M525" s="86"/>
      <c r="N525" s="86"/>
    </row>
    <row r="526" spans="1:14" ht="12" customHeight="1">
      <c r="A526" s="86"/>
      <c r="B526" s="86"/>
      <c r="C526" s="86" t="s">
        <v>150</v>
      </c>
      <c r="D526" s="86"/>
      <c r="E526" s="86"/>
      <c r="F526" s="86"/>
      <c r="G526" s="86" t="s">
        <v>151</v>
      </c>
      <c r="H526" s="86"/>
      <c r="I526" s="86"/>
      <c r="J526" s="86"/>
      <c r="K526" s="86" t="s">
        <v>152</v>
      </c>
      <c r="L526" s="86"/>
      <c r="M526" s="86"/>
      <c r="N526" s="86"/>
    </row>
    <row r="527" spans="1:14" ht="38.25">
      <c r="A527" s="86"/>
      <c r="B527" s="86"/>
      <c r="C527" s="55" t="s">
        <v>153</v>
      </c>
      <c r="D527" s="55" t="s">
        <v>154</v>
      </c>
      <c r="E527" s="55" t="s">
        <v>155</v>
      </c>
      <c r="F527" s="55" t="s">
        <v>156</v>
      </c>
      <c r="G527" s="55" t="s">
        <v>153</v>
      </c>
      <c r="H527" s="55" t="s">
        <v>154</v>
      </c>
      <c r="I527" s="55" t="s">
        <v>157</v>
      </c>
      <c r="J527" s="55" t="s">
        <v>156</v>
      </c>
      <c r="K527" s="86"/>
      <c r="L527" s="55" t="s">
        <v>150</v>
      </c>
      <c r="M527" s="55" t="s">
        <v>151</v>
      </c>
      <c r="N527" s="55" t="s">
        <v>152</v>
      </c>
    </row>
    <row r="528" spans="1:14" s="9" customFormat="1" ht="12" hidden="1" customHeight="1">
      <c r="A528" s="72" t="s">
        <v>760</v>
      </c>
      <c r="B528" s="73"/>
      <c r="C528" s="73"/>
      <c r="D528" s="73"/>
      <c r="E528" s="73"/>
      <c r="F528" s="73"/>
      <c r="G528" s="73"/>
      <c r="H528" s="73"/>
      <c r="I528" s="73"/>
      <c r="J528" s="73"/>
      <c r="K528" s="45"/>
      <c r="L528" s="45"/>
    </row>
    <row r="529" spans="1:14">
      <c r="A529" s="33" t="s">
        <v>20</v>
      </c>
      <c r="B529" s="27" t="s">
        <v>624</v>
      </c>
      <c r="C529" s="63"/>
      <c r="D529" s="63"/>
      <c r="E529" s="63"/>
      <c r="F529" s="25"/>
      <c r="G529" s="63"/>
      <c r="H529" s="63"/>
      <c r="I529" s="63"/>
      <c r="J529" s="25"/>
      <c r="K529" s="25"/>
      <c r="L529" s="63"/>
      <c r="M529" s="63"/>
      <c r="N529" s="25"/>
    </row>
    <row r="530" spans="1:14" ht="12" customHeight="1">
      <c r="A530" s="28" t="s">
        <v>21</v>
      </c>
      <c r="B530" s="27" t="s">
        <v>625</v>
      </c>
      <c r="C530" s="66"/>
      <c r="D530" s="66"/>
      <c r="E530" s="66"/>
      <c r="F530" s="16" t="n">
        <f t="shared" ref="F530:F564" si="118">SUM(C530:E530)</f>
        <v>0.0</v>
      </c>
      <c r="G530" s="66"/>
      <c r="H530" s="66"/>
      <c r="I530" s="66"/>
      <c r="J530" s="16" t="n">
        <f t="shared" ref="J530:J564" si="119">SUM(G530:I530)</f>
        <v>0.0</v>
      </c>
      <c r="K530" s="16" t="n">
        <f t="shared" ref="K530:K564" si="120">SUM(J530,F530)</f>
        <v>0.0</v>
      </c>
      <c r="L530" s="66"/>
      <c r="M530" s="66"/>
      <c r="N530" s="16" t="n">
        <f t="shared" ref="N530:N564" si="121">SUM(L530:M530)</f>
        <v>0.0</v>
      </c>
    </row>
    <row r="531" spans="1:14" ht="12" customHeight="1">
      <c r="A531" s="28" t="s">
        <v>22</v>
      </c>
      <c r="B531" s="27" t="s">
        <v>626</v>
      </c>
      <c r="C531" s="66"/>
      <c r="D531" s="66"/>
      <c r="E531" s="66"/>
      <c r="F531" s="16" t="n">
        <f t="shared" si="118"/>
        <v>0.0</v>
      </c>
      <c r="G531" s="66"/>
      <c r="H531" s="66"/>
      <c r="I531" s="66"/>
      <c r="J531" s="16" t="n">
        <f t="shared" si="119"/>
        <v>0.0</v>
      </c>
      <c r="K531" s="16" t="n">
        <f t="shared" si="120"/>
        <v>0.0</v>
      </c>
      <c r="L531" s="66"/>
      <c r="M531" s="66"/>
      <c r="N531" s="16" t="n">
        <f t="shared" si="121"/>
        <v>0.0</v>
      </c>
    </row>
    <row r="532" spans="1:14" ht="12" customHeight="1">
      <c r="A532" s="28" t="s">
        <v>23</v>
      </c>
      <c r="B532" s="27" t="s">
        <v>627</v>
      </c>
      <c r="C532" s="66"/>
      <c r="D532" s="66"/>
      <c r="E532" s="66"/>
      <c r="F532" s="16" t="n">
        <f t="shared" si="118"/>
        <v>0.0</v>
      </c>
      <c r="G532" s="66"/>
      <c r="H532" s="66"/>
      <c r="I532" s="66"/>
      <c r="J532" s="16" t="n">
        <f t="shared" si="119"/>
        <v>0.0</v>
      </c>
      <c r="K532" s="16" t="n">
        <f t="shared" si="120"/>
        <v>0.0</v>
      </c>
      <c r="L532" s="66"/>
      <c r="M532" s="66"/>
      <c r="N532" s="16" t="n">
        <f t="shared" si="121"/>
        <v>0.0</v>
      </c>
    </row>
    <row r="533" spans="1:14" ht="12" customHeight="1">
      <c r="A533" s="28" t="s">
        <v>24</v>
      </c>
      <c r="B533" s="27" t="s">
        <v>628</v>
      </c>
      <c r="C533" s="66"/>
      <c r="D533" s="66"/>
      <c r="E533" s="66"/>
      <c r="F533" s="16" t="n">
        <f t="shared" si="118"/>
        <v>0.0</v>
      </c>
      <c r="G533" s="66"/>
      <c r="H533" s="66"/>
      <c r="I533" s="66"/>
      <c r="J533" s="16" t="n">
        <f t="shared" si="119"/>
        <v>0.0</v>
      </c>
      <c r="K533" s="16" t="n">
        <f t="shared" si="120"/>
        <v>0.0</v>
      </c>
      <c r="L533" s="66"/>
      <c r="M533" s="66"/>
      <c r="N533" s="16" t="n">
        <f t="shared" si="121"/>
        <v>0.0</v>
      </c>
    </row>
    <row r="534" spans="1:14" ht="12" customHeight="1">
      <c r="A534" s="28" t="s">
        <v>25</v>
      </c>
      <c r="B534" s="27" t="s">
        <v>629</v>
      </c>
      <c r="C534" s="66"/>
      <c r="D534" s="66"/>
      <c r="E534" s="66"/>
      <c r="F534" s="16" t="n">
        <f t="shared" si="118"/>
        <v>0.0</v>
      </c>
      <c r="G534" s="66"/>
      <c r="H534" s="66"/>
      <c r="I534" s="66"/>
      <c r="J534" s="16" t="n">
        <f t="shared" si="119"/>
        <v>0.0</v>
      </c>
      <c r="K534" s="16" t="n">
        <f t="shared" si="120"/>
        <v>0.0</v>
      </c>
      <c r="L534" s="66"/>
      <c r="M534" s="66"/>
      <c r="N534" s="16" t="n">
        <f t="shared" si="121"/>
        <v>0.0</v>
      </c>
    </row>
    <row r="535" spans="1:14" ht="12" customHeight="1">
      <c r="A535" s="28" t="s">
        <v>26</v>
      </c>
      <c r="B535" s="27" t="s">
        <v>630</v>
      </c>
      <c r="C535" s="66"/>
      <c r="D535" s="66"/>
      <c r="E535" s="66"/>
      <c r="F535" s="16" t="n">
        <f t="shared" si="118"/>
        <v>0.0</v>
      </c>
      <c r="G535" s="66"/>
      <c r="H535" s="66"/>
      <c r="I535" s="66"/>
      <c r="J535" s="16" t="n">
        <f t="shared" si="119"/>
        <v>0.0</v>
      </c>
      <c r="K535" s="16" t="n">
        <f t="shared" si="120"/>
        <v>0.0</v>
      </c>
      <c r="L535" s="66"/>
      <c r="M535" s="66"/>
      <c r="N535" s="16" t="n">
        <f t="shared" si="121"/>
        <v>0.0</v>
      </c>
    </row>
    <row r="536" spans="1:14" ht="12" customHeight="1">
      <c r="A536" s="28" t="s">
        <v>27</v>
      </c>
      <c r="B536" s="27" t="s">
        <v>631</v>
      </c>
      <c r="C536" s="66"/>
      <c r="D536" s="66"/>
      <c r="E536" s="66"/>
      <c r="F536" s="16" t="n">
        <f t="shared" si="118"/>
        <v>0.0</v>
      </c>
      <c r="G536" s="66"/>
      <c r="H536" s="66"/>
      <c r="I536" s="66"/>
      <c r="J536" s="16" t="n">
        <f t="shared" si="119"/>
        <v>0.0</v>
      </c>
      <c r="K536" s="16" t="n">
        <f t="shared" si="120"/>
        <v>0.0</v>
      </c>
      <c r="L536" s="66"/>
      <c r="M536" s="66"/>
      <c r="N536" s="16" t="n">
        <f t="shared" si="121"/>
        <v>0.0</v>
      </c>
    </row>
    <row r="537" spans="1:14" ht="12" customHeight="1">
      <c r="A537" s="28" t="s">
        <v>28</v>
      </c>
      <c r="B537" s="27" t="s">
        <v>632</v>
      </c>
      <c r="C537" s="66"/>
      <c r="D537" s="66"/>
      <c r="E537" s="66"/>
      <c r="F537" s="16" t="n">
        <f t="shared" si="118"/>
        <v>0.0</v>
      </c>
      <c r="G537" s="66"/>
      <c r="H537" s="66"/>
      <c r="I537" s="66"/>
      <c r="J537" s="16" t="n">
        <f t="shared" si="119"/>
        <v>0.0</v>
      </c>
      <c r="K537" s="16" t="n">
        <f t="shared" si="120"/>
        <v>0.0</v>
      </c>
      <c r="L537" s="66"/>
      <c r="M537" s="66"/>
      <c r="N537" s="16" t="n">
        <f t="shared" si="121"/>
        <v>0.0</v>
      </c>
    </row>
    <row r="538" spans="1:14" ht="12" customHeight="1">
      <c r="A538" s="28" t="s">
        <v>29</v>
      </c>
      <c r="B538" s="27" t="s">
        <v>633</v>
      </c>
      <c r="C538" s="66"/>
      <c r="D538" s="66"/>
      <c r="E538" s="66"/>
      <c r="F538" s="16" t="n">
        <f t="shared" si="118"/>
        <v>0.0</v>
      </c>
      <c r="G538" s="66"/>
      <c r="H538" s="66"/>
      <c r="I538" s="66"/>
      <c r="J538" s="16" t="n">
        <f t="shared" si="119"/>
        <v>0.0</v>
      </c>
      <c r="K538" s="16" t="n">
        <f t="shared" si="120"/>
        <v>0.0</v>
      </c>
      <c r="L538" s="66"/>
      <c r="M538" s="66"/>
      <c r="N538" s="16" t="n">
        <f t="shared" si="121"/>
        <v>0.0</v>
      </c>
    </row>
    <row r="539" spans="1:14" ht="12" customHeight="1">
      <c r="A539" s="28" t="s">
        <v>30</v>
      </c>
      <c r="B539" s="27" t="s">
        <v>634</v>
      </c>
      <c r="C539" s="66"/>
      <c r="D539" s="66"/>
      <c r="E539" s="66"/>
      <c r="F539" s="16" t="n">
        <f t="shared" si="118"/>
        <v>0.0</v>
      </c>
      <c r="G539" s="66"/>
      <c r="H539" s="66"/>
      <c r="I539" s="66"/>
      <c r="J539" s="16" t="n">
        <f t="shared" si="119"/>
        <v>0.0</v>
      </c>
      <c r="K539" s="16" t="n">
        <f t="shared" si="120"/>
        <v>0.0</v>
      </c>
      <c r="L539" s="66"/>
      <c r="M539" s="66"/>
      <c r="N539" s="16" t="n">
        <f t="shared" si="121"/>
        <v>0.0</v>
      </c>
    </row>
    <row r="540" spans="1:14" ht="12" customHeight="1">
      <c r="A540" s="28" t="s">
        <v>31</v>
      </c>
      <c r="B540" s="27" t="s">
        <v>635</v>
      </c>
      <c r="C540" s="66"/>
      <c r="D540" s="66"/>
      <c r="E540" s="66"/>
      <c r="F540" s="16" t="n">
        <f t="shared" si="118"/>
        <v>0.0</v>
      </c>
      <c r="G540" s="66"/>
      <c r="H540" s="66"/>
      <c r="I540" s="66"/>
      <c r="J540" s="16" t="n">
        <f t="shared" si="119"/>
        <v>0.0</v>
      </c>
      <c r="K540" s="16" t="n">
        <f t="shared" si="120"/>
        <v>0.0</v>
      </c>
      <c r="L540" s="66"/>
      <c r="M540" s="66"/>
      <c r="N540" s="16" t="n">
        <f t="shared" si="121"/>
        <v>0.0</v>
      </c>
    </row>
    <row r="541" spans="1:14" ht="12" customHeight="1">
      <c r="A541" s="28" t="s">
        <v>32</v>
      </c>
      <c r="B541" s="27" t="s">
        <v>636</v>
      </c>
      <c r="C541" s="66"/>
      <c r="D541" s="66"/>
      <c r="E541" s="66"/>
      <c r="F541" s="16" t="n">
        <f t="shared" si="118"/>
        <v>0.0</v>
      </c>
      <c r="G541" s="66"/>
      <c r="H541" s="66"/>
      <c r="I541" s="66"/>
      <c r="J541" s="16" t="n">
        <f t="shared" si="119"/>
        <v>0.0</v>
      </c>
      <c r="K541" s="16" t="n">
        <f t="shared" si="120"/>
        <v>0.0</v>
      </c>
      <c r="L541" s="66"/>
      <c r="M541" s="66"/>
      <c r="N541" s="16" t="n">
        <f t="shared" si="121"/>
        <v>0.0</v>
      </c>
    </row>
    <row r="542" spans="1:14" ht="12" customHeight="1">
      <c r="A542" s="28" t="s">
        <v>33</v>
      </c>
      <c r="B542" s="27" t="s">
        <v>637</v>
      </c>
      <c r="C542" s="66"/>
      <c r="D542" s="66"/>
      <c r="E542" s="66"/>
      <c r="F542" s="16" t="n">
        <f t="shared" si="118"/>
        <v>0.0</v>
      </c>
      <c r="G542" s="66"/>
      <c r="H542" s="66"/>
      <c r="I542" s="66"/>
      <c r="J542" s="16" t="n">
        <f t="shared" si="119"/>
        <v>0.0</v>
      </c>
      <c r="K542" s="16" t="n">
        <f t="shared" si="120"/>
        <v>0.0</v>
      </c>
      <c r="L542" s="66"/>
      <c r="M542" s="66"/>
      <c r="N542" s="16" t="n">
        <f t="shared" si="121"/>
        <v>0.0</v>
      </c>
    </row>
    <row r="543" spans="1:14" ht="12" customHeight="1">
      <c r="A543" s="28" t="s">
        <v>34</v>
      </c>
      <c r="B543" s="27" t="s">
        <v>638</v>
      </c>
      <c r="C543" s="66"/>
      <c r="D543" s="66"/>
      <c r="E543" s="66"/>
      <c r="F543" s="16" t="n">
        <f t="shared" si="118"/>
        <v>0.0</v>
      </c>
      <c r="G543" s="66"/>
      <c r="H543" s="66"/>
      <c r="I543" s="66"/>
      <c r="J543" s="16" t="n">
        <f t="shared" si="119"/>
        <v>0.0</v>
      </c>
      <c r="K543" s="16" t="n">
        <f t="shared" si="120"/>
        <v>0.0</v>
      </c>
      <c r="L543" s="66"/>
      <c r="M543" s="66"/>
      <c r="N543" s="16" t="n">
        <f t="shared" si="121"/>
        <v>0.0</v>
      </c>
    </row>
    <row r="544" spans="1:14" ht="12" customHeight="1">
      <c r="A544" s="28" t="s">
        <v>35</v>
      </c>
      <c r="B544" s="27" t="s">
        <v>639</v>
      </c>
      <c r="C544" s="66"/>
      <c r="D544" s="66"/>
      <c r="E544" s="66"/>
      <c r="F544" s="16" t="n">
        <f t="shared" si="118"/>
        <v>0.0</v>
      </c>
      <c r="G544" s="66"/>
      <c r="H544" s="66"/>
      <c r="I544" s="66"/>
      <c r="J544" s="16" t="n">
        <f t="shared" si="119"/>
        <v>0.0</v>
      </c>
      <c r="K544" s="16" t="n">
        <f t="shared" si="120"/>
        <v>0.0</v>
      </c>
      <c r="L544" s="66"/>
      <c r="M544" s="66"/>
      <c r="N544" s="16" t="n">
        <f t="shared" si="121"/>
        <v>0.0</v>
      </c>
    </row>
    <row r="545" spans="1:14" ht="12" customHeight="1">
      <c r="A545" s="28" t="s">
        <v>36</v>
      </c>
      <c r="B545" s="27" t="s">
        <v>640</v>
      </c>
      <c r="C545" s="66"/>
      <c r="D545" s="66"/>
      <c r="E545" s="66"/>
      <c r="F545" s="16" t="n">
        <f t="shared" si="118"/>
        <v>0.0</v>
      </c>
      <c r="G545" s="66"/>
      <c r="H545" s="66"/>
      <c r="I545" s="66"/>
      <c r="J545" s="16" t="n">
        <f t="shared" si="119"/>
        <v>0.0</v>
      </c>
      <c r="K545" s="16" t="n">
        <f t="shared" si="120"/>
        <v>0.0</v>
      </c>
      <c r="L545" s="66"/>
      <c r="M545" s="66"/>
      <c r="N545" s="16" t="n">
        <f t="shared" si="121"/>
        <v>0.0</v>
      </c>
    </row>
    <row r="546" spans="1:14" ht="12" customHeight="1">
      <c r="A546" s="28" t="s">
        <v>37</v>
      </c>
      <c r="B546" s="27" t="s">
        <v>641</v>
      </c>
      <c r="C546" s="66"/>
      <c r="D546" s="66"/>
      <c r="E546" s="66"/>
      <c r="F546" s="16" t="n">
        <f t="shared" si="118"/>
        <v>0.0</v>
      </c>
      <c r="G546" s="66"/>
      <c r="H546" s="66"/>
      <c r="I546" s="66"/>
      <c r="J546" s="16" t="n">
        <f t="shared" si="119"/>
        <v>0.0</v>
      </c>
      <c r="K546" s="16" t="n">
        <f t="shared" si="120"/>
        <v>0.0</v>
      </c>
      <c r="L546" s="66"/>
      <c r="M546" s="66"/>
      <c r="N546" s="16" t="n">
        <f t="shared" si="121"/>
        <v>0.0</v>
      </c>
    </row>
    <row r="547" spans="1:14" ht="12" customHeight="1">
      <c r="A547" s="28" t="s">
        <v>38</v>
      </c>
      <c r="B547" s="27" t="s">
        <v>642</v>
      </c>
      <c r="C547" s="66"/>
      <c r="D547" s="66"/>
      <c r="E547" s="66"/>
      <c r="F547" s="16" t="n">
        <f t="shared" si="118"/>
        <v>0.0</v>
      </c>
      <c r="G547" s="66"/>
      <c r="H547" s="66"/>
      <c r="I547" s="66"/>
      <c r="J547" s="16" t="n">
        <f t="shared" si="119"/>
        <v>0.0</v>
      </c>
      <c r="K547" s="16" t="n">
        <f t="shared" si="120"/>
        <v>0.0</v>
      </c>
      <c r="L547" s="66"/>
      <c r="M547" s="66"/>
      <c r="N547" s="16" t="n">
        <f t="shared" si="121"/>
        <v>0.0</v>
      </c>
    </row>
    <row r="548" spans="1:14" ht="12" customHeight="1">
      <c r="A548" s="28" t="s">
        <v>39</v>
      </c>
      <c r="B548" s="27" t="s">
        <v>643</v>
      </c>
      <c r="C548" s="66"/>
      <c r="D548" s="66"/>
      <c r="E548" s="66"/>
      <c r="F548" s="16" t="n">
        <f t="shared" si="118"/>
        <v>0.0</v>
      </c>
      <c r="G548" s="66"/>
      <c r="H548" s="66"/>
      <c r="I548" s="66"/>
      <c r="J548" s="16" t="n">
        <f t="shared" si="119"/>
        <v>0.0</v>
      </c>
      <c r="K548" s="16" t="n">
        <f t="shared" si="120"/>
        <v>0.0</v>
      </c>
      <c r="L548" s="66"/>
      <c r="M548" s="66"/>
      <c r="N548" s="16" t="n">
        <f t="shared" si="121"/>
        <v>0.0</v>
      </c>
    </row>
    <row r="549" spans="1:14" ht="12" customHeight="1">
      <c r="A549" s="28" t="s">
        <v>40</v>
      </c>
      <c r="B549" s="27" t="s">
        <v>644</v>
      </c>
      <c r="C549" s="66"/>
      <c r="D549" s="66"/>
      <c r="E549" s="66"/>
      <c r="F549" s="16" t="n">
        <f t="shared" si="118"/>
        <v>0.0</v>
      </c>
      <c r="G549" s="66"/>
      <c r="H549" s="66"/>
      <c r="I549" s="66"/>
      <c r="J549" s="16" t="n">
        <f t="shared" si="119"/>
        <v>0.0</v>
      </c>
      <c r="K549" s="16" t="n">
        <f t="shared" si="120"/>
        <v>0.0</v>
      </c>
      <c r="L549" s="66"/>
      <c r="M549" s="66"/>
      <c r="N549" s="16" t="n">
        <f t="shared" si="121"/>
        <v>0.0</v>
      </c>
    </row>
    <row r="550" spans="1:14" ht="12" customHeight="1">
      <c r="A550" s="28" t="s">
        <v>41</v>
      </c>
      <c r="B550" s="27" t="s">
        <v>645</v>
      </c>
      <c r="C550" s="66"/>
      <c r="D550" s="66"/>
      <c r="E550" s="66"/>
      <c r="F550" s="16" t="n">
        <f t="shared" si="118"/>
        <v>0.0</v>
      </c>
      <c r="G550" s="66"/>
      <c r="H550" s="66"/>
      <c r="I550" s="66"/>
      <c r="J550" s="16" t="n">
        <f t="shared" si="119"/>
        <v>0.0</v>
      </c>
      <c r="K550" s="16" t="n">
        <f t="shared" si="120"/>
        <v>0.0</v>
      </c>
      <c r="L550" s="66"/>
      <c r="M550" s="66"/>
      <c r="N550" s="16" t="n">
        <f t="shared" si="121"/>
        <v>0.0</v>
      </c>
    </row>
    <row r="551" spans="1:14" ht="12" customHeight="1">
      <c r="A551" s="28" t="s">
        <v>42</v>
      </c>
      <c r="B551" s="27" t="s">
        <v>646</v>
      </c>
      <c r="C551" s="66"/>
      <c r="D551" s="66"/>
      <c r="E551" s="66"/>
      <c r="F551" s="16" t="n">
        <f t="shared" si="118"/>
        <v>0.0</v>
      </c>
      <c r="G551" s="66"/>
      <c r="H551" s="66"/>
      <c r="I551" s="66"/>
      <c r="J551" s="16" t="n">
        <f t="shared" si="119"/>
        <v>0.0</v>
      </c>
      <c r="K551" s="16" t="n">
        <f t="shared" si="120"/>
        <v>0.0</v>
      </c>
      <c r="L551" s="66"/>
      <c r="M551" s="66"/>
      <c r="N551" s="16" t="n">
        <f t="shared" si="121"/>
        <v>0.0</v>
      </c>
    </row>
    <row r="552" spans="1:14" ht="12" customHeight="1">
      <c r="A552" s="28" t="s">
        <v>43</v>
      </c>
      <c r="B552" s="27" t="s">
        <v>647</v>
      </c>
      <c r="C552" s="66"/>
      <c r="D552" s="66"/>
      <c r="E552" s="66"/>
      <c r="F552" s="16" t="n">
        <f t="shared" si="118"/>
        <v>0.0</v>
      </c>
      <c r="G552" s="66"/>
      <c r="H552" s="66"/>
      <c r="I552" s="66"/>
      <c r="J552" s="16" t="n">
        <f t="shared" si="119"/>
        <v>0.0</v>
      </c>
      <c r="K552" s="16" t="n">
        <f t="shared" si="120"/>
        <v>0.0</v>
      </c>
      <c r="L552" s="66"/>
      <c r="M552" s="66"/>
      <c r="N552" s="16" t="n">
        <f t="shared" si="121"/>
        <v>0.0</v>
      </c>
    </row>
    <row r="553" spans="1:14" ht="12" customHeight="1">
      <c r="A553" s="28" t="s">
        <v>44</v>
      </c>
      <c r="B553" s="27" t="s">
        <v>648</v>
      </c>
      <c r="C553" s="66"/>
      <c r="D553" s="66"/>
      <c r="E553" s="66"/>
      <c r="F553" s="16" t="n">
        <f t="shared" si="118"/>
        <v>0.0</v>
      </c>
      <c r="G553" s="66"/>
      <c r="H553" s="66"/>
      <c r="I553" s="66"/>
      <c r="J553" s="16" t="n">
        <f t="shared" si="119"/>
        <v>0.0</v>
      </c>
      <c r="K553" s="16" t="n">
        <f t="shared" si="120"/>
        <v>0.0</v>
      </c>
      <c r="L553" s="66"/>
      <c r="M553" s="66"/>
      <c r="N553" s="16" t="n">
        <f t="shared" si="121"/>
        <v>0.0</v>
      </c>
    </row>
    <row r="554" spans="1:14" ht="12" customHeight="1">
      <c r="A554" s="28" t="s">
        <v>45</v>
      </c>
      <c r="B554" s="27" t="s">
        <v>649</v>
      </c>
      <c r="C554" s="66"/>
      <c r="D554" s="66"/>
      <c r="E554" s="66"/>
      <c r="F554" s="16" t="n">
        <f t="shared" si="118"/>
        <v>0.0</v>
      </c>
      <c r="G554" s="66"/>
      <c r="H554" s="66"/>
      <c r="I554" s="66"/>
      <c r="J554" s="16" t="n">
        <f t="shared" si="119"/>
        <v>0.0</v>
      </c>
      <c r="K554" s="16" t="n">
        <f t="shared" si="120"/>
        <v>0.0</v>
      </c>
      <c r="L554" s="66"/>
      <c r="M554" s="66"/>
      <c r="N554" s="16" t="n">
        <f t="shared" si="121"/>
        <v>0.0</v>
      </c>
    </row>
    <row r="555" spans="1:14" ht="12" customHeight="1">
      <c r="A555" s="28" t="s">
        <v>46</v>
      </c>
      <c r="B555" s="27" t="s">
        <v>650</v>
      </c>
      <c r="C555" s="66"/>
      <c r="D555" s="66"/>
      <c r="E555" s="66"/>
      <c r="F555" s="16" t="n">
        <f t="shared" si="118"/>
        <v>0.0</v>
      </c>
      <c r="G555" s="66"/>
      <c r="H555" s="66"/>
      <c r="I555" s="66"/>
      <c r="J555" s="16" t="n">
        <f t="shared" si="119"/>
        <v>0.0</v>
      </c>
      <c r="K555" s="16" t="n">
        <f t="shared" si="120"/>
        <v>0.0</v>
      </c>
      <c r="L555" s="66"/>
      <c r="M555" s="66"/>
      <c r="N555" s="16" t="n">
        <f t="shared" si="121"/>
        <v>0.0</v>
      </c>
    </row>
    <row r="556" spans="1:14" ht="12" customHeight="1">
      <c r="A556" s="28" t="s">
        <v>47</v>
      </c>
      <c r="B556" s="27" t="s">
        <v>651</v>
      </c>
      <c r="C556" s="66"/>
      <c r="D556" s="66"/>
      <c r="E556" s="66"/>
      <c r="F556" s="16" t="n">
        <f t="shared" si="118"/>
        <v>0.0</v>
      </c>
      <c r="G556" s="66"/>
      <c r="H556" s="66"/>
      <c r="I556" s="66"/>
      <c r="J556" s="16" t="n">
        <f t="shared" si="119"/>
        <v>0.0</v>
      </c>
      <c r="K556" s="16" t="n">
        <f t="shared" si="120"/>
        <v>0.0</v>
      </c>
      <c r="L556" s="66"/>
      <c r="M556" s="66"/>
      <c r="N556" s="16" t="n">
        <f t="shared" si="121"/>
        <v>0.0</v>
      </c>
    </row>
    <row r="557" spans="1:14" ht="12" customHeight="1">
      <c r="A557" s="28" t="s">
        <v>48</v>
      </c>
      <c r="B557" s="27" t="s">
        <v>652</v>
      </c>
      <c r="C557" s="66"/>
      <c r="D557" s="66"/>
      <c r="E557" s="66"/>
      <c r="F557" s="16" t="n">
        <f t="shared" si="118"/>
        <v>0.0</v>
      </c>
      <c r="G557" s="66"/>
      <c r="H557" s="66"/>
      <c r="I557" s="66"/>
      <c r="J557" s="16" t="n">
        <f t="shared" si="119"/>
        <v>0.0</v>
      </c>
      <c r="K557" s="16" t="n">
        <f t="shared" si="120"/>
        <v>0.0</v>
      </c>
      <c r="L557" s="66"/>
      <c r="M557" s="66"/>
      <c r="N557" s="16" t="n">
        <f t="shared" si="121"/>
        <v>0.0</v>
      </c>
    </row>
    <row r="558" spans="1:14" ht="12" customHeight="1">
      <c r="A558" s="28" t="s">
        <v>49</v>
      </c>
      <c r="B558" s="27" t="s">
        <v>653</v>
      </c>
      <c r="C558" s="66"/>
      <c r="D558" s="66"/>
      <c r="E558" s="66"/>
      <c r="F558" s="16" t="n">
        <f t="shared" si="118"/>
        <v>0.0</v>
      </c>
      <c r="G558" s="66"/>
      <c r="H558" s="66"/>
      <c r="I558" s="66"/>
      <c r="J558" s="16" t="n">
        <f t="shared" si="119"/>
        <v>0.0</v>
      </c>
      <c r="K558" s="16" t="n">
        <f t="shared" si="120"/>
        <v>0.0</v>
      </c>
      <c r="L558" s="66"/>
      <c r="M558" s="66"/>
      <c r="N558" s="16" t="n">
        <f t="shared" si="121"/>
        <v>0.0</v>
      </c>
    </row>
    <row r="559" spans="1:14" ht="12" customHeight="1">
      <c r="A559" s="28" t="s">
        <v>50</v>
      </c>
      <c r="B559" s="27" t="s">
        <v>654</v>
      </c>
      <c r="C559" s="66"/>
      <c r="D559" s="66"/>
      <c r="E559" s="66"/>
      <c r="F559" s="16" t="n">
        <f t="shared" si="118"/>
        <v>0.0</v>
      </c>
      <c r="G559" s="66"/>
      <c r="H559" s="66"/>
      <c r="I559" s="66"/>
      <c r="J559" s="16" t="n">
        <f t="shared" si="119"/>
        <v>0.0</v>
      </c>
      <c r="K559" s="16" t="n">
        <f t="shared" si="120"/>
        <v>0.0</v>
      </c>
      <c r="L559" s="66"/>
      <c r="M559" s="66"/>
      <c r="N559" s="16" t="n">
        <f t="shared" si="121"/>
        <v>0.0</v>
      </c>
    </row>
    <row r="560" spans="1:14" ht="12" customHeight="1">
      <c r="A560" s="28" t="s">
        <v>51</v>
      </c>
      <c r="B560" s="27" t="s">
        <v>655</v>
      </c>
      <c r="C560" s="66"/>
      <c r="D560" s="66"/>
      <c r="E560" s="66"/>
      <c r="F560" s="16" t="n">
        <f t="shared" si="118"/>
        <v>0.0</v>
      </c>
      <c r="G560" s="66"/>
      <c r="H560" s="66"/>
      <c r="I560" s="66"/>
      <c r="J560" s="16" t="n">
        <f t="shared" si="119"/>
        <v>0.0</v>
      </c>
      <c r="K560" s="16" t="n">
        <f t="shared" si="120"/>
        <v>0.0</v>
      </c>
      <c r="L560" s="66"/>
      <c r="M560" s="66"/>
      <c r="N560" s="16" t="n">
        <f t="shared" si="121"/>
        <v>0.0</v>
      </c>
    </row>
    <row r="561" spans="1:14" ht="12" customHeight="1">
      <c r="A561" s="28" t="s">
        <v>52</v>
      </c>
      <c r="B561" s="27" t="s">
        <v>656</v>
      </c>
      <c r="C561" s="66"/>
      <c r="D561" s="66"/>
      <c r="E561" s="66"/>
      <c r="F561" s="16" t="n">
        <f t="shared" si="118"/>
        <v>0.0</v>
      </c>
      <c r="G561" s="66"/>
      <c r="H561" s="66"/>
      <c r="I561" s="66"/>
      <c r="J561" s="16" t="n">
        <f t="shared" si="119"/>
        <v>0.0</v>
      </c>
      <c r="K561" s="16" t="n">
        <f t="shared" si="120"/>
        <v>0.0</v>
      </c>
      <c r="L561" s="66"/>
      <c r="M561" s="66"/>
      <c r="N561" s="16" t="n">
        <f t="shared" si="121"/>
        <v>0.0</v>
      </c>
    </row>
    <row r="562" spans="1:14" ht="12" customHeight="1">
      <c r="A562" s="28" t="s">
        <v>53</v>
      </c>
      <c r="B562" s="27" t="s">
        <v>657</v>
      </c>
      <c r="C562" s="66"/>
      <c r="D562" s="66"/>
      <c r="E562" s="66"/>
      <c r="F562" s="16" t="n">
        <f t="shared" si="118"/>
        <v>0.0</v>
      </c>
      <c r="G562" s="66"/>
      <c r="H562" s="66"/>
      <c r="I562" s="66"/>
      <c r="J562" s="16" t="n">
        <f t="shared" si="119"/>
        <v>0.0</v>
      </c>
      <c r="K562" s="16" t="n">
        <f t="shared" si="120"/>
        <v>0.0</v>
      </c>
      <c r="L562" s="66"/>
      <c r="M562" s="66"/>
      <c r="N562" s="16" t="n">
        <f t="shared" si="121"/>
        <v>0.0</v>
      </c>
    </row>
    <row r="563" spans="1:14" ht="12" customHeight="1">
      <c r="A563" s="28" t="s">
        <v>54</v>
      </c>
      <c r="B563" s="27" t="s">
        <v>658</v>
      </c>
      <c r="C563" s="66"/>
      <c r="D563" s="66"/>
      <c r="E563" s="66"/>
      <c r="F563" s="16" t="n">
        <f t="shared" si="118"/>
        <v>0.0</v>
      </c>
      <c r="G563" s="66"/>
      <c r="H563" s="66"/>
      <c r="I563" s="66"/>
      <c r="J563" s="16" t="n">
        <f t="shared" si="119"/>
        <v>0.0</v>
      </c>
      <c r="K563" s="16" t="n">
        <f t="shared" si="120"/>
        <v>0.0</v>
      </c>
      <c r="L563" s="66"/>
      <c r="M563" s="66"/>
      <c r="N563" s="16" t="n">
        <f t="shared" si="121"/>
        <v>0.0</v>
      </c>
    </row>
    <row r="564" spans="1:14" ht="12" customHeight="1">
      <c r="A564" s="28" t="s">
        <v>55</v>
      </c>
      <c r="B564" s="27" t="s">
        <v>659</v>
      </c>
      <c r="C564" s="66"/>
      <c r="D564" s="66"/>
      <c r="E564" s="66"/>
      <c r="F564" s="16" t="n">
        <f t="shared" si="118"/>
        <v>0.0</v>
      </c>
      <c r="G564" s="66"/>
      <c r="H564" s="66"/>
      <c r="I564" s="66"/>
      <c r="J564" s="16" t="n">
        <f t="shared" si="119"/>
        <v>0.0</v>
      </c>
      <c r="K564" s="16" t="n">
        <f t="shared" si="120"/>
        <v>0.0</v>
      </c>
      <c r="L564" s="66"/>
      <c r="M564" s="66"/>
      <c r="N564" s="16" t="n">
        <f t="shared" si="121"/>
        <v>0.0</v>
      </c>
    </row>
    <row r="565" spans="1:14" ht="12" customHeight="1">
      <c r="A565" s="7" t="s">
        <v>164</v>
      </c>
      <c r="B565" s="27" t="s">
        <v>660</v>
      </c>
      <c r="C565" s="16" t="n">
        <f t="shared" ref="C565:N565" si="122">SUM(C529:C564)</f>
        <v>0.0</v>
      </c>
      <c r="D565" s="16" t="n">
        <f t="shared" si="122"/>
        <v>0.0</v>
      </c>
      <c r="E565" s="16" t="n">
        <f t="shared" si="122"/>
        <v>0.0</v>
      </c>
      <c r="F565" s="16" t="n">
        <f t="shared" si="122"/>
        <v>0.0</v>
      </c>
      <c r="G565" s="16" t="n">
        <f t="shared" si="122"/>
        <v>0.0</v>
      </c>
      <c r="H565" s="16" t="n">
        <f t="shared" si="122"/>
        <v>0.0</v>
      </c>
      <c r="I565" s="16" t="n">
        <f t="shared" si="122"/>
        <v>0.0</v>
      </c>
      <c r="J565" s="16" t="n">
        <f t="shared" si="122"/>
        <v>0.0</v>
      </c>
      <c r="K565" s="16" t="n">
        <f t="shared" si="122"/>
        <v>0.0</v>
      </c>
      <c r="L565" s="16" t="n">
        <f t="shared" si="122"/>
        <v>0.0</v>
      </c>
      <c r="M565" s="16" t="n">
        <f t="shared" si="122"/>
        <v>0.0</v>
      </c>
      <c r="N565" s="16" t="n">
        <f t="shared" si="122"/>
        <v>0.0</v>
      </c>
    </row>
    <row r="566" spans="1:14" ht="12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</row>
    <row r="567" spans="1:14" s="9" customFormat="1" ht="12" hidden="1" customHeight="1">
      <c r="A567" s="87" t="s">
        <v>325</v>
      </c>
      <c r="B567" s="88"/>
      <c r="C567" s="89"/>
      <c r="D567" s="89"/>
      <c r="E567" s="89"/>
      <c r="F567" s="89"/>
      <c r="G567" s="89"/>
      <c r="H567" s="89"/>
      <c r="I567" s="89"/>
      <c r="J567" s="89"/>
      <c r="K567" s="89"/>
      <c r="L567" s="88"/>
    </row>
    <row r="568" spans="1:14" s="9" customFormat="1" ht="12" hidden="1" customHeight="1" thickBot="1">
      <c r="A568" s="112" t="s">
        <v>283</v>
      </c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</row>
    <row r="569" spans="1:14" s="9" customFormat="1" ht="12" hidden="1" customHeight="1" thickBot="1">
      <c r="A569" s="21" t="n">
        <f>$A$2</f>
        <v>5.0</v>
      </c>
      <c r="B569" s="22" t="n">
        <f>$B$2</f>
        <v>4700.0</v>
      </c>
      <c r="C569" s="23" t="n">
        <f>$C$2</f>
        <v>1.0</v>
      </c>
      <c r="D569" s="23" t="n">
        <f>$D$2</f>
        <v>5.0</v>
      </c>
      <c r="E569" s="23" t="n">
        <f>$E$2</f>
        <v>1801.0</v>
      </c>
      <c r="F569" s="23">
        <v>9</v>
      </c>
      <c r="G569" s="23">
        <v>1</v>
      </c>
      <c r="H569" s="8"/>
      <c r="I569" s="8"/>
      <c r="J569" s="8"/>
      <c r="K569" s="6"/>
      <c r="L569" s="6"/>
    </row>
    <row r="570" spans="1:1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1:1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1:1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1:1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 ht="13.5" thickBot="1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 s="14" customFormat="1" ht="12" customHeight="1">
      <c r="A577" s="74" t="str">
        <f>$A$12</f>
        <v>قطاع الخدمات العام</v>
      </c>
      <c r="B577" s="75"/>
      <c r="C577" s="75"/>
      <c r="D577" s="75"/>
      <c r="E577" s="75"/>
      <c r="F577" s="75"/>
      <c r="G577" s="75"/>
      <c r="H577" s="75"/>
      <c r="I577" s="75"/>
      <c r="J577" s="75"/>
      <c r="K577" s="76"/>
      <c r="L577" s="80" t="n">
        <f ca="1">$L$12</f>
        <v>42855.65783263889</v>
      </c>
      <c r="M577" s="81"/>
      <c r="N577" s="82"/>
    </row>
    <row r="578" spans="1:14" s="14" customFormat="1" ht="20.25" customHeight="1" thickBot="1">
      <c r="A578" s="77"/>
      <c r="B578" s="78"/>
      <c r="C578" s="78"/>
      <c r="D578" s="78"/>
      <c r="E578" s="78"/>
      <c r="F578" s="78"/>
      <c r="G578" s="78"/>
      <c r="H578" s="78"/>
      <c r="I578" s="78"/>
      <c r="J578" s="78"/>
      <c r="K578" s="79"/>
      <c r="L578" s="83"/>
      <c r="M578" s="84"/>
      <c r="N578" s="85"/>
    </row>
    <row r="579" spans="1:14" s="14" customFormat="1" ht="12" customHeight="1" thickBot="1">
      <c r="A579" s="104" t="str">
        <f>$B$3</f>
        <v>بنك التعمير والاسكان</v>
      </c>
      <c r="B579" s="105"/>
      <c r="C579" s="105"/>
      <c r="D579" s="105"/>
      <c r="E579" s="105"/>
      <c r="F579" s="105"/>
      <c r="G579" s="105"/>
      <c r="H579" s="105"/>
      <c r="I579" s="105"/>
      <c r="J579" s="108" t="n">
        <f>$B$2</f>
        <v>4700.0</v>
      </c>
      <c r="K579" s="109"/>
      <c r="L579" s="71" t="str">
        <f>$L$14</f>
        <v>ربع سنوى</v>
      </c>
      <c r="M579" s="71"/>
      <c r="N579" s="71"/>
    </row>
    <row r="580" spans="1:14" s="14" customFormat="1" ht="12" customHeight="1" thickBot="1">
      <c r="A580" s="106"/>
      <c r="B580" s="107"/>
      <c r="C580" s="107"/>
      <c r="D580" s="107"/>
      <c r="E580" s="107"/>
      <c r="F580" s="107"/>
      <c r="G580" s="107"/>
      <c r="H580" s="107"/>
      <c r="I580" s="107"/>
      <c r="J580" s="110"/>
      <c r="K580" s="111"/>
      <c r="L580" s="71"/>
      <c r="M580" s="71"/>
      <c r="N580" s="71"/>
    </row>
    <row r="581" spans="1:14" s="15" customFormat="1" ht="12" customHeight="1" thickBot="1">
      <c r="A581" s="90" t="s">
        <v>764</v>
      </c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8" t="s">
        <v>159</v>
      </c>
      <c r="M581" s="99"/>
      <c r="N581" s="71" t="n">
        <f>$E$2</f>
        <v>1801.0</v>
      </c>
    </row>
    <row r="582" spans="1:14" s="15" customFormat="1" ht="12" customHeight="1" thickBot="1">
      <c r="A582" s="92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100"/>
      <c r="M582" s="101"/>
      <c r="N582" s="71"/>
    </row>
    <row r="583" spans="1:14" s="15" customFormat="1" ht="12" customHeight="1" thickBot="1">
      <c r="A583" s="92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71" t="s">
        <v>160</v>
      </c>
      <c r="M583" s="71"/>
      <c r="N583" s="71" t="n">
        <f>F569</f>
        <v>9.0</v>
      </c>
    </row>
    <row r="584" spans="1:14" s="15" customFormat="1" ht="12" customHeight="1" thickBot="1">
      <c r="A584" s="94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71"/>
      <c r="M584" s="71"/>
      <c r="N584" s="71"/>
    </row>
    <row r="585" spans="1:14" s="9" customFormat="1" ht="12" hidden="1" customHeight="1" thickBot="1">
      <c r="A585" s="96" t="s">
        <v>284</v>
      </c>
      <c r="B585" s="97"/>
      <c r="C585" s="97"/>
      <c r="D585" s="97"/>
      <c r="E585" s="97"/>
      <c r="F585" s="97"/>
      <c r="G585" s="97"/>
      <c r="H585" s="97"/>
      <c r="I585" s="97"/>
      <c r="J585" s="97"/>
      <c r="K585" s="89"/>
      <c r="L585" s="88"/>
      <c r="M585" s="88"/>
    </row>
    <row r="586" spans="1:14" s="14" customFormat="1" ht="12" customHeight="1">
      <c r="A586" s="115" t="str">
        <f>$A$21</f>
        <v>DD-MM-YYYY</v>
      </c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98" t="str">
        <f>$L$21</f>
        <v>القيمة بالالف جنيه</v>
      </c>
      <c r="M586" s="102"/>
      <c r="N586" s="99"/>
    </row>
    <row r="587" spans="1:14" s="14" customFormat="1" ht="12" customHeight="1" thickBot="1">
      <c r="A587" s="117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00"/>
      <c r="M587" s="103"/>
      <c r="N587" s="101"/>
    </row>
    <row r="588" spans="1:14" s="14" customFormat="1" ht="12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9"/>
      <c r="M588" s="19"/>
      <c r="N588" s="19"/>
    </row>
    <row r="589" spans="1:14" ht="22.5" customHeight="1">
      <c r="A589" s="86" t="s">
        <v>326</v>
      </c>
      <c r="B589" s="86"/>
      <c r="C589" s="86" t="s">
        <v>149</v>
      </c>
      <c r="D589" s="86"/>
      <c r="E589" s="86"/>
      <c r="F589" s="86"/>
      <c r="G589" s="86"/>
      <c r="H589" s="86"/>
      <c r="I589" s="86"/>
      <c r="J589" s="86"/>
      <c r="K589" s="86"/>
      <c r="L589" s="86" t="s">
        <v>158</v>
      </c>
      <c r="M589" s="86"/>
      <c r="N589" s="86"/>
    </row>
    <row r="590" spans="1:14" ht="12" customHeight="1">
      <c r="A590" s="86"/>
      <c r="B590" s="86"/>
      <c r="C590" s="86" t="s">
        <v>150</v>
      </c>
      <c r="D590" s="86"/>
      <c r="E590" s="86"/>
      <c r="F590" s="86"/>
      <c r="G590" s="86" t="s">
        <v>151</v>
      </c>
      <c r="H590" s="86"/>
      <c r="I590" s="86"/>
      <c r="J590" s="86"/>
      <c r="K590" s="86" t="s">
        <v>152</v>
      </c>
      <c r="L590" s="86"/>
      <c r="M590" s="86"/>
      <c r="N590" s="86"/>
    </row>
    <row r="591" spans="1:14" ht="38.25">
      <c r="A591" s="86"/>
      <c r="B591" s="86"/>
      <c r="C591" s="55" t="s">
        <v>153</v>
      </c>
      <c r="D591" s="55" t="s">
        <v>154</v>
      </c>
      <c r="E591" s="55" t="s">
        <v>155</v>
      </c>
      <c r="F591" s="55" t="s">
        <v>156</v>
      </c>
      <c r="G591" s="55" t="s">
        <v>153</v>
      </c>
      <c r="H591" s="55" t="s">
        <v>154</v>
      </c>
      <c r="I591" s="55" t="s">
        <v>157</v>
      </c>
      <c r="J591" s="55" t="s">
        <v>156</v>
      </c>
      <c r="K591" s="86"/>
      <c r="L591" s="55" t="s">
        <v>150</v>
      </c>
      <c r="M591" s="55" t="s">
        <v>151</v>
      </c>
      <c r="N591" s="55" t="s">
        <v>152</v>
      </c>
    </row>
    <row r="592" spans="1:14" s="9" customFormat="1" ht="12" hidden="1" customHeight="1">
      <c r="A592" s="72" t="s">
        <v>760</v>
      </c>
      <c r="B592" s="73"/>
      <c r="C592" s="73"/>
      <c r="D592" s="73"/>
      <c r="E592" s="73"/>
      <c r="F592" s="73"/>
      <c r="G592" s="73"/>
      <c r="H592" s="73"/>
      <c r="I592" s="73"/>
      <c r="J592" s="73"/>
      <c r="K592" s="45"/>
      <c r="L592" s="45"/>
    </row>
    <row r="593" spans="1:14">
      <c r="A593" s="30" t="s">
        <v>56</v>
      </c>
      <c r="B593" s="27" t="s">
        <v>661</v>
      </c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</row>
    <row r="594" spans="1:14" ht="12" customHeight="1">
      <c r="A594" s="28" t="s">
        <v>57</v>
      </c>
      <c r="B594" s="27" t="s">
        <v>662</v>
      </c>
      <c r="C594" s="66"/>
      <c r="D594" s="66"/>
      <c r="E594" s="66"/>
      <c r="F594" s="16" t="n">
        <f>SUM(C594:E594)</f>
        <v>0.0</v>
      </c>
      <c r="G594" s="66"/>
      <c r="H594" s="66"/>
      <c r="I594" s="66"/>
      <c r="J594" s="16" t="n">
        <f>SUM(G594:I594)</f>
        <v>0.0</v>
      </c>
      <c r="K594" s="16" t="n">
        <f>SUM(J594,F594)</f>
        <v>0.0</v>
      </c>
      <c r="L594" s="66"/>
      <c r="M594" s="66"/>
      <c r="N594" s="16" t="n">
        <f>SUM(L594:M594)</f>
        <v>0.0</v>
      </c>
    </row>
    <row r="595" spans="1:14" ht="12" customHeight="1">
      <c r="A595" s="28" t="s">
        <v>58</v>
      </c>
      <c r="B595" s="27" t="s">
        <v>663</v>
      </c>
      <c r="C595" s="66"/>
      <c r="D595" s="66"/>
      <c r="E595" s="66"/>
      <c r="F595" s="16" t="n">
        <f>SUM(C595:E595)</f>
        <v>0.0</v>
      </c>
      <c r="G595" s="66"/>
      <c r="H595" s="66"/>
      <c r="I595" s="66"/>
      <c r="J595" s="16" t="n">
        <f>SUM(G595:I595)</f>
        <v>0.0</v>
      </c>
      <c r="K595" s="16" t="n">
        <f>SUM(J595,F595)</f>
        <v>0.0</v>
      </c>
      <c r="L595" s="66"/>
      <c r="M595" s="66"/>
      <c r="N595" s="16" t="n">
        <f>SUM(L595:M595)</f>
        <v>0.0</v>
      </c>
    </row>
    <row r="596" spans="1:14" ht="12" customHeight="1">
      <c r="A596" s="28" t="s">
        <v>59</v>
      </c>
      <c r="B596" s="27" t="s">
        <v>664</v>
      </c>
      <c r="C596" s="66"/>
      <c r="D596" s="66"/>
      <c r="E596" s="66"/>
      <c r="F596" s="16" t="n">
        <f>SUM(C596:E596)</f>
        <v>0.0</v>
      </c>
      <c r="G596" s="66"/>
      <c r="H596" s="66"/>
      <c r="I596" s="66"/>
      <c r="J596" s="16" t="n">
        <f>SUM(G596:I596)</f>
        <v>0.0</v>
      </c>
      <c r="K596" s="16" t="n">
        <f>SUM(J596,F596)</f>
        <v>0.0</v>
      </c>
      <c r="L596" s="66"/>
      <c r="M596" s="66"/>
      <c r="N596" s="16" t="n">
        <f>SUM(L596:M596)</f>
        <v>0.0</v>
      </c>
    </row>
    <row r="597" spans="1:14" ht="12" customHeight="1">
      <c r="A597" s="7" t="s">
        <v>166</v>
      </c>
      <c r="B597" s="27" t="s">
        <v>665</v>
      </c>
      <c r="C597" s="16" t="n">
        <f>C594+C595+C596</f>
        <v>0.0</v>
      </c>
      <c r="D597" s="16" t="n">
        <f>D594+D595+D596</f>
        <v>0.0</v>
      </c>
      <c r="E597" s="16" t="n">
        <f>E594+E595+E596</f>
        <v>0.0</v>
      </c>
      <c r="F597" s="16" t="n">
        <f>SUM(C597:E597)</f>
        <v>0.0</v>
      </c>
      <c r="G597" s="16" t="n">
        <f>G594+G595+G596</f>
        <v>0.0</v>
      </c>
      <c r="H597" s="16" t="n">
        <f>H594+H595+H596</f>
        <v>0.0</v>
      </c>
      <c r="I597" s="16" t="n">
        <f>I594+I595+I596</f>
        <v>0.0</v>
      </c>
      <c r="J597" s="16" t="n">
        <f>SUM(G597:I597)</f>
        <v>0.0</v>
      </c>
      <c r="K597" s="16" t="n">
        <f>SUM(K593:K596)</f>
        <v>0.0</v>
      </c>
      <c r="L597" s="16" t="n">
        <f>L594+L595+L596</f>
        <v>0.0</v>
      </c>
      <c r="M597" s="16" t="n">
        <f>M594+M595+M596</f>
        <v>0.0</v>
      </c>
      <c r="N597" s="16" t="n">
        <f>SUM(L597:M597)</f>
        <v>0.0</v>
      </c>
    </row>
    <row r="598" spans="1:14" ht="12" customHeight="1">
      <c r="A598" s="30" t="s">
        <v>60</v>
      </c>
      <c r="B598" s="27" t="s">
        <v>666</v>
      </c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</row>
    <row r="599" spans="1:14" ht="12" customHeight="1">
      <c r="A599" s="28" t="s">
        <v>61</v>
      </c>
      <c r="B599" s="27" t="s">
        <v>667</v>
      </c>
      <c r="C599" s="66"/>
      <c r="D599" s="66"/>
      <c r="E599" s="66"/>
      <c r="F599" s="16" t="n">
        <f>SUM(C599:E599)</f>
        <v>0.0</v>
      </c>
      <c r="G599" s="66"/>
      <c r="H599" s="66"/>
      <c r="I599" s="66"/>
      <c r="J599" s="16" t="n">
        <f>SUM(G599:I599)</f>
        <v>0.0</v>
      </c>
      <c r="K599" s="16" t="n">
        <f>SUM(J599,F599)</f>
        <v>0.0</v>
      </c>
      <c r="L599" s="66"/>
      <c r="M599" s="66"/>
      <c r="N599" s="16" t="n">
        <f>SUM(L599:M599)</f>
        <v>0.0</v>
      </c>
    </row>
    <row r="600" spans="1:14" ht="12" customHeight="1">
      <c r="A600" s="28" t="s">
        <v>62</v>
      </c>
      <c r="B600" s="27" t="s">
        <v>668</v>
      </c>
      <c r="C600" s="66"/>
      <c r="D600" s="66"/>
      <c r="E600" s="66"/>
      <c r="F600" s="16" t="n">
        <f>SUM(C600:E600)</f>
        <v>0.0</v>
      </c>
      <c r="G600" s="66"/>
      <c r="H600" s="66"/>
      <c r="I600" s="66"/>
      <c r="J600" s="16" t="n">
        <f>SUM(G600:I600)</f>
        <v>0.0</v>
      </c>
      <c r="K600" s="16" t="n">
        <f>SUM(J600,F600)</f>
        <v>0.0</v>
      </c>
      <c r="L600" s="66"/>
      <c r="M600" s="66"/>
      <c r="N600" s="16" t="n">
        <f>SUM(L600:M600)</f>
        <v>0.0</v>
      </c>
    </row>
    <row r="601" spans="1:14" ht="12" customHeight="1">
      <c r="A601" s="28" t="s">
        <v>63</v>
      </c>
      <c r="B601" s="27" t="s">
        <v>669</v>
      </c>
      <c r="C601" s="66"/>
      <c r="D601" s="66"/>
      <c r="E601" s="66"/>
      <c r="F601" s="16" t="n">
        <f>SUM(C601:E601)</f>
        <v>0.0</v>
      </c>
      <c r="G601" s="66"/>
      <c r="H601" s="66"/>
      <c r="I601" s="66"/>
      <c r="J601" s="16" t="n">
        <f>SUM(G601:I601)</f>
        <v>0.0</v>
      </c>
      <c r="K601" s="16" t="n">
        <f>SUM(J601,F601)</f>
        <v>0.0</v>
      </c>
      <c r="L601" s="66"/>
      <c r="M601" s="66"/>
      <c r="N601" s="16" t="n">
        <f>SUM(L601:M601)</f>
        <v>0.0</v>
      </c>
    </row>
    <row r="602" spans="1:14" ht="12" customHeight="1">
      <c r="A602" s="28" t="s">
        <v>64</v>
      </c>
      <c r="B602" s="27" t="s">
        <v>670</v>
      </c>
      <c r="C602" s="66"/>
      <c r="D602" s="66"/>
      <c r="E602" s="66"/>
      <c r="F602" s="16" t="n">
        <f>SUM(C602:E602)</f>
        <v>0.0</v>
      </c>
      <c r="G602" s="66"/>
      <c r="H602" s="66"/>
      <c r="I602" s="66"/>
      <c r="J602" s="16" t="n">
        <f>SUM(G602:I602)</f>
        <v>0.0</v>
      </c>
      <c r="K602" s="16" t="n">
        <f>SUM(J602,F602)</f>
        <v>0.0</v>
      </c>
      <c r="L602" s="66"/>
      <c r="M602" s="66"/>
      <c r="N602" s="16" t="n">
        <f>SUM(L602:M602)</f>
        <v>0.0</v>
      </c>
    </row>
    <row r="603" spans="1:14" ht="12" customHeight="1">
      <c r="A603" s="7" t="s">
        <v>167</v>
      </c>
      <c r="B603" s="27" t="s">
        <v>671</v>
      </c>
      <c r="C603" s="16" t="n">
        <f>C599+C600+C601+C602</f>
        <v>0.0</v>
      </c>
      <c r="D603" s="16" t="n">
        <f>D599+D600+D601+D602</f>
        <v>0.0</v>
      </c>
      <c r="E603" s="16" t="n">
        <f>E599+E600+E601+E602</f>
        <v>0.0</v>
      </c>
      <c r="F603" s="16" t="n">
        <f>SUM(F598:F602)</f>
        <v>0.0</v>
      </c>
      <c r="G603" s="16" t="n">
        <f>G599+G600+G601+G602</f>
        <v>0.0</v>
      </c>
      <c r="H603" s="16" t="n">
        <f>H599+H600+H601+H602</f>
        <v>0.0</v>
      </c>
      <c r="I603" s="16" t="n">
        <f>I599+I600+I601+I602</f>
        <v>0.0</v>
      </c>
      <c r="J603" s="16" t="n">
        <f>SUM(J598:J602)</f>
        <v>0.0</v>
      </c>
      <c r="K603" s="16" t="n">
        <f>SUM(K598:K602)</f>
        <v>0.0</v>
      </c>
      <c r="L603" s="16" t="n">
        <f>L599+L600+L601+L602</f>
        <v>0.0</v>
      </c>
      <c r="M603" s="16" t="n">
        <f>M599+M600+M601+M602</f>
        <v>0.0</v>
      </c>
      <c r="N603" s="16" t="n">
        <f>SUM(N598:N602)</f>
        <v>0.0</v>
      </c>
    </row>
    <row r="604" spans="1:14" ht="12" customHeight="1">
      <c r="A604" s="30" t="s">
        <v>65</v>
      </c>
      <c r="B604" s="27" t="s">
        <v>672</v>
      </c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</row>
    <row r="605" spans="1:14" ht="12" customHeight="1">
      <c r="A605" s="28" t="s">
        <v>66</v>
      </c>
      <c r="B605" s="27" t="s">
        <v>673</v>
      </c>
      <c r="C605" s="66"/>
      <c r="D605" s="66"/>
      <c r="E605" s="66"/>
      <c r="F605" s="16" t="n">
        <f t="shared" ref="F605:F633" si="123">SUM(C605:E605)</f>
        <v>0.0</v>
      </c>
      <c r="G605" s="66"/>
      <c r="H605" s="66"/>
      <c r="I605" s="66"/>
      <c r="J605" s="16" t="n">
        <f t="shared" ref="J605:J633" si="124">SUM(G605:I605)</f>
        <v>0.0</v>
      </c>
      <c r="K605" s="16" t="n">
        <f t="shared" ref="K605:K633" si="125">SUM(J605,F605)</f>
        <v>0.0</v>
      </c>
      <c r="L605" s="66"/>
      <c r="M605" s="66"/>
      <c r="N605" s="16" t="n">
        <f t="shared" ref="N605:N633" si="126">SUM(L605:M605)</f>
        <v>0.0</v>
      </c>
    </row>
    <row r="606" spans="1:14" ht="12" customHeight="1">
      <c r="A606" s="28" t="s">
        <v>67</v>
      </c>
      <c r="B606" s="27" t="s">
        <v>674</v>
      </c>
      <c r="C606" s="66"/>
      <c r="D606" s="66"/>
      <c r="E606" s="66"/>
      <c r="F606" s="16" t="n">
        <f t="shared" si="123"/>
        <v>0.0</v>
      </c>
      <c r="G606" s="66"/>
      <c r="H606" s="66"/>
      <c r="I606" s="66"/>
      <c r="J606" s="16" t="n">
        <f t="shared" si="124"/>
        <v>0.0</v>
      </c>
      <c r="K606" s="16" t="n">
        <f t="shared" si="125"/>
        <v>0.0</v>
      </c>
      <c r="L606" s="66"/>
      <c r="M606" s="66"/>
      <c r="N606" s="16" t="n">
        <f t="shared" si="126"/>
        <v>0.0</v>
      </c>
    </row>
    <row r="607" spans="1:14" ht="12" customHeight="1">
      <c r="A607" s="28" t="s">
        <v>68</v>
      </c>
      <c r="B607" s="27" t="s">
        <v>675</v>
      </c>
      <c r="C607" s="66"/>
      <c r="D607" s="66"/>
      <c r="E607" s="66"/>
      <c r="F607" s="16" t="n">
        <f t="shared" si="123"/>
        <v>0.0</v>
      </c>
      <c r="G607" s="66"/>
      <c r="H607" s="66"/>
      <c r="I607" s="66"/>
      <c r="J607" s="16" t="n">
        <f t="shared" si="124"/>
        <v>0.0</v>
      </c>
      <c r="K607" s="16" t="n">
        <f t="shared" si="125"/>
        <v>0.0</v>
      </c>
      <c r="L607" s="66"/>
      <c r="M607" s="66"/>
      <c r="N607" s="16" t="n">
        <f t="shared" si="126"/>
        <v>0.0</v>
      </c>
    </row>
    <row r="608" spans="1:14" ht="12" customHeight="1">
      <c r="A608" s="28" t="s">
        <v>69</v>
      </c>
      <c r="B608" s="27" t="s">
        <v>676</v>
      </c>
      <c r="C608" s="66"/>
      <c r="D608" s="66"/>
      <c r="E608" s="66"/>
      <c r="F608" s="16" t="n">
        <f t="shared" si="123"/>
        <v>0.0</v>
      </c>
      <c r="G608" s="66"/>
      <c r="H608" s="66"/>
      <c r="I608" s="66"/>
      <c r="J608" s="16" t="n">
        <f t="shared" si="124"/>
        <v>0.0</v>
      </c>
      <c r="K608" s="16" t="n">
        <f t="shared" si="125"/>
        <v>0.0</v>
      </c>
      <c r="L608" s="66"/>
      <c r="M608" s="66"/>
      <c r="N608" s="16" t="n">
        <f t="shared" si="126"/>
        <v>0.0</v>
      </c>
    </row>
    <row r="609" spans="1:14" ht="12" customHeight="1">
      <c r="A609" s="28" t="s">
        <v>70</v>
      </c>
      <c r="B609" s="27" t="s">
        <v>677</v>
      </c>
      <c r="C609" s="66"/>
      <c r="D609" s="66"/>
      <c r="E609" s="66"/>
      <c r="F609" s="16" t="n">
        <f t="shared" si="123"/>
        <v>0.0</v>
      </c>
      <c r="G609" s="66"/>
      <c r="H609" s="66"/>
      <c r="I609" s="66"/>
      <c r="J609" s="16" t="n">
        <f t="shared" si="124"/>
        <v>0.0</v>
      </c>
      <c r="K609" s="16" t="n">
        <f t="shared" si="125"/>
        <v>0.0</v>
      </c>
      <c r="L609" s="66"/>
      <c r="M609" s="66"/>
      <c r="N609" s="16" t="n">
        <f t="shared" si="126"/>
        <v>0.0</v>
      </c>
    </row>
    <row r="610" spans="1:14" ht="12" customHeight="1">
      <c r="A610" s="28" t="s">
        <v>71</v>
      </c>
      <c r="B610" s="27" t="s">
        <v>678</v>
      </c>
      <c r="C610" s="66"/>
      <c r="D610" s="66"/>
      <c r="E610" s="66"/>
      <c r="F610" s="16" t="n">
        <f t="shared" si="123"/>
        <v>0.0</v>
      </c>
      <c r="G610" s="66"/>
      <c r="H610" s="66"/>
      <c r="I610" s="66"/>
      <c r="J610" s="16" t="n">
        <f t="shared" si="124"/>
        <v>0.0</v>
      </c>
      <c r="K610" s="16" t="n">
        <f t="shared" si="125"/>
        <v>0.0</v>
      </c>
      <c r="L610" s="66"/>
      <c r="M610" s="66"/>
      <c r="N610" s="16" t="n">
        <f t="shared" si="126"/>
        <v>0.0</v>
      </c>
    </row>
    <row r="611" spans="1:14" ht="12" customHeight="1">
      <c r="A611" s="28" t="s">
        <v>72</v>
      </c>
      <c r="B611" s="27" t="s">
        <v>679</v>
      </c>
      <c r="C611" s="66"/>
      <c r="D611" s="66"/>
      <c r="E611" s="66"/>
      <c r="F611" s="16" t="n">
        <f t="shared" si="123"/>
        <v>0.0</v>
      </c>
      <c r="G611" s="66"/>
      <c r="H611" s="66"/>
      <c r="I611" s="66"/>
      <c r="J611" s="16" t="n">
        <f t="shared" si="124"/>
        <v>0.0</v>
      </c>
      <c r="K611" s="16" t="n">
        <f t="shared" si="125"/>
        <v>0.0</v>
      </c>
      <c r="L611" s="66"/>
      <c r="M611" s="66"/>
      <c r="N611" s="16" t="n">
        <f t="shared" si="126"/>
        <v>0.0</v>
      </c>
    </row>
    <row r="612" spans="1:14" ht="12" customHeight="1">
      <c r="A612" s="28" t="s">
        <v>73</v>
      </c>
      <c r="B612" s="27" t="s">
        <v>680</v>
      </c>
      <c r="C612" s="66"/>
      <c r="D612" s="66"/>
      <c r="E612" s="66"/>
      <c r="F612" s="16" t="n">
        <f t="shared" si="123"/>
        <v>0.0</v>
      </c>
      <c r="G612" s="66"/>
      <c r="H612" s="66"/>
      <c r="I612" s="66"/>
      <c r="J612" s="16" t="n">
        <f t="shared" si="124"/>
        <v>0.0</v>
      </c>
      <c r="K612" s="16" t="n">
        <f t="shared" si="125"/>
        <v>0.0</v>
      </c>
      <c r="L612" s="66"/>
      <c r="M612" s="66"/>
      <c r="N612" s="16" t="n">
        <f t="shared" si="126"/>
        <v>0.0</v>
      </c>
    </row>
    <row r="613" spans="1:14" ht="12" customHeight="1">
      <c r="A613" s="28" t="s">
        <v>74</v>
      </c>
      <c r="B613" s="27" t="s">
        <v>681</v>
      </c>
      <c r="C613" s="66"/>
      <c r="D613" s="66"/>
      <c r="E613" s="66"/>
      <c r="F613" s="16" t="n">
        <f t="shared" si="123"/>
        <v>0.0</v>
      </c>
      <c r="G613" s="66"/>
      <c r="H613" s="66"/>
      <c r="I613" s="66"/>
      <c r="J613" s="16" t="n">
        <f t="shared" si="124"/>
        <v>0.0</v>
      </c>
      <c r="K613" s="16" t="n">
        <f t="shared" si="125"/>
        <v>0.0</v>
      </c>
      <c r="L613" s="66"/>
      <c r="M613" s="66"/>
      <c r="N613" s="16" t="n">
        <f t="shared" si="126"/>
        <v>0.0</v>
      </c>
    </row>
    <row r="614" spans="1:14" ht="12" customHeight="1">
      <c r="A614" s="28" t="s">
        <v>75</v>
      </c>
      <c r="B614" s="27" t="s">
        <v>682</v>
      </c>
      <c r="C614" s="66"/>
      <c r="D614" s="66"/>
      <c r="E614" s="66"/>
      <c r="F614" s="16" t="n">
        <f t="shared" si="123"/>
        <v>0.0</v>
      </c>
      <c r="G614" s="66"/>
      <c r="H614" s="66"/>
      <c r="I614" s="66"/>
      <c r="J614" s="16" t="n">
        <f t="shared" si="124"/>
        <v>0.0</v>
      </c>
      <c r="K614" s="16" t="n">
        <f t="shared" si="125"/>
        <v>0.0</v>
      </c>
      <c r="L614" s="66"/>
      <c r="M614" s="66"/>
      <c r="N614" s="16" t="n">
        <f t="shared" si="126"/>
        <v>0.0</v>
      </c>
    </row>
    <row r="615" spans="1:14" ht="12" customHeight="1">
      <c r="A615" s="28" t="s">
        <v>76</v>
      </c>
      <c r="B615" s="27" t="s">
        <v>683</v>
      </c>
      <c r="C615" s="66"/>
      <c r="D615" s="66"/>
      <c r="E615" s="66"/>
      <c r="F615" s="16" t="n">
        <f t="shared" si="123"/>
        <v>0.0</v>
      </c>
      <c r="G615" s="66"/>
      <c r="H615" s="66"/>
      <c r="I615" s="66"/>
      <c r="J615" s="16" t="n">
        <f t="shared" si="124"/>
        <v>0.0</v>
      </c>
      <c r="K615" s="16" t="n">
        <f t="shared" si="125"/>
        <v>0.0</v>
      </c>
      <c r="L615" s="66"/>
      <c r="M615" s="66"/>
      <c r="N615" s="16" t="n">
        <f t="shared" si="126"/>
        <v>0.0</v>
      </c>
    </row>
    <row r="616" spans="1:14" ht="12" customHeight="1">
      <c r="A616" s="28" t="s">
        <v>77</v>
      </c>
      <c r="B616" s="27" t="s">
        <v>684</v>
      </c>
      <c r="C616" s="66"/>
      <c r="D616" s="66"/>
      <c r="E616" s="66"/>
      <c r="F616" s="16" t="n">
        <f t="shared" si="123"/>
        <v>0.0</v>
      </c>
      <c r="G616" s="66"/>
      <c r="H616" s="66"/>
      <c r="I616" s="66"/>
      <c r="J616" s="16" t="n">
        <f t="shared" si="124"/>
        <v>0.0</v>
      </c>
      <c r="K616" s="16" t="n">
        <f t="shared" si="125"/>
        <v>0.0</v>
      </c>
      <c r="L616" s="66"/>
      <c r="M616" s="66"/>
      <c r="N616" s="16" t="n">
        <f t="shared" si="126"/>
        <v>0.0</v>
      </c>
    </row>
    <row r="617" spans="1:14" ht="12" customHeight="1">
      <c r="A617" s="28" t="s">
        <v>78</v>
      </c>
      <c r="B617" s="27" t="s">
        <v>685</v>
      </c>
      <c r="C617" s="66"/>
      <c r="D617" s="66"/>
      <c r="E617" s="66"/>
      <c r="F617" s="16" t="n">
        <f t="shared" si="123"/>
        <v>0.0</v>
      </c>
      <c r="G617" s="66"/>
      <c r="H617" s="66"/>
      <c r="I617" s="66"/>
      <c r="J617" s="16" t="n">
        <f t="shared" si="124"/>
        <v>0.0</v>
      </c>
      <c r="K617" s="16" t="n">
        <f t="shared" si="125"/>
        <v>0.0</v>
      </c>
      <c r="L617" s="66"/>
      <c r="M617" s="66"/>
      <c r="N617" s="16" t="n">
        <f t="shared" si="126"/>
        <v>0.0</v>
      </c>
    </row>
    <row r="618" spans="1:14" ht="12" customHeight="1">
      <c r="A618" s="28" t="s">
        <v>79</v>
      </c>
      <c r="B618" s="27" t="s">
        <v>686</v>
      </c>
      <c r="C618" s="66"/>
      <c r="D618" s="66"/>
      <c r="E618" s="66"/>
      <c r="F618" s="16" t="n">
        <f t="shared" si="123"/>
        <v>0.0</v>
      </c>
      <c r="G618" s="66"/>
      <c r="H618" s="66"/>
      <c r="I618" s="66"/>
      <c r="J618" s="16" t="n">
        <f t="shared" si="124"/>
        <v>0.0</v>
      </c>
      <c r="K618" s="16" t="n">
        <f t="shared" si="125"/>
        <v>0.0</v>
      </c>
      <c r="L618" s="66"/>
      <c r="M618" s="66"/>
      <c r="N618" s="16" t="n">
        <f t="shared" si="126"/>
        <v>0.0</v>
      </c>
    </row>
    <row r="619" spans="1:14" ht="12" customHeight="1">
      <c r="A619" s="28" t="s">
        <v>80</v>
      </c>
      <c r="B619" s="27" t="s">
        <v>687</v>
      </c>
      <c r="C619" s="66"/>
      <c r="D619" s="66"/>
      <c r="E619" s="66"/>
      <c r="F619" s="16" t="n">
        <f t="shared" si="123"/>
        <v>0.0</v>
      </c>
      <c r="G619" s="66"/>
      <c r="H619" s="66"/>
      <c r="I619" s="66"/>
      <c r="J619" s="16" t="n">
        <f t="shared" si="124"/>
        <v>0.0</v>
      </c>
      <c r="K619" s="16" t="n">
        <f t="shared" si="125"/>
        <v>0.0</v>
      </c>
      <c r="L619" s="66"/>
      <c r="M619" s="66"/>
      <c r="N619" s="16" t="n">
        <f t="shared" si="126"/>
        <v>0.0</v>
      </c>
    </row>
    <row r="620" spans="1:14" ht="12" customHeight="1">
      <c r="A620" s="28" t="s">
        <v>81</v>
      </c>
      <c r="B620" s="27" t="s">
        <v>688</v>
      </c>
      <c r="C620" s="66"/>
      <c r="D620" s="66"/>
      <c r="E620" s="66"/>
      <c r="F620" s="16" t="n">
        <f t="shared" si="123"/>
        <v>0.0</v>
      </c>
      <c r="G620" s="66"/>
      <c r="H620" s="66"/>
      <c r="I620" s="66"/>
      <c r="J620" s="16" t="n">
        <f t="shared" si="124"/>
        <v>0.0</v>
      </c>
      <c r="K620" s="16" t="n">
        <f t="shared" si="125"/>
        <v>0.0</v>
      </c>
      <c r="L620" s="66"/>
      <c r="M620" s="66"/>
      <c r="N620" s="16" t="n">
        <f t="shared" si="126"/>
        <v>0.0</v>
      </c>
    </row>
    <row r="621" spans="1:14" ht="12" customHeight="1">
      <c r="A621" s="28" t="s">
        <v>82</v>
      </c>
      <c r="B621" s="27" t="s">
        <v>689</v>
      </c>
      <c r="C621" s="66"/>
      <c r="D621" s="66"/>
      <c r="E621" s="66"/>
      <c r="F621" s="16" t="n">
        <f t="shared" si="123"/>
        <v>0.0</v>
      </c>
      <c r="G621" s="66"/>
      <c r="H621" s="66"/>
      <c r="I621" s="66"/>
      <c r="J621" s="16" t="n">
        <f t="shared" si="124"/>
        <v>0.0</v>
      </c>
      <c r="K621" s="16" t="n">
        <f t="shared" si="125"/>
        <v>0.0</v>
      </c>
      <c r="L621" s="66"/>
      <c r="M621" s="66"/>
      <c r="N621" s="16" t="n">
        <f t="shared" si="126"/>
        <v>0.0</v>
      </c>
    </row>
    <row r="622" spans="1:14" ht="12" customHeight="1">
      <c r="A622" s="28" t="s">
        <v>83</v>
      </c>
      <c r="B622" s="27" t="s">
        <v>690</v>
      </c>
      <c r="C622" s="66"/>
      <c r="D622" s="66"/>
      <c r="E622" s="66"/>
      <c r="F622" s="16" t="n">
        <f t="shared" si="123"/>
        <v>0.0</v>
      </c>
      <c r="G622" s="66"/>
      <c r="H622" s="66"/>
      <c r="I622" s="66"/>
      <c r="J622" s="16" t="n">
        <f t="shared" si="124"/>
        <v>0.0</v>
      </c>
      <c r="K622" s="16" t="n">
        <f t="shared" si="125"/>
        <v>0.0</v>
      </c>
      <c r="L622" s="66"/>
      <c r="M622" s="66"/>
      <c r="N622" s="16" t="n">
        <f t="shared" si="126"/>
        <v>0.0</v>
      </c>
    </row>
    <row r="623" spans="1:14" ht="12" customHeight="1">
      <c r="A623" s="28" t="s">
        <v>84</v>
      </c>
      <c r="B623" s="27" t="s">
        <v>691</v>
      </c>
      <c r="C623" s="66"/>
      <c r="D623" s="66"/>
      <c r="E623" s="66"/>
      <c r="F623" s="16" t="n">
        <f t="shared" si="123"/>
        <v>0.0</v>
      </c>
      <c r="G623" s="66"/>
      <c r="H623" s="66"/>
      <c r="I623" s="66"/>
      <c r="J623" s="16" t="n">
        <f t="shared" si="124"/>
        <v>0.0</v>
      </c>
      <c r="K623" s="16" t="n">
        <f t="shared" si="125"/>
        <v>0.0</v>
      </c>
      <c r="L623" s="66"/>
      <c r="M623" s="66"/>
      <c r="N623" s="16" t="n">
        <f t="shared" si="126"/>
        <v>0.0</v>
      </c>
    </row>
    <row r="624" spans="1:14" ht="12" customHeight="1">
      <c r="A624" s="28" t="s">
        <v>85</v>
      </c>
      <c r="B624" s="27" t="s">
        <v>692</v>
      </c>
      <c r="C624" s="66"/>
      <c r="D624" s="66"/>
      <c r="E624" s="66"/>
      <c r="F624" s="16" t="n">
        <f t="shared" si="123"/>
        <v>0.0</v>
      </c>
      <c r="G624" s="66"/>
      <c r="H624" s="66"/>
      <c r="I624" s="66"/>
      <c r="J624" s="16" t="n">
        <f t="shared" si="124"/>
        <v>0.0</v>
      </c>
      <c r="K624" s="16" t="n">
        <f t="shared" si="125"/>
        <v>0.0</v>
      </c>
      <c r="L624" s="66"/>
      <c r="M624" s="66"/>
      <c r="N624" s="16" t="n">
        <f t="shared" si="126"/>
        <v>0.0</v>
      </c>
    </row>
    <row r="625" spans="1:14" ht="12" customHeight="1">
      <c r="A625" s="28" t="s">
        <v>86</v>
      </c>
      <c r="B625" s="27" t="s">
        <v>693</v>
      </c>
      <c r="C625" s="66"/>
      <c r="D625" s="66"/>
      <c r="E625" s="66"/>
      <c r="F625" s="16" t="n">
        <f t="shared" si="123"/>
        <v>0.0</v>
      </c>
      <c r="G625" s="66"/>
      <c r="H625" s="66"/>
      <c r="I625" s="66"/>
      <c r="J625" s="16" t="n">
        <f t="shared" si="124"/>
        <v>0.0</v>
      </c>
      <c r="K625" s="16" t="n">
        <f t="shared" si="125"/>
        <v>0.0</v>
      </c>
      <c r="L625" s="66"/>
      <c r="M625" s="66"/>
      <c r="N625" s="16" t="n">
        <f t="shared" si="126"/>
        <v>0.0</v>
      </c>
    </row>
    <row r="626" spans="1:14" ht="12" customHeight="1">
      <c r="A626" s="28" t="s">
        <v>87</v>
      </c>
      <c r="B626" s="27" t="s">
        <v>694</v>
      </c>
      <c r="C626" s="66"/>
      <c r="D626" s="66"/>
      <c r="E626" s="66"/>
      <c r="F626" s="16" t="n">
        <f t="shared" si="123"/>
        <v>0.0</v>
      </c>
      <c r="G626" s="66"/>
      <c r="H626" s="66"/>
      <c r="I626" s="66"/>
      <c r="J626" s="16" t="n">
        <f t="shared" si="124"/>
        <v>0.0</v>
      </c>
      <c r="K626" s="16" t="n">
        <f t="shared" si="125"/>
        <v>0.0</v>
      </c>
      <c r="L626" s="66"/>
      <c r="M626" s="66"/>
      <c r="N626" s="16" t="n">
        <f t="shared" si="126"/>
        <v>0.0</v>
      </c>
    </row>
    <row r="627" spans="1:14" ht="12" customHeight="1">
      <c r="A627" s="28" t="s">
        <v>88</v>
      </c>
      <c r="B627" s="27" t="s">
        <v>695</v>
      </c>
      <c r="C627" s="66"/>
      <c r="D627" s="66"/>
      <c r="E627" s="66"/>
      <c r="F627" s="16" t="n">
        <f t="shared" si="123"/>
        <v>0.0</v>
      </c>
      <c r="G627" s="66"/>
      <c r="H627" s="66"/>
      <c r="I627" s="66"/>
      <c r="J627" s="16" t="n">
        <f t="shared" si="124"/>
        <v>0.0</v>
      </c>
      <c r="K627" s="16" t="n">
        <f t="shared" si="125"/>
        <v>0.0</v>
      </c>
      <c r="L627" s="66"/>
      <c r="M627" s="66"/>
      <c r="N627" s="16" t="n">
        <f t="shared" si="126"/>
        <v>0.0</v>
      </c>
    </row>
    <row r="628" spans="1:14" ht="12" customHeight="1">
      <c r="A628" s="28" t="s">
        <v>89</v>
      </c>
      <c r="B628" s="27" t="s">
        <v>696</v>
      </c>
      <c r="C628" s="66"/>
      <c r="D628" s="66"/>
      <c r="E628" s="66"/>
      <c r="F628" s="16" t="n">
        <f t="shared" si="123"/>
        <v>0.0</v>
      </c>
      <c r="G628" s="66"/>
      <c r="H628" s="66"/>
      <c r="I628" s="66"/>
      <c r="J628" s="16" t="n">
        <f t="shared" si="124"/>
        <v>0.0</v>
      </c>
      <c r="K628" s="16" t="n">
        <f t="shared" si="125"/>
        <v>0.0</v>
      </c>
      <c r="L628" s="66"/>
      <c r="M628" s="66"/>
      <c r="N628" s="16" t="n">
        <f t="shared" si="126"/>
        <v>0.0</v>
      </c>
    </row>
    <row r="629" spans="1:14" ht="12" customHeight="1">
      <c r="A629" s="28" t="s">
        <v>90</v>
      </c>
      <c r="B629" s="27" t="s">
        <v>697</v>
      </c>
      <c r="C629" s="66"/>
      <c r="D629" s="66"/>
      <c r="E629" s="66"/>
      <c r="F629" s="16" t="n">
        <f t="shared" si="123"/>
        <v>0.0</v>
      </c>
      <c r="G629" s="66"/>
      <c r="H629" s="66"/>
      <c r="I629" s="66"/>
      <c r="J629" s="16" t="n">
        <f t="shared" si="124"/>
        <v>0.0</v>
      </c>
      <c r="K629" s="16" t="n">
        <f t="shared" si="125"/>
        <v>0.0</v>
      </c>
      <c r="L629" s="66"/>
      <c r="M629" s="66"/>
      <c r="N629" s="16" t="n">
        <f t="shared" si="126"/>
        <v>0.0</v>
      </c>
    </row>
    <row r="630" spans="1:14" ht="12" customHeight="1">
      <c r="A630" s="28" t="s">
        <v>91</v>
      </c>
      <c r="B630" s="27" t="s">
        <v>698</v>
      </c>
      <c r="C630" s="66"/>
      <c r="D630" s="66"/>
      <c r="E630" s="66"/>
      <c r="F630" s="16" t="n">
        <f t="shared" si="123"/>
        <v>0.0</v>
      </c>
      <c r="G630" s="66"/>
      <c r="H630" s="66"/>
      <c r="I630" s="66"/>
      <c r="J630" s="16" t="n">
        <f t="shared" si="124"/>
        <v>0.0</v>
      </c>
      <c r="K630" s="16" t="n">
        <f t="shared" si="125"/>
        <v>0.0</v>
      </c>
      <c r="L630" s="66"/>
      <c r="M630" s="66"/>
      <c r="N630" s="16" t="n">
        <f t="shared" si="126"/>
        <v>0.0</v>
      </c>
    </row>
    <row r="631" spans="1:14" ht="12" customHeight="1">
      <c r="A631" s="28" t="s">
        <v>92</v>
      </c>
      <c r="B631" s="27" t="s">
        <v>699</v>
      </c>
      <c r="C631" s="66"/>
      <c r="D631" s="66"/>
      <c r="E631" s="66"/>
      <c r="F631" s="16" t="n">
        <f t="shared" si="123"/>
        <v>0.0</v>
      </c>
      <c r="G631" s="66"/>
      <c r="H631" s="66"/>
      <c r="I631" s="66"/>
      <c r="J631" s="16" t="n">
        <f t="shared" si="124"/>
        <v>0.0</v>
      </c>
      <c r="K631" s="16" t="n">
        <f t="shared" si="125"/>
        <v>0.0</v>
      </c>
      <c r="L631" s="66"/>
      <c r="M631" s="66"/>
      <c r="N631" s="16" t="n">
        <f t="shared" si="126"/>
        <v>0.0</v>
      </c>
    </row>
    <row r="632" spans="1:14" ht="12" customHeight="1">
      <c r="A632" s="28" t="s">
        <v>93</v>
      </c>
      <c r="B632" s="27" t="s">
        <v>700</v>
      </c>
      <c r="C632" s="66"/>
      <c r="D632" s="66"/>
      <c r="E632" s="66"/>
      <c r="F632" s="16" t="n">
        <f t="shared" si="123"/>
        <v>0.0</v>
      </c>
      <c r="G632" s="66"/>
      <c r="H632" s="66"/>
      <c r="I632" s="66"/>
      <c r="J632" s="16" t="n">
        <f t="shared" si="124"/>
        <v>0.0</v>
      </c>
      <c r="K632" s="16" t="n">
        <f t="shared" si="125"/>
        <v>0.0</v>
      </c>
      <c r="L632" s="66"/>
      <c r="M632" s="66"/>
      <c r="N632" s="16" t="n">
        <f t="shared" si="126"/>
        <v>0.0</v>
      </c>
    </row>
    <row r="633" spans="1:14">
      <c r="A633" s="7" t="s">
        <v>169</v>
      </c>
      <c r="B633" s="27" t="s">
        <v>701</v>
      </c>
      <c r="C633" s="16" t="n">
        <f>SUM(C605:C632)</f>
        <v>0.0</v>
      </c>
      <c r="D633" s="16" t="n">
        <f>SUM(D605:D632)</f>
        <v>0.0</v>
      </c>
      <c r="E633" s="16" t="n">
        <f>SUM(E605:E632)</f>
        <v>0.0</v>
      </c>
      <c r="F633" s="16" t="n">
        <f t="shared" si="123"/>
        <v>0.0</v>
      </c>
      <c r="G633" s="16" t="n">
        <f>SUM(G605:G632)</f>
        <v>0.0</v>
      </c>
      <c r="H633" s="16" t="n">
        <f>SUM(H605:H632)</f>
        <v>0.0</v>
      </c>
      <c r="I633" s="16" t="n">
        <f>SUM(I605:I632)</f>
        <v>0.0</v>
      </c>
      <c r="J633" s="16" t="n">
        <f t="shared" si="124"/>
        <v>0.0</v>
      </c>
      <c r="K633" s="16" t="n">
        <f t="shared" si="125"/>
        <v>0.0</v>
      </c>
      <c r="L633" s="16" t="n">
        <f>SUM(L605:L632)</f>
        <v>0.0</v>
      </c>
      <c r="M633" s="16" t="n">
        <f>SUM(M605:M632)</f>
        <v>0.0</v>
      </c>
      <c r="N633" s="16" t="n">
        <f t="shared" si="126"/>
        <v>0.0</v>
      </c>
    </row>
    <row r="634" spans="1:14" s="14" customFormat="1">
      <c r="A634" s="44"/>
      <c r="B634" s="37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</row>
    <row r="635" spans="1:14" s="9" customFormat="1" ht="12" hidden="1" customHeight="1">
      <c r="A635" s="87" t="s">
        <v>325</v>
      </c>
      <c r="B635" s="88"/>
      <c r="C635" s="89"/>
      <c r="D635" s="89"/>
      <c r="E635" s="89"/>
      <c r="F635" s="89"/>
      <c r="G635" s="89"/>
      <c r="H635" s="89"/>
      <c r="I635" s="89"/>
      <c r="J635" s="89"/>
      <c r="K635" s="89"/>
      <c r="L635" s="88"/>
    </row>
    <row r="636" spans="1:14" s="9" customFormat="1" ht="12" hidden="1" customHeight="1" thickBot="1">
      <c r="A636" s="112" t="s">
        <v>283</v>
      </c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</row>
    <row r="637" spans="1:14" s="9" customFormat="1" ht="12" hidden="1" customHeight="1" thickBot="1">
      <c r="A637" s="21" t="n">
        <f>$A$2</f>
        <v>5.0</v>
      </c>
      <c r="B637" s="22" t="n">
        <f>$B$2</f>
        <v>4700.0</v>
      </c>
      <c r="C637" s="23" t="n">
        <f>$C$2</f>
        <v>1.0</v>
      </c>
      <c r="D637" s="23" t="n">
        <f>$D$2</f>
        <v>5.0</v>
      </c>
      <c r="E637" s="23" t="n">
        <f>$E$2</f>
        <v>1801.0</v>
      </c>
      <c r="F637" s="23">
        <v>10</v>
      </c>
      <c r="G637" s="23">
        <v>1</v>
      </c>
      <c r="H637" s="8"/>
      <c r="I637" s="8"/>
      <c r="J637" s="8"/>
      <c r="K637" s="6"/>
      <c r="L637" s="6"/>
    </row>
    <row r="638" spans="1:1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1:1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1:1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1:1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 ht="13.5" thickBot="1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 s="14" customFormat="1" ht="12" customHeight="1">
      <c r="A645" s="74" t="str">
        <f>$A$12</f>
        <v>قطاع الخدمات العام</v>
      </c>
      <c r="B645" s="75"/>
      <c r="C645" s="75"/>
      <c r="D645" s="75"/>
      <c r="E645" s="75"/>
      <c r="F645" s="75"/>
      <c r="G645" s="75"/>
      <c r="H645" s="75"/>
      <c r="I645" s="75"/>
      <c r="J645" s="75"/>
      <c r="K645" s="76"/>
      <c r="L645" s="80" t="n">
        <f ca="1">$L$12</f>
        <v>42855.65783263889</v>
      </c>
      <c r="M645" s="81"/>
      <c r="N645" s="82"/>
    </row>
    <row r="646" spans="1:14" s="14" customFormat="1" ht="20.25" customHeight="1" thickBot="1">
      <c r="A646" s="77"/>
      <c r="B646" s="78"/>
      <c r="C646" s="78"/>
      <c r="D646" s="78"/>
      <c r="E646" s="78"/>
      <c r="F646" s="78"/>
      <c r="G646" s="78"/>
      <c r="H646" s="78"/>
      <c r="I646" s="78"/>
      <c r="J646" s="78"/>
      <c r="K646" s="79"/>
      <c r="L646" s="83"/>
      <c r="M646" s="84"/>
      <c r="N646" s="85"/>
    </row>
    <row r="647" spans="1:14" s="14" customFormat="1" ht="12" customHeight="1" thickBot="1">
      <c r="A647" s="104" t="str">
        <f>$B$3</f>
        <v>بنك التعمير والاسكان</v>
      </c>
      <c r="B647" s="105"/>
      <c r="C647" s="105"/>
      <c r="D647" s="105"/>
      <c r="E647" s="105"/>
      <c r="F647" s="105"/>
      <c r="G647" s="105"/>
      <c r="H647" s="105"/>
      <c r="I647" s="105"/>
      <c r="J647" s="108" t="n">
        <f>$B$2</f>
        <v>4700.0</v>
      </c>
      <c r="K647" s="109"/>
      <c r="L647" s="71" t="str">
        <f>$L$14</f>
        <v>ربع سنوى</v>
      </c>
      <c r="M647" s="71"/>
      <c r="N647" s="71"/>
    </row>
    <row r="648" spans="1:14" s="14" customFormat="1" ht="12" customHeight="1" thickBot="1">
      <c r="A648" s="106"/>
      <c r="B648" s="107"/>
      <c r="C648" s="107"/>
      <c r="D648" s="107"/>
      <c r="E648" s="107"/>
      <c r="F648" s="107"/>
      <c r="G648" s="107"/>
      <c r="H648" s="107"/>
      <c r="I648" s="107"/>
      <c r="J648" s="110"/>
      <c r="K648" s="111"/>
      <c r="L648" s="71"/>
      <c r="M648" s="71"/>
      <c r="N648" s="71"/>
    </row>
    <row r="649" spans="1:14" s="15" customFormat="1" ht="12" customHeight="1" thickBot="1">
      <c r="A649" s="90" t="s">
        <v>764</v>
      </c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8" t="s">
        <v>159</v>
      </c>
      <c r="M649" s="99"/>
      <c r="N649" s="71" t="n">
        <f>$E$2</f>
        <v>1801.0</v>
      </c>
    </row>
    <row r="650" spans="1:14" s="15" customFormat="1" ht="12" customHeight="1" thickBot="1">
      <c r="A650" s="92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100"/>
      <c r="M650" s="101"/>
      <c r="N650" s="71"/>
    </row>
    <row r="651" spans="1:14" s="15" customFormat="1" ht="12" customHeight="1" thickBot="1">
      <c r="A651" s="92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71" t="s">
        <v>160</v>
      </c>
      <c r="M651" s="71"/>
      <c r="N651" s="71" t="n">
        <f>F637</f>
        <v>10.0</v>
      </c>
    </row>
    <row r="652" spans="1:14" s="15" customFormat="1" ht="12" customHeight="1" thickBot="1">
      <c r="A652" s="94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71"/>
      <c r="M652" s="71"/>
      <c r="N652" s="71"/>
    </row>
    <row r="653" spans="1:14" s="9" customFormat="1" ht="12" hidden="1" customHeight="1" thickBot="1">
      <c r="A653" s="96" t="s">
        <v>284</v>
      </c>
      <c r="B653" s="97"/>
      <c r="C653" s="97"/>
      <c r="D653" s="97"/>
      <c r="E653" s="97"/>
      <c r="F653" s="97"/>
      <c r="G653" s="97"/>
      <c r="H653" s="97"/>
      <c r="I653" s="97"/>
      <c r="J653" s="97"/>
      <c r="K653" s="89"/>
      <c r="L653" s="88"/>
      <c r="M653" s="88"/>
    </row>
    <row r="654" spans="1:14" s="14" customFormat="1" ht="12" customHeight="1">
      <c r="A654" s="115" t="str">
        <f>$A$21</f>
        <v>DD-MM-YYYY</v>
      </c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98" t="str">
        <f>$L$21</f>
        <v>القيمة بالالف جنيه</v>
      </c>
      <c r="M654" s="102"/>
      <c r="N654" s="99"/>
    </row>
    <row r="655" spans="1:14" s="14" customFormat="1" ht="12" customHeight="1" thickBot="1">
      <c r="A655" s="117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00"/>
      <c r="M655" s="103"/>
      <c r="N655" s="101"/>
    </row>
    <row r="656" spans="1:14" s="14" customFormat="1" ht="12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9"/>
      <c r="M656" s="19"/>
      <c r="N656" s="19"/>
    </row>
    <row r="657" spans="1:15" ht="22.5" customHeight="1">
      <c r="A657" s="86" t="s">
        <v>326</v>
      </c>
      <c r="B657" s="86"/>
      <c r="C657" s="86" t="s">
        <v>149</v>
      </c>
      <c r="D657" s="86"/>
      <c r="E657" s="86"/>
      <c r="F657" s="86"/>
      <c r="G657" s="86"/>
      <c r="H657" s="86"/>
      <c r="I657" s="86"/>
      <c r="J657" s="86"/>
      <c r="K657" s="86"/>
      <c r="L657" s="86" t="s">
        <v>158</v>
      </c>
      <c r="M657" s="86"/>
      <c r="N657" s="86"/>
    </row>
    <row r="658" spans="1:15" ht="12" customHeight="1">
      <c r="A658" s="86"/>
      <c r="B658" s="86"/>
      <c r="C658" s="86" t="s">
        <v>150</v>
      </c>
      <c r="D658" s="86"/>
      <c r="E658" s="86"/>
      <c r="F658" s="86"/>
      <c r="G658" s="86" t="s">
        <v>151</v>
      </c>
      <c r="H658" s="86"/>
      <c r="I658" s="86"/>
      <c r="J658" s="86"/>
      <c r="K658" s="86" t="s">
        <v>152</v>
      </c>
      <c r="L658" s="86"/>
      <c r="M658" s="86"/>
      <c r="N658" s="86"/>
    </row>
    <row r="659" spans="1:15" ht="38.25">
      <c r="A659" s="86"/>
      <c r="B659" s="86"/>
      <c r="C659" s="55" t="s">
        <v>153</v>
      </c>
      <c r="D659" s="55" t="s">
        <v>154</v>
      </c>
      <c r="E659" s="55" t="s">
        <v>155</v>
      </c>
      <c r="F659" s="55" t="s">
        <v>156</v>
      </c>
      <c r="G659" s="55" t="s">
        <v>153</v>
      </c>
      <c r="H659" s="55" t="s">
        <v>154</v>
      </c>
      <c r="I659" s="55" t="s">
        <v>157</v>
      </c>
      <c r="J659" s="55" t="s">
        <v>156</v>
      </c>
      <c r="K659" s="86"/>
      <c r="L659" s="55" t="s">
        <v>150</v>
      </c>
      <c r="M659" s="55" t="s">
        <v>151</v>
      </c>
      <c r="N659" s="55" t="s">
        <v>152</v>
      </c>
    </row>
    <row r="660" spans="1:15" s="9" customFormat="1" ht="12" hidden="1" customHeight="1">
      <c r="A660" s="72" t="s">
        <v>760</v>
      </c>
      <c r="B660" s="73"/>
      <c r="C660" s="73"/>
      <c r="D660" s="73"/>
      <c r="E660" s="73"/>
      <c r="F660" s="73"/>
      <c r="G660" s="73"/>
      <c r="H660" s="73"/>
      <c r="I660" s="73"/>
      <c r="J660" s="73"/>
      <c r="K660" s="45"/>
      <c r="L660" s="45"/>
    </row>
    <row r="661" spans="1:15">
      <c r="A661" s="30" t="s">
        <v>94</v>
      </c>
      <c r="B661" s="27" t="s">
        <v>702</v>
      </c>
      <c r="C661" s="62"/>
      <c r="D661" s="62"/>
      <c r="E661" s="62"/>
      <c r="F661" s="25"/>
      <c r="G661" s="62"/>
      <c r="H661" s="62"/>
      <c r="I661" s="62"/>
      <c r="J661" s="25"/>
      <c r="K661" s="25"/>
      <c r="L661" s="62"/>
      <c r="M661" s="62"/>
      <c r="N661" s="25"/>
    </row>
    <row r="662" spans="1:15" ht="12" customHeight="1">
      <c r="A662" s="28" t="s">
        <v>95</v>
      </c>
      <c r="B662" s="27" t="s">
        <v>703</v>
      </c>
      <c r="C662" s="66"/>
      <c r="D662" s="66"/>
      <c r="E662" s="66"/>
      <c r="F662" s="16" t="n">
        <f t="shared" ref="F662:F686" si="127">SUM(C662:E662)</f>
        <v>0.0</v>
      </c>
      <c r="G662" s="66"/>
      <c r="H662" s="66"/>
      <c r="I662" s="66"/>
      <c r="J662" s="16" t="n">
        <f t="shared" ref="J662:J686" si="128">SUM(G662:I662)</f>
        <v>0.0</v>
      </c>
      <c r="K662" s="16" t="n">
        <f t="shared" ref="K662:K686" si="129">SUM(J662,F662)</f>
        <v>0.0</v>
      </c>
      <c r="L662" s="66"/>
      <c r="M662" s="66"/>
      <c r="N662" s="16" t="n">
        <f t="shared" ref="N662:N686" si="130">SUM(L662:M662)</f>
        <v>0.0</v>
      </c>
    </row>
    <row r="663" spans="1:15">
      <c r="A663" s="28" t="s">
        <v>96</v>
      </c>
      <c r="B663" s="27" t="s">
        <v>704</v>
      </c>
      <c r="C663" s="66"/>
      <c r="D663" s="66"/>
      <c r="E663" s="66"/>
      <c r="F663" s="16" t="n">
        <f t="shared" si="127"/>
        <v>0.0</v>
      </c>
      <c r="G663" s="66"/>
      <c r="H663" s="66"/>
      <c r="I663" s="66"/>
      <c r="J663" s="16" t="n">
        <f t="shared" si="128"/>
        <v>0.0</v>
      </c>
      <c r="K663" s="16" t="n">
        <f t="shared" si="129"/>
        <v>0.0</v>
      </c>
      <c r="L663" s="66"/>
      <c r="M663" s="66"/>
      <c r="N663" s="16" t="n">
        <f t="shared" si="130"/>
        <v>0.0</v>
      </c>
    </row>
    <row r="664" spans="1:15" ht="12" customHeight="1">
      <c r="A664" s="35" t="s">
        <v>97</v>
      </c>
      <c r="B664" s="27" t="s">
        <v>758</v>
      </c>
      <c r="C664" s="66"/>
      <c r="D664" s="66"/>
      <c r="E664" s="66"/>
      <c r="F664" s="16" t="n">
        <f t="shared" si="127"/>
        <v>0.0</v>
      </c>
      <c r="G664" s="66"/>
      <c r="H664" s="66"/>
      <c r="I664" s="66"/>
      <c r="J664" s="16" t="n">
        <f t="shared" si="128"/>
        <v>0.0</v>
      </c>
      <c r="K664" s="16" t="n">
        <f t="shared" si="129"/>
        <v>0.0</v>
      </c>
      <c r="L664" s="66"/>
      <c r="M664" s="66"/>
      <c r="N664" s="16" t="n">
        <f t="shared" si="130"/>
        <v>0.0</v>
      </c>
      <c r="O664" s="34"/>
    </row>
    <row r="665" spans="1:15" ht="12" customHeight="1">
      <c r="A665" s="28" t="s">
        <v>98</v>
      </c>
      <c r="B665" s="27" t="s">
        <v>705</v>
      </c>
      <c r="C665" s="66"/>
      <c r="D665" s="66"/>
      <c r="E665" s="66"/>
      <c r="F665" s="16" t="n">
        <f t="shared" si="127"/>
        <v>0.0</v>
      </c>
      <c r="G665" s="66"/>
      <c r="H665" s="66"/>
      <c r="I665" s="66"/>
      <c r="J665" s="16" t="n">
        <f t="shared" si="128"/>
        <v>0.0</v>
      </c>
      <c r="K665" s="16" t="n">
        <f t="shared" si="129"/>
        <v>0.0</v>
      </c>
      <c r="L665" s="66"/>
      <c r="M665" s="66"/>
      <c r="N665" s="16" t="n">
        <f t="shared" si="130"/>
        <v>0.0</v>
      </c>
      <c r="O665" s="34"/>
    </row>
    <row r="666" spans="1:15" ht="12" customHeight="1">
      <c r="A666" s="28" t="s">
        <v>99</v>
      </c>
      <c r="B666" s="27" t="s">
        <v>706</v>
      </c>
      <c r="C666" s="66"/>
      <c r="D666" s="66"/>
      <c r="E666" s="66"/>
      <c r="F666" s="16" t="n">
        <f t="shared" si="127"/>
        <v>0.0</v>
      </c>
      <c r="G666" s="66"/>
      <c r="H666" s="66"/>
      <c r="I666" s="66"/>
      <c r="J666" s="16" t="n">
        <f t="shared" si="128"/>
        <v>0.0</v>
      </c>
      <c r="K666" s="16" t="n">
        <f t="shared" si="129"/>
        <v>0.0</v>
      </c>
      <c r="L666" s="66"/>
      <c r="M666" s="66"/>
      <c r="N666" s="16" t="n">
        <f t="shared" si="130"/>
        <v>0.0</v>
      </c>
      <c r="O666" s="34"/>
    </row>
    <row r="667" spans="1:15" ht="12" customHeight="1">
      <c r="A667" s="28" t="s">
        <v>100</v>
      </c>
      <c r="B667" s="27" t="s">
        <v>707</v>
      </c>
      <c r="C667" s="66"/>
      <c r="D667" s="66"/>
      <c r="E667" s="66"/>
      <c r="F667" s="16" t="n">
        <f t="shared" si="127"/>
        <v>0.0</v>
      </c>
      <c r="G667" s="66"/>
      <c r="H667" s="66"/>
      <c r="I667" s="66"/>
      <c r="J667" s="16" t="n">
        <f t="shared" si="128"/>
        <v>0.0</v>
      </c>
      <c r="K667" s="16" t="n">
        <f t="shared" si="129"/>
        <v>0.0</v>
      </c>
      <c r="L667" s="66"/>
      <c r="M667" s="66"/>
      <c r="N667" s="16" t="n">
        <f t="shared" si="130"/>
        <v>0.0</v>
      </c>
      <c r="O667" s="34"/>
    </row>
    <row r="668" spans="1:15" ht="12" customHeight="1">
      <c r="A668" s="28" t="s">
        <v>101</v>
      </c>
      <c r="B668" s="27" t="s">
        <v>708</v>
      </c>
      <c r="C668" s="66"/>
      <c r="D668" s="66"/>
      <c r="E668" s="66"/>
      <c r="F668" s="16" t="n">
        <f t="shared" si="127"/>
        <v>0.0</v>
      </c>
      <c r="G668" s="66"/>
      <c r="H668" s="66"/>
      <c r="I668" s="66"/>
      <c r="J668" s="16" t="n">
        <f t="shared" si="128"/>
        <v>0.0</v>
      </c>
      <c r="K668" s="16" t="n">
        <f t="shared" si="129"/>
        <v>0.0</v>
      </c>
      <c r="L668" s="66"/>
      <c r="M668" s="66"/>
      <c r="N668" s="16" t="n">
        <f t="shared" si="130"/>
        <v>0.0</v>
      </c>
      <c r="O668" s="34"/>
    </row>
    <row r="669" spans="1:15" ht="12" customHeight="1">
      <c r="A669" s="28" t="s">
        <v>102</v>
      </c>
      <c r="B669" s="27" t="s">
        <v>709</v>
      </c>
      <c r="C669" s="66"/>
      <c r="D669" s="66"/>
      <c r="E669" s="66"/>
      <c r="F669" s="16" t="n">
        <f t="shared" si="127"/>
        <v>0.0</v>
      </c>
      <c r="G669" s="66"/>
      <c r="H669" s="66"/>
      <c r="I669" s="66"/>
      <c r="J669" s="16" t="n">
        <f t="shared" si="128"/>
        <v>0.0</v>
      </c>
      <c r="K669" s="16" t="n">
        <f t="shared" si="129"/>
        <v>0.0</v>
      </c>
      <c r="L669" s="66"/>
      <c r="M669" s="66"/>
      <c r="N669" s="16" t="n">
        <f t="shared" si="130"/>
        <v>0.0</v>
      </c>
      <c r="O669" s="34"/>
    </row>
    <row r="670" spans="1:15" ht="12" customHeight="1">
      <c r="A670" s="28" t="s">
        <v>103</v>
      </c>
      <c r="B670" s="27" t="s">
        <v>710</v>
      </c>
      <c r="C670" s="66"/>
      <c r="D670" s="66"/>
      <c r="E670" s="66"/>
      <c r="F670" s="16" t="n">
        <f t="shared" si="127"/>
        <v>0.0</v>
      </c>
      <c r="G670" s="66"/>
      <c r="H670" s="66"/>
      <c r="I670" s="66"/>
      <c r="J670" s="16" t="n">
        <f t="shared" si="128"/>
        <v>0.0</v>
      </c>
      <c r="K670" s="16" t="n">
        <f t="shared" si="129"/>
        <v>0.0</v>
      </c>
      <c r="L670" s="66"/>
      <c r="M670" s="66"/>
      <c r="N670" s="16" t="n">
        <f t="shared" si="130"/>
        <v>0.0</v>
      </c>
      <c r="O670" s="34"/>
    </row>
    <row r="671" spans="1:15" ht="12" customHeight="1">
      <c r="A671" s="28" t="s">
        <v>104</v>
      </c>
      <c r="B671" s="27" t="s">
        <v>711</v>
      </c>
      <c r="C671" s="66"/>
      <c r="D671" s="66"/>
      <c r="E671" s="66"/>
      <c r="F671" s="16" t="n">
        <f t="shared" si="127"/>
        <v>0.0</v>
      </c>
      <c r="G671" s="66"/>
      <c r="H671" s="66"/>
      <c r="I671" s="66"/>
      <c r="J671" s="16" t="n">
        <f t="shared" si="128"/>
        <v>0.0</v>
      </c>
      <c r="K671" s="16" t="n">
        <f t="shared" si="129"/>
        <v>0.0</v>
      </c>
      <c r="L671" s="66"/>
      <c r="M671" s="66"/>
      <c r="N671" s="16" t="n">
        <f t="shared" si="130"/>
        <v>0.0</v>
      </c>
      <c r="O671" s="34"/>
    </row>
    <row r="672" spans="1:15" ht="12" customHeight="1">
      <c r="A672" s="28" t="s">
        <v>105</v>
      </c>
      <c r="B672" s="27" t="s">
        <v>712</v>
      </c>
      <c r="C672" s="66"/>
      <c r="D672" s="66"/>
      <c r="E672" s="66"/>
      <c r="F672" s="16" t="n">
        <f t="shared" si="127"/>
        <v>0.0</v>
      </c>
      <c r="G672" s="66"/>
      <c r="H672" s="66"/>
      <c r="I672" s="66"/>
      <c r="J672" s="16" t="n">
        <f t="shared" si="128"/>
        <v>0.0</v>
      </c>
      <c r="K672" s="16" t="n">
        <f t="shared" si="129"/>
        <v>0.0</v>
      </c>
      <c r="L672" s="66"/>
      <c r="M672" s="66"/>
      <c r="N672" s="16" t="n">
        <f t="shared" si="130"/>
        <v>0.0</v>
      </c>
      <c r="O672" s="34"/>
    </row>
    <row r="673" spans="1:15" ht="12" customHeight="1">
      <c r="A673" s="28" t="s">
        <v>106</v>
      </c>
      <c r="B673" s="27" t="s">
        <v>713</v>
      </c>
      <c r="C673" s="66"/>
      <c r="D673" s="66"/>
      <c r="E673" s="66"/>
      <c r="F673" s="16" t="n">
        <f t="shared" si="127"/>
        <v>0.0</v>
      </c>
      <c r="G673" s="66"/>
      <c r="H673" s="66"/>
      <c r="I673" s="66"/>
      <c r="J673" s="16" t="n">
        <f t="shared" si="128"/>
        <v>0.0</v>
      </c>
      <c r="K673" s="16" t="n">
        <f t="shared" si="129"/>
        <v>0.0</v>
      </c>
      <c r="L673" s="66"/>
      <c r="M673" s="66"/>
      <c r="N673" s="16" t="n">
        <f t="shared" si="130"/>
        <v>0.0</v>
      </c>
      <c r="O673" s="34"/>
    </row>
    <row r="674" spans="1:15" ht="12" customHeight="1">
      <c r="A674" s="28" t="s">
        <v>107</v>
      </c>
      <c r="B674" s="27" t="s">
        <v>714</v>
      </c>
      <c r="C674" s="66"/>
      <c r="D674" s="66"/>
      <c r="E674" s="66"/>
      <c r="F674" s="16" t="n">
        <f t="shared" si="127"/>
        <v>0.0</v>
      </c>
      <c r="G674" s="66"/>
      <c r="H674" s="66"/>
      <c r="I674" s="66"/>
      <c r="J674" s="16" t="n">
        <f t="shared" si="128"/>
        <v>0.0</v>
      </c>
      <c r="K674" s="16" t="n">
        <f t="shared" si="129"/>
        <v>0.0</v>
      </c>
      <c r="L674" s="66"/>
      <c r="M674" s="66"/>
      <c r="N674" s="16" t="n">
        <f t="shared" si="130"/>
        <v>0.0</v>
      </c>
      <c r="O674" s="34"/>
    </row>
    <row r="675" spans="1:15" ht="12" customHeight="1">
      <c r="A675" s="28" t="s">
        <v>108</v>
      </c>
      <c r="B675" s="27" t="s">
        <v>715</v>
      </c>
      <c r="C675" s="66"/>
      <c r="D675" s="66"/>
      <c r="E675" s="66"/>
      <c r="F675" s="16" t="n">
        <f t="shared" si="127"/>
        <v>0.0</v>
      </c>
      <c r="G675" s="66"/>
      <c r="H675" s="66"/>
      <c r="I675" s="66"/>
      <c r="J675" s="16" t="n">
        <f t="shared" si="128"/>
        <v>0.0</v>
      </c>
      <c r="K675" s="16" t="n">
        <f t="shared" si="129"/>
        <v>0.0</v>
      </c>
      <c r="L675" s="66"/>
      <c r="M675" s="66"/>
      <c r="N675" s="16" t="n">
        <f t="shared" si="130"/>
        <v>0.0</v>
      </c>
      <c r="O675" s="34"/>
    </row>
    <row r="676" spans="1:15" ht="12" customHeight="1">
      <c r="A676" s="28" t="s">
        <v>109</v>
      </c>
      <c r="B676" s="27" t="s">
        <v>716</v>
      </c>
      <c r="C676" s="66"/>
      <c r="D676" s="66"/>
      <c r="E676" s="66"/>
      <c r="F676" s="16" t="n">
        <f t="shared" si="127"/>
        <v>0.0</v>
      </c>
      <c r="G676" s="66"/>
      <c r="H676" s="66"/>
      <c r="I676" s="66"/>
      <c r="J676" s="16" t="n">
        <f t="shared" si="128"/>
        <v>0.0</v>
      </c>
      <c r="K676" s="16" t="n">
        <f t="shared" si="129"/>
        <v>0.0</v>
      </c>
      <c r="L676" s="66"/>
      <c r="M676" s="66"/>
      <c r="N676" s="16" t="n">
        <f t="shared" si="130"/>
        <v>0.0</v>
      </c>
      <c r="O676" s="34"/>
    </row>
    <row r="677" spans="1:15" ht="12" customHeight="1">
      <c r="A677" s="28" t="s">
        <v>110</v>
      </c>
      <c r="B677" s="27" t="s">
        <v>717</v>
      </c>
      <c r="C677" s="66"/>
      <c r="D677" s="66"/>
      <c r="E677" s="66"/>
      <c r="F677" s="16" t="n">
        <f t="shared" si="127"/>
        <v>0.0</v>
      </c>
      <c r="G677" s="66"/>
      <c r="H677" s="66"/>
      <c r="I677" s="66"/>
      <c r="J677" s="16" t="n">
        <f t="shared" si="128"/>
        <v>0.0</v>
      </c>
      <c r="K677" s="16" t="n">
        <f t="shared" si="129"/>
        <v>0.0</v>
      </c>
      <c r="L677" s="66"/>
      <c r="M677" s="66"/>
      <c r="N677" s="16" t="n">
        <f t="shared" si="130"/>
        <v>0.0</v>
      </c>
      <c r="O677" s="34"/>
    </row>
    <row r="678" spans="1:15" ht="12" customHeight="1">
      <c r="A678" s="28" t="s">
        <v>111</v>
      </c>
      <c r="B678" s="27" t="s">
        <v>718</v>
      </c>
      <c r="C678" s="66"/>
      <c r="D678" s="66"/>
      <c r="E678" s="66"/>
      <c r="F678" s="16" t="n">
        <f t="shared" si="127"/>
        <v>0.0</v>
      </c>
      <c r="G678" s="66"/>
      <c r="H678" s="66"/>
      <c r="I678" s="66"/>
      <c r="J678" s="16" t="n">
        <f t="shared" si="128"/>
        <v>0.0</v>
      </c>
      <c r="K678" s="16" t="n">
        <f t="shared" si="129"/>
        <v>0.0</v>
      </c>
      <c r="L678" s="66"/>
      <c r="M678" s="66"/>
      <c r="N678" s="16" t="n">
        <f t="shared" si="130"/>
        <v>0.0</v>
      </c>
      <c r="O678" s="34"/>
    </row>
    <row r="679" spans="1:15" ht="12" customHeight="1">
      <c r="A679" s="28" t="s">
        <v>112</v>
      </c>
      <c r="B679" s="27" t="s">
        <v>719</v>
      </c>
      <c r="C679" s="66"/>
      <c r="D679" s="66"/>
      <c r="E679" s="66"/>
      <c r="F679" s="16" t="n">
        <f t="shared" si="127"/>
        <v>0.0</v>
      </c>
      <c r="G679" s="66"/>
      <c r="H679" s="66"/>
      <c r="I679" s="66"/>
      <c r="J679" s="16" t="n">
        <f t="shared" si="128"/>
        <v>0.0</v>
      </c>
      <c r="K679" s="16" t="n">
        <f t="shared" si="129"/>
        <v>0.0</v>
      </c>
      <c r="L679" s="66"/>
      <c r="M679" s="66"/>
      <c r="N679" s="16" t="n">
        <f t="shared" si="130"/>
        <v>0.0</v>
      </c>
      <c r="O679" s="34"/>
    </row>
    <row r="680" spans="1:15" ht="12" customHeight="1">
      <c r="A680" s="28" t="s">
        <v>113</v>
      </c>
      <c r="B680" s="27" t="s">
        <v>720</v>
      </c>
      <c r="C680" s="66"/>
      <c r="D680" s="66"/>
      <c r="E680" s="66"/>
      <c r="F680" s="16" t="n">
        <f t="shared" si="127"/>
        <v>0.0</v>
      </c>
      <c r="G680" s="66"/>
      <c r="H680" s="66"/>
      <c r="I680" s="66"/>
      <c r="J680" s="16" t="n">
        <f t="shared" si="128"/>
        <v>0.0</v>
      </c>
      <c r="K680" s="16" t="n">
        <f t="shared" si="129"/>
        <v>0.0</v>
      </c>
      <c r="L680" s="66"/>
      <c r="M680" s="66"/>
      <c r="N680" s="16" t="n">
        <f t="shared" si="130"/>
        <v>0.0</v>
      </c>
      <c r="O680" s="34"/>
    </row>
    <row r="681" spans="1:15" ht="12" customHeight="1">
      <c r="A681" s="28" t="s">
        <v>114</v>
      </c>
      <c r="B681" s="27" t="s">
        <v>721</v>
      </c>
      <c r="C681" s="66"/>
      <c r="D681" s="66"/>
      <c r="E681" s="66"/>
      <c r="F681" s="16" t="n">
        <f t="shared" si="127"/>
        <v>0.0</v>
      </c>
      <c r="G681" s="66"/>
      <c r="H681" s="66"/>
      <c r="I681" s="66"/>
      <c r="J681" s="16" t="n">
        <f t="shared" si="128"/>
        <v>0.0</v>
      </c>
      <c r="K681" s="16" t="n">
        <f t="shared" si="129"/>
        <v>0.0</v>
      </c>
      <c r="L681" s="66"/>
      <c r="M681" s="66"/>
      <c r="N681" s="16" t="n">
        <f t="shared" si="130"/>
        <v>0.0</v>
      </c>
      <c r="O681" s="34"/>
    </row>
    <row r="682" spans="1:15" ht="12" customHeight="1">
      <c r="A682" s="28" t="s">
        <v>115</v>
      </c>
      <c r="B682" s="27" t="s">
        <v>722</v>
      </c>
      <c r="C682" s="66"/>
      <c r="D682" s="66"/>
      <c r="E682" s="66"/>
      <c r="F682" s="16" t="n">
        <f t="shared" si="127"/>
        <v>0.0</v>
      </c>
      <c r="G682" s="66"/>
      <c r="H682" s="66"/>
      <c r="I682" s="66"/>
      <c r="J682" s="16" t="n">
        <f t="shared" si="128"/>
        <v>0.0</v>
      </c>
      <c r="K682" s="16" t="n">
        <f t="shared" si="129"/>
        <v>0.0</v>
      </c>
      <c r="L682" s="66"/>
      <c r="M682" s="66"/>
      <c r="N682" s="16" t="n">
        <f t="shared" si="130"/>
        <v>0.0</v>
      </c>
      <c r="O682" s="34"/>
    </row>
    <row r="683" spans="1:15" ht="12" customHeight="1">
      <c r="A683" s="28" t="s">
        <v>116</v>
      </c>
      <c r="B683" s="27" t="s">
        <v>723</v>
      </c>
      <c r="C683" s="66"/>
      <c r="D683" s="66"/>
      <c r="E683" s="66"/>
      <c r="F683" s="16" t="n">
        <f t="shared" si="127"/>
        <v>0.0</v>
      </c>
      <c r="G683" s="66"/>
      <c r="H683" s="66"/>
      <c r="I683" s="66"/>
      <c r="J683" s="16" t="n">
        <f t="shared" si="128"/>
        <v>0.0</v>
      </c>
      <c r="K683" s="16" t="n">
        <f t="shared" si="129"/>
        <v>0.0</v>
      </c>
      <c r="L683" s="66"/>
      <c r="M683" s="66"/>
      <c r="N683" s="16" t="n">
        <f t="shared" si="130"/>
        <v>0.0</v>
      </c>
      <c r="O683" s="34"/>
    </row>
    <row r="684" spans="1:15" ht="12" customHeight="1">
      <c r="A684" s="28" t="s">
        <v>117</v>
      </c>
      <c r="B684" s="27" t="s">
        <v>724</v>
      </c>
      <c r="C684" s="66"/>
      <c r="D684" s="66"/>
      <c r="E684" s="66"/>
      <c r="F684" s="16" t="n">
        <f t="shared" si="127"/>
        <v>0.0</v>
      </c>
      <c r="G684" s="66"/>
      <c r="H684" s="66"/>
      <c r="I684" s="66"/>
      <c r="J684" s="16" t="n">
        <f t="shared" si="128"/>
        <v>0.0</v>
      </c>
      <c r="K684" s="16" t="n">
        <f t="shared" si="129"/>
        <v>0.0</v>
      </c>
      <c r="L684" s="66"/>
      <c r="M684" s="66"/>
      <c r="N684" s="16" t="n">
        <f t="shared" si="130"/>
        <v>0.0</v>
      </c>
      <c r="O684" s="34"/>
    </row>
    <row r="685" spans="1:15" ht="12" customHeight="1">
      <c r="A685" s="28" t="s">
        <v>118</v>
      </c>
      <c r="B685" s="27" t="s">
        <v>725</v>
      </c>
      <c r="C685" s="66"/>
      <c r="D685" s="66"/>
      <c r="E685" s="66"/>
      <c r="F685" s="16" t="n">
        <f t="shared" si="127"/>
        <v>0.0</v>
      </c>
      <c r="G685" s="66"/>
      <c r="H685" s="66"/>
      <c r="I685" s="66"/>
      <c r="J685" s="16" t="n">
        <f t="shared" si="128"/>
        <v>0.0</v>
      </c>
      <c r="K685" s="16" t="n">
        <f t="shared" si="129"/>
        <v>0.0</v>
      </c>
      <c r="L685" s="66"/>
      <c r="M685" s="66"/>
      <c r="N685" s="16" t="n">
        <f t="shared" si="130"/>
        <v>0.0</v>
      </c>
      <c r="O685" s="34"/>
    </row>
    <row r="686" spans="1:15" ht="12" customHeight="1">
      <c r="A686" s="28" t="s">
        <v>119</v>
      </c>
      <c r="B686" s="27" t="s">
        <v>726</v>
      </c>
      <c r="C686" s="66"/>
      <c r="D686" s="66"/>
      <c r="E686" s="66"/>
      <c r="F686" s="16" t="n">
        <f t="shared" si="127"/>
        <v>0.0</v>
      </c>
      <c r="G686" s="66"/>
      <c r="H686" s="66"/>
      <c r="I686" s="66"/>
      <c r="J686" s="16" t="n">
        <f t="shared" si="128"/>
        <v>0.0</v>
      </c>
      <c r="K686" s="16" t="n">
        <f t="shared" si="129"/>
        <v>0.0</v>
      </c>
      <c r="L686" s="66"/>
      <c r="M686" s="66"/>
      <c r="N686" s="16" t="n">
        <f t="shared" si="130"/>
        <v>0.0</v>
      </c>
      <c r="O686" s="34"/>
    </row>
    <row r="687" spans="1:15" ht="12" customHeight="1">
      <c r="A687" s="7" t="s">
        <v>168</v>
      </c>
      <c r="B687" s="27" t="s">
        <v>727</v>
      </c>
      <c r="C687" s="16" t="n">
        <f t="shared" ref="C687:N687" si="131">SUM(C662:C686)</f>
        <v>0.0</v>
      </c>
      <c r="D687" s="16" t="n">
        <f t="shared" si="131"/>
        <v>0.0</v>
      </c>
      <c r="E687" s="16" t="n">
        <f t="shared" si="131"/>
        <v>0.0</v>
      </c>
      <c r="F687" s="16" t="n">
        <f t="shared" si="131"/>
        <v>0.0</v>
      </c>
      <c r="G687" s="16" t="n">
        <f t="shared" si="131"/>
        <v>0.0</v>
      </c>
      <c r="H687" s="16" t="n">
        <f t="shared" si="131"/>
        <v>0.0</v>
      </c>
      <c r="I687" s="16" t="n">
        <f t="shared" si="131"/>
        <v>0.0</v>
      </c>
      <c r="J687" s="16" t="n">
        <f t="shared" si="131"/>
        <v>0.0</v>
      </c>
      <c r="K687" s="16" t="n">
        <f t="shared" si="131"/>
        <v>0.0</v>
      </c>
      <c r="L687" s="16" t="n">
        <f t="shared" si="131"/>
        <v>0.0</v>
      </c>
      <c r="M687" s="16" t="n">
        <f t="shared" si="131"/>
        <v>0.0</v>
      </c>
      <c r="N687" s="16" t="n">
        <f t="shared" si="131"/>
        <v>0.0</v>
      </c>
    </row>
    <row r="688" spans="1:15" s="5" customFormat="1" ht="12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</row>
    <row r="689" spans="1:14" s="9" customFormat="1" ht="12" hidden="1" customHeight="1">
      <c r="A689" s="87" t="s">
        <v>325</v>
      </c>
      <c r="B689" s="88"/>
      <c r="C689" s="89"/>
      <c r="D689" s="89"/>
      <c r="E689" s="89"/>
      <c r="F689" s="89"/>
      <c r="G689" s="89"/>
      <c r="H689" s="89"/>
      <c r="I689" s="89"/>
      <c r="J689" s="89"/>
      <c r="K689" s="89"/>
      <c r="L689" s="88"/>
      <c r="M689" s="18"/>
      <c r="N689" s="18"/>
    </row>
    <row r="690" spans="1:14" s="9" customFormat="1" ht="12" hidden="1" customHeight="1" thickBot="1">
      <c r="A690" s="112" t="s">
        <v>283</v>
      </c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8"/>
      <c r="N690" s="18"/>
    </row>
    <row r="691" spans="1:14" s="9" customFormat="1" ht="12" hidden="1" customHeight="1" thickBot="1">
      <c r="A691" s="21" t="n">
        <f>$A$2</f>
        <v>5.0</v>
      </c>
      <c r="B691" s="22" t="n">
        <f>$B$2</f>
        <v>4700.0</v>
      </c>
      <c r="C691" s="23" t="n">
        <f>$C$2</f>
        <v>1.0</v>
      </c>
      <c r="D691" s="23" t="n">
        <f>$D$2</f>
        <v>5.0</v>
      </c>
      <c r="E691" s="23" t="n">
        <f>$E$2</f>
        <v>1801.0</v>
      </c>
      <c r="F691" s="23">
        <v>11</v>
      </c>
      <c r="G691" s="23">
        <v>1</v>
      </c>
      <c r="H691" s="18"/>
      <c r="I691" s="18"/>
      <c r="J691" s="18"/>
      <c r="K691" s="18"/>
      <c r="L691" s="18"/>
      <c r="M691" s="18"/>
      <c r="N691" s="18"/>
    </row>
    <row r="692" spans="1:14" ht="18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</row>
    <row r="693" spans="1:1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1:1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1:1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1:1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 ht="13.5" thickBot="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 s="14" customFormat="1" ht="12" customHeight="1">
      <c r="A699" s="74" t="str">
        <f>$A$12</f>
        <v>قطاع الخدمات العام</v>
      </c>
      <c r="B699" s="75"/>
      <c r="C699" s="75"/>
      <c r="D699" s="75"/>
      <c r="E699" s="75"/>
      <c r="F699" s="75"/>
      <c r="G699" s="75"/>
      <c r="H699" s="75"/>
      <c r="I699" s="75"/>
      <c r="J699" s="75"/>
      <c r="K699" s="76"/>
      <c r="L699" s="80" t="n">
        <f ca="1">$L$12</f>
        <v>42855.65783263889</v>
      </c>
      <c r="M699" s="81"/>
      <c r="N699" s="82"/>
    </row>
    <row r="700" spans="1:14" s="14" customFormat="1" ht="20.25" customHeight="1" thickBot="1">
      <c r="A700" s="77"/>
      <c r="B700" s="78"/>
      <c r="C700" s="78"/>
      <c r="D700" s="78"/>
      <c r="E700" s="78"/>
      <c r="F700" s="78"/>
      <c r="G700" s="78"/>
      <c r="H700" s="78"/>
      <c r="I700" s="78"/>
      <c r="J700" s="78"/>
      <c r="K700" s="79"/>
      <c r="L700" s="83"/>
      <c r="M700" s="84"/>
      <c r="N700" s="85"/>
    </row>
    <row r="701" spans="1:14" s="14" customFormat="1" ht="12" customHeight="1" thickBot="1">
      <c r="A701" s="104" t="str">
        <f>$B$3</f>
        <v>بنك التعمير والاسكان</v>
      </c>
      <c r="B701" s="105"/>
      <c r="C701" s="105"/>
      <c r="D701" s="105"/>
      <c r="E701" s="105"/>
      <c r="F701" s="105"/>
      <c r="G701" s="105"/>
      <c r="H701" s="105"/>
      <c r="I701" s="105"/>
      <c r="J701" s="108" t="n">
        <f>$B$2</f>
        <v>4700.0</v>
      </c>
      <c r="K701" s="109"/>
      <c r="L701" s="71" t="str">
        <f>$L$14</f>
        <v>ربع سنوى</v>
      </c>
      <c r="M701" s="71"/>
      <c r="N701" s="71"/>
    </row>
    <row r="702" spans="1:14" s="14" customFormat="1" ht="12" customHeight="1" thickBot="1">
      <c r="A702" s="106"/>
      <c r="B702" s="107"/>
      <c r="C702" s="107"/>
      <c r="D702" s="107"/>
      <c r="E702" s="107"/>
      <c r="F702" s="107"/>
      <c r="G702" s="107"/>
      <c r="H702" s="107"/>
      <c r="I702" s="107"/>
      <c r="J702" s="110"/>
      <c r="K702" s="111"/>
      <c r="L702" s="71"/>
      <c r="M702" s="71"/>
      <c r="N702" s="71"/>
    </row>
    <row r="703" spans="1:14" s="15" customFormat="1" ht="12" customHeight="1" thickBot="1">
      <c r="A703" s="90" t="s">
        <v>764</v>
      </c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8" t="s">
        <v>159</v>
      </c>
      <c r="M703" s="99"/>
      <c r="N703" s="71" t="n">
        <f>$E$2</f>
        <v>1801.0</v>
      </c>
    </row>
    <row r="704" spans="1:14" s="15" customFormat="1" ht="12" customHeight="1" thickBot="1">
      <c r="A704" s="92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100"/>
      <c r="M704" s="101"/>
      <c r="N704" s="71"/>
    </row>
    <row r="705" spans="1:14" s="15" customFormat="1" ht="12" customHeight="1" thickBot="1">
      <c r="A705" s="92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71" t="s">
        <v>160</v>
      </c>
      <c r="M705" s="71"/>
      <c r="N705" s="71" t="n">
        <f>F691</f>
        <v>11.0</v>
      </c>
    </row>
    <row r="706" spans="1:14" s="15" customFormat="1" ht="12" customHeight="1" thickBot="1">
      <c r="A706" s="94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71"/>
      <c r="M706" s="71"/>
      <c r="N706" s="71"/>
    </row>
    <row r="707" spans="1:14" s="9" customFormat="1" ht="12" hidden="1" customHeight="1" thickBot="1">
      <c r="A707" s="96" t="s">
        <v>284</v>
      </c>
      <c r="B707" s="97"/>
      <c r="C707" s="97"/>
      <c r="D707" s="97"/>
      <c r="E707" s="97"/>
      <c r="F707" s="97"/>
      <c r="G707" s="97"/>
      <c r="H707" s="97"/>
      <c r="I707" s="97"/>
      <c r="J707" s="97"/>
      <c r="K707" s="89"/>
      <c r="L707" s="88"/>
      <c r="M707" s="88"/>
    </row>
    <row r="708" spans="1:14" s="14" customFormat="1" ht="12" customHeight="1">
      <c r="A708" s="115" t="str">
        <f>$A$21</f>
        <v>DD-MM-YYYY</v>
      </c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98" t="str">
        <f>$L$21</f>
        <v>القيمة بالالف جنيه</v>
      </c>
      <c r="M708" s="102"/>
      <c r="N708" s="99"/>
    </row>
    <row r="709" spans="1:14" s="14" customFormat="1" ht="12" customHeight="1" thickBot="1">
      <c r="A709" s="117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00"/>
      <c r="M709" s="103"/>
      <c r="N709" s="101"/>
    </row>
    <row r="710" spans="1:14" s="14" customFormat="1" ht="12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9"/>
      <c r="M710" s="19"/>
      <c r="N710" s="19"/>
    </row>
    <row r="711" spans="1:14" ht="22.5" customHeight="1">
      <c r="A711" s="86" t="s">
        <v>326</v>
      </c>
      <c r="B711" s="86"/>
      <c r="C711" s="86" t="s">
        <v>149</v>
      </c>
      <c r="D711" s="86"/>
      <c r="E711" s="86"/>
      <c r="F711" s="86"/>
      <c r="G711" s="86"/>
      <c r="H711" s="86"/>
      <c r="I711" s="86"/>
      <c r="J711" s="86"/>
      <c r="K711" s="86"/>
      <c r="L711" s="86" t="s">
        <v>158</v>
      </c>
      <c r="M711" s="86"/>
      <c r="N711" s="86"/>
    </row>
    <row r="712" spans="1:14" ht="12" customHeight="1">
      <c r="A712" s="86"/>
      <c r="B712" s="86"/>
      <c r="C712" s="86" t="s">
        <v>150</v>
      </c>
      <c r="D712" s="86"/>
      <c r="E712" s="86"/>
      <c r="F712" s="86"/>
      <c r="G712" s="86" t="s">
        <v>151</v>
      </c>
      <c r="H712" s="86"/>
      <c r="I712" s="86"/>
      <c r="J712" s="86"/>
      <c r="K712" s="86" t="s">
        <v>152</v>
      </c>
      <c r="L712" s="86"/>
      <c r="M712" s="86"/>
      <c r="N712" s="86"/>
    </row>
    <row r="713" spans="1:14" ht="38.25">
      <c r="A713" s="86"/>
      <c r="B713" s="86"/>
      <c r="C713" s="55" t="s">
        <v>153</v>
      </c>
      <c r="D713" s="55" t="s">
        <v>154</v>
      </c>
      <c r="E713" s="55" t="s">
        <v>155</v>
      </c>
      <c r="F713" s="55" t="s">
        <v>156</v>
      </c>
      <c r="G713" s="55" t="s">
        <v>153</v>
      </c>
      <c r="H713" s="55" t="s">
        <v>154</v>
      </c>
      <c r="I713" s="55" t="s">
        <v>157</v>
      </c>
      <c r="J713" s="55" t="s">
        <v>156</v>
      </c>
      <c r="K713" s="86"/>
      <c r="L713" s="55" t="s">
        <v>150</v>
      </c>
      <c r="M713" s="55" t="s">
        <v>151</v>
      </c>
      <c r="N713" s="55" t="s">
        <v>152</v>
      </c>
    </row>
    <row r="714" spans="1:14" s="9" customFormat="1" ht="12" hidden="1" customHeight="1">
      <c r="A714" s="72" t="s">
        <v>760</v>
      </c>
      <c r="B714" s="73"/>
      <c r="C714" s="73"/>
      <c r="D714" s="73"/>
      <c r="E714" s="73"/>
      <c r="F714" s="73"/>
      <c r="G714" s="73"/>
      <c r="H714" s="73"/>
      <c r="I714" s="73"/>
      <c r="J714" s="73"/>
      <c r="K714" s="45"/>
      <c r="L714" s="45"/>
    </row>
    <row r="715" spans="1:14">
      <c r="A715" s="30" t="s">
        <v>120</v>
      </c>
      <c r="B715" s="27" t="s">
        <v>728</v>
      </c>
      <c r="C715" s="62"/>
      <c r="D715" s="62"/>
      <c r="E715" s="62"/>
      <c r="F715" s="25"/>
      <c r="G715" s="62"/>
      <c r="H715" s="62"/>
      <c r="I715" s="62"/>
      <c r="J715" s="25"/>
      <c r="K715" s="25"/>
      <c r="L715" s="62"/>
      <c r="M715" s="62"/>
      <c r="N715" s="25"/>
    </row>
    <row r="716" spans="1:14" ht="12" customHeight="1">
      <c r="A716" s="28" t="s">
        <v>121</v>
      </c>
      <c r="B716" s="27" t="s">
        <v>729</v>
      </c>
      <c r="C716" s="66"/>
      <c r="D716" s="66"/>
      <c r="E716" s="66"/>
      <c r="F716" s="16" t="n">
        <f t="shared" ref="F716:F742" si="132">SUM(C716:E716)</f>
        <v>0.0</v>
      </c>
      <c r="G716" s="66"/>
      <c r="H716" s="66"/>
      <c r="I716" s="66"/>
      <c r="J716" s="16" t="n">
        <f t="shared" ref="J716:J742" si="133">SUM(G716:I716)</f>
        <v>0.0</v>
      </c>
      <c r="K716" s="16" t="n">
        <f t="shared" ref="K716:K742" si="134">SUM(J716,F716)</f>
        <v>0.0</v>
      </c>
      <c r="L716" s="66"/>
      <c r="M716" s="66"/>
      <c r="N716" s="16" t="n">
        <f t="shared" ref="N716:N742" si="135">SUM(L716:M716)</f>
        <v>0.0</v>
      </c>
    </row>
    <row r="717" spans="1:14" ht="12" customHeight="1">
      <c r="A717" s="28" t="s">
        <v>122</v>
      </c>
      <c r="B717" s="27" t="s">
        <v>730</v>
      </c>
      <c r="C717" s="66"/>
      <c r="D717" s="66"/>
      <c r="E717" s="66"/>
      <c r="F717" s="16" t="n">
        <f t="shared" si="132"/>
        <v>0.0</v>
      </c>
      <c r="G717" s="66"/>
      <c r="H717" s="66"/>
      <c r="I717" s="66"/>
      <c r="J717" s="16" t="n">
        <f t="shared" si="133"/>
        <v>0.0</v>
      </c>
      <c r="K717" s="16" t="n">
        <f t="shared" si="134"/>
        <v>0.0</v>
      </c>
      <c r="L717" s="66"/>
      <c r="M717" s="66"/>
      <c r="N717" s="16" t="n">
        <f t="shared" si="135"/>
        <v>0.0</v>
      </c>
    </row>
    <row r="718" spans="1:14" ht="12" customHeight="1">
      <c r="A718" s="28" t="s">
        <v>141</v>
      </c>
      <c r="B718" s="27" t="s">
        <v>731</v>
      </c>
      <c r="C718" s="66"/>
      <c r="D718" s="66"/>
      <c r="E718" s="66"/>
      <c r="F718" s="16" t="n">
        <f t="shared" si="132"/>
        <v>0.0</v>
      </c>
      <c r="G718" s="66"/>
      <c r="H718" s="66"/>
      <c r="I718" s="66"/>
      <c r="J718" s="16" t="n">
        <f t="shared" si="133"/>
        <v>0.0</v>
      </c>
      <c r="K718" s="16" t="n">
        <f t="shared" si="134"/>
        <v>0.0</v>
      </c>
      <c r="L718" s="66"/>
      <c r="M718" s="66"/>
      <c r="N718" s="16" t="n">
        <f t="shared" si="135"/>
        <v>0.0</v>
      </c>
    </row>
    <row r="719" spans="1:14" ht="12" customHeight="1">
      <c r="A719" s="28" t="s">
        <v>123</v>
      </c>
      <c r="B719" s="27" t="s">
        <v>732</v>
      </c>
      <c r="C719" s="66"/>
      <c r="D719" s="66"/>
      <c r="E719" s="66"/>
      <c r="F719" s="16" t="n">
        <f t="shared" si="132"/>
        <v>0.0</v>
      </c>
      <c r="G719" s="66"/>
      <c r="H719" s="66"/>
      <c r="I719" s="66"/>
      <c r="J719" s="16" t="n">
        <f t="shared" si="133"/>
        <v>0.0</v>
      </c>
      <c r="K719" s="16" t="n">
        <f t="shared" si="134"/>
        <v>0.0</v>
      </c>
      <c r="L719" s="66"/>
      <c r="M719" s="66"/>
      <c r="N719" s="16" t="n">
        <f t="shared" si="135"/>
        <v>0.0</v>
      </c>
    </row>
    <row r="720" spans="1:14" ht="12" customHeight="1">
      <c r="A720" s="28" t="s">
        <v>142</v>
      </c>
      <c r="B720" s="27" t="s">
        <v>733</v>
      </c>
      <c r="C720" s="66"/>
      <c r="D720" s="66"/>
      <c r="E720" s="66"/>
      <c r="F720" s="16" t="n">
        <f t="shared" si="132"/>
        <v>0.0</v>
      </c>
      <c r="G720" s="66"/>
      <c r="H720" s="66"/>
      <c r="I720" s="66"/>
      <c r="J720" s="16" t="n">
        <f t="shared" si="133"/>
        <v>0.0</v>
      </c>
      <c r="K720" s="16" t="n">
        <f t="shared" si="134"/>
        <v>0.0</v>
      </c>
      <c r="L720" s="66"/>
      <c r="M720" s="66"/>
      <c r="N720" s="16" t="n">
        <f t="shared" si="135"/>
        <v>0.0</v>
      </c>
    </row>
    <row r="721" spans="1:14" ht="12" customHeight="1">
      <c r="A721" s="28" t="s">
        <v>124</v>
      </c>
      <c r="B721" s="27" t="s">
        <v>734</v>
      </c>
      <c r="C721" s="66"/>
      <c r="D721" s="66"/>
      <c r="E721" s="66"/>
      <c r="F721" s="16" t="n">
        <f t="shared" si="132"/>
        <v>0.0</v>
      </c>
      <c r="G721" s="66"/>
      <c r="H721" s="66"/>
      <c r="I721" s="66"/>
      <c r="J721" s="16" t="n">
        <f t="shared" si="133"/>
        <v>0.0</v>
      </c>
      <c r="K721" s="16" t="n">
        <f t="shared" si="134"/>
        <v>0.0</v>
      </c>
      <c r="L721" s="66"/>
      <c r="M721" s="66"/>
      <c r="N721" s="16" t="n">
        <f t="shared" si="135"/>
        <v>0.0</v>
      </c>
    </row>
    <row r="722" spans="1:14" ht="12" customHeight="1">
      <c r="A722" s="28" t="s">
        <v>143</v>
      </c>
      <c r="B722" s="27" t="s">
        <v>735</v>
      </c>
      <c r="C722" s="66"/>
      <c r="D722" s="66"/>
      <c r="E722" s="66"/>
      <c r="F722" s="16" t="n">
        <f t="shared" si="132"/>
        <v>0.0</v>
      </c>
      <c r="G722" s="66"/>
      <c r="H722" s="66"/>
      <c r="I722" s="66"/>
      <c r="J722" s="16" t="n">
        <f t="shared" si="133"/>
        <v>0.0</v>
      </c>
      <c r="K722" s="16" t="n">
        <f t="shared" si="134"/>
        <v>0.0</v>
      </c>
      <c r="L722" s="66"/>
      <c r="M722" s="66"/>
      <c r="N722" s="16" t="n">
        <f t="shared" si="135"/>
        <v>0.0</v>
      </c>
    </row>
    <row r="723" spans="1:14" ht="12" customHeight="1">
      <c r="A723" s="28" t="s">
        <v>125</v>
      </c>
      <c r="B723" s="27" t="s">
        <v>736</v>
      </c>
      <c r="C723" s="66"/>
      <c r="D723" s="66"/>
      <c r="E723" s="66"/>
      <c r="F723" s="16" t="n">
        <f t="shared" si="132"/>
        <v>0.0</v>
      </c>
      <c r="G723" s="66"/>
      <c r="H723" s="66"/>
      <c r="I723" s="66"/>
      <c r="J723" s="16" t="n">
        <f t="shared" si="133"/>
        <v>0.0</v>
      </c>
      <c r="K723" s="16" t="n">
        <f t="shared" si="134"/>
        <v>0.0</v>
      </c>
      <c r="L723" s="66"/>
      <c r="M723" s="66"/>
      <c r="N723" s="16" t="n">
        <f t="shared" si="135"/>
        <v>0.0</v>
      </c>
    </row>
    <row r="724" spans="1:14" ht="12" customHeight="1">
      <c r="A724" s="28" t="s">
        <v>144</v>
      </c>
      <c r="B724" s="27" t="s">
        <v>737</v>
      </c>
      <c r="C724" s="66"/>
      <c r="D724" s="66"/>
      <c r="E724" s="66"/>
      <c r="F724" s="16" t="n">
        <f t="shared" si="132"/>
        <v>0.0</v>
      </c>
      <c r="G724" s="66"/>
      <c r="H724" s="66"/>
      <c r="I724" s="66"/>
      <c r="J724" s="16" t="n">
        <f t="shared" si="133"/>
        <v>0.0</v>
      </c>
      <c r="K724" s="16" t="n">
        <f t="shared" si="134"/>
        <v>0.0</v>
      </c>
      <c r="L724" s="66"/>
      <c r="M724" s="66"/>
      <c r="N724" s="16" t="n">
        <f t="shared" si="135"/>
        <v>0.0</v>
      </c>
    </row>
    <row r="725" spans="1:14" ht="12" customHeight="1">
      <c r="A725" s="28" t="s">
        <v>126</v>
      </c>
      <c r="B725" s="27" t="s">
        <v>738</v>
      </c>
      <c r="C725" s="66"/>
      <c r="D725" s="66"/>
      <c r="E725" s="66"/>
      <c r="F725" s="16" t="n">
        <f t="shared" si="132"/>
        <v>0.0</v>
      </c>
      <c r="G725" s="66"/>
      <c r="H725" s="66"/>
      <c r="I725" s="66"/>
      <c r="J725" s="16" t="n">
        <f t="shared" si="133"/>
        <v>0.0</v>
      </c>
      <c r="K725" s="16" t="n">
        <f t="shared" si="134"/>
        <v>0.0</v>
      </c>
      <c r="L725" s="66"/>
      <c r="M725" s="66"/>
      <c r="N725" s="16" t="n">
        <f t="shared" si="135"/>
        <v>0.0</v>
      </c>
    </row>
    <row r="726" spans="1:14" ht="12" customHeight="1">
      <c r="A726" s="28" t="s">
        <v>145</v>
      </c>
      <c r="B726" s="27" t="s">
        <v>739</v>
      </c>
      <c r="C726" s="66"/>
      <c r="D726" s="66"/>
      <c r="E726" s="66"/>
      <c r="F726" s="16" t="n">
        <f t="shared" si="132"/>
        <v>0.0</v>
      </c>
      <c r="G726" s="66"/>
      <c r="H726" s="66"/>
      <c r="I726" s="66"/>
      <c r="J726" s="16" t="n">
        <f t="shared" si="133"/>
        <v>0.0</v>
      </c>
      <c r="K726" s="16" t="n">
        <f t="shared" si="134"/>
        <v>0.0</v>
      </c>
      <c r="L726" s="66"/>
      <c r="M726" s="66"/>
      <c r="N726" s="16" t="n">
        <f t="shared" si="135"/>
        <v>0.0</v>
      </c>
    </row>
    <row r="727" spans="1:14" ht="12" customHeight="1">
      <c r="A727" s="28" t="s">
        <v>127</v>
      </c>
      <c r="B727" s="27" t="s">
        <v>740</v>
      </c>
      <c r="C727" s="66"/>
      <c r="D727" s="66"/>
      <c r="E727" s="66"/>
      <c r="F727" s="16" t="n">
        <f t="shared" si="132"/>
        <v>0.0</v>
      </c>
      <c r="G727" s="66"/>
      <c r="H727" s="66"/>
      <c r="I727" s="66"/>
      <c r="J727" s="16" t="n">
        <f t="shared" si="133"/>
        <v>0.0</v>
      </c>
      <c r="K727" s="16" t="n">
        <f t="shared" si="134"/>
        <v>0.0</v>
      </c>
      <c r="L727" s="66"/>
      <c r="M727" s="66"/>
      <c r="N727" s="16" t="n">
        <f t="shared" si="135"/>
        <v>0.0</v>
      </c>
    </row>
    <row r="728" spans="1:14" ht="12" customHeight="1">
      <c r="A728" s="28" t="s">
        <v>146</v>
      </c>
      <c r="B728" s="27" t="s">
        <v>741</v>
      </c>
      <c r="C728" s="66"/>
      <c r="D728" s="66"/>
      <c r="E728" s="66"/>
      <c r="F728" s="16" t="n">
        <f t="shared" si="132"/>
        <v>0.0</v>
      </c>
      <c r="G728" s="66"/>
      <c r="H728" s="66"/>
      <c r="I728" s="66"/>
      <c r="J728" s="16" t="n">
        <f t="shared" si="133"/>
        <v>0.0</v>
      </c>
      <c r="K728" s="16" t="n">
        <f t="shared" si="134"/>
        <v>0.0</v>
      </c>
      <c r="L728" s="66"/>
      <c r="M728" s="66"/>
      <c r="N728" s="16" t="n">
        <f t="shared" si="135"/>
        <v>0.0</v>
      </c>
    </row>
    <row r="729" spans="1:14" ht="12" customHeight="1">
      <c r="A729" s="28" t="s">
        <v>128</v>
      </c>
      <c r="B729" s="27" t="s">
        <v>742</v>
      </c>
      <c r="C729" s="66"/>
      <c r="D729" s="66"/>
      <c r="E729" s="66"/>
      <c r="F729" s="16" t="n">
        <f t="shared" si="132"/>
        <v>0.0</v>
      </c>
      <c r="G729" s="66"/>
      <c r="H729" s="66"/>
      <c r="I729" s="66"/>
      <c r="J729" s="16" t="n">
        <f t="shared" si="133"/>
        <v>0.0</v>
      </c>
      <c r="K729" s="16" t="n">
        <f t="shared" si="134"/>
        <v>0.0</v>
      </c>
      <c r="L729" s="66"/>
      <c r="M729" s="66"/>
      <c r="N729" s="16" t="n">
        <f t="shared" si="135"/>
        <v>0.0</v>
      </c>
    </row>
    <row r="730" spans="1:14" ht="12" customHeight="1">
      <c r="A730" s="28" t="s">
        <v>147</v>
      </c>
      <c r="B730" s="27" t="s">
        <v>743</v>
      </c>
      <c r="C730" s="66"/>
      <c r="D730" s="66"/>
      <c r="E730" s="66"/>
      <c r="F730" s="16" t="n">
        <f t="shared" si="132"/>
        <v>0.0</v>
      </c>
      <c r="G730" s="66"/>
      <c r="H730" s="66"/>
      <c r="I730" s="66"/>
      <c r="J730" s="16" t="n">
        <f t="shared" si="133"/>
        <v>0.0</v>
      </c>
      <c r="K730" s="16" t="n">
        <f t="shared" si="134"/>
        <v>0.0</v>
      </c>
      <c r="L730" s="66"/>
      <c r="M730" s="66"/>
      <c r="N730" s="16" t="n">
        <f t="shared" si="135"/>
        <v>0.0</v>
      </c>
    </row>
    <row r="731" spans="1:14" ht="12" customHeight="1">
      <c r="A731" s="35" t="s">
        <v>129</v>
      </c>
      <c r="B731" s="27" t="s">
        <v>759</v>
      </c>
      <c r="C731" s="66"/>
      <c r="D731" s="66"/>
      <c r="E731" s="66"/>
      <c r="F731" s="16" t="n">
        <f t="shared" si="132"/>
        <v>0.0</v>
      </c>
      <c r="G731" s="66"/>
      <c r="H731" s="66"/>
      <c r="I731" s="66"/>
      <c r="J731" s="16" t="n">
        <f t="shared" si="133"/>
        <v>0.0</v>
      </c>
      <c r="K731" s="16" t="n">
        <f t="shared" si="134"/>
        <v>0.0</v>
      </c>
      <c r="L731" s="66"/>
      <c r="M731" s="66"/>
      <c r="N731" s="16" t="n">
        <f t="shared" si="135"/>
        <v>0.0</v>
      </c>
    </row>
    <row r="732" spans="1:14" ht="12" customHeight="1">
      <c r="A732" s="28" t="s">
        <v>148</v>
      </c>
      <c r="B732" s="27" t="s">
        <v>744</v>
      </c>
      <c r="C732" s="66"/>
      <c r="D732" s="66"/>
      <c r="E732" s="66"/>
      <c r="F732" s="16" t="n">
        <f t="shared" si="132"/>
        <v>0.0</v>
      </c>
      <c r="G732" s="66"/>
      <c r="H732" s="66"/>
      <c r="I732" s="66"/>
      <c r="J732" s="16" t="n">
        <f t="shared" si="133"/>
        <v>0.0</v>
      </c>
      <c r="K732" s="16" t="n">
        <f t="shared" si="134"/>
        <v>0.0</v>
      </c>
      <c r="L732" s="66"/>
      <c r="M732" s="66"/>
      <c r="N732" s="16" t="n">
        <f t="shared" si="135"/>
        <v>0.0</v>
      </c>
    </row>
    <row r="733" spans="1:14" ht="12" customHeight="1">
      <c r="A733" s="28" t="s">
        <v>774</v>
      </c>
      <c r="B733" s="27" t="s">
        <v>776</v>
      </c>
      <c r="C733" s="66"/>
      <c r="D733" s="66"/>
      <c r="E733" s="66"/>
      <c r="F733" s="16" t="n">
        <f t="shared" si="132"/>
        <v>0.0</v>
      </c>
      <c r="G733" s="66"/>
      <c r="H733" s="66"/>
      <c r="I733" s="66"/>
      <c r="J733" s="16" t="n">
        <f t="shared" si="133"/>
        <v>0.0</v>
      </c>
      <c r="K733" s="16" t="n">
        <f t="shared" si="134"/>
        <v>0.0</v>
      </c>
      <c r="L733" s="66"/>
      <c r="M733" s="66"/>
      <c r="N733" s="16" t="n">
        <f t="shared" si="135"/>
        <v>0.0</v>
      </c>
    </row>
    <row r="734" spans="1:14" ht="12" customHeight="1">
      <c r="A734" s="28" t="s">
        <v>130</v>
      </c>
      <c r="B734" s="27" t="s">
        <v>745</v>
      </c>
      <c r="C734" s="66"/>
      <c r="D734" s="66"/>
      <c r="E734" s="66"/>
      <c r="F734" s="16" t="n">
        <f t="shared" si="132"/>
        <v>0.0</v>
      </c>
      <c r="G734" s="66"/>
      <c r="H734" s="66"/>
      <c r="I734" s="66"/>
      <c r="J734" s="16" t="n">
        <f t="shared" si="133"/>
        <v>0.0</v>
      </c>
      <c r="K734" s="16" t="n">
        <f t="shared" si="134"/>
        <v>0.0</v>
      </c>
      <c r="L734" s="66"/>
      <c r="M734" s="66"/>
      <c r="N734" s="16" t="n">
        <f t="shared" si="135"/>
        <v>0.0</v>
      </c>
    </row>
    <row r="735" spans="1:14" ht="12" customHeight="1">
      <c r="A735" s="28" t="s">
        <v>131</v>
      </c>
      <c r="B735" s="27" t="s">
        <v>746</v>
      </c>
      <c r="C735" s="66"/>
      <c r="D735" s="66"/>
      <c r="E735" s="66"/>
      <c r="F735" s="16" t="n">
        <f t="shared" si="132"/>
        <v>0.0</v>
      </c>
      <c r="G735" s="66"/>
      <c r="H735" s="66"/>
      <c r="I735" s="66"/>
      <c r="J735" s="16" t="n">
        <f t="shared" si="133"/>
        <v>0.0</v>
      </c>
      <c r="K735" s="16" t="n">
        <f t="shared" si="134"/>
        <v>0.0</v>
      </c>
      <c r="L735" s="66"/>
      <c r="M735" s="66"/>
      <c r="N735" s="16" t="n">
        <f t="shared" si="135"/>
        <v>0.0</v>
      </c>
    </row>
    <row r="736" spans="1:14" ht="12" customHeight="1">
      <c r="A736" s="28" t="s">
        <v>132</v>
      </c>
      <c r="B736" s="27" t="s">
        <v>747</v>
      </c>
      <c r="C736" s="66"/>
      <c r="D736" s="66"/>
      <c r="E736" s="66"/>
      <c r="F736" s="16" t="n">
        <f t="shared" si="132"/>
        <v>0.0</v>
      </c>
      <c r="G736" s="66"/>
      <c r="H736" s="66"/>
      <c r="I736" s="66"/>
      <c r="J736" s="16" t="n">
        <f t="shared" si="133"/>
        <v>0.0</v>
      </c>
      <c r="K736" s="16" t="n">
        <f t="shared" si="134"/>
        <v>0.0</v>
      </c>
      <c r="L736" s="66"/>
      <c r="M736" s="66"/>
      <c r="N736" s="16" t="n">
        <f t="shared" si="135"/>
        <v>0.0</v>
      </c>
    </row>
    <row r="737" spans="1:14" ht="12" customHeight="1">
      <c r="A737" s="28" t="s">
        <v>133</v>
      </c>
      <c r="B737" s="27" t="s">
        <v>748</v>
      </c>
      <c r="C737" s="66"/>
      <c r="D737" s="66"/>
      <c r="E737" s="66"/>
      <c r="F737" s="16" t="n">
        <f t="shared" si="132"/>
        <v>0.0</v>
      </c>
      <c r="G737" s="66"/>
      <c r="H737" s="66"/>
      <c r="I737" s="66"/>
      <c r="J737" s="16" t="n">
        <f t="shared" si="133"/>
        <v>0.0</v>
      </c>
      <c r="K737" s="16" t="n">
        <f t="shared" si="134"/>
        <v>0.0</v>
      </c>
      <c r="L737" s="66"/>
      <c r="M737" s="66"/>
      <c r="N737" s="16" t="n">
        <f t="shared" si="135"/>
        <v>0.0</v>
      </c>
    </row>
    <row r="738" spans="1:14" ht="12" customHeight="1">
      <c r="A738" s="28" t="s">
        <v>134</v>
      </c>
      <c r="B738" s="27" t="s">
        <v>749</v>
      </c>
      <c r="C738" s="66"/>
      <c r="D738" s="66"/>
      <c r="E738" s="66"/>
      <c r="F738" s="16" t="n">
        <f t="shared" si="132"/>
        <v>0.0</v>
      </c>
      <c r="G738" s="66"/>
      <c r="H738" s="66"/>
      <c r="I738" s="66"/>
      <c r="J738" s="16" t="n">
        <f t="shared" si="133"/>
        <v>0.0</v>
      </c>
      <c r="K738" s="16" t="n">
        <f t="shared" si="134"/>
        <v>0.0</v>
      </c>
      <c r="L738" s="66"/>
      <c r="M738" s="66"/>
      <c r="N738" s="16" t="n">
        <f t="shared" si="135"/>
        <v>0.0</v>
      </c>
    </row>
    <row r="739" spans="1:14" ht="12" customHeight="1">
      <c r="A739" s="28" t="s">
        <v>135</v>
      </c>
      <c r="B739" s="27" t="s">
        <v>750</v>
      </c>
      <c r="C739" s="66"/>
      <c r="D739" s="66"/>
      <c r="E739" s="66"/>
      <c r="F739" s="16" t="n">
        <f t="shared" si="132"/>
        <v>0.0</v>
      </c>
      <c r="G739" s="66"/>
      <c r="H739" s="66"/>
      <c r="I739" s="66"/>
      <c r="J739" s="16" t="n">
        <f t="shared" si="133"/>
        <v>0.0</v>
      </c>
      <c r="K739" s="16" t="n">
        <f t="shared" si="134"/>
        <v>0.0</v>
      </c>
      <c r="L739" s="66"/>
      <c r="M739" s="66"/>
      <c r="N739" s="16" t="n">
        <f t="shared" si="135"/>
        <v>0.0</v>
      </c>
    </row>
    <row r="740" spans="1:14" ht="12" customHeight="1">
      <c r="A740" s="28" t="s">
        <v>136</v>
      </c>
      <c r="B740" s="27" t="s">
        <v>751</v>
      </c>
      <c r="C740" s="66"/>
      <c r="D740" s="66"/>
      <c r="E740" s="66"/>
      <c r="F740" s="16" t="n">
        <f t="shared" si="132"/>
        <v>0.0</v>
      </c>
      <c r="G740" s="66"/>
      <c r="H740" s="66"/>
      <c r="I740" s="66"/>
      <c r="J740" s="16" t="n">
        <f t="shared" si="133"/>
        <v>0.0</v>
      </c>
      <c r="K740" s="16" t="n">
        <f t="shared" si="134"/>
        <v>0.0</v>
      </c>
      <c r="L740" s="66"/>
      <c r="M740" s="66"/>
      <c r="N740" s="16" t="n">
        <f t="shared" si="135"/>
        <v>0.0</v>
      </c>
    </row>
    <row r="741" spans="1:14">
      <c r="A741" s="28" t="s">
        <v>137</v>
      </c>
      <c r="B741" s="27" t="s">
        <v>752</v>
      </c>
      <c r="C741" s="66"/>
      <c r="D741" s="66"/>
      <c r="E741" s="66"/>
      <c r="F741" s="16" t="n">
        <f t="shared" si="132"/>
        <v>0.0</v>
      </c>
      <c r="G741" s="66"/>
      <c r="H741" s="66"/>
      <c r="I741" s="66"/>
      <c r="J741" s="16" t="n">
        <f t="shared" si="133"/>
        <v>0.0</v>
      </c>
      <c r="K741" s="16" t="n">
        <f t="shared" si="134"/>
        <v>0.0</v>
      </c>
      <c r="L741" s="66"/>
      <c r="M741" s="66"/>
      <c r="N741" s="16" t="n">
        <f t="shared" si="135"/>
        <v>0.0</v>
      </c>
    </row>
    <row r="742" spans="1:14">
      <c r="A742" s="7" t="s">
        <v>777</v>
      </c>
      <c r="B742" s="27" t="s">
        <v>753</v>
      </c>
      <c r="C742" s="16" t="n">
        <f>SUM(C716:C741)</f>
        <v>0.0</v>
      </c>
      <c r="D742" s="16" t="n">
        <f>SUM(D716:D741)</f>
        <v>0.0</v>
      </c>
      <c r="E742" s="16" t="n">
        <f>SUM(E716:E741)</f>
        <v>0.0</v>
      </c>
      <c r="F742" s="16" t="n">
        <f t="shared" si="132"/>
        <v>0.0</v>
      </c>
      <c r="G742" s="16" t="n">
        <f>SUM(G716:G741)</f>
        <v>0.0</v>
      </c>
      <c r="H742" s="16" t="n">
        <f>SUM(H716:H741)</f>
        <v>0.0</v>
      </c>
      <c r="I742" s="16" t="n">
        <f>SUM(I716:I741)</f>
        <v>0.0</v>
      </c>
      <c r="J742" s="16" t="n">
        <f t="shared" si="133"/>
        <v>0.0</v>
      </c>
      <c r="K742" s="16" t="n">
        <f t="shared" si="134"/>
        <v>0.0</v>
      </c>
      <c r="L742" s="16" t="n">
        <f>SUM(L716:L741)</f>
        <v>0.0</v>
      </c>
      <c r="M742" s="16" t="n">
        <f>SUM(M716:M741)</f>
        <v>0.0</v>
      </c>
      <c r="N742" s="16" t="n">
        <f t="shared" si="135"/>
        <v>0.0</v>
      </c>
    </row>
    <row r="743" spans="1:14">
      <c r="A743" s="30" t="s">
        <v>138</v>
      </c>
      <c r="B743" s="27" t="s">
        <v>754</v>
      </c>
      <c r="C743" s="62"/>
      <c r="D743" s="62"/>
      <c r="E743" s="62"/>
      <c r="F743" s="25"/>
      <c r="G743" s="62"/>
      <c r="H743" s="62"/>
      <c r="I743" s="62"/>
      <c r="J743" s="25"/>
      <c r="K743" s="25"/>
      <c r="L743" s="62"/>
      <c r="M743" s="62"/>
      <c r="N743" s="25"/>
    </row>
    <row r="744" spans="1:14">
      <c r="A744" s="28" t="s">
        <v>139</v>
      </c>
      <c r="B744" s="27" t="s">
        <v>755</v>
      </c>
      <c r="C744" s="66"/>
      <c r="D744" s="66"/>
      <c r="E744" s="66"/>
      <c r="F744" s="16" t="n">
        <f>SUM(C744:E744)</f>
        <v>0.0</v>
      </c>
      <c r="G744" s="66"/>
      <c r="H744" s="66"/>
      <c r="I744" s="66"/>
      <c r="J744" s="16" t="n">
        <f>SUM(G744:I744)</f>
        <v>0.0</v>
      </c>
      <c r="K744" s="16" t="n">
        <f>SUM(J744,F744)</f>
        <v>0.0</v>
      </c>
      <c r="L744" s="66"/>
      <c r="M744" s="66"/>
      <c r="N744" s="16" t="n">
        <f>SUM(L744:M744)</f>
        <v>0.0</v>
      </c>
    </row>
    <row r="745" spans="1:14">
      <c r="A745" s="28" t="s">
        <v>140</v>
      </c>
      <c r="B745" s="27" t="s">
        <v>756</v>
      </c>
      <c r="C745" s="66"/>
      <c r="D745" s="66"/>
      <c r="E745" s="66"/>
      <c r="F745" s="16" t="n">
        <f>SUM(C745:E745)</f>
        <v>0.0</v>
      </c>
      <c r="G745" s="66"/>
      <c r="H745" s="66"/>
      <c r="I745" s="66"/>
      <c r="J745" s="16" t="n">
        <f>SUM(G745:I745)</f>
        <v>0.0</v>
      </c>
      <c r="K745" s="16" t="n">
        <f>SUM(J745,F745)</f>
        <v>0.0</v>
      </c>
      <c r="L745" s="66"/>
      <c r="M745" s="66"/>
      <c r="N745" s="16" t="n">
        <f>SUM(L745:M745)</f>
        <v>0.0</v>
      </c>
    </row>
    <row r="746" spans="1:14">
      <c r="A746" s="7" t="s">
        <v>778</v>
      </c>
      <c r="B746" s="27" t="s">
        <v>757</v>
      </c>
      <c r="C746" s="16" t="n">
        <f>C744+C745</f>
        <v>0.0</v>
      </c>
      <c r="D746" s="16" t="n">
        <f>D744+D745</f>
        <v>0.0</v>
      </c>
      <c r="E746" s="16" t="n">
        <f>E744+E745</f>
        <v>0.0</v>
      </c>
      <c r="F746" s="16" t="n">
        <f>SUM(C746:E746)</f>
        <v>0.0</v>
      </c>
      <c r="G746" s="16" t="n">
        <f>G744+G745</f>
        <v>0.0</v>
      </c>
      <c r="H746" s="16" t="n">
        <f>H744+H745</f>
        <v>0.0</v>
      </c>
      <c r="I746" s="16" t="n">
        <f>I744+I745</f>
        <v>0.0</v>
      </c>
      <c r="J746" s="16" t="n">
        <f>SUM(G746:I746)</f>
        <v>0.0</v>
      </c>
      <c r="K746" s="16" t="n">
        <f>SUM(J746,F746)</f>
        <v>0.0</v>
      </c>
      <c r="L746" s="16" t="n">
        <f>L744+L745</f>
        <v>0.0</v>
      </c>
      <c r="M746" s="16" t="n">
        <f>M744+M745</f>
        <v>0.0</v>
      </c>
      <c r="N746" s="16" t="n">
        <f>SUM(L746:M746)</f>
        <v>0.0</v>
      </c>
    </row>
    <row r="747" spans="1:14" ht="12.75" customHeight="1">
      <c r="A747" s="28" t="s">
        <v>779</v>
      </c>
      <c r="B747" s="27" t="s">
        <v>770</v>
      </c>
      <c r="C747" s="16" t="n">
        <f>+C799</f>
        <v>0.0</v>
      </c>
      <c r="D747" s="16" t="n">
        <f>+D799</f>
        <v>0.0</v>
      </c>
      <c r="E747" s="16" t="n">
        <f>+E799</f>
        <v>0.0</v>
      </c>
      <c r="F747" s="70" t="n">
        <f>SUM(C747:E747)</f>
        <v>0.0</v>
      </c>
      <c r="G747" s="16" t="n">
        <f>+G799</f>
        <v>0.0</v>
      </c>
      <c r="H747" s="16" t="n">
        <f>+H799</f>
        <v>0.0</v>
      </c>
      <c r="I747" s="16" t="n">
        <f>+I799</f>
        <v>0.0</v>
      </c>
      <c r="J747" s="70" t="n">
        <f>SUM(G747:I747)</f>
        <v>0.0</v>
      </c>
      <c r="K747" s="70" t="n">
        <f>SUM(J747,F747)</f>
        <v>0.0</v>
      </c>
      <c r="L747" s="16" t="n">
        <f>+L799</f>
        <v>0.0</v>
      </c>
      <c r="M747" s="16" t="n">
        <f>+M799</f>
        <v>0.0</v>
      </c>
      <c r="N747" s="70" t="n">
        <f>SUM(L747:M747)</f>
        <v>0.0</v>
      </c>
    </row>
    <row r="748" spans="1:14" ht="12.75" customHeight="1">
      <c r="A748" s="7" t="s">
        <v>782</v>
      </c>
      <c r="B748" s="27" t="s">
        <v>771</v>
      </c>
      <c r="C748" s="16" t="n">
        <f t="shared" ref="C748:N748" si="136">C742+C746+C747+C687+C633+C603+C597+C565+C501+C493+C495</f>
        <v>0.0</v>
      </c>
      <c r="D748" s="16" t="n">
        <f t="shared" si="136"/>
        <v>0.0</v>
      </c>
      <c r="E748" s="16" t="n">
        <f t="shared" si="136"/>
        <v>0.0</v>
      </c>
      <c r="F748" s="16" t="n">
        <f t="shared" si="136"/>
        <v>0.0</v>
      </c>
      <c r="G748" s="16" t="n">
        <f t="shared" si="136"/>
        <v>0.0</v>
      </c>
      <c r="H748" s="16" t="n">
        <f t="shared" si="136"/>
        <v>0.0</v>
      </c>
      <c r="I748" s="16" t="n">
        <f t="shared" si="136"/>
        <v>0.0</v>
      </c>
      <c r="J748" s="16" t="n">
        <f t="shared" si="136"/>
        <v>0.0</v>
      </c>
      <c r="K748" s="16" t="n">
        <f t="shared" si="136"/>
        <v>0.0</v>
      </c>
      <c r="L748" s="16" t="n">
        <f t="shared" si="136"/>
        <v>0.0</v>
      </c>
      <c r="M748" s="16" t="n">
        <f t="shared" si="136"/>
        <v>0.0</v>
      </c>
      <c r="N748" s="16" t="n">
        <f t="shared" si="136"/>
        <v>0.0</v>
      </c>
    </row>
    <row r="749" spans="1:14" ht="12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</row>
    <row r="750" spans="1:14" s="9" customFormat="1" ht="12" hidden="1" customHeight="1">
      <c r="A750" s="87" t="s">
        <v>325</v>
      </c>
      <c r="B750" s="88"/>
      <c r="C750" s="89"/>
      <c r="D750" s="89"/>
      <c r="E750" s="89"/>
      <c r="F750" s="89"/>
      <c r="G750" s="89"/>
      <c r="H750" s="89"/>
      <c r="I750" s="89"/>
      <c r="J750" s="89"/>
      <c r="K750" s="89"/>
      <c r="L750" s="88"/>
    </row>
    <row r="751" spans="1:14" s="9" customFormat="1" ht="12" hidden="1" customHeight="1" thickBot="1">
      <c r="A751" s="112" t="s">
        <v>283</v>
      </c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</row>
    <row r="752" spans="1:14" s="9" customFormat="1" ht="12" hidden="1" customHeight="1" thickBot="1">
      <c r="A752" s="21" t="n">
        <f>$A$2</f>
        <v>5.0</v>
      </c>
      <c r="B752" s="22" t="n">
        <f>$B$2</f>
        <v>4700.0</v>
      </c>
      <c r="C752" s="23" t="n">
        <f>$C$2</f>
        <v>1.0</v>
      </c>
      <c r="D752" s="23" t="n">
        <f>$D$2</f>
        <v>5.0</v>
      </c>
      <c r="E752" s="23" t="n">
        <f>$E$2</f>
        <v>1801.0</v>
      </c>
      <c r="F752" s="23">
        <v>12</v>
      </c>
      <c r="G752" s="23"/>
      <c r="H752" s="8"/>
      <c r="I752" s="8"/>
      <c r="J752" s="8"/>
      <c r="K752" s="6"/>
      <c r="L752" s="6"/>
    </row>
    <row r="753" spans="1:1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1:1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1:1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1:1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5" ht="14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 s="49"/>
    </row>
    <row r="759" spans="1:15" ht="13.5" thickBot="1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5" s="14" customFormat="1" ht="12" customHeight="1">
      <c r="A760" s="74" t="str">
        <f>$A$12</f>
        <v>قطاع الخدمات العام</v>
      </c>
      <c r="B760" s="75"/>
      <c r="C760" s="75"/>
      <c r="D760" s="75"/>
      <c r="E760" s="75"/>
      <c r="F760" s="75"/>
      <c r="G760" s="75"/>
      <c r="H760" s="75"/>
      <c r="I760" s="75"/>
      <c r="J760" s="75"/>
      <c r="K760" s="76"/>
      <c r="L760" s="80" t="n">
        <f ca="1">$L$12</f>
        <v>42855.65783263889</v>
      </c>
      <c r="M760" s="81"/>
      <c r="N760" s="82"/>
    </row>
    <row r="761" spans="1:15" s="14" customFormat="1" ht="20.25" customHeight="1" thickBot="1">
      <c r="A761" s="77"/>
      <c r="B761" s="78"/>
      <c r="C761" s="78"/>
      <c r="D761" s="78"/>
      <c r="E761" s="78"/>
      <c r="F761" s="78"/>
      <c r="G761" s="78"/>
      <c r="H761" s="78"/>
      <c r="I761" s="78"/>
      <c r="J761" s="78"/>
      <c r="K761" s="79"/>
      <c r="L761" s="83"/>
      <c r="M761" s="84"/>
      <c r="N761" s="85"/>
    </row>
    <row r="762" spans="1:15" s="14" customFormat="1" ht="12" customHeight="1" thickBot="1">
      <c r="A762" s="104" t="str">
        <f>$B$3</f>
        <v>بنك التعمير والاسكان</v>
      </c>
      <c r="B762" s="105"/>
      <c r="C762" s="105"/>
      <c r="D762" s="105"/>
      <c r="E762" s="105"/>
      <c r="F762" s="105"/>
      <c r="G762" s="105"/>
      <c r="H762" s="105"/>
      <c r="I762" s="105"/>
      <c r="J762" s="108" t="n">
        <f>$B$2</f>
        <v>4700.0</v>
      </c>
      <c r="K762" s="109"/>
      <c r="L762" s="71" t="str">
        <f>$L$14</f>
        <v>ربع سنوى</v>
      </c>
      <c r="M762" s="71"/>
      <c r="N762" s="71"/>
    </row>
    <row r="763" spans="1:15" s="14" customFormat="1" ht="12" customHeight="1" thickBot="1">
      <c r="A763" s="106"/>
      <c r="B763" s="107"/>
      <c r="C763" s="107"/>
      <c r="D763" s="107"/>
      <c r="E763" s="107"/>
      <c r="F763" s="107"/>
      <c r="G763" s="107"/>
      <c r="H763" s="107"/>
      <c r="I763" s="107"/>
      <c r="J763" s="110"/>
      <c r="K763" s="111"/>
      <c r="L763" s="71"/>
      <c r="M763" s="71"/>
      <c r="N763" s="71"/>
    </row>
    <row r="764" spans="1:15" s="15" customFormat="1" ht="12" customHeight="1" thickBot="1">
      <c r="A764" s="90" t="s">
        <v>765</v>
      </c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8" t="s">
        <v>159</v>
      </c>
      <c r="M764" s="99"/>
      <c r="N764" s="71" t="n">
        <f>$E$2</f>
        <v>1801.0</v>
      </c>
    </row>
    <row r="765" spans="1:15" s="15" customFormat="1" ht="12" customHeight="1" thickBot="1">
      <c r="A765" s="92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100"/>
      <c r="M765" s="101"/>
      <c r="N765" s="71"/>
    </row>
    <row r="766" spans="1:15" s="15" customFormat="1" ht="12" customHeight="1" thickBot="1">
      <c r="A766" s="92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71" t="s">
        <v>160</v>
      </c>
      <c r="M766" s="71"/>
      <c r="N766" s="71" t="n">
        <f>F752</f>
        <v>12.0</v>
      </c>
    </row>
    <row r="767" spans="1:15" s="15" customFormat="1" ht="12" customHeight="1" thickBot="1">
      <c r="A767" s="94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71"/>
      <c r="M767" s="71"/>
      <c r="N767" s="71"/>
    </row>
    <row r="768" spans="1:15" s="9" customFormat="1" ht="12" hidden="1" customHeight="1" thickBot="1">
      <c r="A768" s="96" t="s">
        <v>284</v>
      </c>
      <c r="B768" s="97"/>
      <c r="C768" s="97"/>
      <c r="D768" s="97"/>
      <c r="E768" s="97"/>
      <c r="F768" s="97"/>
      <c r="G768" s="97"/>
      <c r="H768" s="97"/>
      <c r="I768" s="97"/>
      <c r="J768" s="97"/>
      <c r="K768" s="89"/>
      <c r="L768" s="88"/>
      <c r="M768" s="88"/>
    </row>
    <row r="769" spans="1:14" s="14" customFormat="1" ht="12" customHeight="1">
      <c r="A769" s="115" t="str">
        <f>$A$21</f>
        <v>DD-MM-YYYY</v>
      </c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98" t="str">
        <f>$L$21</f>
        <v>القيمة بالالف جنيه</v>
      </c>
      <c r="M769" s="102"/>
      <c r="N769" s="99"/>
    </row>
    <row r="770" spans="1:14" s="14" customFormat="1" ht="12" customHeight="1" thickBot="1">
      <c r="A770" s="117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00"/>
      <c r="M770" s="103"/>
      <c r="N770" s="101"/>
    </row>
    <row r="771" spans="1:14" s="14" customFormat="1" ht="12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9"/>
      <c r="M771" s="19"/>
      <c r="N771" s="19"/>
    </row>
    <row r="772" spans="1:14" ht="22.5" customHeight="1">
      <c r="A772" s="86" t="s">
        <v>326</v>
      </c>
      <c r="B772" s="86"/>
      <c r="C772" s="86" t="s">
        <v>149</v>
      </c>
      <c r="D772" s="86"/>
      <c r="E772" s="86"/>
      <c r="F772" s="86"/>
      <c r="G772" s="86"/>
      <c r="H772" s="86"/>
      <c r="I772" s="86"/>
      <c r="J772" s="86"/>
      <c r="K772" s="86"/>
      <c r="L772" s="86" t="s">
        <v>158</v>
      </c>
      <c r="M772" s="86"/>
      <c r="N772" s="86"/>
    </row>
    <row r="773" spans="1:14" ht="12" customHeight="1">
      <c r="A773" s="86"/>
      <c r="B773" s="86"/>
      <c r="C773" s="86" t="s">
        <v>150</v>
      </c>
      <c r="D773" s="86"/>
      <c r="E773" s="86"/>
      <c r="F773" s="86"/>
      <c r="G773" s="86" t="s">
        <v>151</v>
      </c>
      <c r="H773" s="86"/>
      <c r="I773" s="86"/>
      <c r="J773" s="86"/>
      <c r="K773" s="86" t="s">
        <v>152</v>
      </c>
      <c r="L773" s="86"/>
      <c r="M773" s="86"/>
      <c r="N773" s="86"/>
    </row>
    <row r="774" spans="1:14" ht="38.25">
      <c r="A774" s="86"/>
      <c r="B774" s="86"/>
      <c r="C774" s="55" t="s">
        <v>153</v>
      </c>
      <c r="D774" s="55" t="s">
        <v>154</v>
      </c>
      <c r="E774" s="55" t="s">
        <v>155</v>
      </c>
      <c r="F774" s="55" t="s">
        <v>156</v>
      </c>
      <c r="G774" s="55" t="s">
        <v>153</v>
      </c>
      <c r="H774" s="55" t="s">
        <v>154</v>
      </c>
      <c r="I774" s="55" t="s">
        <v>157</v>
      </c>
      <c r="J774" s="55" t="s">
        <v>156</v>
      </c>
      <c r="K774" s="86"/>
      <c r="L774" s="55" t="s">
        <v>150</v>
      </c>
      <c r="M774" s="55" t="s">
        <v>151</v>
      </c>
      <c r="N774" s="55" t="s">
        <v>152</v>
      </c>
    </row>
    <row r="775" spans="1:14" s="9" customFormat="1" ht="12" hidden="1" customHeight="1">
      <c r="A775" s="72" t="s">
        <v>760</v>
      </c>
      <c r="B775" s="131"/>
      <c r="C775" s="131"/>
      <c r="D775" s="131"/>
      <c r="E775" s="131"/>
      <c r="F775" s="131"/>
      <c r="G775" s="131"/>
      <c r="H775" s="131"/>
      <c r="I775" s="131"/>
      <c r="J775" s="131"/>
      <c r="K775" s="45"/>
      <c r="L775" s="45"/>
      <c r="M775" s="54"/>
      <c r="N775" s="54"/>
    </row>
    <row r="776" spans="1:14">
      <c r="A776" s="30" t="s">
        <v>780</v>
      </c>
      <c r="B776" s="50"/>
      <c r="C776" s="62"/>
      <c r="D776" s="62"/>
      <c r="E776" s="62"/>
      <c r="F776" s="25"/>
      <c r="G776" s="62"/>
      <c r="H776" s="62"/>
      <c r="I776" s="62"/>
      <c r="J776" s="25"/>
      <c r="K776" s="25"/>
      <c r="L776" s="62"/>
      <c r="M776" s="62"/>
      <c r="N776" s="25"/>
    </row>
    <row r="777" spans="1:14" ht="12" customHeight="1">
      <c r="A777" s="64"/>
      <c r="B777" s="64"/>
      <c r="C777" s="66"/>
      <c r="D777" s="66"/>
      <c r="E777" s="66"/>
      <c r="F777" s="61" t="n">
        <f t="shared" ref="F777:F783" si="137">SUM(C777:E777)</f>
        <v>0.0</v>
      </c>
      <c r="G777" s="66"/>
      <c r="H777" s="66"/>
      <c r="I777" s="66"/>
      <c r="J777" s="61" t="n">
        <f t="shared" ref="J777:J783" si="138">SUM(G777:I777)</f>
        <v>0.0</v>
      </c>
      <c r="K777" s="61" t="n">
        <f t="shared" ref="K777:K783" si="139">SUM(J777,F777)</f>
        <v>0.0</v>
      </c>
      <c r="L777" s="66"/>
      <c r="M777" s="66"/>
      <c r="N777" s="61" t="n">
        <f t="shared" ref="N777:N783" si="140">SUM(L777:M777)</f>
        <v>0.0</v>
      </c>
    </row>
    <row r="778" spans="1:14" ht="12" customHeight="1">
      <c r="A778" s="65"/>
      <c r="B778" s="65"/>
      <c r="C778" s="66"/>
      <c r="D778" s="66"/>
      <c r="E778" s="66"/>
      <c r="F778" s="61" t="n">
        <f t="shared" si="137"/>
        <v>0.0</v>
      </c>
      <c r="G778" s="66"/>
      <c r="H778" s="66"/>
      <c r="I778" s="66"/>
      <c r="J778" s="61" t="n">
        <f t="shared" si="138"/>
        <v>0.0</v>
      </c>
      <c r="K778" s="61" t="n">
        <f t="shared" si="139"/>
        <v>0.0</v>
      </c>
      <c r="L778" s="66"/>
      <c r="M778" s="66"/>
      <c r="N778" s="61" t="n">
        <f t="shared" si="140"/>
        <v>0.0</v>
      </c>
    </row>
    <row r="779" spans="1:14" ht="12" customHeight="1">
      <c r="A779" s="65"/>
      <c r="B779" s="65"/>
      <c r="C779" s="66"/>
      <c r="D779" s="66"/>
      <c r="E779" s="66"/>
      <c r="F779" s="61" t="n">
        <f t="shared" si="137"/>
        <v>0.0</v>
      </c>
      <c r="G779" s="66"/>
      <c r="H779" s="66"/>
      <c r="I779" s="66"/>
      <c r="J779" s="61" t="n">
        <f t="shared" si="138"/>
        <v>0.0</v>
      </c>
      <c r="K779" s="61" t="n">
        <f t="shared" si="139"/>
        <v>0.0</v>
      </c>
      <c r="L779" s="66"/>
      <c r="M779" s="66"/>
      <c r="N779" s="61" t="n">
        <f t="shared" si="140"/>
        <v>0.0</v>
      </c>
    </row>
    <row r="780" spans="1:14" ht="12" customHeight="1">
      <c r="A780" s="65"/>
      <c r="B780" s="65"/>
      <c r="C780" s="66"/>
      <c r="D780" s="66"/>
      <c r="E780" s="66"/>
      <c r="F780" s="61" t="n">
        <f t="shared" si="137"/>
        <v>0.0</v>
      </c>
      <c r="G780" s="66"/>
      <c r="H780" s="66"/>
      <c r="I780" s="66"/>
      <c r="J780" s="61" t="n">
        <f t="shared" si="138"/>
        <v>0.0</v>
      </c>
      <c r="K780" s="61" t="n">
        <f t="shared" si="139"/>
        <v>0.0</v>
      </c>
      <c r="L780" s="66"/>
      <c r="M780" s="66"/>
      <c r="N780" s="61" t="n">
        <f t="shared" si="140"/>
        <v>0.0</v>
      </c>
    </row>
    <row r="781" spans="1:14" ht="12" customHeight="1">
      <c r="A781" s="65"/>
      <c r="B781" s="65"/>
      <c r="C781" s="66"/>
      <c r="D781" s="66"/>
      <c r="E781" s="66"/>
      <c r="F781" s="61" t="n">
        <f t="shared" si="137"/>
        <v>0.0</v>
      </c>
      <c r="G781" s="66"/>
      <c r="H781" s="66"/>
      <c r="I781" s="66"/>
      <c r="J781" s="61" t="n">
        <f t="shared" si="138"/>
        <v>0.0</v>
      </c>
      <c r="K781" s="61" t="n">
        <f t="shared" si="139"/>
        <v>0.0</v>
      </c>
      <c r="L781" s="66"/>
      <c r="M781" s="66"/>
      <c r="N781" s="61" t="n">
        <f t="shared" si="140"/>
        <v>0.0</v>
      </c>
    </row>
    <row r="782" spans="1:14" ht="12" customHeight="1">
      <c r="A782" s="65"/>
      <c r="B782" s="65"/>
      <c r="C782" s="66"/>
      <c r="D782" s="66"/>
      <c r="E782" s="66"/>
      <c r="F782" s="61" t="n">
        <f t="shared" si="137"/>
        <v>0.0</v>
      </c>
      <c r="G782" s="66"/>
      <c r="H782" s="66"/>
      <c r="I782" s="66"/>
      <c r="J782" s="61" t="n">
        <f t="shared" si="138"/>
        <v>0.0</v>
      </c>
      <c r="K782" s="61" t="n">
        <f t="shared" si="139"/>
        <v>0.0</v>
      </c>
      <c r="L782" s="66"/>
      <c r="M782" s="66"/>
      <c r="N782" s="61" t="n">
        <f t="shared" si="140"/>
        <v>0.0</v>
      </c>
    </row>
    <row r="783" spans="1:14" ht="12" customHeight="1">
      <c r="A783" s="7" t="s">
        <v>781</v>
      </c>
      <c r="B783" s="7"/>
      <c r="C783" s="16" t="n">
        <f>SUMPRODUCT(C777:C782)</f>
        <v>0.0</v>
      </c>
      <c r="D783" s="16" t="n">
        <f>SUMPRODUCT(D777:D782)</f>
        <v>0.0</v>
      </c>
      <c r="E783" s="16" t="n">
        <f>SUMPRODUCT(E777:E782)</f>
        <v>0.0</v>
      </c>
      <c r="F783" s="16" t="n">
        <f t="shared" si="137"/>
        <v>0.0</v>
      </c>
      <c r="G783" s="16" t="n">
        <f>SUMPRODUCT(G777:G782)</f>
        <v>0.0</v>
      </c>
      <c r="H783" s="16" t="n">
        <f>SUMPRODUCT(H777:H782)</f>
        <v>0.0</v>
      </c>
      <c r="I783" s="16" t="n">
        <f>SUMPRODUCT(I777:I782)</f>
        <v>0.0</v>
      </c>
      <c r="J783" s="16" t="n">
        <f t="shared" si="138"/>
        <v>0.0</v>
      </c>
      <c r="K783" s="16" t="n">
        <f t="shared" si="139"/>
        <v>0.0</v>
      </c>
      <c r="L783" s="16" t="n">
        <f>SUMPRODUCT(L777:L782)</f>
        <v>0.0</v>
      </c>
      <c r="M783" s="16" t="n">
        <f>SUMPRODUCT(M777:M782)</f>
        <v>0.0</v>
      </c>
      <c r="N783" s="16" t="n">
        <f t="shared" si="140"/>
        <v>0.0</v>
      </c>
    </row>
    <row r="784" spans="1:14">
      <c r="A784" s="30" t="s">
        <v>766</v>
      </c>
      <c r="B784" s="50"/>
      <c r="C784" s="62"/>
      <c r="D784" s="62"/>
      <c r="E784" s="62"/>
      <c r="F784" s="25"/>
      <c r="G784" s="62"/>
      <c r="H784" s="62"/>
      <c r="I784" s="62"/>
      <c r="J784" s="25"/>
      <c r="K784" s="25"/>
      <c r="L784" s="62"/>
      <c r="M784" s="62"/>
      <c r="N784" s="25"/>
    </row>
    <row r="785" spans="1:14" ht="12" customHeight="1">
      <c r="A785" s="64"/>
      <c r="B785" s="64"/>
      <c r="C785" s="66"/>
      <c r="D785" s="66"/>
      <c r="E785" s="66"/>
      <c r="F785" s="61" t="n">
        <f t="shared" ref="F785:F791" si="141">SUM(C785:E785)</f>
        <v>0.0</v>
      </c>
      <c r="G785" s="66"/>
      <c r="H785" s="66"/>
      <c r="I785" s="66"/>
      <c r="J785" s="61" t="n">
        <f t="shared" ref="J785:J791" si="142">SUM(G785:I785)</f>
        <v>0.0</v>
      </c>
      <c r="K785" s="61" t="n">
        <f t="shared" ref="K785:K791" si="143">SUM(J785,F785)</f>
        <v>0.0</v>
      </c>
      <c r="L785" s="66"/>
      <c r="M785" s="66"/>
      <c r="N785" s="61" t="n">
        <f t="shared" ref="N785:N791" si="144">SUM(L785:M785)</f>
        <v>0.0</v>
      </c>
    </row>
    <row r="786" spans="1:14" ht="12" customHeight="1">
      <c r="A786" s="65"/>
      <c r="B786" s="65"/>
      <c r="C786" s="66"/>
      <c r="D786" s="66"/>
      <c r="E786" s="66"/>
      <c r="F786" s="61" t="n">
        <f t="shared" si="141"/>
        <v>0.0</v>
      </c>
      <c r="G786" s="66"/>
      <c r="H786" s="66"/>
      <c r="I786" s="66"/>
      <c r="J786" s="61" t="n">
        <f t="shared" si="142"/>
        <v>0.0</v>
      </c>
      <c r="K786" s="61" t="n">
        <f t="shared" si="143"/>
        <v>0.0</v>
      </c>
      <c r="L786" s="66"/>
      <c r="M786" s="66"/>
      <c r="N786" s="61" t="n">
        <f t="shared" si="144"/>
        <v>0.0</v>
      </c>
    </row>
    <row r="787" spans="1:14" ht="12" customHeight="1">
      <c r="A787" s="65"/>
      <c r="B787" s="65"/>
      <c r="C787" s="66"/>
      <c r="D787" s="66"/>
      <c r="E787" s="66"/>
      <c r="F787" s="61" t="n">
        <f t="shared" si="141"/>
        <v>0.0</v>
      </c>
      <c r="G787" s="66"/>
      <c r="H787" s="66"/>
      <c r="I787" s="66"/>
      <c r="J787" s="61" t="n">
        <f t="shared" si="142"/>
        <v>0.0</v>
      </c>
      <c r="K787" s="61" t="n">
        <f t="shared" si="143"/>
        <v>0.0</v>
      </c>
      <c r="L787" s="66"/>
      <c r="M787" s="66"/>
      <c r="N787" s="61" t="n">
        <f t="shared" si="144"/>
        <v>0.0</v>
      </c>
    </row>
    <row r="788" spans="1:14" ht="12" customHeight="1">
      <c r="A788" s="65"/>
      <c r="B788" s="65"/>
      <c r="C788" s="66"/>
      <c r="D788" s="66"/>
      <c r="E788" s="66"/>
      <c r="F788" s="61" t="n">
        <f t="shared" si="141"/>
        <v>0.0</v>
      </c>
      <c r="G788" s="66"/>
      <c r="H788" s="66"/>
      <c r="I788" s="66"/>
      <c r="J788" s="61" t="n">
        <f t="shared" si="142"/>
        <v>0.0</v>
      </c>
      <c r="K788" s="61" t="n">
        <f t="shared" si="143"/>
        <v>0.0</v>
      </c>
      <c r="L788" s="66"/>
      <c r="M788" s="66"/>
      <c r="N788" s="61" t="n">
        <f t="shared" si="144"/>
        <v>0.0</v>
      </c>
    </row>
    <row r="789" spans="1:14" ht="12" customHeight="1">
      <c r="A789" s="65"/>
      <c r="B789" s="65"/>
      <c r="C789" s="66"/>
      <c r="D789" s="66"/>
      <c r="E789" s="66"/>
      <c r="F789" s="61" t="n">
        <f t="shared" si="141"/>
        <v>0.0</v>
      </c>
      <c r="G789" s="66"/>
      <c r="H789" s="66"/>
      <c r="I789" s="66"/>
      <c r="J789" s="61" t="n">
        <f t="shared" si="142"/>
        <v>0.0</v>
      </c>
      <c r="K789" s="61" t="n">
        <f t="shared" si="143"/>
        <v>0.0</v>
      </c>
      <c r="L789" s="66"/>
      <c r="M789" s="66"/>
      <c r="N789" s="61" t="n">
        <f t="shared" si="144"/>
        <v>0.0</v>
      </c>
    </row>
    <row r="790" spans="1:14" ht="12" customHeight="1">
      <c r="A790" s="65"/>
      <c r="B790" s="65"/>
      <c r="C790" s="66"/>
      <c r="D790" s="66"/>
      <c r="E790" s="66"/>
      <c r="F790" s="61" t="n">
        <f t="shared" si="141"/>
        <v>0.0</v>
      </c>
      <c r="G790" s="66"/>
      <c r="H790" s="66"/>
      <c r="I790" s="66"/>
      <c r="J790" s="61" t="n">
        <f t="shared" si="142"/>
        <v>0.0</v>
      </c>
      <c r="K790" s="61" t="n">
        <f t="shared" si="143"/>
        <v>0.0</v>
      </c>
      <c r="L790" s="66"/>
      <c r="M790" s="66"/>
      <c r="N790" s="61" t="n">
        <f t="shared" si="144"/>
        <v>0.0</v>
      </c>
    </row>
    <row r="791" spans="1:14" ht="12" customHeight="1">
      <c r="A791" s="7" t="s">
        <v>772</v>
      </c>
      <c r="B791" s="7"/>
      <c r="C791" s="16" t="n">
        <f>SUMPRODUCT(C785:C790)</f>
        <v>0.0</v>
      </c>
      <c r="D791" s="16" t="n">
        <f>SUMPRODUCT(D785:D790)</f>
        <v>0.0</v>
      </c>
      <c r="E791" s="16" t="n">
        <f>SUMPRODUCT(E785:E790)</f>
        <v>0.0</v>
      </c>
      <c r="F791" s="16" t="n">
        <f t="shared" si="141"/>
        <v>0.0</v>
      </c>
      <c r="G791" s="16" t="n">
        <f>SUMPRODUCT(G785:G790)</f>
        <v>0.0</v>
      </c>
      <c r="H791" s="16" t="n">
        <f>SUMPRODUCT(H785:H790)</f>
        <v>0.0</v>
      </c>
      <c r="I791" s="16" t="n">
        <f>SUMPRODUCT(I785:I790)</f>
        <v>0.0</v>
      </c>
      <c r="J791" s="16" t="n">
        <f t="shared" si="142"/>
        <v>0.0</v>
      </c>
      <c r="K791" s="16" t="n">
        <f t="shared" si="143"/>
        <v>0.0</v>
      </c>
      <c r="L791" s="16" t="n">
        <f>SUMPRODUCT(L785:L790)</f>
        <v>0.0</v>
      </c>
      <c r="M791" s="16" t="n">
        <f>SUMPRODUCT(M785:M790)</f>
        <v>0.0</v>
      </c>
      <c r="N791" s="16" t="n">
        <f t="shared" si="144"/>
        <v>0.0</v>
      </c>
    </row>
    <row r="792" spans="1:14">
      <c r="A792" s="30" t="s">
        <v>767</v>
      </c>
      <c r="B792" s="50"/>
      <c r="C792" s="62"/>
      <c r="D792" s="62"/>
      <c r="E792" s="62"/>
      <c r="F792" s="25"/>
      <c r="G792" s="62"/>
      <c r="H792" s="62"/>
      <c r="I792" s="62"/>
      <c r="J792" s="25"/>
      <c r="K792" s="25"/>
      <c r="L792" s="62"/>
      <c r="M792" s="62"/>
      <c r="N792" s="25"/>
    </row>
    <row r="793" spans="1:14" ht="12" customHeight="1">
      <c r="A793" s="64"/>
      <c r="B793" s="64"/>
      <c r="C793" s="66"/>
      <c r="D793" s="66"/>
      <c r="E793" s="66"/>
      <c r="F793" s="61" t="n">
        <f t="shared" ref="F793:F800" si="145">SUM(C793:E793)</f>
        <v>0.0</v>
      </c>
      <c r="G793" s="66"/>
      <c r="H793" s="66"/>
      <c r="I793" s="66"/>
      <c r="J793" s="61" t="n">
        <f t="shared" ref="J793:J800" si="146">SUM(G793:I793)</f>
        <v>0.0</v>
      </c>
      <c r="K793" s="61" t="n">
        <f t="shared" ref="K793:K800" si="147">SUM(J793,F793)</f>
        <v>0.0</v>
      </c>
      <c r="L793" s="66"/>
      <c r="M793" s="66"/>
      <c r="N793" s="61" t="n">
        <f t="shared" ref="N793:N800" si="148">SUM(L793:M793)</f>
        <v>0.0</v>
      </c>
    </row>
    <row r="794" spans="1:14" ht="12" customHeight="1">
      <c r="A794" s="65"/>
      <c r="B794" s="65"/>
      <c r="C794" s="66"/>
      <c r="D794" s="66"/>
      <c r="E794" s="66"/>
      <c r="F794" s="61" t="n">
        <f t="shared" si="145"/>
        <v>0.0</v>
      </c>
      <c r="G794" s="66"/>
      <c r="H794" s="66"/>
      <c r="I794" s="66"/>
      <c r="J794" s="61" t="n">
        <f t="shared" si="146"/>
        <v>0.0</v>
      </c>
      <c r="K794" s="61" t="n">
        <f t="shared" si="147"/>
        <v>0.0</v>
      </c>
      <c r="L794" s="66"/>
      <c r="M794" s="66"/>
      <c r="N794" s="61" t="n">
        <f t="shared" si="148"/>
        <v>0.0</v>
      </c>
    </row>
    <row r="795" spans="1:14" ht="12" customHeight="1">
      <c r="A795" s="65"/>
      <c r="B795" s="65"/>
      <c r="C795" s="66"/>
      <c r="D795" s="66"/>
      <c r="E795" s="66"/>
      <c r="F795" s="61" t="n">
        <f t="shared" si="145"/>
        <v>0.0</v>
      </c>
      <c r="G795" s="66"/>
      <c r="H795" s="66"/>
      <c r="I795" s="66"/>
      <c r="J795" s="61" t="n">
        <f t="shared" si="146"/>
        <v>0.0</v>
      </c>
      <c r="K795" s="61" t="n">
        <f t="shared" si="147"/>
        <v>0.0</v>
      </c>
      <c r="L795" s="66"/>
      <c r="M795" s="66"/>
      <c r="N795" s="61" t="n">
        <f t="shared" si="148"/>
        <v>0.0</v>
      </c>
    </row>
    <row r="796" spans="1:14" ht="12" customHeight="1">
      <c r="A796" s="65"/>
      <c r="B796" s="65"/>
      <c r="C796" s="66"/>
      <c r="D796" s="66"/>
      <c r="E796" s="66"/>
      <c r="F796" s="61" t="n">
        <f t="shared" si="145"/>
        <v>0.0</v>
      </c>
      <c r="G796" s="66"/>
      <c r="H796" s="66"/>
      <c r="I796" s="66"/>
      <c r="J796" s="61" t="n">
        <f t="shared" si="146"/>
        <v>0.0</v>
      </c>
      <c r="K796" s="61" t="n">
        <f t="shared" si="147"/>
        <v>0.0</v>
      </c>
      <c r="L796" s="66"/>
      <c r="M796" s="66"/>
      <c r="N796" s="61" t="n">
        <f t="shared" si="148"/>
        <v>0.0</v>
      </c>
    </row>
    <row r="797" spans="1:14" ht="12" customHeight="1">
      <c r="A797" s="65"/>
      <c r="B797" s="65"/>
      <c r="C797" s="66"/>
      <c r="D797" s="66"/>
      <c r="E797" s="66"/>
      <c r="F797" s="61" t="n">
        <f t="shared" si="145"/>
        <v>0.0</v>
      </c>
      <c r="G797" s="66"/>
      <c r="H797" s="66"/>
      <c r="I797" s="66"/>
      <c r="J797" s="61" t="n">
        <f t="shared" si="146"/>
        <v>0.0</v>
      </c>
      <c r="K797" s="61" t="n">
        <f t="shared" si="147"/>
        <v>0.0</v>
      </c>
      <c r="L797" s="66"/>
      <c r="M797" s="66"/>
      <c r="N797" s="61" t="n">
        <f t="shared" si="148"/>
        <v>0.0</v>
      </c>
    </row>
    <row r="798" spans="1:14" ht="12" customHeight="1">
      <c r="A798" s="65"/>
      <c r="B798" s="65"/>
      <c r="C798" s="66"/>
      <c r="D798" s="66"/>
      <c r="E798" s="66"/>
      <c r="F798" s="61" t="n">
        <f t="shared" si="145"/>
        <v>0.0</v>
      </c>
      <c r="G798" s="66"/>
      <c r="H798" s="66"/>
      <c r="I798" s="66"/>
      <c r="J798" s="61" t="n">
        <f t="shared" si="146"/>
        <v>0.0</v>
      </c>
      <c r="K798" s="61" t="n">
        <f t="shared" si="147"/>
        <v>0.0</v>
      </c>
      <c r="L798" s="66"/>
      <c r="M798" s="66"/>
      <c r="N798" s="61" t="n">
        <f t="shared" si="148"/>
        <v>0.0</v>
      </c>
    </row>
    <row r="799" spans="1:14" ht="12" customHeight="1">
      <c r="A799" s="7" t="s">
        <v>773</v>
      </c>
      <c r="B799" s="7"/>
      <c r="C799" s="16" t="n">
        <f>SUMPRODUCT(C793:C798)</f>
        <v>0.0</v>
      </c>
      <c r="D799" s="16" t="n">
        <f>SUMPRODUCT(D793:D798)</f>
        <v>0.0</v>
      </c>
      <c r="E799" s="16" t="n">
        <f>SUMPRODUCT(E793:E798)</f>
        <v>0.0</v>
      </c>
      <c r="F799" s="16" t="n">
        <f t="shared" si="145"/>
        <v>0.0</v>
      </c>
      <c r="G799" s="16" t="n">
        <f>SUMPRODUCT(G793:G798)</f>
        <v>0.0</v>
      </c>
      <c r="H799" s="16" t="n">
        <f>SUMPRODUCT(H793:H798)</f>
        <v>0.0</v>
      </c>
      <c r="I799" s="16" t="n">
        <f>SUMPRODUCT(I793:I798)</f>
        <v>0.0</v>
      </c>
      <c r="J799" s="16" t="n">
        <f t="shared" si="146"/>
        <v>0.0</v>
      </c>
      <c r="K799" s="16" t="n">
        <f t="shared" si="147"/>
        <v>0.0</v>
      </c>
      <c r="L799" s="16" t="n">
        <f>SUMPRODUCT(L793:L798)</f>
        <v>0.0</v>
      </c>
      <c r="M799" s="16" t="n">
        <f>SUMPRODUCT(M793:M798)</f>
        <v>0.0</v>
      </c>
      <c r="N799" s="16" t="n">
        <f t="shared" si="148"/>
        <v>0.0</v>
      </c>
    </row>
    <row r="800" spans="1:14" ht="14.25" customHeight="1">
      <c r="A800" s="7" t="s">
        <v>768</v>
      </c>
      <c r="B800" s="7"/>
      <c r="C800" s="16" t="n">
        <f>C783+C791+C799</f>
        <v>0.0</v>
      </c>
      <c r="D800" s="16" t="n">
        <f>D783+D791+D799</f>
        <v>0.0</v>
      </c>
      <c r="E800" s="16" t="n">
        <f>E783+E791+E799</f>
        <v>0.0</v>
      </c>
      <c r="F800" s="16" t="n">
        <f t="shared" si="145"/>
        <v>0.0</v>
      </c>
      <c r="G800" s="16" t="n">
        <f>G783+G791+G799</f>
        <v>0.0</v>
      </c>
      <c r="H800" s="16" t="n">
        <f>H783+H791+H799</f>
        <v>0.0</v>
      </c>
      <c r="I800" s="16" t="n">
        <f>I783+I791+I799</f>
        <v>0.0</v>
      </c>
      <c r="J800" s="16" t="n">
        <f t="shared" si="146"/>
        <v>0.0</v>
      </c>
      <c r="K800" s="16" t="n">
        <f t="shared" si="147"/>
        <v>0.0</v>
      </c>
      <c r="L800" s="16" t="n">
        <f>L783+L791+L799</f>
        <v>0.0</v>
      </c>
      <c r="M800" s="16" t="n">
        <f>M783+M791+M799</f>
        <v>0.0</v>
      </c>
      <c r="N800" s="16" t="n">
        <f t="shared" si="148"/>
        <v>0.0</v>
      </c>
    </row>
    <row r="801" spans="1:14" s="9" customFormat="1" ht="12.75" hidden="1" customHeight="1">
      <c r="A801" s="87" t="s">
        <v>325</v>
      </c>
      <c r="B801" s="89"/>
      <c r="C801" s="89"/>
      <c r="D801" s="89"/>
      <c r="E801" s="88"/>
      <c r="F801" s="89"/>
      <c r="G801" s="89"/>
      <c r="H801" s="89"/>
      <c r="I801" s="89"/>
      <c r="J801" s="89"/>
      <c r="K801" s="89"/>
      <c r="L801" s="89"/>
    </row>
    <row r="802" spans="1:14" s="9" customFormat="1" ht="12" hidden="1" customHeight="1">
      <c r="A802" s="72" t="s">
        <v>601</v>
      </c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</row>
    <row r="803" spans="1:14" ht="18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</row>
    <row r="804" spans="1:14" ht="18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</row>
    <row r="805" spans="1:14" ht="18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</row>
  </sheetData>
  <sheetProtection password="EB65" sheet="1" objects="1" scenarios="1" insertRows="0"/>
  <mergeCells count="272">
    <mergeCell ref="A454:L454"/>
    <mergeCell ref="A586:K587"/>
    <mergeCell ref="C589:K589"/>
    <mergeCell ref="L589:N590"/>
    <mergeCell ref="A645:K646"/>
    <mergeCell ref="L645:N646"/>
    <mergeCell ref="A589:A591"/>
    <mergeCell ref="A635:L635"/>
    <mergeCell ref="A636:L636"/>
    <mergeCell ref="K590:K591"/>
    <mergeCell ref="A247:A249"/>
    <mergeCell ref="L392:N393"/>
    <mergeCell ref="A464:K465"/>
    <mergeCell ref="L464:N465"/>
    <mergeCell ref="A513:K514"/>
    <mergeCell ref="L513:N514"/>
    <mergeCell ref="G405:J405"/>
    <mergeCell ref="K405:K406"/>
    <mergeCell ref="L404:N405"/>
    <mergeCell ref="A455:L455"/>
    <mergeCell ref="C90:K90"/>
    <mergeCell ref="A235:K236"/>
    <mergeCell ref="A150:L150"/>
    <mergeCell ref="G91:J91"/>
    <mergeCell ref="K91:K92"/>
    <mergeCell ref="L80:N81"/>
    <mergeCell ref="A82:K85"/>
    <mergeCell ref="N82:N83"/>
    <mergeCell ref="L235:N236"/>
    <mergeCell ref="C171:K171"/>
    <mergeCell ref="L586:N587"/>
    <mergeCell ref="A581:K584"/>
    <mergeCell ref="A503:L503"/>
    <mergeCell ref="A567:L567"/>
    <mergeCell ref="L515:N516"/>
    <mergeCell ref="L579:N580"/>
    <mergeCell ref="C525:K525"/>
    <mergeCell ref="A525:A527"/>
    <mergeCell ref="A479:J479"/>
    <mergeCell ref="L517:M518"/>
    <mergeCell ref="N517:N518"/>
    <mergeCell ref="A515:I516"/>
    <mergeCell ref="J515:K516"/>
    <mergeCell ref="N583:N584"/>
    <mergeCell ref="L522:N523"/>
    <mergeCell ref="A568:L568"/>
    <mergeCell ref="N581:N582"/>
    <mergeCell ref="L583:M584"/>
    <mergeCell ref="L171:N172"/>
    <mergeCell ref="C477:F477"/>
    <mergeCell ref="A319:K320"/>
    <mergeCell ref="L319:N320"/>
    <mergeCell ref="A243:M243"/>
    <mergeCell ref="A466:I467"/>
    <mergeCell ref="J466:K467"/>
    <mergeCell ref="L466:N467"/>
    <mergeCell ref="N468:N469"/>
    <mergeCell ref="A468:K471"/>
    <mergeCell ref="L468:M469"/>
    <mergeCell ref="L470:M471"/>
    <mergeCell ref="N470:N471"/>
    <mergeCell ref="N703:N704"/>
    <mergeCell ref="A689:L689"/>
    <mergeCell ref="A690:L690"/>
    <mergeCell ref="J701:K702"/>
    <mergeCell ref="A699:K700"/>
    <mergeCell ref="L699:N700"/>
    <mergeCell ref="L703:M704"/>
    <mergeCell ref="A701:I702"/>
    <mergeCell ref="L701:N702"/>
    <mergeCell ref="C405:F405"/>
    <mergeCell ref="J647:K648"/>
    <mergeCell ref="L647:N648"/>
    <mergeCell ref="C657:K657"/>
    <mergeCell ref="L657:N658"/>
    <mergeCell ref="L649:M650"/>
    <mergeCell ref="N649:N650"/>
    <mergeCell ref="A653:M653"/>
    <mergeCell ref="A331:A333"/>
    <mergeCell ref="C331:K331"/>
    <mergeCell ref="A328:K329"/>
    <mergeCell ref="C404:K404"/>
    <mergeCell ref="A647:I648"/>
    <mergeCell ref="G658:J658"/>
    <mergeCell ref="B589:B591"/>
    <mergeCell ref="A592:J592"/>
    <mergeCell ref="C590:F590"/>
    <mergeCell ref="G590:J590"/>
    <mergeCell ref="N396:N397"/>
    <mergeCell ref="L398:M399"/>
    <mergeCell ref="N398:N399"/>
    <mergeCell ref="A400:M400"/>
    <mergeCell ref="L401:N402"/>
    <mergeCell ref="A401:K402"/>
    <mergeCell ref="C248:F248"/>
    <mergeCell ref="L247:N248"/>
    <mergeCell ref="G248:J248"/>
    <mergeCell ref="K248:K249"/>
    <mergeCell ref="A327:M327"/>
    <mergeCell ref="C332:F332"/>
    <mergeCell ref="G332:J332"/>
    <mergeCell ref="K332:K333"/>
    <mergeCell ref="L331:N332"/>
    <mergeCell ref="L328:N329"/>
    <mergeCell ref="C172:F172"/>
    <mergeCell ref="G172:J172"/>
    <mergeCell ref="K172:K173"/>
    <mergeCell ref="L237:N238"/>
    <mergeCell ref="C247:K247"/>
    <mergeCell ref="A244:K245"/>
    <mergeCell ref="L244:N245"/>
    <mergeCell ref="A239:K242"/>
    <mergeCell ref="L239:M240"/>
    <mergeCell ref="N239:N240"/>
    <mergeCell ref="L165:M166"/>
    <mergeCell ref="N165:N166"/>
    <mergeCell ref="A167:M167"/>
    <mergeCell ref="A163:K166"/>
    <mergeCell ref="L163:M164"/>
    <mergeCell ref="L241:M242"/>
    <mergeCell ref="N241:N242"/>
    <mergeCell ref="L168:N169"/>
    <mergeCell ref="A225:L225"/>
    <mergeCell ref="A171:A173"/>
    <mergeCell ref="A309:L309"/>
    <mergeCell ref="A68:L68"/>
    <mergeCell ref="L87:N88"/>
    <mergeCell ref="N163:N164"/>
    <mergeCell ref="A78:K79"/>
    <mergeCell ref="L78:N79"/>
    <mergeCell ref="A159:K160"/>
    <mergeCell ref="L159:N160"/>
    <mergeCell ref="L90:N91"/>
    <mergeCell ref="L82:M83"/>
    <mergeCell ref="A1:M1"/>
    <mergeCell ref="A161:I162"/>
    <mergeCell ref="J161:K162"/>
    <mergeCell ref="L161:N162"/>
    <mergeCell ref="A80:I81"/>
    <mergeCell ref="A69:L69"/>
    <mergeCell ref="A149:L149"/>
    <mergeCell ref="C91:F91"/>
    <mergeCell ref="J80:K81"/>
    <mergeCell ref="A90:A92"/>
    <mergeCell ref="A310:L310"/>
    <mergeCell ref="A323:K326"/>
    <mergeCell ref="L323:M324"/>
    <mergeCell ref="L321:N322"/>
    <mergeCell ref="A321:I322"/>
    <mergeCell ref="J321:K322"/>
    <mergeCell ref="N325:N326"/>
    <mergeCell ref="N323:N324"/>
    <mergeCell ref="L325:M326"/>
    <mergeCell ref="N651:N652"/>
    <mergeCell ref="A654:K655"/>
    <mergeCell ref="B657:B659"/>
    <mergeCell ref="A649:K652"/>
    <mergeCell ref="L654:N655"/>
    <mergeCell ref="K658:K659"/>
    <mergeCell ref="L651:M652"/>
    <mergeCell ref="C658:F658"/>
    <mergeCell ref="A657:A659"/>
    <mergeCell ref="A802:L802"/>
    <mergeCell ref="A769:K770"/>
    <mergeCell ref="L772:N773"/>
    <mergeCell ref="C773:F773"/>
    <mergeCell ref="G773:J773"/>
    <mergeCell ref="C772:K772"/>
    <mergeCell ref="L769:N770"/>
    <mergeCell ref="K773:K774"/>
    <mergeCell ref="A801:L801"/>
    <mergeCell ref="A775:J775"/>
    <mergeCell ref="A751:L751"/>
    <mergeCell ref="L705:M706"/>
    <mergeCell ref="C711:K711"/>
    <mergeCell ref="B711:B713"/>
    <mergeCell ref="L711:N712"/>
    <mergeCell ref="C712:F712"/>
    <mergeCell ref="A711:A713"/>
    <mergeCell ref="A708:K709"/>
    <mergeCell ref="A707:M707"/>
    <mergeCell ref="N705:N706"/>
    <mergeCell ref="A579:I580"/>
    <mergeCell ref="A528:J528"/>
    <mergeCell ref="L581:M582"/>
    <mergeCell ref="A517:K520"/>
    <mergeCell ref="A522:K523"/>
    <mergeCell ref="B525:B527"/>
    <mergeCell ref="K526:K527"/>
    <mergeCell ref="L519:M520"/>
    <mergeCell ref="A585:M585"/>
    <mergeCell ref="J579:K580"/>
    <mergeCell ref="N519:N520"/>
    <mergeCell ref="A577:K578"/>
    <mergeCell ref="L577:N578"/>
    <mergeCell ref="A504:L504"/>
    <mergeCell ref="A521:M521"/>
    <mergeCell ref="L525:N526"/>
    <mergeCell ref="C526:F526"/>
    <mergeCell ref="G526:J526"/>
    <mergeCell ref="A472:M472"/>
    <mergeCell ref="A473:K474"/>
    <mergeCell ref="L473:N474"/>
    <mergeCell ref="K477:K478"/>
    <mergeCell ref="A475:N475"/>
    <mergeCell ref="A476:A478"/>
    <mergeCell ref="G477:J477"/>
    <mergeCell ref="B476:B478"/>
    <mergeCell ref="L476:N477"/>
    <mergeCell ref="C476:K476"/>
    <mergeCell ref="A14:I15"/>
    <mergeCell ref="L14:N15"/>
    <mergeCell ref="N16:N17"/>
    <mergeCell ref="N18:N19"/>
    <mergeCell ref="L18:M19"/>
    <mergeCell ref="L16:M17"/>
    <mergeCell ref="A12:K13"/>
    <mergeCell ref="A20:M20"/>
    <mergeCell ref="C24:K24"/>
    <mergeCell ref="L21:N22"/>
    <mergeCell ref="L12:N13"/>
    <mergeCell ref="A21:K22"/>
    <mergeCell ref="A24:A26"/>
    <mergeCell ref="A16:K19"/>
    <mergeCell ref="J14:K15"/>
    <mergeCell ref="K25:K26"/>
    <mergeCell ref="L84:M85"/>
    <mergeCell ref="N84:N85"/>
    <mergeCell ref="C25:F25"/>
    <mergeCell ref="G25:J25"/>
    <mergeCell ref="L24:N25"/>
    <mergeCell ref="A27:J27"/>
    <mergeCell ref="A86:M86"/>
    <mergeCell ref="A87:K88"/>
    <mergeCell ref="J237:K238"/>
    <mergeCell ref="A334:J334"/>
    <mergeCell ref="A93:J93"/>
    <mergeCell ref="A174:J174"/>
    <mergeCell ref="A250:J250"/>
    <mergeCell ref="A168:K169"/>
    <mergeCell ref="A226:L226"/>
    <mergeCell ref="A237:I238"/>
    <mergeCell ref="A407:J407"/>
    <mergeCell ref="A382:L382"/>
    <mergeCell ref="A383:L383"/>
    <mergeCell ref="A396:K399"/>
    <mergeCell ref="L396:M397"/>
    <mergeCell ref="J394:K395"/>
    <mergeCell ref="A392:K393"/>
    <mergeCell ref="L394:N395"/>
    <mergeCell ref="A404:A406"/>
    <mergeCell ref="A394:I395"/>
    <mergeCell ref="B772:B774"/>
    <mergeCell ref="A703:K706"/>
    <mergeCell ref="A768:M768"/>
    <mergeCell ref="A772:A774"/>
    <mergeCell ref="A764:K767"/>
    <mergeCell ref="L764:M765"/>
    <mergeCell ref="L708:N709"/>
    <mergeCell ref="A762:I763"/>
    <mergeCell ref="J762:K763"/>
    <mergeCell ref="L762:N763"/>
    <mergeCell ref="N764:N765"/>
    <mergeCell ref="L766:M767"/>
    <mergeCell ref="A660:J660"/>
    <mergeCell ref="A714:J714"/>
    <mergeCell ref="N766:N767"/>
    <mergeCell ref="A760:K761"/>
    <mergeCell ref="L760:N761"/>
    <mergeCell ref="G712:J712"/>
    <mergeCell ref="K712:K713"/>
    <mergeCell ref="A750:L750"/>
  </mergeCells>
  <phoneticPr fontId="3" type="noConversion"/>
  <dataValidations count="1">
    <dataValidation type="decimal" allowBlank="1" showInputMessage="1" showErrorMessage="1" errorTitle="خطأ" error="قيمة خطأ" sqref="G777:I782 L777:M782 C481:E492 G481:I492 L481:M492 C495:E495 G495:I495 L495:M495 C497:E500 G497:I500 L497:M500 C530:E564 G530:I564 L530:M564 C594:E596 G594:I596 L594:M596 C599:E602 G599:I602 L599:M602 C605:E632 G605:I632 L605:M632 C662:E686 G662:I686 L662:M686 C716:E741 G716:I741 L716:M741 C744:E745 G744:I745 L744:M745 C777:E782 C715:D715 L28:M65 C451:E451 G747:I747 G28:I65 C367:D367 L442:M449 G442:I449 C442:E449 L434:M439 G434:I439 C434:E439 L426:M431 G426:I431 C426:E431 L417:M423 G417:I423 C417:E423 L409:M414 G409:I414 C409:E414 L375:M379 G375:I379 C375:E379 L368:M372 G368:I372 C368:E372 L361:M365 G361:I365 C361:E365 L354:M358 G354:I358 C354:E358 L344:M351 G344:I351 C344:E351 L336:M341 G336:I341 C336:E341 L296:M306 G296:I306 C296:E306 L288:M293 G288:I293 C288:E293 L280:M285 G280:I285 C280:E285 L270:M277 G270:I277 C270:E277 L263:M267 G263:I267 C263:E267 L252:M260 G252:I260 C252:E260 L217:M222 G217:I222 C217:E222 L209:M214 G209:I214 C209:E214 L201:M206 G201:I206 C201:E206 L185:M198 G185:I198 C185:E198 L176:M182 G176:I182 C176:E182 L129:M146 G129:I146 C129:E146 L120:M126 G120:I126 C120:E126 L110:M117 G109:I117 C110:E117 L102:M107 G102:I107 C102:E107 L95:M99 G95:I99 C95:E99 C28:E65 G451:I451 D747:E747 D748:N748 C793:E798 G785:I790 L785:M790 C785:E790 G793:I798 L793:M798 C747:C748 L451:M451 L747:M747">
      <formula1>-10000000000000000000</formula1>
      <formula2>10000000000000000000</formula2>
    </dataValidation>
  </dataValidations>
  <printOptions horizontalCentered="1" verticalCentered="1"/>
  <pageMargins left="0" right="0" top="0" bottom="0" header="0" footer="0"/>
  <pageSetup paperSize="9" scale="51" orientation="portrait" r:id="rId1"/>
  <headerFooter alignWithMargins="0"/>
  <rowBreaks count="12" manualBreakCount="12">
    <brk id="66" max="16383" man="1"/>
    <brk id="68" max="13" man="1"/>
    <brk id="149" max="13" man="1"/>
    <brk id="227" max="13" man="1"/>
    <brk id="311" max="13" man="1"/>
    <brk id="384" max="13" man="1"/>
    <brk id="454" max="13" man="1"/>
    <brk id="503" max="13" man="1"/>
    <brk id="567" max="13" man="1"/>
    <brk id="635" max="13" man="1"/>
    <brk id="689" max="13" man="1"/>
    <brk id="750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CBE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2009-09-29T16:34:43Z</dcterms:created>
  <dc:creator>Mohamed salah</dc:creator>
  <cp:lastModifiedBy>Windows User</cp:lastModifiedBy>
  <cp:lastPrinted>2009-09-30T15:33:55Z</cp:lastPrinted>
  <dcterms:modified xsi:type="dcterms:W3CDTF">2017-04-09T12:07:52Z</dcterms:modified>
</cp:coreProperties>
</file>