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hmed.ahmed\Documents\CBE Reports\DAILY\"/>
    </mc:Choice>
  </mc:AlternateContent>
  <bookViews>
    <workbookView xWindow="360" yWindow="270" windowWidth="14940" windowHeight="9150"/>
  </bookViews>
  <sheets>
    <sheet name="Total" sheetId="1" r:id="rId1"/>
  </sheets>
  <definedNames>
    <definedName name="_xlnm.Print_Area" localSheetId="0">Total!$A$1:$AA$68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16" i="1" l="1"/>
  <c r="Y18" i="1"/>
  <c r="J27" i="1"/>
  <c r="V27" i="1"/>
  <c r="V32" i="1" s="1"/>
  <c r="J28" i="1"/>
  <c r="V28" i="1"/>
  <c r="Z28" i="1"/>
  <c r="J29" i="1"/>
  <c r="V29" i="1"/>
  <c r="J30" i="1"/>
  <c r="V30" i="1"/>
  <c r="J31" i="1"/>
  <c r="Z31" i="1" s="1"/>
  <c r="V31" i="1"/>
  <c r="B32" i="1"/>
  <c r="C32" i="1"/>
  <c r="D32" i="1"/>
  <c r="E32" i="1"/>
  <c r="F32" i="1"/>
  <c r="G32" i="1"/>
  <c r="H32" i="1"/>
  <c r="I32" i="1"/>
  <c r="K32" i="1"/>
  <c r="L32" i="1"/>
  <c r="M32" i="1"/>
  <c r="N32" i="1"/>
  <c r="O32" i="1"/>
  <c r="P32" i="1"/>
  <c r="Q32" i="1"/>
  <c r="R32" i="1"/>
  <c r="S32" i="1"/>
  <c r="T32" i="1"/>
  <c r="U32" i="1"/>
  <c r="W32" i="1"/>
  <c r="X32" i="1"/>
  <c r="Y32" i="1"/>
  <c r="C33" i="1"/>
  <c r="J33" i="1" s="1"/>
  <c r="I33" i="1"/>
  <c r="A43" i="1"/>
  <c r="L45" i="1"/>
  <c r="A49" i="1"/>
  <c r="Z27" i="1" l="1"/>
  <c r="Z30" i="1"/>
  <c r="Z29" i="1"/>
  <c r="Z32" i="1"/>
  <c r="J32" i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admin</author>
  </authors>
  <commentList>
    <comment ref="A21" authorId="0" shapeId="1025">
      <text>
        <r>
          <rPr>
            <sz val="8"/>
            <color indexed="81"/>
            <rFont val="Tahoma"/>
            <family val="2"/>
          </rPr>
          <t>تاريخ الحركة</t>
        </r>
        <r>
          <rPr>
            <sz val="11"/>
            <color indexed="8"/>
            <rFont val="Calibri"/>
            <family val="2"/>
            <charset val="178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227</xdr:col>
                <xdr:colOff>228600</xdr:colOff>
                <xdr:row>18</xdr:row>
                <xdr:rowOff>142875</xdr:rowOff>
              </from>
              <to>
                <xdr:col>229</xdr:col>
                <xdr:colOff>238125</xdr:colOff>
                <xdr:row>21</xdr:row>
                <xdr:rowOff>123825</xdr:rowOff>
              </to>
            </anchor>
          </commentPr>
        </mc:Fallback>
      </mc:AlternateContent>
    </comment>
    <comment ref="A49" authorId="0" shapeId="1026">
      <text>
        <r>
          <rPr>
            <sz val="8"/>
            <color indexed="81"/>
            <rFont val="Tahoma"/>
            <family val="2"/>
          </rPr>
          <t>تاريخ الحركة</t>
        </r>
        <r>
          <rPr>
            <sz val="11"/>
            <color indexed="8"/>
            <rFont val="Calibri"/>
            <family val="2"/>
            <charset val="178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 textHAlign="center">
            <anchor>
              <from>
                <xdr:col>240</xdr:col>
                <xdr:colOff>533400</xdr:colOff>
                <xdr:row>47</xdr:row>
                <xdr:rowOff>76200</xdr:rowOff>
              </from>
              <to>
                <xdr:col>242</xdr:col>
                <xdr:colOff>571500</xdr:colOff>
                <xdr:row>51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<sst xmlns="http://purl.oclc.org/ooxml/spreadsheetml/main" count="76" uniqueCount="56">
  <si>
    <t>header and start of the page control row</t>
  </si>
  <si>
    <t>بنك التعمير والاسكان</t>
  </si>
  <si>
    <t>27-11-2016 02:03:27 م</t>
  </si>
  <si>
    <t>الرقابة المكتبية و الاحصاء-الرقابة على البنوك</t>
  </si>
  <si>
    <t>رصيد النقدية لدى البنك</t>
  </si>
  <si>
    <t>بنك الاستثمار العربي - فرع</t>
  </si>
  <si>
    <t>000</t>
  </si>
  <si>
    <t>يومى</t>
  </si>
  <si>
    <t>رصيد النقدية لدى البنك فى نهاية يوم العمل</t>
  </si>
  <si>
    <t>نموذج رقم :</t>
  </si>
  <si>
    <t>صفحة</t>
  </si>
  <si>
    <t>transaction date control row</t>
  </si>
  <si>
    <t>5-1-2017</t>
  </si>
  <si>
    <t>القيمة بالمليون جنيه</t>
  </si>
  <si>
    <t>البيـــــــــــــان*</t>
  </si>
  <si>
    <t xml:space="preserve">الرصيد فى أول اليوم 
</t>
  </si>
  <si>
    <t xml:space="preserve">الايداعات </t>
  </si>
  <si>
    <t>النقدية المستلمة من البنك المركزى</t>
  </si>
  <si>
    <t>النقدية المستلمة من البنك الاهلى و بنك مصر بناء على طلب البنك المركزى</t>
  </si>
  <si>
    <t>النقدية المستلمة من البنوك الاخرى</t>
  </si>
  <si>
    <t>ايداعات  
اخرى</t>
  </si>
  <si>
    <t>المسحوبات</t>
  </si>
  <si>
    <t>نقدية  صادرة للبنك المركزى (ان وجد)</t>
  </si>
  <si>
    <t>نقدية صادرة للبنوك</t>
  </si>
  <si>
    <t>مسحوبات اخرى</t>
  </si>
  <si>
    <t xml:space="preserve">الرصيد فى آخر اليوم 
</t>
  </si>
  <si>
    <t>سعر الصرف</t>
  </si>
  <si>
    <t>الأشخاص الاعتبارية</t>
  </si>
  <si>
    <t>الافراد الطبيعيين</t>
  </si>
  <si>
    <t xml:space="preserve">اجمالى 
</t>
  </si>
  <si>
    <t xml:space="preserve">اجمالى
</t>
  </si>
  <si>
    <t>عدد العملاء</t>
  </si>
  <si>
    <t>سلع  اساسية</t>
  </si>
  <si>
    <t>سلع غير اساسية</t>
  </si>
  <si>
    <t>اخرى</t>
  </si>
  <si>
    <t>قيمة</t>
  </si>
  <si>
    <t>الجنيه المصرى</t>
  </si>
  <si>
    <t>الدولار الأمريكى</t>
  </si>
  <si>
    <t>اليورو</t>
  </si>
  <si>
    <t>الجنيه الاسترلينى</t>
  </si>
  <si>
    <t>العملات الأخرى</t>
  </si>
  <si>
    <t>الاجمالى +</t>
  </si>
  <si>
    <t xml:space="preserve"> + منها ما تم التنازل عنه من عملات اجنبية مقومة بالمليون دولار الامريكى </t>
  </si>
  <si>
    <t>المسحوبات النقدية للأشخاص الاعتبارية التى تزيد عن 3 مليون جنيه مصرى أو ما يعادله بالعملات الأخرى</t>
  </si>
  <si>
    <t>البيـــــــــــــــــــــــــــــــان*</t>
  </si>
  <si>
    <t>القيمة</t>
  </si>
  <si>
    <t>نوع العملة</t>
  </si>
  <si>
    <t xml:space="preserve">سعر الصرف  </t>
  </si>
  <si>
    <t>* اسم العميل</t>
  </si>
  <si>
    <t>دولار امريكى</t>
  </si>
  <si>
    <t>يورو</t>
  </si>
  <si>
    <t>جنيــه استرليـنى</t>
  </si>
  <si>
    <t>فرنك سويسرى</t>
  </si>
  <si>
    <t>ريـــال سعـــودى</t>
  </si>
  <si>
    <t>ين يابانى</t>
  </si>
  <si>
    <t>AHM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</si>
</sst>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3">
    <numFmt numFmtId="172" formatCode="[$-1010409]d/m/yyyy\ h:mm\ AM/PM;@"/>
    <numFmt numFmtId="173" formatCode="#,##0.000000"/>
    <numFmt numFmtId="174" formatCode="0.00000"/>
  </numFmts>
  <fonts count="18">
    <font>
      <sz val="10"/>
      <name val="Arial"/>
      <family val="2"/>
    </font>
    <font>
      <b/>
      <sz val="10"/>
      <name val="Arial"/>
      <family val="2"/>
    </font>
    <font>
      <b/>
      <sz val="24"/>
      <color indexed="10"/>
      <name val="Monotype Koufi"/>
      <charset val="178"/>
    </font>
    <font>
      <b/>
      <sz val="14"/>
      <color indexed="61"/>
      <name val="Arial"/>
      <family val="2"/>
    </font>
    <font>
      <b/>
      <sz val="16"/>
      <color indexed="12"/>
      <name val="Arial"/>
      <family val="2"/>
    </font>
    <font>
      <b/>
      <sz val="14"/>
      <color indexed="48"/>
      <name val="Arial"/>
      <family val="2"/>
    </font>
    <font>
      <b/>
      <sz val="20"/>
      <color indexed="61"/>
      <name val="DecoType Thuluth"/>
      <charset val="178"/>
    </font>
    <font>
      <b/>
      <sz val="14"/>
      <color indexed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6"/>
      <name val="Arial"/>
      <family val="2"/>
    </font>
    <font>
      <b/>
      <sz val="16"/>
      <color indexed="22"/>
      <name val="Arial"/>
      <family val="2"/>
    </font>
    <font>
      <b/>
      <sz val="22"/>
      <name val="Arial"/>
      <family val="2"/>
    </font>
    <font>
      <sz val="8"/>
      <color indexed="81"/>
      <name val="Tahoma"/>
      <family val="2"/>
    </font>
    <font>
      <sz val="11"/>
      <color indexed="8"/>
      <name val="Calibri"/>
      <family val="2"/>
      <charset val="178"/>
    </font>
    <font>
      <sz val="16"/>
      <color indexed="8"/>
      <name val="Simplified Arabic"/>
      <family val="2"/>
      <charset val="178"/>
    </font>
    <font>
      <b/>
      <sz val="11"/>
      <color indexed="8"/>
      <name val="Simplified Arabic"/>
      <family val="1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</fills>
  <borders count="51">
    <border>
      <start/>
      <end/>
      <top/>
      <bottom/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8"/>
      </start>
      <end style="thin">
        <color indexed="8"/>
      </end>
      <top/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/>
      <end/>
      <top/>
      <bottom style="thin">
        <color indexed="8"/>
      </bottom>
      <diagonal/>
    </border>
    <border>
      <start style="medium">
        <color indexed="64"/>
      </start>
      <end style="medium">
        <color indexed="64"/>
      </end>
      <top style="thin">
        <color indexed="8"/>
      </top>
      <bottom style="thin">
        <color indexed="8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8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8"/>
      </start>
      <end/>
      <top style="thin">
        <color indexed="8"/>
      </top>
      <bottom style="thin">
        <color indexed="8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8"/>
      </end>
      <top style="medium">
        <color indexed="64"/>
      </top>
      <bottom style="medium">
        <color indexed="64"/>
      </bottom>
      <diagonal/>
    </border>
    <border>
      <start style="thin">
        <color indexed="8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64"/>
      </start>
      <end style="thin">
        <color indexed="8"/>
      </end>
      <top style="thin">
        <color indexed="8"/>
      </top>
      <bottom style="medium">
        <color indexed="64"/>
      </bottom>
      <diagonal/>
    </border>
    <border>
      <start style="thin">
        <color indexed="8"/>
      </start>
      <end/>
      <top style="thin">
        <color indexed="8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8"/>
      </start>
      <end style="thin">
        <color indexed="64"/>
      </end>
      <top style="medium">
        <color indexed="64"/>
      </top>
      <bottom/>
      <diagonal/>
    </border>
    <border>
      <start style="thin">
        <color indexed="8"/>
      </start>
      <end style="thin">
        <color indexed="64"/>
      </end>
      <top/>
      <bottom/>
      <diagonal/>
    </border>
    <border>
      <start style="thin">
        <color indexed="8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medium">
        <color indexed="64"/>
      </top>
      <bottom style="thin">
        <color indexed="8"/>
      </bottom>
      <diagonal/>
    </border>
    <border>
      <start/>
      <end/>
      <top style="medium">
        <color indexed="64"/>
      </top>
      <bottom style="thin">
        <color indexed="8"/>
      </bottom>
      <diagonal/>
    </border>
    <border>
      <start/>
      <end style="thin">
        <color indexed="8"/>
      </end>
      <top style="medium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6" borderId="1" xfId="0" applyFont="1" applyFill="1" applyBorder="1" applyAlignment="1">
      <alignment horizontal="center" vertical="top" wrapText="1"/>
    </xf>
    <xf numFmtId="0" fontId="1" fillId="6" borderId="2" xfId="0" applyFont="1" applyFill="1" applyBorder="1" applyAlignment="1" applyProtection="1">
      <alignment horizontal="center" vertical="top" wrapText="1"/>
      <protection locked="0"/>
    </xf>
    <xf numFmtId="49" fontId="1" fillId="6" borderId="1" xfId="0" applyNumberFormat="1" applyFont="1" applyFill="1" applyBorder="1" applyAlignment="1" applyProtection="1">
      <alignment horizontal="center" vertical="top" wrapText="1"/>
      <protection locked="0"/>
    </xf>
    <xf numFmtId="0" fontId="1" fillId="6" borderId="3" xfId="0" applyFont="1" applyFill="1" applyBorder="1" applyAlignment="1">
      <alignment horizontal="center" vertical="top" wrapText="1"/>
    </xf>
    <xf numFmtId="0" fontId="1" fillId="6" borderId="4" xfId="0" applyFont="1" applyFill="1" applyBorder="1" applyAlignment="1" applyProtection="1">
      <alignment horizontal="center" vertical="top" wrapText="1"/>
      <protection locked="0"/>
    </xf>
    <xf numFmtId="49" fontId="1" fillId="6" borderId="3" xfId="0" applyNumberFormat="1" applyFont="1" applyFill="1" applyBorder="1" applyAlignment="1" applyProtection="1">
      <alignment horizontal="center" vertical="top" wrapText="1"/>
      <protection locked="0"/>
    </xf>
    <xf numFmtId="22" fontId="1" fillId="6" borderId="3" xfId="0" applyNumberFormat="1" applyFont="1" applyFill="1" applyBorder="1" applyAlignment="1" applyProtection="1">
      <alignment horizontal="center" vertical="top" wrapText="1"/>
      <protection locked="0"/>
    </xf>
    <xf numFmtId="0" fontId="1" fillId="6" borderId="0" xfId="0" applyFont="1" applyFill="1" applyBorder="1" applyAlignment="1">
      <alignment horizontal="center" vertical="top" wrapText="1"/>
    </xf>
    <xf numFmtId="0" fontId="0" fillId="0" borderId="0" xfId="0" applyFont="1"/>
    <xf numFmtId="0" fontId="0" fillId="6" borderId="0" xfId="0" applyFill="1" applyAlignment="1"/>
    <xf numFmtId="0" fontId="0" fillId="6" borderId="0" xfId="0" applyFill="1"/>
    <xf numFmtId="0" fontId="0" fillId="0" borderId="0" xfId="0" applyBorder="1"/>
    <xf numFmtId="0" fontId="0" fillId="0" borderId="5" xfId="0" applyBorder="1"/>
    <xf numFmtId="49" fontId="7" fillId="2" borderId="6" xfId="0" applyNumberFormat="1" applyFont="1" applyFill="1" applyBorder="1" applyAlignment="1" applyProtection="1">
      <alignment vertical="center"/>
      <protection locked="0"/>
    </xf>
    <xf numFmtId="49" fontId="7" fillId="2" borderId="0" xfId="0" applyNumberFormat="1" applyFont="1" applyFill="1" applyBorder="1" applyAlignment="1" applyProtection="1">
      <alignment vertical="center"/>
      <protection locked="0"/>
    </xf>
    <xf numFmtId="49" fontId="7" fillId="2" borderId="7" xfId="0" applyNumberFormat="1" applyFont="1" applyFill="1" applyBorder="1" applyAlignment="1" applyProtection="1">
      <alignment vertical="center"/>
      <protection locked="0"/>
    </xf>
    <xf numFmtId="49" fontId="7" fillId="2" borderId="8" xfId="0" applyNumberFormat="1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8" fillId="0" borderId="9" xfId="0" applyFont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/>
    </xf>
    <xf numFmtId="173" fontId="11" fillId="6" borderId="12" xfId="0" applyNumberFormat="1" applyFont="1" applyFill="1" applyBorder="1" applyAlignment="1" applyProtection="1">
      <alignment horizontal="right" vertical="center" shrinkToFit="1"/>
      <protection locked="0"/>
    </xf>
    <xf numFmtId="1" fontId="11" fillId="7" borderId="13" xfId="0" applyNumberFormat="1" applyFont="1" applyFill="1" applyBorder="1" applyAlignment="1" applyProtection="1">
      <alignment horizontal="center" vertical="center" shrinkToFit="1"/>
      <protection locked="0"/>
    </xf>
    <xf numFmtId="173" fontId="11" fillId="8" borderId="12" xfId="0" applyNumberFormat="1" applyFont="1" applyFill="1" applyBorder="1" applyAlignment="1" applyProtection="1">
      <alignment vertical="center" shrinkToFit="1"/>
      <protection hidden="1"/>
    </xf>
    <xf numFmtId="173" fontId="11" fillId="8" borderId="14" xfId="0" applyNumberFormat="1" applyFont="1" applyFill="1" applyBorder="1" applyAlignment="1" applyProtection="1">
      <alignment vertical="center" shrinkToFit="1"/>
      <protection hidden="1"/>
    </xf>
    <xf numFmtId="1" fontId="12" fillId="4" borderId="15" xfId="0" applyNumberFormat="1" applyFont="1" applyFill="1" applyBorder="1" applyAlignment="1" applyProtection="1">
      <alignment vertical="center" shrinkToFit="1"/>
      <protection hidden="1"/>
    </xf>
    <xf numFmtId="0" fontId="11" fillId="0" borderId="16" xfId="0" applyFont="1" applyBorder="1" applyAlignment="1">
      <alignment vertical="center"/>
    </xf>
    <xf numFmtId="174" fontId="11" fillId="6" borderId="15" xfId="0" applyNumberFormat="1" applyFont="1" applyFill="1" applyBorder="1" applyAlignment="1" applyProtection="1">
      <alignment horizontal="right" vertical="center" shrinkToFit="1"/>
      <protection locked="0"/>
    </xf>
    <xf numFmtId="174" fontId="11" fillId="6" borderId="17" xfId="0" applyNumberFormat="1" applyFont="1" applyFill="1" applyBorder="1" applyAlignment="1" applyProtection="1">
      <alignment horizontal="right" vertical="center" shrinkToFit="1"/>
      <protection locked="0"/>
    </xf>
    <xf numFmtId="0" fontId="11" fillId="0" borderId="18" xfId="0" applyFont="1" applyBorder="1" applyAlignment="1">
      <alignment vertical="center"/>
    </xf>
    <xf numFmtId="173" fontId="11" fillId="8" borderId="0" xfId="0" applyNumberFormat="1" applyFont="1" applyFill="1" applyBorder="1" applyAlignment="1" applyProtection="1">
      <alignment vertical="center" shrinkToFit="1"/>
      <protection hidden="1"/>
    </xf>
    <xf numFmtId="174" fontId="11" fillId="5" borderId="19" xfId="0" applyNumberFormat="1" applyFont="1" applyFill="1" applyBorder="1" applyAlignment="1" applyProtection="1">
      <alignment horizontal="right" vertical="center" shrinkToFit="1"/>
      <protection locked="0"/>
    </xf>
    <xf numFmtId="0" fontId="13" fillId="8" borderId="20" xfId="0" applyFont="1" applyFill="1" applyBorder="1" applyAlignment="1">
      <alignment horizontal="right" vertical="top" wrapText="1"/>
    </xf>
    <xf numFmtId="0" fontId="16" fillId="9" borderId="21" xfId="0" applyFont="1" applyFill="1" applyBorder="1" applyAlignment="1">
      <alignment vertical="center"/>
    </xf>
    <xf numFmtId="0" fontId="17" fillId="0" borderId="22" xfId="0" applyFont="1" applyBorder="1" applyAlignment="1">
      <alignment horizontal="right" vertical="center"/>
    </xf>
    <xf numFmtId="0" fontId="16" fillId="6" borderId="21" xfId="0" applyFont="1" applyFill="1" applyBorder="1" applyAlignment="1">
      <alignment vertical="center"/>
    </xf>
    <xf numFmtId="0" fontId="0" fillId="6" borderId="7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23" xfId="0" applyFill="1" applyBorder="1" applyAlignment="1">
      <alignment wrapText="1"/>
    </xf>
    <xf numFmtId="0" fontId="1" fillId="6" borderId="24" xfId="0" applyFont="1" applyFill="1" applyBorder="1" applyAlignment="1" applyProtection="1">
      <alignment horizontal="center" vertical="center" wrapText="1"/>
      <protection hidden="1"/>
    </xf>
    <xf numFmtId="0" fontId="1" fillId="6" borderId="25" xfId="0" applyFont="1" applyFill="1" applyBorder="1" applyAlignment="1" applyProtection="1">
      <alignment horizontal="center" vertical="center" wrapText="1"/>
      <protection hidden="1"/>
    </xf>
    <xf numFmtId="0" fontId="1" fillId="6" borderId="9" xfId="0" applyFont="1" applyFill="1" applyBorder="1" applyAlignment="1" applyProtection="1">
      <alignment horizontal="center" vertical="center" wrapText="1"/>
      <protection hidden="1"/>
    </xf>
    <xf numFmtId="0" fontId="11" fillId="6" borderId="26" xfId="0" applyFont="1" applyFill="1" applyBorder="1" applyAlignment="1" applyProtection="1">
      <alignment horizontal="right" vertical="center" shrinkToFit="1"/>
      <protection locked="0"/>
    </xf>
    <xf numFmtId="173" fontId="11" fillId="6" borderId="20" xfId="0" applyNumberFormat="1" applyFont="1" applyFill="1" applyBorder="1" applyAlignment="1" applyProtection="1">
      <alignment horizontal="right" vertical="top" shrinkToFit="1"/>
      <protection locked="0"/>
    </xf>
    <xf numFmtId="173" fontId="11" fillId="3" borderId="9" xfId="0" applyNumberFormat="1" applyFont="1" applyFill="1" applyBorder="1" applyAlignment="1" applyProtection="1">
      <alignment vertical="center" wrapText="1"/>
      <protection locked="0"/>
    </xf>
    <xf numFmtId="174" fontId="11" fillId="6" borderId="9" xfId="0" applyNumberFormat="1" applyFont="1" applyFill="1" applyBorder="1" applyAlignment="1" applyProtection="1">
      <alignment horizontal="right" vertical="top" shrinkToFit="1"/>
      <protection locked="0"/>
    </xf>
    <xf numFmtId="0" fontId="11" fillId="6" borderId="27" xfId="0" applyFont="1" applyFill="1" applyBorder="1" applyAlignment="1" applyProtection="1">
      <alignment horizontal="right" vertical="center" shrinkToFit="1"/>
      <protection locked="0"/>
    </xf>
    <xf numFmtId="173" fontId="11" fillId="6" borderId="28" xfId="0" applyNumberFormat="1" applyFont="1" applyFill="1" applyBorder="1" applyAlignment="1" applyProtection="1">
      <alignment horizontal="right" vertical="top" shrinkToFit="1"/>
      <protection locked="0"/>
    </xf>
    <xf numFmtId="0" fontId="1" fillId="6" borderId="0" xfId="0" applyFont="1" applyFill="1" applyBorder="1" applyAlignment="1">
      <alignment vertical="top" wrapText="1"/>
    </xf>
    <xf numFmtId="0" fontId="1" fillId="6" borderId="0" xfId="0" applyFont="1" applyFill="1" applyBorder="1" applyAlignment="1">
      <alignment horizontal="right" vertical="top" wrapText="1"/>
    </xf>
    <xf numFmtId="173" fontId="11" fillId="3" borderId="24" xfId="0" applyNumberFormat="1" applyFont="1" applyFill="1" applyBorder="1" applyAlignment="1" applyProtection="1">
      <alignment horizontal="right" vertical="center" shrinkToFit="1"/>
      <protection hidden="1"/>
    </xf>
    <xf numFmtId="1" fontId="11" fillId="3" borderId="24" xfId="0" applyNumberFormat="1" applyFont="1" applyFill="1" applyBorder="1" applyAlignment="1" applyProtection="1">
      <alignment horizontal="center" vertical="center" shrinkToFit="1"/>
      <protection hidden="1"/>
    </xf>
    <xf numFmtId="0" fontId="1" fillId="6" borderId="0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29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30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29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23" xfId="0" applyNumberFormat="1" applyFont="1" applyFill="1" applyBorder="1" applyAlignment="1">
      <alignment horizontal="center" vertical="center"/>
    </xf>
    <xf numFmtId="173" fontId="11" fillId="6" borderId="48" xfId="0" applyNumberFormat="1" applyFont="1" applyFill="1" applyBorder="1" applyAlignment="1" applyProtection="1">
      <alignment horizontal="center" vertical="center" shrinkToFit="1"/>
      <protection locked="0"/>
    </xf>
    <xf numFmtId="173" fontId="11" fillId="6" borderId="49" xfId="0" applyNumberFormat="1" applyFont="1" applyFill="1" applyBorder="1" applyAlignment="1" applyProtection="1">
      <alignment horizontal="center" vertical="center" shrinkToFit="1"/>
      <protection locked="0"/>
    </xf>
    <xf numFmtId="173" fontId="11" fillId="6" borderId="50" xfId="0" applyNumberFormat="1" applyFont="1" applyFill="1" applyBorder="1" applyAlignment="1" applyProtection="1">
      <alignment horizontal="center" vertical="center" shrinkToFit="1"/>
      <protection locked="0"/>
    </xf>
    <xf numFmtId="0" fontId="2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9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172" fontId="3" fillId="8" borderId="4" xfId="0" applyNumberFormat="1" applyFont="1" applyFill="1" applyBorder="1" applyAlignment="1" applyProtection="1">
      <alignment horizontal="center" vertical="center" wrapText="1"/>
      <protection hidden="1"/>
    </xf>
    <xf numFmtId="172" fontId="3" fillId="8" borderId="3" xfId="0" applyNumberFormat="1" applyFont="1" applyFill="1" applyBorder="1" applyAlignment="1" applyProtection="1">
      <alignment horizontal="center" vertical="center" wrapText="1"/>
      <protection hidden="1"/>
    </xf>
    <xf numFmtId="172" fontId="3" fillId="8" borderId="29" xfId="0" applyNumberFormat="1" applyFont="1" applyFill="1" applyBorder="1" applyAlignment="1" applyProtection="1">
      <alignment horizontal="center" vertical="center" wrapText="1"/>
      <protection hidden="1"/>
    </xf>
    <xf numFmtId="172" fontId="3" fillId="8" borderId="7" xfId="0" applyNumberFormat="1" applyFont="1" applyFill="1" applyBorder="1" applyAlignment="1" applyProtection="1">
      <alignment horizontal="center" vertical="center" wrapText="1"/>
      <protection hidden="1"/>
    </xf>
    <xf numFmtId="172" fontId="3" fillId="8" borderId="8" xfId="0" applyNumberFormat="1" applyFont="1" applyFill="1" applyBorder="1" applyAlignment="1" applyProtection="1">
      <alignment horizontal="center" vertical="center" wrapText="1"/>
      <protection hidden="1"/>
    </xf>
    <xf numFmtId="172" fontId="3" fillId="8" borderId="23" xfId="0" applyNumberFormat="1" applyFont="1" applyFill="1" applyBorder="1" applyAlignment="1" applyProtection="1">
      <alignment horizontal="center" vertical="center" wrapText="1"/>
      <protection hidden="1"/>
    </xf>
    <xf numFmtId="1" fontId="4" fillId="8" borderId="4" xfId="0" applyNumberFormat="1" applyFont="1" applyFill="1" applyBorder="1" applyAlignment="1" applyProtection="1">
      <alignment horizontal="center" vertical="top" wrapText="1"/>
      <protection hidden="1"/>
    </xf>
    <xf numFmtId="1" fontId="4" fillId="8" borderId="3" xfId="0" applyNumberFormat="1" applyFont="1" applyFill="1" applyBorder="1" applyAlignment="1" applyProtection="1">
      <alignment horizontal="center" vertical="top" wrapText="1"/>
      <protection hidden="1"/>
    </xf>
    <xf numFmtId="1" fontId="4" fillId="8" borderId="29" xfId="0" applyNumberFormat="1" applyFont="1" applyFill="1" applyBorder="1" applyAlignment="1" applyProtection="1">
      <alignment horizontal="center" vertical="top" wrapText="1"/>
      <protection hidden="1"/>
    </xf>
    <xf numFmtId="1" fontId="4" fillId="8" borderId="7" xfId="0" applyNumberFormat="1" applyFont="1" applyFill="1" applyBorder="1" applyAlignment="1" applyProtection="1">
      <alignment horizontal="center" vertical="top" wrapText="1"/>
      <protection hidden="1"/>
    </xf>
    <xf numFmtId="1" fontId="4" fillId="8" borderId="8" xfId="0" applyNumberFormat="1" applyFont="1" applyFill="1" applyBorder="1" applyAlignment="1" applyProtection="1">
      <alignment horizontal="center" vertical="top" wrapText="1"/>
      <protection hidden="1"/>
    </xf>
    <xf numFmtId="1" fontId="4" fillId="8" borderId="23" xfId="0" applyNumberFormat="1" applyFont="1" applyFill="1" applyBorder="1" applyAlignment="1" applyProtection="1">
      <alignment horizontal="center" vertical="top" wrapText="1"/>
      <protection hidden="1"/>
    </xf>
    <xf numFmtId="49" fontId="5" fillId="8" borderId="4" xfId="0" applyNumberFormat="1" applyFont="1" applyFill="1" applyBorder="1" applyAlignment="1" applyProtection="1">
      <alignment horizontal="center" vertical="center" wrapText="1"/>
      <protection hidden="1"/>
    </xf>
    <xf numFmtId="49" fontId="5" fillId="8" borderId="3" xfId="0" applyNumberFormat="1" applyFont="1" applyFill="1" applyBorder="1" applyAlignment="1" applyProtection="1">
      <alignment horizontal="center" vertical="center" wrapText="1"/>
      <protection hidden="1"/>
    </xf>
    <xf numFmtId="49" fontId="5" fillId="8" borderId="29" xfId="0" applyNumberFormat="1" applyFont="1" applyFill="1" applyBorder="1" applyAlignment="1" applyProtection="1">
      <alignment horizontal="center" vertical="center" wrapText="1"/>
      <protection hidden="1"/>
    </xf>
    <xf numFmtId="49" fontId="5" fillId="8" borderId="7" xfId="0" applyNumberFormat="1" applyFont="1" applyFill="1" applyBorder="1" applyAlignment="1" applyProtection="1">
      <alignment horizontal="center" vertical="center" wrapText="1"/>
      <protection hidden="1"/>
    </xf>
    <xf numFmtId="49" fontId="5" fillId="8" borderId="8" xfId="0" applyNumberFormat="1" applyFont="1" applyFill="1" applyBorder="1" applyAlignment="1" applyProtection="1">
      <alignment horizontal="center" vertical="center" wrapText="1"/>
      <protection hidden="1"/>
    </xf>
    <xf numFmtId="49" fontId="5" fillId="8" borderId="23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49" fontId="7" fillId="2" borderId="4" xfId="0" applyNumberFormat="1" applyFont="1" applyFill="1" applyBorder="1" applyAlignment="1" applyProtection="1">
      <alignment horizontal="center" vertical="center"/>
      <protection locked="0"/>
    </xf>
    <xf numFmtId="49" fontId="7" fillId="2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31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top" wrapText="1"/>
    </xf>
    <xf numFmtId="0" fontId="1" fillId="6" borderId="0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49" fontId="4" fillId="8" borderId="4" xfId="0" applyNumberFormat="1" applyFont="1" applyFill="1" applyBorder="1" applyAlignment="1" applyProtection="1">
      <alignment horizontal="right" vertical="top" wrapText="1"/>
      <protection hidden="1"/>
    </xf>
    <xf numFmtId="49" fontId="4" fillId="8" borderId="3" xfId="0" applyNumberFormat="1" applyFont="1" applyFill="1" applyBorder="1" applyAlignment="1" applyProtection="1">
      <alignment horizontal="right" vertical="top" wrapText="1"/>
      <protection hidden="1"/>
    </xf>
    <xf numFmtId="49" fontId="4" fillId="8" borderId="29" xfId="0" applyNumberFormat="1" applyFont="1" applyFill="1" applyBorder="1" applyAlignment="1" applyProtection="1">
      <alignment horizontal="right" vertical="top" wrapText="1"/>
      <protection hidden="1"/>
    </xf>
    <xf numFmtId="49" fontId="4" fillId="8" borderId="7" xfId="0" applyNumberFormat="1" applyFont="1" applyFill="1" applyBorder="1" applyAlignment="1" applyProtection="1">
      <alignment horizontal="right" vertical="top" wrapText="1"/>
      <protection hidden="1"/>
    </xf>
    <xf numFmtId="49" fontId="4" fillId="8" borderId="8" xfId="0" applyNumberFormat="1" applyFont="1" applyFill="1" applyBorder="1" applyAlignment="1" applyProtection="1">
      <alignment horizontal="right" vertical="top" wrapText="1"/>
      <protection hidden="1"/>
    </xf>
    <xf numFmtId="49" fontId="4" fillId="8" borderId="23" xfId="0" applyNumberFormat="1" applyFont="1" applyFill="1" applyBorder="1" applyAlignment="1" applyProtection="1">
      <alignment horizontal="right" vertical="top" wrapText="1"/>
      <protection hidden="1"/>
    </xf>
    <xf numFmtId="49" fontId="5" fillId="8" borderId="4" xfId="0" applyNumberFormat="1" applyFont="1" applyFill="1" applyBorder="1" applyAlignment="1" applyProtection="1">
      <alignment horizontal="center" vertical="top" wrapText="1"/>
      <protection hidden="1"/>
    </xf>
    <xf numFmtId="49" fontId="5" fillId="8" borderId="3" xfId="0" applyNumberFormat="1" applyFont="1" applyFill="1" applyBorder="1" applyAlignment="1" applyProtection="1">
      <alignment horizontal="center" vertical="top" wrapText="1"/>
      <protection hidden="1"/>
    </xf>
    <xf numFmtId="49" fontId="5" fillId="8" borderId="29" xfId="0" applyNumberFormat="1" applyFont="1" applyFill="1" applyBorder="1" applyAlignment="1" applyProtection="1">
      <alignment horizontal="center" vertical="top" wrapText="1"/>
      <protection hidden="1"/>
    </xf>
    <xf numFmtId="49" fontId="5" fillId="8" borderId="7" xfId="0" applyNumberFormat="1" applyFont="1" applyFill="1" applyBorder="1" applyAlignment="1" applyProtection="1">
      <alignment horizontal="center" vertical="top" wrapText="1"/>
      <protection hidden="1"/>
    </xf>
    <xf numFmtId="49" fontId="5" fillId="8" borderId="8" xfId="0" applyNumberFormat="1" applyFont="1" applyFill="1" applyBorder="1" applyAlignment="1" applyProtection="1">
      <alignment horizontal="center" vertical="top" wrapText="1"/>
      <protection hidden="1"/>
    </xf>
    <xf numFmtId="49" fontId="5" fillId="8" borderId="23" xfId="0" applyNumberFormat="1" applyFont="1" applyFill="1" applyBorder="1" applyAlignment="1" applyProtection="1">
      <alignment horizontal="center" vertical="top" wrapText="1"/>
      <protection hidden="1"/>
    </xf>
  </cellXfs>
  <cellStyles count="1">
    <cellStyle name="Normal" xfId="0" builtinId="0"/>
  </cellStyles>
  <dxfs count="11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227</xdr:col>
          <xdr:colOff>228600</xdr:colOff>
          <xdr:row>18</xdr:row>
          <xdr:rowOff>142875</xdr:rowOff>
        </xdr:from>
        <xdr:to>
          <xdr:col>229</xdr:col>
          <xdr:colOff>238125</xdr:colOff>
          <xdr:row>21</xdr:row>
          <xdr:rowOff>123825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 flipH="1">
              <a:off x="16221075" y="2581275"/>
              <a:ext cx="1228725" cy="685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27432" bIns="0" anchor="t" upright="1"/>
            <a:lstStyle/>
            <a:p>
              <a:pPr algn="r" rtl="1">
                <a:defRPr sz="1000"/>
              </a:pPr>
              <a:r>
                <a:rPr lang="en-GB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تاريخ الحركة</a:t>
              </a:r>
              <a:endParaRPr lang="en-GB" sz="1100" b="0" i="0" u="none" strike="noStrike" baseline="0%">
                <a:solidFill>
                  <a:srgbClr val="000000"/>
                </a:solidFill>
                <a:latin typeface="Calibri"/>
                <a:ea typeface="Tahoma"/>
                <a:cs typeface="Tahoma"/>
              </a:endParaRPr>
            </a:p>
            <a:p>
              <a:pPr algn="r" rtl="1">
                <a:defRPr sz="1000"/>
              </a:pPr>
              <a:endParaRPr lang="en-GB" sz="1100" b="0" i="0" u="none" strike="noStrike" baseline="0%">
                <a:solidFill>
                  <a:srgbClr val="000000"/>
                </a:solidFill>
                <a:latin typeface="Calibri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533400</xdr:colOff>
          <xdr:row>47</xdr:row>
          <xdr:rowOff>76200</xdr:rowOff>
        </xdr:from>
        <xdr:to>
          <xdr:col>242</xdr:col>
          <xdr:colOff>571500</xdr:colOff>
          <xdr:row>51</xdr:row>
          <xdr:rowOff>57150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 flipH="1">
              <a:off x="7962900" y="10334625"/>
              <a:ext cx="1257300" cy="7905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27432" bIns="0" anchor="t" upright="1"/>
            <a:lstStyle/>
            <a:p>
              <a:pPr algn="r" rtl="1">
                <a:defRPr sz="1000"/>
              </a:pPr>
              <a:r>
                <a:rPr lang="en-GB" sz="8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تاريخ الحركة</a:t>
              </a:r>
              <a:endParaRPr lang="en-GB" sz="1100" b="0" i="0" u="none" strike="noStrike" baseline="0%">
                <a:solidFill>
                  <a:srgbClr val="000000"/>
                </a:solidFill>
                <a:latin typeface="Calibri"/>
                <a:ea typeface="Tahoma"/>
                <a:cs typeface="Tahoma"/>
              </a:endParaRPr>
            </a:p>
            <a:p>
              <a:pPr algn="r" rtl="1">
                <a:defRPr sz="1000"/>
              </a:pPr>
              <a:endParaRPr lang="en-GB" sz="1100" b="0" i="0" u="none" strike="noStrike" baseline="0%">
                <a:solidFill>
                  <a:srgbClr val="000000"/>
                </a:solidFill>
                <a:latin typeface="Calibri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Sheet44">
    <pageSetUpPr fitToPage="1"/>
  </sheetPr>
  <dimension ref="A1:IV153"/>
  <sheetViews>
    <sheetView rightToLeft="1" tabSelected="1" view="pageBreakPreview" topLeftCell="A13" zoomScale="80" zoomScaleNormal="100" workbookViewId="0">
      <selection sqref="A1:N1"/>
    </sheetView>
  </sheetViews>
  <sheetFormatPr defaultRowHeight="12.75"/>
  <cols>
    <col min="1" max="1" width="33.5703125" style="18" bestFit="1" customWidth="1"/>
    <col min="2" max="2" width="17.140625" style="18" bestFit="1" customWidth="1"/>
    <col min="3" max="3" width="9.42578125" style="18" bestFit="1" customWidth="1"/>
    <col min="4" max="4" width="14.140625" style="18" bestFit="1" customWidth="1"/>
    <col min="5" max="5" width="9.42578125" style="18" bestFit="1" customWidth="1"/>
    <col min="6" max="6" width="14.140625" style="18" bestFit="1" customWidth="1"/>
    <col min="7" max="7" width="9.140625" style="18" bestFit="1" customWidth="1"/>
    <col min="8" max="8" width="10.28515625" style="18" bestFit="1" customWidth="1"/>
    <col min="9" max="11" width="9.140625" style="18" bestFit="1" customWidth="1"/>
    <col min="12" max="12" width="14.140625" style="18" bestFit="1" customWidth="1"/>
    <col min="13" max="24" width="9.140625" style="18" bestFit="1" customWidth="1"/>
    <col min="25" max="25" width="9.42578125" style="18" bestFit="1" customWidth="1"/>
    <col min="26" max="26" width="14.28515625" style="18" bestFit="1" customWidth="1"/>
    <col min="27" max="27" width="13" style="18" bestFit="1" customWidth="1"/>
    <col min="28" max="256" width="9.140625" style="18" bestFit="1" customWidth="1"/>
  </cols>
  <sheetData>
    <row r="1" spans="1:256" ht="12" hidden="1" customHeight="1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2" hidden="1" customHeight="1">
      <c r="A2" s="2">
        <v>0</v>
      </c>
      <c r="B2" s="3">
        <v>4700</v>
      </c>
      <c r="C2" s="1">
        <v>1</v>
      </c>
      <c r="D2" s="1">
        <v>5</v>
      </c>
      <c r="E2" s="1">
        <v>5001</v>
      </c>
      <c r="F2" s="1">
        <v>1</v>
      </c>
      <c r="G2" s="1"/>
      <c r="H2" s="1"/>
      <c r="I2" s="1">
        <v>2</v>
      </c>
      <c r="J2" s="1"/>
      <c r="K2" s="1"/>
      <c r="L2" s="1"/>
      <c r="M2" s="1"/>
      <c r="N2" s="4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12" hidden="1" customHeight="1">
      <c r="A3" s="5"/>
      <c r="B3" s="6" t="s">
        <v>1</v>
      </c>
      <c r="C3" s="7" t="s">
        <v>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2" hidden="1" customHeight="1">
      <c r="A4" s="5"/>
      <c r="B4" s="6" t="s">
        <v>3</v>
      </c>
      <c r="C4" s="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>
      <c r="A8"/>
      <c r="B8"/>
      <c r="C8"/>
      <c r="D8"/>
      <c r="E8"/>
      <c r="F8"/>
      <c r="G8"/>
      <c r="H8"/>
      <c r="I8"/>
      <c r="J8"/>
      <c r="K8"/>
      <c r="L8"/>
      <c r="M8"/>
      <c r="N8"/>
      <c r="O8" s="9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/>
      <c r="C9"/>
      <c r="D9"/>
      <c r="E9"/>
      <c r="F9"/>
      <c r="G9"/>
      <c r="H9"/>
      <c r="I9"/>
      <c r="J9"/>
      <c r="K9"/>
      <c r="L9"/>
      <c r="M9"/>
      <c r="N9"/>
      <c r="O9" s="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s="11" customFormat="1" ht="12" customHeight="1">
      <c r="A12" s="86" t="s">
        <v>4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8"/>
      <c r="V12" s="92" t="s">
        <v>2</v>
      </c>
      <c r="W12" s="93"/>
      <c r="X12" s="93"/>
      <c r="Y12" s="93"/>
      <c r="Z12" s="93"/>
      <c r="AA12" s="94"/>
      <c r="AB12" s="10"/>
      <c r="AC12" s="10"/>
      <c r="AD12" s="10"/>
    </row>
    <row r="13" spans="1:256" s="11" customFormat="1" ht="20.25" customHeight="1">
      <c r="A13" s="89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1"/>
      <c r="V13" s="95"/>
      <c r="W13" s="96"/>
      <c r="X13" s="96"/>
      <c r="Y13" s="96"/>
      <c r="Z13" s="96"/>
      <c r="AA13" s="97"/>
      <c r="AB13" s="10"/>
      <c r="AC13" s="10"/>
      <c r="AD13" s="10"/>
    </row>
    <row r="14" spans="1:256" s="11" customFormat="1" ht="12" customHeight="1">
      <c r="A14" s="138" t="s">
        <v>5</v>
      </c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40"/>
      <c r="V14" s="144" t="s">
        <v>6</v>
      </c>
      <c r="W14" s="145"/>
      <c r="X14" s="146"/>
      <c r="Y14" s="71" t="s">
        <v>7</v>
      </c>
      <c r="Z14" s="72"/>
      <c r="AA14" s="73"/>
      <c r="AB14" s="10"/>
      <c r="AC14" s="10"/>
      <c r="AD14" s="10"/>
    </row>
    <row r="15" spans="1:256" s="11" customFormat="1" ht="12" customHeight="1">
      <c r="A15" s="141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3"/>
      <c r="V15" s="147"/>
      <c r="W15" s="148"/>
      <c r="X15" s="149"/>
      <c r="Y15" s="71"/>
      <c r="Z15" s="72"/>
      <c r="AA15" s="73"/>
      <c r="AB15" s="10"/>
      <c r="AC15" s="10"/>
      <c r="AD15" s="10"/>
    </row>
    <row r="16" spans="1:256" s="11" customFormat="1" ht="12" customHeight="1">
      <c r="A16" s="56" t="s">
        <v>8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8"/>
      <c r="V16" s="65" t="s">
        <v>9</v>
      </c>
      <c r="W16" s="66"/>
      <c r="X16" s="67"/>
      <c r="Y16" s="71">
        <f>$E$2</f>
        <v>5001</v>
      </c>
      <c r="Z16" s="72"/>
      <c r="AA16" s="73"/>
      <c r="AB16" s="10"/>
      <c r="AC16" s="10"/>
      <c r="AD16" s="10"/>
    </row>
    <row r="17" spans="1:31" s="11" customFormat="1" ht="22.5" customHeight="1">
      <c r="A17" s="59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1"/>
      <c r="V17" s="68"/>
      <c r="W17" s="69"/>
      <c r="X17" s="70"/>
      <c r="Y17" s="71"/>
      <c r="Z17" s="72"/>
      <c r="AA17" s="73"/>
      <c r="AB17" s="10"/>
      <c r="AC17" s="10"/>
      <c r="AD17" s="10"/>
    </row>
    <row r="18" spans="1:31" s="11" customFormat="1" ht="12" customHeight="1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1"/>
      <c r="V18" s="74" t="s">
        <v>10</v>
      </c>
      <c r="W18" s="75"/>
      <c r="X18" s="76"/>
      <c r="Y18" s="71">
        <f>F2</f>
        <v>1</v>
      </c>
      <c r="Z18" s="72"/>
      <c r="AA18" s="73"/>
      <c r="AB18" s="10"/>
      <c r="AC18" s="10"/>
      <c r="AD18" s="10"/>
    </row>
    <row r="19" spans="1:31" s="11" customFormat="1" ht="18.75" customHeight="1">
      <c r="A19" s="62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4"/>
      <c r="V19" s="68"/>
      <c r="W19" s="69"/>
      <c r="X19" s="70"/>
      <c r="Y19" s="71"/>
      <c r="Z19" s="72"/>
      <c r="AA19" s="73"/>
      <c r="AB19" s="10"/>
      <c r="AC19" s="10"/>
      <c r="AD19" s="10"/>
    </row>
    <row r="20" spans="1:31" customFormat="1" ht="12" hidden="1" customHeight="1">
      <c r="A20" s="134" t="s">
        <v>11</v>
      </c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3"/>
      <c r="AB20" s="10"/>
      <c r="AC20" s="10"/>
      <c r="AD20" s="10"/>
    </row>
    <row r="21" spans="1:31" s="11" customFormat="1" ht="36.75" customHeight="1">
      <c r="A21" s="123" t="s">
        <v>12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65" t="s">
        <v>13</v>
      </c>
      <c r="W21" s="66"/>
      <c r="X21" s="66"/>
      <c r="Y21" s="66"/>
      <c r="Z21" s="66"/>
      <c r="AA21" s="67"/>
      <c r="AB21" s="10"/>
      <c r="AC21" s="10"/>
      <c r="AD21" s="10"/>
    </row>
    <row r="22" spans="1:31" s="11" customFormat="1" ht="12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74"/>
      <c r="W22" s="75"/>
      <c r="X22" s="75"/>
      <c r="Y22" s="75"/>
      <c r="Z22" s="75"/>
      <c r="AA22" s="76"/>
      <c r="AB22" s="10"/>
      <c r="AC22" s="10"/>
      <c r="AD22" s="10"/>
    </row>
    <row r="23" spans="1:31" ht="18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68"/>
      <c r="W23" s="69"/>
      <c r="X23" s="69"/>
      <c r="Y23" s="69"/>
      <c r="Z23" s="69"/>
      <c r="AA23" s="70"/>
      <c r="AB23" s="10"/>
      <c r="AC23" s="10"/>
      <c r="AD23" s="10"/>
      <c r="AE23" s="11"/>
    </row>
    <row r="24" spans="1:31" ht="42" customHeight="1">
      <c r="A24" s="125" t="s">
        <v>14</v>
      </c>
      <c r="B24" s="110" t="s">
        <v>15</v>
      </c>
      <c r="C24" s="128" t="s">
        <v>16</v>
      </c>
      <c r="D24" s="129"/>
      <c r="E24" s="129"/>
      <c r="F24" s="129"/>
      <c r="G24" s="129"/>
      <c r="H24" s="129"/>
      <c r="I24" s="129"/>
      <c r="J24" s="130"/>
      <c r="K24" s="110" t="s">
        <v>17</v>
      </c>
      <c r="L24" s="110" t="s">
        <v>18</v>
      </c>
      <c r="M24" s="110" t="s">
        <v>19</v>
      </c>
      <c r="N24" s="110" t="s">
        <v>20</v>
      </c>
      <c r="O24" s="131" t="s">
        <v>21</v>
      </c>
      <c r="P24" s="132"/>
      <c r="Q24" s="132"/>
      <c r="R24" s="132"/>
      <c r="S24" s="132"/>
      <c r="T24" s="132"/>
      <c r="U24" s="132"/>
      <c r="V24" s="133"/>
      <c r="W24" s="110" t="s">
        <v>22</v>
      </c>
      <c r="X24" s="110" t="s">
        <v>23</v>
      </c>
      <c r="Y24" s="110" t="s">
        <v>24</v>
      </c>
      <c r="Z24" s="113" t="s">
        <v>25</v>
      </c>
      <c r="AA24" s="116" t="s">
        <v>26</v>
      </c>
      <c r="AB24" s="10"/>
      <c r="AC24" s="10"/>
      <c r="AD24" s="10"/>
      <c r="AE24" s="11"/>
    </row>
    <row r="25" spans="1:31" ht="45" customHeight="1">
      <c r="A25" s="126"/>
      <c r="B25" s="111"/>
      <c r="C25" s="119" t="s">
        <v>27</v>
      </c>
      <c r="D25" s="120"/>
      <c r="E25" s="120"/>
      <c r="F25" s="120"/>
      <c r="G25" s="120"/>
      <c r="H25" s="121"/>
      <c r="I25" s="19" t="s">
        <v>28</v>
      </c>
      <c r="J25" s="122" t="s">
        <v>29</v>
      </c>
      <c r="K25" s="111"/>
      <c r="L25" s="111"/>
      <c r="M25" s="111"/>
      <c r="N25" s="111"/>
      <c r="O25" s="119" t="s">
        <v>27</v>
      </c>
      <c r="P25" s="120"/>
      <c r="Q25" s="120"/>
      <c r="R25" s="120"/>
      <c r="S25" s="120"/>
      <c r="T25" s="121"/>
      <c r="U25" s="19" t="s">
        <v>28</v>
      </c>
      <c r="V25" s="122" t="s">
        <v>30</v>
      </c>
      <c r="W25" s="111"/>
      <c r="X25" s="111"/>
      <c r="Y25" s="111"/>
      <c r="Z25" s="114"/>
      <c r="AA25" s="117"/>
      <c r="AB25" s="10"/>
      <c r="AC25" s="10"/>
      <c r="AD25" s="10"/>
      <c r="AE25" s="11"/>
    </row>
    <row r="26" spans="1:31" ht="36">
      <c r="A26" s="127"/>
      <c r="B26" s="112"/>
      <c r="C26" s="20" t="s">
        <v>31</v>
      </c>
      <c r="D26" s="21" t="s">
        <v>32</v>
      </c>
      <c r="E26" s="20" t="s">
        <v>31</v>
      </c>
      <c r="F26" s="21" t="s">
        <v>33</v>
      </c>
      <c r="G26" s="20" t="s">
        <v>31</v>
      </c>
      <c r="H26" s="21" t="s">
        <v>34</v>
      </c>
      <c r="I26" s="21" t="s">
        <v>35</v>
      </c>
      <c r="J26" s="112"/>
      <c r="K26" s="112"/>
      <c r="L26" s="112"/>
      <c r="M26" s="112"/>
      <c r="N26" s="112"/>
      <c r="O26" s="20" t="s">
        <v>31</v>
      </c>
      <c r="P26" s="21" t="s">
        <v>32</v>
      </c>
      <c r="Q26" s="20" t="s">
        <v>31</v>
      </c>
      <c r="R26" s="21" t="s">
        <v>33</v>
      </c>
      <c r="S26" s="20" t="s">
        <v>31</v>
      </c>
      <c r="T26" s="21" t="s">
        <v>34</v>
      </c>
      <c r="U26" s="21" t="s">
        <v>35</v>
      </c>
      <c r="V26" s="112"/>
      <c r="W26" s="112"/>
      <c r="X26" s="112"/>
      <c r="Y26" s="112"/>
      <c r="Z26" s="115"/>
      <c r="AA26" s="118"/>
      <c r="AB26" s="10"/>
      <c r="AC26" s="10"/>
      <c r="AD26" s="10"/>
      <c r="AE26" s="11"/>
    </row>
    <row r="27" spans="1:31" ht="20.25">
      <c r="A27" s="22" t="s">
        <v>36</v>
      </c>
      <c r="B27" s="23">
        <v>338.8361225700001</v>
      </c>
      <c r="C27" s="24">
        <v>14</v>
      </c>
      <c r="D27" s="23">
        <v>3.716761</v>
      </c>
      <c r="E27" s="24">
        <v>19</v>
      </c>
      <c r="F27" s="23">
        <v>1.3588140000000002</v>
      </c>
      <c r="G27" s="24">
        <v>125</v>
      </c>
      <c r="H27" s="23">
        <v>23.900560000000002</v>
      </c>
      <c r="I27" s="23">
        <v>8.04101</v>
      </c>
      <c r="J27" s="25">
        <f>D27+F27+I27+H27</f>
        <v>37.017144999999999</v>
      </c>
      <c r="K27" s="23">
        <v>0</v>
      </c>
      <c r="L27" s="23">
        <v>0</v>
      </c>
      <c r="M27" s="23">
        <v>0</v>
      </c>
      <c r="N27" s="23">
        <v>0.45</v>
      </c>
      <c r="O27" s="24">
        <v>18</v>
      </c>
      <c r="P27" s="23">
        <v>4.6159869999999996</v>
      </c>
      <c r="Q27" s="24">
        <v>12</v>
      </c>
      <c r="R27" s="23">
        <v>3.7772169999999998</v>
      </c>
      <c r="S27" s="24">
        <v>109</v>
      </c>
      <c r="T27" s="23">
        <v>13.697350000000002</v>
      </c>
      <c r="U27" s="23">
        <v>12.729597000000002</v>
      </c>
      <c r="V27" s="25">
        <f>P27+R27+U27+T27</f>
        <v>34.820151000000003</v>
      </c>
      <c r="W27" s="23">
        <v>0</v>
      </c>
      <c r="X27" s="23">
        <v>0</v>
      </c>
      <c r="Y27" s="23">
        <v>3.05</v>
      </c>
      <c r="Z27" s="26">
        <f>B27+J27+K27+L27+M27+N27-V27-W27-X27-Y27</f>
        <v>338.43311657000004</v>
      </c>
      <c r="AA27" s="27"/>
      <c r="AB27" s="10"/>
      <c r="AC27" s="10"/>
      <c r="AD27" s="10"/>
      <c r="AE27" s="11"/>
    </row>
    <row r="28" spans="1:31" ht="20.25">
      <c r="A28" s="28" t="s">
        <v>37</v>
      </c>
      <c r="B28" s="23">
        <v>281.83184861000001</v>
      </c>
      <c r="C28" s="24">
        <v>43</v>
      </c>
      <c r="D28" s="23">
        <v>11.760475</v>
      </c>
      <c r="E28" s="24">
        <v>18</v>
      </c>
      <c r="F28" s="23">
        <v>2.3465169999999995</v>
      </c>
      <c r="G28" s="24">
        <v>117</v>
      </c>
      <c r="H28" s="23">
        <v>64.508454</v>
      </c>
      <c r="I28" s="23">
        <v>5.9101319999999999</v>
      </c>
      <c r="J28" s="25">
        <f>D28+F28+I28</f>
        <v>20.017123999999999</v>
      </c>
      <c r="K28" s="23">
        <v>0</v>
      </c>
      <c r="L28" s="23">
        <v>0</v>
      </c>
      <c r="M28" s="23">
        <v>0</v>
      </c>
      <c r="N28" s="23">
        <v>56.711800000000004</v>
      </c>
      <c r="O28" s="24">
        <v>1</v>
      </c>
      <c r="P28" s="23">
        <v>3.0271240000000001</v>
      </c>
      <c r="Q28" s="24">
        <v>7</v>
      </c>
      <c r="R28" s="23">
        <v>0.66486600000000007</v>
      </c>
      <c r="S28" s="24">
        <v>49</v>
      </c>
      <c r="T28" s="23">
        <v>1.2456339999999999</v>
      </c>
      <c r="U28" s="23">
        <v>1.046934</v>
      </c>
      <c r="V28" s="25">
        <f>P28+R28+U28+T28</f>
        <v>5.9845579999999998</v>
      </c>
      <c r="W28" s="23">
        <v>0</v>
      </c>
      <c r="X28" s="23">
        <v>0</v>
      </c>
      <c r="Y28" s="23">
        <v>75.863032000000004</v>
      </c>
      <c r="Z28" s="26">
        <f>B28+J28+K28+L28+M28+N28-V28-W28-X28-Y28</f>
        <v>276.71318260999999</v>
      </c>
      <c r="AA28" s="29">
        <v>18</v>
      </c>
    </row>
    <row r="29" spans="1:31" ht="20.25">
      <c r="A29" s="28" t="s">
        <v>38</v>
      </c>
      <c r="B29" s="23">
        <v>74.896622592500009</v>
      </c>
      <c r="C29" s="24">
        <v>2</v>
      </c>
      <c r="D29" s="23">
        <v>1.0919999999999999</v>
      </c>
      <c r="E29" s="24">
        <v>5</v>
      </c>
      <c r="F29" s="23">
        <v>0.87427199999999994</v>
      </c>
      <c r="G29" s="24">
        <v>24</v>
      </c>
      <c r="H29" s="23">
        <v>0.14893500000000001</v>
      </c>
      <c r="I29" s="23">
        <v>5.1952149999999993</v>
      </c>
      <c r="J29" s="25">
        <f>D29+F29+I29</f>
        <v>7.1614869999999993</v>
      </c>
      <c r="K29" s="23">
        <v>0</v>
      </c>
      <c r="L29" s="23">
        <v>0</v>
      </c>
      <c r="M29" s="23">
        <v>0</v>
      </c>
      <c r="N29" s="23">
        <v>3.7486700000000002</v>
      </c>
      <c r="O29" s="24">
        <v>0</v>
      </c>
      <c r="P29" s="23">
        <v>0</v>
      </c>
      <c r="Q29" s="24">
        <v>0</v>
      </c>
      <c r="R29" s="23">
        <v>0</v>
      </c>
      <c r="S29" s="24">
        <v>5</v>
      </c>
      <c r="T29" s="23">
        <v>0</v>
      </c>
      <c r="U29" s="23">
        <v>0.57010000000000005</v>
      </c>
      <c r="V29" s="25">
        <f>P29+R29+U29+T29</f>
        <v>0.57010000000000005</v>
      </c>
      <c r="W29" s="23">
        <v>0</v>
      </c>
      <c r="X29" s="23">
        <v>0</v>
      </c>
      <c r="Y29" s="23">
        <v>4.690677</v>
      </c>
      <c r="Z29" s="26">
        <f>B29+J29+K29+L29+M29+N29-V29-W29-X29-Y29</f>
        <v>80.546002592500017</v>
      </c>
      <c r="AA29" s="29">
        <v>19.13</v>
      </c>
    </row>
    <row r="30" spans="1:31" ht="20.25">
      <c r="A30" s="28" t="s">
        <v>39</v>
      </c>
      <c r="B30" s="23">
        <v>4.9929845000000004</v>
      </c>
      <c r="C30" s="24">
        <v>0</v>
      </c>
      <c r="D30" s="23">
        <v>0</v>
      </c>
      <c r="E30" s="24">
        <v>0</v>
      </c>
      <c r="F30" s="23">
        <v>0</v>
      </c>
      <c r="G30" s="24">
        <v>0</v>
      </c>
      <c r="H30" s="23">
        <v>0</v>
      </c>
      <c r="I30" s="23">
        <v>0</v>
      </c>
      <c r="J30" s="25">
        <f>D30+F30+I30</f>
        <v>0</v>
      </c>
      <c r="K30" s="23">
        <v>0</v>
      </c>
      <c r="L30" s="23">
        <v>0</v>
      </c>
      <c r="M30" s="23">
        <v>0</v>
      </c>
      <c r="N30" s="23">
        <v>0</v>
      </c>
      <c r="O30" s="24">
        <v>0</v>
      </c>
      <c r="P30" s="23">
        <v>0</v>
      </c>
      <c r="Q30" s="24">
        <v>0</v>
      </c>
      <c r="R30" s="23">
        <v>0</v>
      </c>
      <c r="S30" s="24">
        <v>1</v>
      </c>
      <c r="T30" s="23">
        <v>0</v>
      </c>
      <c r="U30" s="23">
        <v>3.2904999999999997E-2</v>
      </c>
      <c r="V30" s="25">
        <f>P30+R30+U30+T30</f>
        <v>3.2904999999999997E-2</v>
      </c>
      <c r="W30" s="23">
        <v>0</v>
      </c>
      <c r="X30" s="23">
        <v>0</v>
      </c>
      <c r="Y30" s="23">
        <v>0</v>
      </c>
      <c r="Z30" s="26">
        <f>B30+J30+K30+L30+M30+N30-V30-W30-X30-Y30</f>
        <v>4.9600795</v>
      </c>
      <c r="AA30" s="30">
        <v>22</v>
      </c>
    </row>
    <row r="31" spans="1:31" ht="20.25">
      <c r="A31" s="31" t="s">
        <v>40</v>
      </c>
      <c r="B31" s="23">
        <v>3.3175819120000027</v>
      </c>
      <c r="C31" s="24">
        <v>0</v>
      </c>
      <c r="D31" s="23">
        <v>0</v>
      </c>
      <c r="E31" s="24">
        <v>0</v>
      </c>
      <c r="F31" s="23">
        <v>0</v>
      </c>
      <c r="G31" s="24">
        <v>2</v>
      </c>
      <c r="H31" s="23">
        <v>0</v>
      </c>
      <c r="I31" s="23">
        <v>0.27032500000000004</v>
      </c>
      <c r="J31" s="25">
        <f>D31+F31+I31</f>
        <v>0.27032500000000004</v>
      </c>
      <c r="K31" s="23">
        <v>0</v>
      </c>
      <c r="L31" s="23">
        <v>0</v>
      </c>
      <c r="M31" s="23">
        <v>0</v>
      </c>
      <c r="N31" s="23">
        <v>6.8110000000000004E-2</v>
      </c>
      <c r="O31" s="24">
        <v>0</v>
      </c>
      <c r="P31" s="23">
        <v>0</v>
      </c>
      <c r="Q31" s="24">
        <v>0</v>
      </c>
      <c r="R31" s="23">
        <v>0</v>
      </c>
      <c r="S31" s="24">
        <v>0</v>
      </c>
      <c r="T31" s="23">
        <v>0</v>
      </c>
      <c r="U31" s="23">
        <v>0</v>
      </c>
      <c r="V31" s="25">
        <f>P31+R31+U31+T31</f>
        <v>0</v>
      </c>
      <c r="W31" s="23">
        <v>0</v>
      </c>
      <c r="X31" s="23">
        <v>0</v>
      </c>
      <c r="Y31" s="23">
        <v>0.95133699999999999</v>
      </c>
      <c r="Z31" s="32">
        <f>B31+J31+K31+L31+M31+N31-V31-W31-X31-Y31</f>
        <v>2.7046799120000027</v>
      </c>
      <c r="AA31" s="33"/>
    </row>
    <row r="32" spans="1:31" ht="27.75">
      <c r="A32" s="34" t="s">
        <v>41</v>
      </c>
      <c r="B32" s="53">
        <f>SUM(B27:B31)</f>
        <v>703.87516018450015</v>
      </c>
      <c r="C32" s="54">
        <f>SUM(C27:C31)</f>
        <v>59</v>
      </c>
      <c r="D32" s="53">
        <f>SUM(D27:D31)</f>
        <v>16.569236</v>
      </c>
      <c r="E32" s="54">
        <f>SUM($E$27:$E$31)</f>
        <v>42</v>
      </c>
      <c r="F32" s="53">
        <f>SUM($F$27:$F$31)</f>
        <v>4.5796029999999996</v>
      </c>
      <c r="G32" s="54">
        <f>SUM($G$27:$G$31)</f>
        <v>268</v>
      </c>
      <c r="H32" s="53">
        <f>SUM($H$27:$H$31)</f>
        <v>88.557948999999994</v>
      </c>
      <c r="I32" s="53">
        <f>SUM(I27:I31)</f>
        <v>19.416682000000002</v>
      </c>
      <c r="J32" s="53">
        <f>SUM($J$27:$J$31)</f>
        <v>64.466080999999988</v>
      </c>
      <c r="K32" s="53">
        <f>SUM($K$27:$K$31)</f>
        <v>0</v>
      </c>
      <c r="L32" s="53">
        <f>SUM($L$27:$L$31)</f>
        <v>0</v>
      </c>
      <c r="M32" s="53">
        <f>SUM($M$27:$M$31)</f>
        <v>0</v>
      </c>
      <c r="N32" s="53">
        <f>SUM($N$27:$N$31)</f>
        <v>60.978580000000001</v>
      </c>
      <c r="O32" s="54">
        <f>SUM($O$27:$O$31)</f>
        <v>19</v>
      </c>
      <c r="P32" s="53">
        <f>SUM($P$27:$P$31)</f>
        <v>7.6431109999999993</v>
      </c>
      <c r="Q32" s="54">
        <f>SUM($Q$27:$Q$31)</f>
        <v>19</v>
      </c>
      <c r="R32" s="53">
        <f>SUM($R$27:$R$31)</f>
        <v>4.4420830000000002</v>
      </c>
      <c r="S32" s="54">
        <f>SUM($S$27:$S$31)</f>
        <v>164</v>
      </c>
      <c r="T32" s="53">
        <f>SUM($T$27:$T$31)</f>
        <v>14.942984000000003</v>
      </c>
      <c r="U32" s="53">
        <f>SUM($U$27:$U$31)</f>
        <v>14.379536000000002</v>
      </c>
      <c r="V32" s="53">
        <f>SUM($V$27:$V$31)</f>
        <v>41.407713999999999</v>
      </c>
      <c r="W32" s="53">
        <f>SUM($W$27:$W$31)</f>
        <v>0</v>
      </c>
      <c r="X32" s="53">
        <f>SUM($X$27:$X$31)</f>
        <v>0</v>
      </c>
      <c r="Y32" s="53">
        <f>SUM($Y$27:$Y$31)</f>
        <v>84.55504599999999</v>
      </c>
      <c r="Z32" s="53">
        <f>SUM($Z$27:$Z$31)</f>
        <v>703.35706118450003</v>
      </c>
      <c r="AA32" s="35"/>
    </row>
    <row r="33" spans="1:27" ht="20.25">
      <c r="A33" s="36" t="s">
        <v>42</v>
      </c>
      <c r="B33" s="35"/>
      <c r="C33" s="83">
        <f>486/1000000</f>
        <v>4.86E-4</v>
      </c>
      <c r="D33" s="84"/>
      <c r="E33" s="84"/>
      <c r="F33" s="84"/>
      <c r="G33" s="84"/>
      <c r="H33" s="85"/>
      <c r="I33" s="23">
        <f>22719/1000000</f>
        <v>2.2719E-2</v>
      </c>
      <c r="J33" s="53">
        <f>C33+I33</f>
        <v>2.3205E-2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7"/>
    </row>
    <row r="41" spans="1:27" ht="43.5" customHeight="1">
      <c r="A41" s="86" t="s">
        <v>8</v>
      </c>
      <c r="B41" s="87"/>
      <c r="C41" s="87"/>
      <c r="D41" s="87"/>
      <c r="E41" s="87"/>
      <c r="F41" s="87"/>
      <c r="G41" s="87"/>
      <c r="H41" s="88"/>
      <c r="I41" s="92" t="s">
        <v>2</v>
      </c>
      <c r="J41" s="93"/>
      <c r="K41" s="93"/>
      <c r="L41" s="93"/>
      <c r="M41" s="93"/>
      <c r="N41" s="94"/>
    </row>
    <row r="42" spans="1:27">
      <c r="A42" s="89"/>
      <c r="B42" s="90"/>
      <c r="C42" s="90"/>
      <c r="D42" s="90"/>
      <c r="E42" s="90"/>
      <c r="F42" s="90"/>
      <c r="G42" s="90"/>
      <c r="H42" s="91"/>
      <c r="I42" s="95"/>
      <c r="J42" s="96"/>
      <c r="K42" s="96"/>
      <c r="L42" s="96"/>
      <c r="M42" s="96"/>
      <c r="N42" s="97"/>
    </row>
    <row r="43" spans="1:27">
      <c r="A43" s="98" t="str">
        <f>A14</f>
        <v>بنك الاستثمار العربي - فرع</v>
      </c>
      <c r="B43" s="99"/>
      <c r="C43" s="99"/>
      <c r="D43" s="99"/>
      <c r="E43" s="99"/>
      <c r="F43" s="99"/>
      <c r="G43" s="99"/>
      <c r="H43" s="100"/>
      <c r="I43" s="104" t="s">
        <v>6</v>
      </c>
      <c r="J43" s="105"/>
      <c r="K43" s="106"/>
      <c r="L43" s="71" t="s">
        <v>7</v>
      </c>
      <c r="M43" s="72"/>
      <c r="N43" s="73"/>
    </row>
    <row r="44" spans="1:27" ht="24.75" customHeight="1">
      <c r="A44" s="101"/>
      <c r="B44" s="102"/>
      <c r="C44" s="102"/>
      <c r="D44" s="102"/>
      <c r="E44" s="102"/>
      <c r="F44" s="102"/>
      <c r="G44" s="102"/>
      <c r="H44" s="103"/>
      <c r="I44" s="107"/>
      <c r="J44" s="108"/>
      <c r="K44" s="109"/>
      <c r="L44" s="71"/>
      <c r="M44" s="72"/>
      <c r="N44" s="73"/>
    </row>
    <row r="45" spans="1:27" ht="49.5" customHeight="1">
      <c r="A45" s="56" t="s">
        <v>43</v>
      </c>
      <c r="B45" s="57"/>
      <c r="C45" s="57"/>
      <c r="D45" s="57"/>
      <c r="E45" s="57"/>
      <c r="F45" s="57"/>
      <c r="G45" s="57"/>
      <c r="H45" s="58"/>
      <c r="I45" s="65" t="s">
        <v>9</v>
      </c>
      <c r="J45" s="66"/>
      <c r="K45" s="67"/>
      <c r="L45" s="71">
        <f>$E$2</f>
        <v>5001</v>
      </c>
      <c r="M45" s="72"/>
      <c r="N45" s="73"/>
    </row>
    <row r="46" spans="1:27">
      <c r="A46" s="59"/>
      <c r="B46" s="60"/>
      <c r="C46" s="60"/>
      <c r="D46" s="60"/>
      <c r="E46" s="60"/>
      <c r="F46" s="60"/>
      <c r="G46" s="60"/>
      <c r="H46" s="61"/>
      <c r="I46" s="68"/>
      <c r="J46" s="69"/>
      <c r="K46" s="70"/>
      <c r="L46" s="71"/>
      <c r="M46" s="72"/>
      <c r="N46" s="73"/>
    </row>
    <row r="47" spans="1:27">
      <c r="A47" s="59"/>
      <c r="B47" s="60"/>
      <c r="C47" s="60"/>
      <c r="D47" s="60"/>
      <c r="E47" s="60"/>
      <c r="F47" s="60"/>
      <c r="G47" s="60"/>
      <c r="H47" s="61"/>
      <c r="I47" s="74" t="s">
        <v>10</v>
      </c>
      <c r="J47" s="75"/>
      <c r="K47" s="76"/>
      <c r="L47" s="71">
        <v>2</v>
      </c>
      <c r="M47" s="72"/>
      <c r="N47" s="73"/>
    </row>
    <row r="48" spans="1:27">
      <c r="A48" s="62"/>
      <c r="B48" s="63"/>
      <c r="C48" s="63"/>
      <c r="D48" s="63"/>
      <c r="E48" s="63"/>
      <c r="F48" s="63"/>
      <c r="G48" s="63"/>
      <c r="H48" s="64"/>
      <c r="I48" s="68"/>
      <c r="J48" s="69"/>
      <c r="K48" s="70"/>
      <c r="L48" s="71"/>
      <c r="M48" s="72"/>
      <c r="N48" s="73"/>
    </row>
    <row r="49" spans="1:14" ht="25.5" customHeight="1">
      <c r="A49" s="77" t="str">
        <f>A21</f>
        <v>5-1-2017</v>
      </c>
      <c r="B49" s="78"/>
      <c r="C49" s="78"/>
      <c r="D49" s="78"/>
      <c r="E49" s="78"/>
      <c r="F49" s="78"/>
      <c r="G49" s="78"/>
      <c r="H49" s="79"/>
      <c r="I49" s="65" t="s">
        <v>13</v>
      </c>
      <c r="J49" s="66"/>
      <c r="K49" s="66"/>
      <c r="L49" s="66"/>
      <c r="M49" s="66"/>
      <c r="N49" s="67"/>
    </row>
    <row r="50" spans="1:14" ht="25.5" customHeight="1">
      <c r="A50" s="80"/>
      <c r="B50" s="81"/>
      <c r="C50" s="81"/>
      <c r="D50" s="81"/>
      <c r="E50" s="81"/>
      <c r="F50" s="81"/>
      <c r="G50" s="81"/>
      <c r="H50" s="82"/>
      <c r="I50" s="68"/>
      <c r="J50" s="69"/>
      <c r="K50" s="69"/>
      <c r="L50" s="69"/>
      <c r="M50" s="69"/>
      <c r="N50" s="70"/>
    </row>
    <row r="51" spans="1:14" hidden="1">
      <c r="A51" s="38"/>
      <c r="B51" s="39"/>
      <c r="C51" s="40"/>
      <c r="D51" s="40"/>
      <c r="E51" s="39"/>
      <c r="F51" s="41"/>
      <c r="G51" s="40"/>
      <c r="H51" s="40"/>
    </row>
    <row r="52" spans="1:14" ht="51" customHeight="1">
      <c r="A52" s="42" t="s">
        <v>44</v>
      </c>
      <c r="B52" s="43" t="s">
        <v>45</v>
      </c>
      <c r="C52" s="44" t="s">
        <v>46</v>
      </c>
      <c r="D52" s="44" t="s">
        <v>47</v>
      </c>
    </row>
    <row r="53" spans="1:14" ht="31.5" customHeight="1">
      <c r="A53" s="45"/>
      <c r="B53" s="46"/>
      <c r="C53" s="47"/>
      <c r="D53" s="48"/>
    </row>
    <row r="54" spans="1:14" ht="24.75" hidden="1" customHeight="1">
      <c r="A54" s="45"/>
      <c r="B54" s="46"/>
      <c r="C54" s="47"/>
      <c r="D54" s="48"/>
    </row>
    <row r="55" spans="1:14" ht="18.75" customHeight="1">
      <c r="A55" s="45"/>
      <c r="B55" s="46"/>
      <c r="C55" s="47"/>
      <c r="D55" s="48"/>
    </row>
    <row r="56" spans="1:14" ht="18.75" customHeight="1">
      <c r="A56" s="18" t="s">
        <v>55</v>
      </c>
      <c r="B56" s="18">
        <v>5</v>
      </c>
      <c r="C56" s="18">
        <v>5</v>
      </c>
      <c r="D56" s="18">
        <v>5</v>
      </c>
    </row>
    <row r="57" spans="1:14" ht="18.75" customHeight="1">
      <c r="A57" s="45"/>
      <c r="B57" s="46"/>
      <c r="C57" s="47"/>
      <c r="D57" s="48"/>
    </row>
    <row r="58" spans="1:14" ht="18.75" customHeight="1">
      <c r="A58" s="45"/>
      <c r="B58" s="46"/>
      <c r="C58" s="47"/>
      <c r="D58" s="48"/>
    </row>
    <row r="59" spans="1:14" ht="18.75" customHeight="1">
      <c r="A59" s="45"/>
      <c r="B59" s="46"/>
      <c r="C59" s="47"/>
      <c r="D59" s="48"/>
    </row>
    <row r="60" spans="1:14" ht="18.75" customHeight="1">
      <c r="A60" s="45"/>
      <c r="B60" s="46"/>
      <c r="C60" s="47"/>
      <c r="D60" s="48"/>
    </row>
    <row r="61" spans="1:14" ht="18.75" customHeight="1">
      <c r="A61" s="45"/>
      <c r="B61" s="46"/>
      <c r="C61" s="47"/>
      <c r="D61" s="48"/>
    </row>
    <row r="62" spans="1:14" ht="18.75" customHeight="1">
      <c r="A62" s="45"/>
      <c r="B62" s="46"/>
      <c r="C62" s="47"/>
      <c r="D62" s="48"/>
    </row>
    <row r="63" spans="1:14" ht="18.75" customHeight="1">
      <c r="A63" s="45"/>
      <c r="B63" s="46"/>
      <c r="C63" s="47"/>
      <c r="D63" s="48"/>
    </row>
    <row r="64" spans="1:14" ht="18.75" customHeight="1">
      <c r="A64" s="45"/>
      <c r="B64" s="46"/>
      <c r="C64" s="47"/>
      <c r="D64" s="48"/>
    </row>
    <row r="65" spans="1:14" ht="18.75" customHeight="1">
      <c r="A65" s="45"/>
      <c r="B65" s="46"/>
      <c r="C65" s="47"/>
      <c r="D65" s="48"/>
    </row>
    <row r="66" spans="1:14" ht="18.75" customHeight="1">
      <c r="A66" s="49"/>
      <c r="B66" s="50"/>
      <c r="C66" s="47"/>
      <c r="D66" s="48"/>
    </row>
    <row r="67" spans="1:14" ht="18.7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</row>
    <row r="68" spans="1:14" ht="18.75" customHeight="1">
      <c r="A68" s="55" t="s">
        <v>48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</row>
    <row r="69" spans="1:14" ht="18.7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</row>
    <row r="70" spans="1:14" ht="18.7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</row>
    <row r="71" spans="1:14" ht="18.7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</row>
    <row r="72" spans="1:14" ht="18.7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</row>
    <row r="73" spans="1:14" ht="18.7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</row>
    <row r="74" spans="1:14" ht="18.7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</row>
    <row r="75" spans="1:14" ht="18.7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</row>
    <row r="76" spans="1:14" ht="18.7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</row>
    <row r="77" spans="1:14" ht="18.7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</row>
    <row r="78" spans="1:14" ht="18.7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</row>
    <row r="79" spans="1:14" ht="18.7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</row>
    <row r="80" spans="1:14" ht="18.7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</row>
    <row r="81" spans="1:14" ht="18.7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</row>
    <row r="82" spans="1:14" ht="18.7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</row>
    <row r="83" spans="1:14" ht="18.7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</row>
    <row r="84" spans="1:14" ht="18.7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</row>
    <row r="85" spans="1:14" ht="18.7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</row>
    <row r="86" spans="1:14" ht="18.7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</row>
    <row r="87" spans="1:14" ht="18.7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</row>
    <row r="88" spans="1:14" ht="18.7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</row>
    <row r="89" spans="1:14" ht="18.7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</row>
    <row r="90" spans="1:14" ht="18.7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</row>
    <row r="91" spans="1:14" ht="18.7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</row>
    <row r="92" spans="1:14" ht="18.7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</row>
    <row r="93" spans="1:14" ht="18.7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</row>
    <row r="94" spans="1:14" ht="18.7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</row>
    <row r="95" spans="1:14" ht="18.7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</row>
    <row r="96" spans="1:14" ht="18.7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</row>
    <row r="97" spans="1:14" ht="18.7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</row>
    <row r="98" spans="1:14" ht="18.7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</row>
    <row r="99" spans="1:14" ht="18.7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</row>
    <row r="100" spans="1:14" ht="18.7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</row>
    <row r="101" spans="1:14" ht="18.7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</row>
    <row r="102" spans="1:14" ht="18.7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</row>
    <row r="103" spans="1:14" ht="18.7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</row>
    <row r="104" spans="1:14" ht="18.7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</row>
    <row r="105" spans="1:14" ht="18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</row>
    <row r="106" spans="1:14" ht="18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</row>
    <row r="107" spans="1:14" ht="18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</row>
    <row r="108" spans="1:14" ht="18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</row>
    <row r="109" spans="1:14" ht="18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</row>
    <row r="110" spans="1:14" ht="18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</row>
    <row r="111" spans="1:14" ht="18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</row>
    <row r="112" spans="1:14" ht="18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</row>
    <row r="113" spans="1:14" ht="18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</row>
    <row r="114" spans="1:14" ht="18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</row>
    <row r="115" spans="1:14" ht="18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</row>
    <row r="116" spans="1:14" ht="18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</row>
    <row r="117" spans="1:14" ht="18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</row>
    <row r="118" spans="1:14" ht="18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</row>
    <row r="119" spans="1:14" ht="18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</row>
    <row r="120" spans="1:14" ht="18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</row>
    <row r="121" spans="1:14" ht="18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</row>
    <row r="122" spans="1:14" ht="18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</row>
    <row r="123" spans="1:14" ht="18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</row>
    <row r="124" spans="1:14" ht="18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</row>
    <row r="125" spans="1:14" ht="18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</row>
    <row r="126" spans="1:14" ht="18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</row>
    <row r="127" spans="1:14" ht="18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</row>
    <row r="128" spans="1:14" ht="18.7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</row>
    <row r="129" spans="1:14" ht="18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</row>
    <row r="130" spans="1:14" ht="18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</row>
    <row r="131" spans="1:14" ht="18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</row>
    <row r="132" spans="1:14" ht="18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</row>
    <row r="133" spans="1:14" ht="18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</row>
    <row r="134" spans="1:14" ht="18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</row>
    <row r="135" spans="1:14" ht="18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</row>
    <row r="136" spans="1:14" ht="18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</row>
    <row r="137" spans="1:14" ht="18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</row>
    <row r="138" spans="1:14" ht="18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</row>
    <row r="139" spans="1:14" ht="18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</row>
    <row r="140" spans="1:14" ht="18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</row>
    <row r="141" spans="1:14" ht="18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</row>
    <row r="142" spans="1:14" ht="18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</row>
    <row r="143" spans="1:14" ht="18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</row>
    <row r="147" spans="1:2" hidden="1">
      <c r="A147">
        <v>14</v>
      </c>
      <c r="B147" t="s">
        <v>49</v>
      </c>
    </row>
    <row r="148" spans="1:2" hidden="1">
      <c r="A148">
        <v>42</v>
      </c>
      <c r="B148" t="s">
        <v>50</v>
      </c>
    </row>
    <row r="149" spans="1:2" hidden="1">
      <c r="A149">
        <v>11</v>
      </c>
      <c r="B149" t="s">
        <v>51</v>
      </c>
    </row>
    <row r="150" spans="1:2" hidden="1">
      <c r="A150">
        <v>6</v>
      </c>
      <c r="B150" t="s">
        <v>52</v>
      </c>
    </row>
    <row r="151" spans="1:2" hidden="1">
      <c r="A151">
        <v>38</v>
      </c>
      <c r="B151" t="s">
        <v>53</v>
      </c>
    </row>
    <row r="152" spans="1:2" hidden="1">
      <c r="A152">
        <v>17</v>
      </c>
      <c r="B152" t="s">
        <v>54</v>
      </c>
    </row>
    <row r="153" spans="1:2" hidden="1">
      <c r="A153">
        <v>99</v>
      </c>
      <c r="B153" t="s">
        <v>34</v>
      </c>
    </row>
  </sheetData>
  <sheetProtection sheet="1" objects="1" scenarios="1"/>
  <mergeCells count="45">
    <mergeCell ref="A1:N1"/>
    <mergeCell ref="A12:U13"/>
    <mergeCell ref="V12:AA13"/>
    <mergeCell ref="A14:U15"/>
    <mergeCell ref="V14:X15"/>
    <mergeCell ref="Y14:AA15"/>
    <mergeCell ref="A16:U19"/>
    <mergeCell ref="V16:X17"/>
    <mergeCell ref="Y16:AA17"/>
    <mergeCell ref="V18:X19"/>
    <mergeCell ref="Y18:AA19"/>
    <mergeCell ref="A20:N20"/>
    <mergeCell ref="A21:U21"/>
    <mergeCell ref="V21:AA23"/>
    <mergeCell ref="A24:A26"/>
    <mergeCell ref="B24:B26"/>
    <mergeCell ref="C24:J24"/>
    <mergeCell ref="K24:K26"/>
    <mergeCell ref="L24:L26"/>
    <mergeCell ref="M24:M26"/>
    <mergeCell ref="N24:N26"/>
    <mergeCell ref="O24:V24"/>
    <mergeCell ref="W24:W26"/>
    <mergeCell ref="X24:X26"/>
    <mergeCell ref="Y24:Y26"/>
    <mergeCell ref="Z24:Z26"/>
    <mergeCell ref="AA24:AA26"/>
    <mergeCell ref="C25:H25"/>
    <mergeCell ref="J25:J26"/>
    <mergeCell ref="O25:T25"/>
    <mergeCell ref="V25:V26"/>
    <mergeCell ref="C33:H33"/>
    <mergeCell ref="A41:H42"/>
    <mergeCell ref="I41:N42"/>
    <mergeCell ref="A43:H44"/>
    <mergeCell ref="I43:K44"/>
    <mergeCell ref="L43:N44"/>
    <mergeCell ref="A68:N68"/>
    <mergeCell ref="A45:H48"/>
    <mergeCell ref="I45:K46"/>
    <mergeCell ref="L45:N46"/>
    <mergeCell ref="I47:K48"/>
    <mergeCell ref="L47:N48"/>
    <mergeCell ref="A49:H50"/>
    <mergeCell ref="I49:N50"/>
  </mergeCells>
  <conditionalFormatting sqref="S7:S9 S11 B11:Q11 R6:R11">
    <cfRule type="cellIs" dxfId="10" priority="1" stopIfTrue="1" operator="lessThan">
      <formula>0</formula>
    </cfRule>
  </conditionalFormatting>
  <conditionalFormatting sqref="B23:B36 D27:D31 W27:Y31 K27:N31 P27:P31 R27:R31 T27:U31 H27:I31 F27:F31">
    <cfRule type="cellIs" dxfId="9" priority="2" stopIfTrue="1" operator="lessThan">
      <formula>0</formula>
    </cfRule>
  </conditionalFormatting>
  <conditionalFormatting sqref="D24:D26 D32:D35">
    <cfRule type="cellIs" dxfId="8" priority="3" stopIfTrue="1" operator="lessThan">
      <formula>0</formula>
    </cfRule>
  </conditionalFormatting>
  <conditionalFormatting sqref="D23">
    <cfRule type="cellIs" dxfId="7" priority="4" stopIfTrue="1" operator="lessThan">
      <formula>0</formula>
    </cfRule>
  </conditionalFormatting>
  <conditionalFormatting sqref="N6:Q10">
    <cfRule type="cellIs" dxfId="6" priority="5" stopIfTrue="1" operator="lessThan">
      <formula>0</formula>
    </cfRule>
  </conditionalFormatting>
  <conditionalFormatting sqref="O6:Q10">
    <cfRule type="cellIs" dxfId="5" priority="6" stopIfTrue="1" operator="lessThan">
      <formula>0</formula>
    </cfRule>
  </conditionalFormatting>
  <conditionalFormatting sqref="L6:M10 B6:B10 D6:J10">
    <cfRule type="cellIs" dxfId="4" priority="7" stopIfTrue="1" operator="lessThan">
      <formula>0</formula>
    </cfRule>
  </conditionalFormatting>
  <conditionalFormatting sqref="D6:E10">
    <cfRule type="cellIs" dxfId="3" priority="8" stopIfTrue="1" operator="lessThan">
      <formula>0</formula>
    </cfRule>
  </conditionalFormatting>
  <conditionalFormatting sqref="G6:J10">
    <cfRule type="cellIs" dxfId="2" priority="9" stopIfTrue="1" operator="lessThan">
      <formula>0</formula>
    </cfRule>
  </conditionalFormatting>
  <conditionalFormatting sqref="L6:M10">
    <cfRule type="cellIs" dxfId="1" priority="10" stopIfTrue="1" operator="lessThan">
      <formula>0</formula>
    </cfRule>
  </conditionalFormatting>
  <conditionalFormatting sqref="E7">
    <cfRule type="cellIs" dxfId="0" priority="11" stopIfTrue="1" operator="lessThan">
      <formula>0</formula>
    </cfRule>
  </conditionalFormatting>
  <dataValidations count="2">
    <dataValidation type="decimal" allowBlank="1" showInputMessage="1" showErrorMessage="1" errorTitle="خطأ" error="قيمة خطأ" sqref="W32:Z32 D53:D66 B53:B66 AA28:AA33 V33 B31:I32 J31:J33 W27:Y31 B27:J30 K27:V32">
      <formula1>-10000000000000000000</formula1>
      <formula2>10000000000000000000</formula2>
    </dataValidation>
    <dataValidation type="list" allowBlank="1" showInputMessage="1" showErrorMessage="1" errorTitle="خطأ" error="قيمة خطأ" sqref="C53:C66">
      <formula1>$B$147:$B$153</formula1>
    </dataValidation>
  </dataValidations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12" orientation="landscape" useFirstPageNumber="1" horizontalDpi="300" verticalDpi="300" r:id="rId1"/>
  <headerFooter alignWithMargins="0"/>
  <rowBreaks count="1" manualBreakCount="1">
    <brk id="33" max="16383" man="1"/>
  </rowBreaks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</vt:lpstr>
      <vt:lpstr>Total!Print_Area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A.El-Rahman</dc:creator>
  <cp:lastModifiedBy>Ahmed A.El-Rahman</cp:lastModifiedBy>
  <dcterms:created xsi:type="dcterms:W3CDTF">2017-05-10T10:43:10Z</dcterms:created>
  <dcterms:modified xsi:type="dcterms:W3CDTF">2017-05-10T10:43:17Z</dcterms:modified>
</cp:coreProperties>
</file>