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iDocet\Corso_Excel\Excel_Base_Avanzato\eserciziario_excel2016\Documenti_di alvoro_excel2016\documento11\"/>
    </mc:Choice>
  </mc:AlternateContent>
  <xr:revisionPtr revIDLastSave="0" documentId="13_ncr:1_{E2CA1C1C-1FC5-4D81-8DB6-44650754C9AA}" xr6:coauthVersionLast="47" xr6:coauthVersionMax="47" xr10:uidLastSave="{00000000-0000-0000-0000-000000000000}"/>
  <bookViews>
    <workbookView xWindow="-120" yWindow="-120" windowWidth="29040" windowHeight="15840" tabRatio="436" xr2:uid="{00000000-000D-0000-FFFF-FFFF00000000}"/>
  </bookViews>
  <sheets>
    <sheet name="Gennaio" sheetId="17" r:id="rId1"/>
    <sheet name="Febbraio" sheetId="18" r:id="rId2"/>
    <sheet name="Marzo" sheetId="19" r:id="rId3"/>
    <sheet name="Aprile" sheetId="20" r:id="rId4"/>
    <sheet name="Maggio" sheetId="21" r:id="rId5"/>
    <sheet name="Giugno" sheetId="22" r:id="rId6"/>
    <sheet name="Luglio" sheetId="23" r:id="rId7"/>
    <sheet name="Agosto" sheetId="24" r:id="rId8"/>
    <sheet name="Settembre" sheetId="25" r:id="rId9"/>
    <sheet name="Ottobre" sheetId="26" r:id="rId10"/>
    <sheet name="Novembre" sheetId="27" r:id="rId11"/>
    <sheet name="Dicembre" sheetId="28" r:id="rId12"/>
    <sheet name="Annuale" sheetId="29" r:id="rId13"/>
  </sheets>
  <definedNames>
    <definedName name="Totvendite">Gennaio!$E$8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7" l="1"/>
  <c r="K5" i="17"/>
  <c r="K6" i="17"/>
  <c r="K7" i="17"/>
  <c r="K4" i="17"/>
  <c r="J5" i="17"/>
  <c r="I4" i="17"/>
  <c r="I5" i="17"/>
  <c r="J6" i="17"/>
  <c r="J7" i="17"/>
  <c r="J4" i="17"/>
  <c r="H3" i="29" l="1"/>
  <c r="E4" i="24" l="1"/>
  <c r="G4" i="24" s="1"/>
  <c r="H4" i="24"/>
  <c r="E5" i="24"/>
  <c r="G5" i="24" s="1"/>
  <c r="H5" i="24"/>
  <c r="E6" i="24"/>
  <c r="G6" i="24" s="1"/>
  <c r="H6" i="24"/>
  <c r="E7" i="24"/>
  <c r="G7" i="24" s="1"/>
  <c r="H7" i="24"/>
  <c r="B8" i="24"/>
  <c r="C8" i="24"/>
  <c r="D8" i="24"/>
  <c r="F8" i="24"/>
  <c r="E3" i="29"/>
  <c r="E4" i="29"/>
  <c r="G4" i="29"/>
  <c r="H4" i="29"/>
  <c r="E5" i="29"/>
  <c r="G5" i="29" s="1"/>
  <c r="H5" i="29"/>
  <c r="E6" i="29"/>
  <c r="G6" i="29" s="1"/>
  <c r="H6" i="29"/>
  <c r="B7" i="29"/>
  <c r="C7" i="29"/>
  <c r="D7" i="29"/>
  <c r="F7" i="29"/>
  <c r="E4" i="20"/>
  <c r="G4" i="20" s="1"/>
  <c r="H4" i="20"/>
  <c r="E5" i="20"/>
  <c r="G5" i="20" s="1"/>
  <c r="H5" i="20"/>
  <c r="E6" i="20"/>
  <c r="G6" i="20" s="1"/>
  <c r="H6" i="20"/>
  <c r="E7" i="20"/>
  <c r="G7" i="20" s="1"/>
  <c r="H7" i="20"/>
  <c r="B8" i="20"/>
  <c r="C8" i="20"/>
  <c r="D8" i="20"/>
  <c r="F8" i="20"/>
  <c r="H8" i="20"/>
  <c r="E4" i="18"/>
  <c r="E8" i="18" s="1"/>
  <c r="I4" i="18" s="1"/>
  <c r="G4" i="18"/>
  <c r="H4" i="18"/>
  <c r="E5" i="18"/>
  <c r="G5" i="18" s="1"/>
  <c r="H5" i="18"/>
  <c r="E6" i="18"/>
  <c r="G6" i="18" s="1"/>
  <c r="H6" i="18"/>
  <c r="E7" i="18"/>
  <c r="G7" i="18" s="1"/>
  <c r="H7" i="18"/>
  <c r="B8" i="18"/>
  <c r="C8" i="18"/>
  <c r="D8" i="18"/>
  <c r="F8" i="18"/>
  <c r="E4" i="27"/>
  <c r="G4" i="27" s="1"/>
  <c r="H4" i="27"/>
  <c r="E5" i="27"/>
  <c r="G5" i="27" s="1"/>
  <c r="H5" i="27"/>
  <c r="E6" i="27"/>
  <c r="G6" i="27" s="1"/>
  <c r="H6" i="27"/>
  <c r="E7" i="27"/>
  <c r="G7" i="27" s="1"/>
  <c r="H7" i="27"/>
  <c r="B8" i="27"/>
  <c r="C8" i="27"/>
  <c r="D8" i="27"/>
  <c r="F8" i="27"/>
  <c r="E4" i="28"/>
  <c r="G4" i="28" s="1"/>
  <c r="H4" i="28"/>
  <c r="E5" i="28"/>
  <c r="G5" i="28" s="1"/>
  <c r="H5" i="28"/>
  <c r="E6" i="28"/>
  <c r="G6" i="28" s="1"/>
  <c r="H6" i="28"/>
  <c r="E7" i="28"/>
  <c r="G7" i="28" s="1"/>
  <c r="H7" i="28"/>
  <c r="B8" i="28"/>
  <c r="C8" i="28"/>
  <c r="D8" i="28"/>
  <c r="F8" i="28"/>
  <c r="E4" i="17"/>
  <c r="H4" i="17"/>
  <c r="E5" i="17"/>
  <c r="H5" i="17"/>
  <c r="E6" i="17"/>
  <c r="H6" i="17"/>
  <c r="E7" i="17"/>
  <c r="H7" i="17"/>
  <c r="B8" i="17"/>
  <c r="H8" i="17" s="1"/>
  <c r="C8" i="17"/>
  <c r="D8" i="17"/>
  <c r="F8" i="17"/>
  <c r="E4" i="22"/>
  <c r="G4" i="22"/>
  <c r="H4" i="22"/>
  <c r="E5" i="22"/>
  <c r="G5" i="22" s="1"/>
  <c r="H5" i="22"/>
  <c r="E6" i="22"/>
  <c r="G6" i="22" s="1"/>
  <c r="H6" i="22"/>
  <c r="E7" i="22"/>
  <c r="G7" i="22" s="1"/>
  <c r="H7" i="22"/>
  <c r="B8" i="22"/>
  <c r="C8" i="22"/>
  <c r="D8" i="22"/>
  <c r="F8" i="22"/>
  <c r="E4" i="23"/>
  <c r="H4" i="23"/>
  <c r="E5" i="23"/>
  <c r="H5" i="23"/>
  <c r="E6" i="23"/>
  <c r="H6" i="23"/>
  <c r="E7" i="23"/>
  <c r="H7" i="23"/>
  <c r="B8" i="23"/>
  <c r="C8" i="23"/>
  <c r="D8" i="23"/>
  <c r="F8" i="23"/>
  <c r="E4" i="21"/>
  <c r="G4" i="21" s="1"/>
  <c r="H4" i="21"/>
  <c r="E5" i="21"/>
  <c r="G5" i="21" s="1"/>
  <c r="H5" i="21"/>
  <c r="E6" i="21"/>
  <c r="G6" i="21" s="1"/>
  <c r="H6" i="21"/>
  <c r="E7" i="21"/>
  <c r="G7" i="21"/>
  <c r="H7" i="21"/>
  <c r="B8" i="21"/>
  <c r="C8" i="21"/>
  <c r="D8" i="21"/>
  <c r="F8" i="21"/>
  <c r="E4" i="19"/>
  <c r="H4" i="19"/>
  <c r="E5" i="19"/>
  <c r="H5" i="19"/>
  <c r="E6" i="19"/>
  <c r="H6" i="19"/>
  <c r="E7" i="19"/>
  <c r="H7" i="19"/>
  <c r="B8" i="19"/>
  <c r="H8" i="19" s="1"/>
  <c r="C8" i="19"/>
  <c r="D8" i="19"/>
  <c r="F8" i="19"/>
  <c r="E4" i="26"/>
  <c r="G4" i="26"/>
  <c r="H4" i="26"/>
  <c r="E5" i="26"/>
  <c r="G5" i="26" s="1"/>
  <c r="H5" i="26"/>
  <c r="E6" i="26"/>
  <c r="G6" i="26"/>
  <c r="H6" i="26"/>
  <c r="E7" i="26"/>
  <c r="G7" i="26" s="1"/>
  <c r="H7" i="26"/>
  <c r="B8" i="26"/>
  <c r="C8" i="26"/>
  <c r="D8" i="26"/>
  <c r="E8" i="26"/>
  <c r="I4" i="26" s="1"/>
  <c r="F8" i="26"/>
  <c r="E4" i="25"/>
  <c r="H4" i="25"/>
  <c r="E5" i="25"/>
  <c r="H5" i="25"/>
  <c r="E6" i="25"/>
  <c r="H6" i="25"/>
  <c r="E7" i="25"/>
  <c r="H7" i="25"/>
  <c r="B8" i="25"/>
  <c r="C8" i="25"/>
  <c r="D8" i="25"/>
  <c r="F8" i="25"/>
  <c r="G3" i="29" l="1"/>
  <c r="H8" i="23"/>
  <c r="H8" i="26"/>
  <c r="H8" i="24"/>
  <c r="H8" i="22"/>
  <c r="H8" i="27"/>
  <c r="H8" i="25"/>
  <c r="E8" i="22"/>
  <c r="I4" i="22" s="1"/>
  <c r="H8" i="18"/>
  <c r="G8" i="26"/>
  <c r="G8" i="21"/>
  <c r="G8" i="22"/>
  <c r="G8" i="28"/>
  <c r="G8" i="18"/>
  <c r="G7" i="29"/>
  <c r="E8" i="21"/>
  <c r="I4" i="21" s="1"/>
  <c r="H8" i="21"/>
  <c r="E8" i="28"/>
  <c r="I4" i="28" s="1"/>
  <c r="H8" i="28"/>
  <c r="E7" i="29"/>
  <c r="I3" i="29" s="1"/>
  <c r="H7" i="29"/>
  <c r="I7" i="26"/>
  <c r="I6" i="26"/>
  <c r="I5" i="26"/>
  <c r="G7" i="19"/>
  <c r="G6" i="19"/>
  <c r="G5" i="19"/>
  <c r="G4" i="19"/>
  <c r="G8" i="19" s="1"/>
  <c r="E8" i="19"/>
  <c r="I7" i="19" s="1"/>
  <c r="I7" i="22"/>
  <c r="I6" i="22"/>
  <c r="I5" i="22"/>
  <c r="G7" i="17"/>
  <c r="G6" i="17"/>
  <c r="G5" i="17"/>
  <c r="G4" i="17"/>
  <c r="G8" i="17" s="1"/>
  <c r="E8" i="17"/>
  <c r="I7" i="17" s="1"/>
  <c r="G8" i="27"/>
  <c r="G8" i="24"/>
  <c r="G7" i="25"/>
  <c r="G6" i="25"/>
  <c r="G5" i="25"/>
  <c r="G4" i="25"/>
  <c r="G8" i="25" s="1"/>
  <c r="E8" i="25"/>
  <c r="I7" i="25" s="1"/>
  <c r="I7" i="21"/>
  <c r="I6" i="21"/>
  <c r="I5" i="21"/>
  <c r="G7" i="23"/>
  <c r="G6" i="23"/>
  <c r="G5" i="23"/>
  <c r="G4" i="23"/>
  <c r="G8" i="23" s="1"/>
  <c r="E8" i="23"/>
  <c r="I7" i="23" s="1"/>
  <c r="I7" i="28"/>
  <c r="I6" i="28"/>
  <c r="I5" i="28"/>
  <c r="G8" i="20"/>
  <c r="I7" i="18"/>
  <c r="I6" i="18"/>
  <c r="I5" i="18"/>
  <c r="I6" i="29"/>
  <c r="I4" i="29"/>
  <c r="E8" i="27"/>
  <c r="I7" i="27" s="1"/>
  <c r="I6" i="27"/>
  <c r="E8" i="20"/>
  <c r="I7" i="20" s="1"/>
  <c r="I6" i="20"/>
  <c r="I4" i="20"/>
  <c r="E8" i="24"/>
  <c r="I7" i="24" s="1"/>
  <c r="I6" i="24"/>
  <c r="I4" i="24"/>
  <c r="I4" i="27" l="1"/>
  <c r="I5" i="29"/>
  <c r="I5" i="24"/>
  <c r="I5" i="27"/>
  <c r="I6" i="17"/>
  <c r="I4" i="19"/>
  <c r="I5" i="19"/>
  <c r="I6" i="19"/>
  <c r="I5" i="20"/>
  <c r="I4" i="23"/>
  <c r="I5" i="23"/>
  <c r="I6" i="23"/>
  <c r="I4" i="25"/>
  <c r="I5" i="25"/>
  <c r="I6" i="25"/>
</calcChain>
</file>

<file path=xl/sharedStrings.xml><?xml version="1.0" encoding="utf-8"?>
<sst xmlns="http://schemas.openxmlformats.org/spreadsheetml/2006/main" count="208" uniqueCount="28">
  <si>
    <t>Fitness</t>
  </si>
  <si>
    <t>Total</t>
  </si>
  <si>
    <t>Comm.le</t>
  </si>
  <si>
    <t>Totale</t>
  </si>
  <si>
    <t>Tot.vendite</t>
  </si>
  <si>
    <t>Costi</t>
  </si>
  <si>
    <t>Profitto</t>
  </si>
  <si>
    <t>Media</t>
  </si>
  <si>
    <t>Bicicletta</t>
  </si>
  <si>
    <t>Sportivo</t>
  </si>
  <si>
    <t>Perc.sul totale</t>
  </si>
  <si>
    <t>Crilloni Al.</t>
  </si>
  <si>
    <t>Dasteni R.</t>
  </si>
  <si>
    <t>Russeri G.</t>
  </si>
  <si>
    <t>Bircani S.</t>
  </si>
  <si>
    <t>Consuntivo Gennaio</t>
  </si>
  <si>
    <t>Consuntivo Febbraio</t>
  </si>
  <si>
    <t>Consuntivo Marzo</t>
  </si>
  <si>
    <t>Consuntivo Aprile</t>
  </si>
  <si>
    <t>Consuntivo Maggio</t>
  </si>
  <si>
    <t>Consuntivo Giugno</t>
  </si>
  <si>
    <t>Consuntivo Luglio</t>
  </si>
  <si>
    <t>Consuntivo Agosto</t>
  </si>
  <si>
    <t>Consuntivo Settembre</t>
  </si>
  <si>
    <t>Consuntivo Ottobre</t>
  </si>
  <si>
    <t>Consuntivo Novembre</t>
  </si>
  <si>
    <t>Consuntivo Dicembre</t>
  </si>
  <si>
    <t>Tempo libero &amp; 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</si>
</sst>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-[$€-2]\ * #,##0.00_-;\-[$€-2]\ * #,##0.00_-;_-[$€-2]\ * &quot;-&quot;??_-"/>
  </numFmts>
  <fonts count="25" x14ac:knownFonts="1">
    <font>
      <sz val="10"/>
      <name val="Arial"/>
    </font>
    <font>
      <sz val="10"/>
      <name val="Arial"/>
      <family val="2"/>
    </font>
    <font>
      <b/>
      <i/>
      <sz val="11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theme="2" tint="-0.749992370372631"/>
      <name val="Comic Sans MS"/>
      <family val="4"/>
    </font>
    <font>
      <b/>
      <sz val="11"/>
      <color theme="8" tint="-0.249977111117893"/>
      <name val="Arial"/>
      <family val="2"/>
    </font>
    <font>
      <sz val="10"/>
      <color rgb="FFA27B00"/>
      <name val="Comic Sans MS"/>
      <family val="4"/>
    </font>
    <font>
      <sz val="10"/>
      <color rgb="FF503D00"/>
      <name val="Comic Sans MS"/>
      <family val="4"/>
    </font>
    <font>
      <b/>
      <sz val="10"/>
      <color theme="3"/>
      <name val="Comic Sans MS"/>
      <family val="4"/>
    </font>
    <font>
      <b/>
      <sz val="11"/>
      <color rgb="FFA27B00"/>
      <name val="Comic Sans MS"/>
      <family val="4"/>
    </font>
    <font>
      <b/>
      <sz val="26"/>
      <color theme="8" tint="-0.249977111117893"/>
      <name val="Brush Script MT"/>
      <family val="4"/>
    </font>
    <font>
      <sz val="10"/>
      <color theme="3" tint="-0.249977111117893"/>
      <name val="Arial"/>
      <family val="2"/>
    </font>
    <font>
      <sz val="10"/>
      <color theme="3" tint="-0.249977111117893"/>
      <name val="Comic Sans MS"/>
      <family val="4"/>
    </font>
    <font>
      <b/>
      <sz val="12"/>
      <color theme="8" tint="-0.249977111117893"/>
      <name val="Comic Sans MS"/>
      <family val="4"/>
    </font>
    <font>
      <b/>
      <sz val="10"/>
      <color theme="3" tint="-0.249977111117893"/>
      <name val="Arial"/>
      <family val="2"/>
    </font>
    <font>
      <b/>
      <sz val="26"/>
      <color theme="8" tint="-0.499984740745262"/>
      <name val="Copperplate Gothic Bold"/>
      <family val="2"/>
    </font>
    <font>
      <b/>
      <sz val="26"/>
      <color theme="8" tint="-0.499984740745262"/>
      <name val="Arial"/>
      <family val="2"/>
    </font>
    <font>
      <b/>
      <sz val="26"/>
      <color theme="8" tint="-0.249977111117893"/>
      <name val="Arial"/>
      <family val="2"/>
    </font>
    <font>
      <b/>
      <sz val="12"/>
      <color theme="8" tint="-0.249977111117893"/>
      <name val="Arial"/>
      <family val="2"/>
    </font>
    <font>
      <b/>
      <sz val="11"/>
      <color rgb="FFA27B00"/>
      <name val="Arial"/>
      <family val="2"/>
    </font>
    <font>
      <b/>
      <sz val="10"/>
      <color theme="2" tint="-0.749992370372631"/>
      <name val="Arial"/>
      <family val="2"/>
    </font>
    <font>
      <sz val="10"/>
      <color rgb="FF503D00"/>
      <name val="Arial"/>
      <family val="2"/>
    </font>
    <font>
      <b/>
      <sz val="10"/>
      <color theme="3"/>
      <name val="Arial"/>
      <family val="2"/>
    </font>
    <font>
      <sz val="10"/>
      <color rgb="FFA27B00"/>
      <name val="Arial"/>
      <family val="2"/>
    </font>
    <font>
      <sz val="10"/>
      <color indexed="1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0" fontId="5" fillId="0" borderId="0" xfId="0" applyFont="1" applyFill="1" applyBorder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 applyBorder="1" applyAlignment="1"/>
    <xf numFmtId="0" fontId="10" fillId="0" borderId="0" xfId="0" applyFont="1" applyFill="1" applyBorder="1" applyAlignment="1">
      <alignment horizontal="centerContinuous"/>
    </xf>
    <xf numFmtId="43" fontId="11" fillId="0" borderId="0" xfId="3" applyFont="1" applyFill="1" applyBorder="1" applyAlignment="1"/>
    <xf numFmtId="165" fontId="11" fillId="0" borderId="0" xfId="1" applyFont="1" applyFill="1" applyBorder="1" applyAlignment="1"/>
    <xf numFmtId="164" fontId="11" fillId="0" borderId="0" xfId="4" applyNumberFormat="1" applyFont="1" applyFill="1" applyBorder="1" applyAlignment="1"/>
    <xf numFmtId="0" fontId="11" fillId="0" borderId="0" xfId="0" applyFont="1" applyFill="1" applyBorder="1" applyAlignment="1"/>
    <xf numFmtId="43" fontId="12" fillId="0" borderId="0" xfId="3" applyFont="1" applyFill="1" applyBorder="1" applyAlignment="1"/>
    <xf numFmtId="165" fontId="12" fillId="0" borderId="0" xfId="1" applyFont="1" applyFill="1" applyBorder="1" applyAlignment="1"/>
    <xf numFmtId="164" fontId="12" fillId="0" borderId="0" xfId="4" applyNumberFormat="1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>
      <alignment horizontal="left"/>
    </xf>
    <xf numFmtId="43" fontId="8" fillId="0" borderId="0" xfId="3" applyFont="1" applyFill="1" applyBorder="1" applyAlignment="1"/>
    <xf numFmtId="165" fontId="8" fillId="0" borderId="0" xfId="1" applyFont="1" applyFill="1" applyBorder="1" applyAlignment="1"/>
    <xf numFmtId="43" fontId="14" fillId="0" borderId="0" xfId="3" applyFont="1" applyFill="1" applyBorder="1" applyAlignment="1"/>
    <xf numFmtId="165" fontId="14" fillId="0" borderId="0" xfId="1" applyFont="1" applyFill="1" applyBorder="1" applyAlignment="1"/>
    <xf numFmtId="0" fontId="15" fillId="0" borderId="0" xfId="0" applyFont="1" applyFill="1" applyBorder="1" applyAlignment="1">
      <alignment horizontal="centerContinuous"/>
    </xf>
    <xf numFmtId="0" fontId="16" fillId="0" borderId="0" xfId="0" applyFont="1" applyFill="1" applyBorder="1" applyAlignment="1">
      <alignment horizontal="centerContinuous"/>
    </xf>
    <xf numFmtId="0" fontId="1" fillId="0" borderId="0" xfId="0" applyFont="1"/>
    <xf numFmtId="0" fontId="17" fillId="0" borderId="0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21" fillId="0" borderId="0" xfId="0" applyFont="1"/>
    <xf numFmtId="43" fontId="22" fillId="0" borderId="0" xfId="3" applyFont="1" applyFill="1" applyBorder="1" applyAlignment="1"/>
    <xf numFmtId="165" fontId="22" fillId="0" borderId="0" xfId="1" applyFont="1" applyFill="1" applyBorder="1" applyAlignment="1"/>
    <xf numFmtId="0" fontId="23" fillId="0" borderId="0" xfId="0" applyFont="1"/>
    <xf numFmtId="0" fontId="1" fillId="0" borderId="0" xfId="0" applyFont="1" applyBorder="1"/>
    <xf numFmtId="0" fontId="24" fillId="0" borderId="0" xfId="0" applyFont="1" applyFill="1" applyBorder="1" applyAlignment="1">
      <alignment horizontal="left"/>
    </xf>
    <xf numFmtId="0" fontId="11" fillId="0" borderId="0" xfId="4" applyNumberFormat="1" applyFont="1" applyFill="1" applyBorder="1" applyAlignment="1"/>
    <xf numFmtId="10" fontId="21" fillId="0" borderId="0" xfId="0" applyNumberFormat="1" applyFont="1"/>
    <xf numFmtId="43" fontId="21" fillId="0" borderId="0" xfId="0" applyNumberFormat="1" applyFont="1"/>
  </cellXfs>
  <cellStyles count="6">
    <cellStyle name="Euro" xfId="1" xr:uid="{00000000-0005-0000-0000-000000000000}"/>
    <cellStyle name="Migliaia (0)_MONTH1" xfId="2" xr:uid="{00000000-0005-0000-0000-000001000000}"/>
    <cellStyle name="Migliaia_MONTH1" xfId="3" xr:uid="{00000000-0005-0000-0000-000002000000}"/>
    <cellStyle name="Normal" xfId="0" builtinId="0"/>
    <cellStyle name="Percent" xfId="4" builtinId="5"/>
    <cellStyle name="Valuta (0)_MONTH1" xfId="5" xr:uid="{00000000-0005-0000-0000-000005000000}"/>
  </cellStyles>
  <dxfs count="0"/>
  <tableStyles count="0" defaultTableStyle="TableStyleMedium2" defaultPivotStyle="PivotStyleLight16"/>
  <colors>
    <mruColors>
      <color rgb="FF503D00"/>
      <color rgb="FFA27B00"/>
      <color rgb="FFD6A300"/>
      <color rgb="FFFF3300"/>
      <color rgb="FFF02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166" zoomScaleNormal="166" workbookViewId="0">
      <selection activeCell="G8" sqref="G4:G8"/>
    </sheetView>
  </sheetViews>
  <sheetFormatPr defaultRowHeight="12.75" x14ac:dyDescent="0.2"/>
  <cols>
    <col min="1" max="1" width="12.5703125" style="25" customWidth="1"/>
    <col min="2" max="4" width="11" style="25" bestFit="1" customWidth="1"/>
    <col min="5" max="5" width="15.140625" style="25" bestFit="1" customWidth="1"/>
    <col min="6" max="6" width="11" style="25" bestFit="1" customWidth="1"/>
    <col min="7" max="7" width="15.140625" style="25" bestFit="1" customWidth="1"/>
    <col min="8" max="8" width="12.85546875" style="25" customWidth="1"/>
    <col min="9" max="9" width="16.5703125" style="25" bestFit="1" customWidth="1"/>
    <col min="10" max="10" width="13.28515625" style="25" customWidth="1"/>
    <col min="11" max="11" width="15.140625" style="25" customWidth="1"/>
    <col min="12" max="16384" width="9.140625" style="25"/>
  </cols>
  <sheetData>
    <row r="1" spans="1:11" ht="33.75" x14ac:dyDescent="0.5">
      <c r="A1" s="24" t="s">
        <v>27</v>
      </c>
      <c r="B1" s="2"/>
      <c r="C1" s="2"/>
      <c r="D1" s="2"/>
      <c r="E1" s="2"/>
      <c r="F1" s="2"/>
      <c r="G1" s="2"/>
      <c r="H1" s="2"/>
      <c r="I1" s="2"/>
    </row>
    <row r="2" spans="1:11" ht="33.75" x14ac:dyDescent="0.5">
      <c r="A2" s="26" t="s">
        <v>15</v>
      </c>
      <c r="B2" s="2"/>
      <c r="C2" s="2"/>
      <c r="D2" s="2"/>
      <c r="E2" s="2"/>
      <c r="F2" s="2"/>
      <c r="G2" s="2"/>
      <c r="H2" s="2"/>
      <c r="I2" s="2"/>
    </row>
    <row r="3" spans="1:11" ht="15.75" x14ac:dyDescent="0.25">
      <c r="A3" s="27" t="s">
        <v>2</v>
      </c>
      <c r="B3" s="28" t="s">
        <v>0</v>
      </c>
      <c r="C3" s="28" t="s">
        <v>8</v>
      </c>
      <c r="D3" s="28" t="s">
        <v>9</v>
      </c>
      <c r="E3" s="28" t="s">
        <v>4</v>
      </c>
      <c r="F3" s="28" t="s">
        <v>5</v>
      </c>
      <c r="G3" s="28" t="s">
        <v>6</v>
      </c>
      <c r="H3" s="28" t="s">
        <v>7</v>
      </c>
      <c r="I3" s="28" t="s">
        <v>10</v>
      </c>
      <c r="K3" s="28" t="s">
        <v>10</v>
      </c>
    </row>
    <row r="4" spans="1:11" x14ac:dyDescent="0.2">
      <c r="A4" s="29" t="s">
        <v>14</v>
      </c>
      <c r="B4" s="10">
        <v>1819.21</v>
      </c>
      <c r="C4" s="10">
        <v>1766.55</v>
      </c>
      <c r="D4" s="10">
        <v>1942.88</v>
      </c>
      <c r="E4" s="11">
        <f>SUM(B4:D4)</f>
        <v>5528.64</v>
      </c>
      <c r="F4" s="10">
        <v>1241</v>
      </c>
      <c r="G4" s="11">
        <f>+E4-F4</f>
        <v>4287.6400000000003</v>
      </c>
      <c r="H4" s="10">
        <f>AVERAGE(B4:D4)</f>
        <v>1842.88</v>
      </c>
      <c r="I4" s="12">
        <f>+E4/$E$8</f>
        <v>0.24462207874609412</v>
      </c>
      <c r="J4" s="37">
        <f>E4/E8</f>
        <v>0.24462207874609412</v>
      </c>
      <c r="K4" s="12">
        <f>+E4/Totvendite</f>
        <v>0.24462207874609412</v>
      </c>
    </row>
    <row r="5" spans="1:11" x14ac:dyDescent="0.2">
      <c r="A5" s="29" t="s">
        <v>11</v>
      </c>
      <c r="B5" s="10">
        <v>1704.38</v>
      </c>
      <c r="C5" s="10">
        <v>1809.01</v>
      </c>
      <c r="D5" s="10">
        <v>1650.28</v>
      </c>
      <c r="E5" s="11">
        <f>SUM(B5:D5)</f>
        <v>5163.67</v>
      </c>
      <c r="F5" s="10">
        <v>1165</v>
      </c>
      <c r="G5" s="11">
        <f>+E5-F5</f>
        <v>3998.67</v>
      </c>
      <c r="H5" s="10">
        <f>AVERAGE(B5:D5)</f>
        <v>1721.2233333333334</v>
      </c>
      <c r="I5" s="12">
        <f>+E5/$E$8</f>
        <v>0.22847349246086626</v>
      </c>
      <c r="J5" s="37" t="e">
        <f>E5/E9</f>
        <v>#DIV/0!</v>
      </c>
      <c r="K5" s="12">
        <f>+E5/Totvendite</f>
        <v>0.22847349246086626</v>
      </c>
    </row>
    <row r="6" spans="1:11" x14ac:dyDescent="0.2">
      <c r="A6" s="29" t="s">
        <v>12</v>
      </c>
      <c r="B6" s="10">
        <v>2009.69</v>
      </c>
      <c r="C6" s="10">
        <v>2195.19</v>
      </c>
      <c r="D6" s="10">
        <v>2159.29</v>
      </c>
      <c r="E6" s="11">
        <f>SUM(B6:D6)</f>
        <v>6364.17</v>
      </c>
      <c r="F6" s="10">
        <v>1650</v>
      </c>
      <c r="G6" s="11">
        <f>+E6-F6</f>
        <v>4714.17</v>
      </c>
      <c r="H6" s="10">
        <f>AVERAGE(B6:D6)</f>
        <v>2121.39</v>
      </c>
      <c r="I6" s="12">
        <f>+E6/$E$8</f>
        <v>0.28159122223431615</v>
      </c>
      <c r="J6" s="37" t="e">
        <f t="shared" ref="J5:J7" si="0">E6/E10</f>
        <v>#DIV/0!</v>
      </c>
      <c r="K6" s="12">
        <f>+E6/Totvendite</f>
        <v>0.28159122223431615</v>
      </c>
    </row>
    <row r="7" spans="1:11" x14ac:dyDescent="0.2">
      <c r="A7" s="29" t="s">
        <v>13</v>
      </c>
      <c r="B7" s="10">
        <v>1948.44</v>
      </c>
      <c r="C7" s="10">
        <v>1725.56</v>
      </c>
      <c r="D7" s="10">
        <v>1870.26</v>
      </c>
      <c r="E7" s="11">
        <f>SUM(B7:D7)</f>
        <v>5544.26</v>
      </c>
      <c r="F7" s="10">
        <v>1345</v>
      </c>
      <c r="G7" s="11">
        <f>+E7-F7</f>
        <v>4199.26</v>
      </c>
      <c r="H7" s="10">
        <f>AVERAGE(B7:D7)</f>
        <v>1848.0866666666668</v>
      </c>
      <c r="I7" s="12">
        <f>+E7/$E$8</f>
        <v>0.24531320655872324</v>
      </c>
      <c r="J7" s="37" t="e">
        <f t="shared" si="0"/>
        <v>#DIV/0!</v>
      </c>
      <c r="K7" s="12">
        <f>+E7/Totvendite</f>
        <v>0.24531320655872324</v>
      </c>
    </row>
    <row r="8" spans="1:11" ht="15.75" x14ac:dyDescent="0.25">
      <c r="A8" s="27" t="s">
        <v>3</v>
      </c>
      <c r="B8" s="31">
        <f t="shared" ref="B8:G8" si="1">SUM(B4:B7)</f>
        <v>7481.7200000000012</v>
      </c>
      <c r="C8" s="31">
        <f t="shared" si="1"/>
        <v>7496.3099999999995</v>
      </c>
      <c r="D8" s="31">
        <f t="shared" si="1"/>
        <v>7622.71</v>
      </c>
      <c r="E8" s="32">
        <f t="shared" si="1"/>
        <v>22600.740000000005</v>
      </c>
      <c r="F8" s="31">
        <f t="shared" si="1"/>
        <v>5401</v>
      </c>
      <c r="G8" s="32">
        <f t="shared" si="1"/>
        <v>17199.740000000002</v>
      </c>
      <c r="H8" s="31">
        <f>AVERAGE(B8:D8)</f>
        <v>7533.5800000000008</v>
      </c>
      <c r="I8" s="13"/>
      <c r="J8" s="30"/>
    </row>
    <row r="9" spans="1:11" x14ac:dyDescent="0.2">
      <c r="A9" s="30"/>
      <c r="B9" s="30"/>
      <c r="C9" s="30"/>
      <c r="D9" s="30"/>
      <c r="E9" s="30"/>
      <c r="F9" s="30"/>
      <c r="G9" s="30"/>
      <c r="H9" s="30"/>
      <c r="I9" s="30"/>
      <c r="J9" s="30"/>
    </row>
    <row r="10" spans="1:11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</row>
    <row r="11" spans="1:11" x14ac:dyDescent="0.2">
      <c r="A11" s="30"/>
      <c r="B11" s="30"/>
      <c r="C11" s="38">
        <f>SUM(B4:B7,C6:D6,G4)</f>
        <v>16123.84</v>
      </c>
      <c r="D11" s="30"/>
      <c r="E11" s="30"/>
      <c r="F11" s="30"/>
      <c r="G11" s="30"/>
      <c r="H11" s="30"/>
      <c r="I11" s="30"/>
      <c r="J11" s="30"/>
    </row>
    <row r="12" spans="1:11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</row>
    <row r="13" spans="1:11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</row>
    <row r="14" spans="1:11" x14ac:dyDescent="0.2">
      <c r="A14" s="30"/>
      <c r="B14" s="30"/>
      <c r="C14" s="30"/>
      <c r="D14" s="30"/>
      <c r="E14" s="30"/>
      <c r="F14" s="30"/>
      <c r="G14" s="30"/>
      <c r="H14" s="30"/>
      <c r="I14" s="33"/>
      <c r="J14" s="30"/>
    </row>
    <row r="15" spans="1:11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</row>
    <row r="16" spans="1:11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</row>
    <row r="19" spans="1:9" x14ac:dyDescent="0.2">
      <c r="A19" s="34"/>
      <c r="B19" s="34"/>
      <c r="C19" s="34"/>
      <c r="D19" s="34"/>
      <c r="E19" s="34"/>
      <c r="F19" s="34"/>
      <c r="G19" s="34"/>
      <c r="H19" s="34"/>
      <c r="I19" s="34"/>
    </row>
    <row r="20" spans="1:9" x14ac:dyDescent="0.2">
      <c r="A20" s="34"/>
      <c r="B20" s="34"/>
      <c r="C20" s="34"/>
      <c r="D20" s="34"/>
      <c r="E20" s="34"/>
      <c r="F20" s="34"/>
      <c r="G20" s="34"/>
      <c r="H20" s="34"/>
      <c r="I20" s="34"/>
    </row>
    <row r="21" spans="1:9" x14ac:dyDescent="0.2">
      <c r="A21" s="34"/>
      <c r="B21" s="34"/>
      <c r="C21" s="34"/>
      <c r="D21" s="34"/>
      <c r="E21" s="34"/>
      <c r="F21" s="34"/>
      <c r="G21" s="34"/>
      <c r="H21" s="34"/>
      <c r="I21" s="34"/>
    </row>
    <row r="29" spans="1:9" x14ac:dyDescent="0.2">
      <c r="A29" s="34"/>
      <c r="B29" s="34"/>
      <c r="C29" s="34"/>
      <c r="D29" s="34"/>
      <c r="E29" s="34"/>
      <c r="F29" s="34"/>
      <c r="G29" s="34"/>
      <c r="H29" s="34"/>
      <c r="I29" s="34"/>
    </row>
    <row r="30" spans="1:9" x14ac:dyDescent="0.2">
      <c r="A30" s="34"/>
      <c r="B30" s="34"/>
      <c r="C30" s="34"/>
      <c r="D30" s="34"/>
      <c r="E30" s="34"/>
      <c r="F30" s="34"/>
      <c r="G30" s="34"/>
      <c r="H30" s="34"/>
      <c r="I30" s="34"/>
    </row>
    <row r="31" spans="1:9" x14ac:dyDescent="0.2">
      <c r="A31" s="34"/>
      <c r="B31" s="34"/>
      <c r="C31" s="34"/>
      <c r="D31" s="34"/>
      <c r="E31" s="34"/>
      <c r="F31" s="34"/>
      <c r="G31" s="34"/>
      <c r="H31" s="34"/>
      <c r="I31" s="34"/>
    </row>
  </sheetData>
  <phoneticPr fontId="0" type="noConversion"/>
  <printOptions gridLines="1" gridLinesSet="0"/>
  <pageMargins left="0.75" right="0.75" top="1" bottom="1" header="0.5" footer="0.5"/>
  <pageSetup paperSize="9" orientation="portrait" horizontalDpi="4294967292" verticalDpi="36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6"/>
  <sheetViews>
    <sheetView workbookViewId="0"/>
  </sheetViews>
  <sheetFormatPr defaultRowHeight="12.75" x14ac:dyDescent="0.2"/>
  <cols>
    <col min="1" max="1" width="12.5703125" style="25" customWidth="1"/>
    <col min="2" max="4" width="11" style="25" bestFit="1" customWidth="1"/>
    <col min="5" max="5" width="15.140625" style="25" bestFit="1" customWidth="1"/>
    <col min="6" max="6" width="11" style="25" bestFit="1" customWidth="1"/>
    <col min="7" max="7" width="15.140625" style="25" bestFit="1" customWidth="1"/>
    <col min="8" max="8" width="12.85546875" style="25" customWidth="1"/>
    <col min="9" max="9" width="16.5703125" style="25" bestFit="1" customWidth="1"/>
    <col min="10" max="16384" width="9.140625" style="25"/>
  </cols>
  <sheetData>
    <row r="1" spans="1:10" ht="33.75" x14ac:dyDescent="0.5">
      <c r="A1" s="24" t="s">
        <v>27</v>
      </c>
      <c r="B1" s="1"/>
      <c r="C1" s="1"/>
      <c r="D1" s="1"/>
      <c r="E1" s="1"/>
      <c r="F1" s="1"/>
      <c r="G1" s="1"/>
      <c r="H1" s="1"/>
      <c r="I1" s="1"/>
    </row>
    <row r="2" spans="1:10" ht="33.75" x14ac:dyDescent="0.5">
      <c r="A2" s="26" t="s">
        <v>24</v>
      </c>
      <c r="B2" s="1"/>
      <c r="C2" s="1"/>
      <c r="D2" s="1"/>
      <c r="E2" s="1"/>
      <c r="F2" s="1"/>
      <c r="G2" s="1"/>
      <c r="H2" s="1"/>
      <c r="I2" s="1"/>
    </row>
    <row r="3" spans="1:10" ht="15.75" x14ac:dyDescent="0.25">
      <c r="A3" s="27" t="s">
        <v>2</v>
      </c>
      <c r="B3" s="28" t="s">
        <v>0</v>
      </c>
      <c r="C3" s="28" t="s">
        <v>8</v>
      </c>
      <c r="D3" s="28" t="s">
        <v>9</v>
      </c>
      <c r="E3" s="28" t="s">
        <v>4</v>
      </c>
      <c r="F3" s="28" t="s">
        <v>5</v>
      </c>
      <c r="G3" s="28" t="s">
        <v>6</v>
      </c>
      <c r="H3" s="28" t="s">
        <v>7</v>
      </c>
      <c r="I3" s="28" t="s">
        <v>10</v>
      </c>
    </row>
    <row r="4" spans="1:10" x14ac:dyDescent="0.2">
      <c r="A4" s="29" t="s">
        <v>14</v>
      </c>
      <c r="B4" s="10">
        <v>2001.65</v>
      </c>
      <c r="C4" s="10">
        <v>1799.84</v>
      </c>
      <c r="D4" s="10">
        <v>2000.23</v>
      </c>
      <c r="E4" s="11">
        <f>SUM(B4:D4)</f>
        <v>5801.7199999999993</v>
      </c>
      <c r="F4" s="10">
        <v>1241</v>
      </c>
      <c r="G4" s="11">
        <f>+E4-F4</f>
        <v>4560.7199999999993</v>
      </c>
      <c r="H4" s="10">
        <f>AVERAGE(B4:D4)</f>
        <v>1933.9066666666665</v>
      </c>
      <c r="I4" s="12">
        <f>+E4/$E$8</f>
        <v>0.24936398798765755</v>
      </c>
      <c r="J4" s="30"/>
    </row>
    <row r="5" spans="1:10" x14ac:dyDescent="0.2">
      <c r="A5" s="29" t="s">
        <v>11</v>
      </c>
      <c r="B5" s="10">
        <v>1800.32</v>
      </c>
      <c r="C5" s="10">
        <v>1745.32</v>
      </c>
      <c r="D5" s="10">
        <v>1654.98</v>
      </c>
      <c r="E5" s="11">
        <f>SUM(B5:D5)</f>
        <v>5200.62</v>
      </c>
      <c r="F5" s="10">
        <v>1165</v>
      </c>
      <c r="G5" s="11">
        <f>+E5-F5</f>
        <v>4035.62</v>
      </c>
      <c r="H5" s="10">
        <f>AVERAGE(B5:D5)</f>
        <v>1733.54</v>
      </c>
      <c r="I5" s="12">
        <f>+E5/$E$8</f>
        <v>0.22352808188060982</v>
      </c>
      <c r="J5" s="30"/>
    </row>
    <row r="6" spans="1:10" x14ac:dyDescent="0.2">
      <c r="A6" s="29" t="s">
        <v>12</v>
      </c>
      <c r="B6" s="10">
        <v>2065.21</v>
      </c>
      <c r="C6" s="10">
        <v>2200</v>
      </c>
      <c r="D6" s="10">
        <v>2323.21</v>
      </c>
      <c r="E6" s="11">
        <f>SUM(B6:D6)</f>
        <v>6588.42</v>
      </c>
      <c r="F6" s="10">
        <v>1650</v>
      </c>
      <c r="G6" s="11">
        <f>+E6-F6</f>
        <v>4938.42</v>
      </c>
      <c r="H6" s="10">
        <f>AVERAGE(B6:D6)</f>
        <v>2196.14</v>
      </c>
      <c r="I6" s="12">
        <f>+E6/$E$8</f>
        <v>0.28317717603359743</v>
      </c>
      <c r="J6" s="30"/>
    </row>
    <row r="7" spans="1:10" x14ac:dyDescent="0.2">
      <c r="A7" s="29" t="s">
        <v>13</v>
      </c>
      <c r="B7" s="10">
        <v>1948.5</v>
      </c>
      <c r="C7" s="10">
        <v>1856.56</v>
      </c>
      <c r="D7" s="10">
        <v>1870.25</v>
      </c>
      <c r="E7" s="11">
        <f>SUM(B7:D7)</f>
        <v>5675.3099999999995</v>
      </c>
      <c r="F7" s="10">
        <v>1345</v>
      </c>
      <c r="G7" s="11">
        <f>+E7-F7</f>
        <v>4330.3099999999995</v>
      </c>
      <c r="H7" s="10">
        <f>AVERAGE(B7:D7)</f>
        <v>1891.7699999999998</v>
      </c>
      <c r="I7" s="12">
        <f>+E7/$E$8</f>
        <v>0.24393075409813517</v>
      </c>
      <c r="J7" s="30"/>
    </row>
    <row r="8" spans="1:10" ht="15.75" x14ac:dyDescent="0.25">
      <c r="A8" s="27" t="s">
        <v>1</v>
      </c>
      <c r="B8" s="31">
        <f t="shared" ref="B8:G8" si="0">SUM(B4:B7)</f>
        <v>7815.68</v>
      </c>
      <c r="C8" s="31">
        <f t="shared" si="0"/>
        <v>7601.7199999999993</v>
      </c>
      <c r="D8" s="31">
        <f t="shared" si="0"/>
        <v>7848.67</v>
      </c>
      <c r="E8" s="32">
        <f t="shared" si="0"/>
        <v>23266.07</v>
      </c>
      <c r="F8" s="31">
        <f t="shared" si="0"/>
        <v>5401</v>
      </c>
      <c r="G8" s="32">
        <f t="shared" si="0"/>
        <v>17865.07</v>
      </c>
      <c r="H8" s="31">
        <f>AVERAGE(B8:D8)</f>
        <v>7755.3566666666666</v>
      </c>
      <c r="I8" s="13"/>
      <c r="J8" s="30"/>
    </row>
    <row r="9" spans="1:10" x14ac:dyDescent="0.2">
      <c r="A9" s="30"/>
      <c r="B9" s="30"/>
      <c r="C9" s="30"/>
      <c r="D9" s="30"/>
      <c r="E9" s="30"/>
      <c r="F9" s="30"/>
      <c r="G9" s="30"/>
      <c r="H9" s="30"/>
      <c r="I9" s="30"/>
      <c r="J9" s="30"/>
    </row>
    <row r="10" spans="1:10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</row>
    <row r="11" spans="1:10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</row>
    <row r="12" spans="1:10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</row>
    <row r="13" spans="1:10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</row>
    <row r="14" spans="1:10" x14ac:dyDescent="0.2">
      <c r="A14" s="30"/>
      <c r="B14" s="30"/>
      <c r="C14" s="30"/>
      <c r="D14" s="30"/>
      <c r="E14" s="30"/>
      <c r="F14" s="30"/>
      <c r="G14" s="30"/>
      <c r="H14" s="30"/>
      <c r="I14" s="33"/>
      <c r="J14" s="30"/>
    </row>
    <row r="15" spans="1:10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</row>
    <row r="16" spans="1:10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6"/>
  <sheetViews>
    <sheetView workbookViewId="0"/>
  </sheetViews>
  <sheetFormatPr defaultRowHeight="12.75" x14ac:dyDescent="0.2"/>
  <cols>
    <col min="1" max="1" width="12.5703125" style="25" customWidth="1"/>
    <col min="2" max="4" width="11" style="25" bestFit="1" customWidth="1"/>
    <col min="5" max="5" width="15.140625" style="25" bestFit="1" customWidth="1"/>
    <col min="6" max="6" width="11" style="25" bestFit="1" customWidth="1"/>
    <col min="7" max="7" width="15.140625" style="25" bestFit="1" customWidth="1"/>
    <col min="8" max="8" width="12.85546875" style="25" customWidth="1"/>
    <col min="9" max="9" width="16.5703125" style="25" bestFit="1" customWidth="1"/>
    <col min="10" max="16384" width="9.140625" style="25"/>
  </cols>
  <sheetData>
    <row r="1" spans="1:10" ht="33.75" x14ac:dyDescent="0.5">
      <c r="A1" s="24" t="s">
        <v>27</v>
      </c>
      <c r="B1" s="1"/>
      <c r="C1" s="1"/>
      <c r="D1" s="1"/>
      <c r="E1" s="1"/>
      <c r="F1" s="1"/>
      <c r="G1" s="1"/>
      <c r="H1" s="1"/>
      <c r="I1" s="1"/>
    </row>
    <row r="2" spans="1:10" ht="33.75" x14ac:dyDescent="0.5">
      <c r="A2" s="26" t="s">
        <v>25</v>
      </c>
      <c r="B2" s="1"/>
      <c r="C2" s="1"/>
      <c r="D2" s="1"/>
      <c r="E2" s="1"/>
      <c r="F2" s="1"/>
      <c r="G2" s="1"/>
      <c r="H2" s="1"/>
      <c r="I2" s="1"/>
    </row>
    <row r="3" spans="1:10" ht="15.75" x14ac:dyDescent="0.25">
      <c r="A3" s="27" t="s">
        <v>2</v>
      </c>
      <c r="B3" s="28" t="s">
        <v>0</v>
      </c>
      <c r="C3" s="28" t="s">
        <v>8</v>
      </c>
      <c r="D3" s="28" t="s">
        <v>9</v>
      </c>
      <c r="E3" s="28" t="s">
        <v>4</v>
      </c>
      <c r="F3" s="28" t="s">
        <v>5</v>
      </c>
      <c r="G3" s="28" t="s">
        <v>6</v>
      </c>
      <c r="H3" s="28" t="s">
        <v>7</v>
      </c>
      <c r="I3" s="28" t="s">
        <v>10</v>
      </c>
    </row>
    <row r="4" spans="1:10" x14ac:dyDescent="0.2">
      <c r="A4" s="29" t="s">
        <v>14</v>
      </c>
      <c r="B4" s="10">
        <v>2800</v>
      </c>
      <c r="C4" s="10">
        <v>1850.5</v>
      </c>
      <c r="D4" s="10">
        <v>2200.65</v>
      </c>
      <c r="E4" s="11">
        <f>SUM(B4:D4)</f>
        <v>6851.15</v>
      </c>
      <c r="F4" s="10">
        <v>1241</v>
      </c>
      <c r="G4" s="11">
        <f>+E4-F4</f>
        <v>5610.15</v>
      </c>
      <c r="H4" s="10">
        <f>AVERAGE(B4:D4)</f>
        <v>2283.7166666666667</v>
      </c>
      <c r="I4" s="12">
        <f>+E4/$E$8</f>
        <v>0.2603274711854463</v>
      </c>
      <c r="J4" s="30"/>
    </row>
    <row r="5" spans="1:10" x14ac:dyDescent="0.2">
      <c r="A5" s="29" t="s">
        <v>11</v>
      </c>
      <c r="B5" s="10">
        <v>2200</v>
      </c>
      <c r="C5" s="10">
        <v>1850</v>
      </c>
      <c r="D5" s="10">
        <v>1895</v>
      </c>
      <c r="E5" s="11">
        <f>SUM(B5:D5)</f>
        <v>5945</v>
      </c>
      <c r="F5" s="10">
        <v>1165</v>
      </c>
      <c r="G5" s="11">
        <f>+E5-F5</f>
        <v>4780</v>
      </c>
      <c r="H5" s="10">
        <f>AVERAGE(B5:D5)</f>
        <v>1981.6666666666667</v>
      </c>
      <c r="I5" s="12">
        <f>+E5/$E$8</f>
        <v>0.22589591764849379</v>
      </c>
      <c r="J5" s="30"/>
    </row>
    <row r="6" spans="1:10" ht="12.75" customHeight="1" x14ac:dyDescent="0.2">
      <c r="A6" s="29" t="s">
        <v>12</v>
      </c>
      <c r="B6" s="10">
        <v>2300</v>
      </c>
      <c r="C6" s="10">
        <v>2400</v>
      </c>
      <c r="D6" s="10">
        <v>2600</v>
      </c>
      <c r="E6" s="11">
        <f>SUM(B6:D6)</f>
        <v>7300</v>
      </c>
      <c r="F6" s="10">
        <v>1650</v>
      </c>
      <c r="G6" s="11">
        <f>+E6-F6</f>
        <v>5650</v>
      </c>
      <c r="H6" s="10">
        <f>AVERAGE(B6:D6)</f>
        <v>2433.3333333333335</v>
      </c>
      <c r="I6" s="12">
        <f>+E6/$E$8</f>
        <v>0.27738270796198566</v>
      </c>
      <c r="J6" s="30"/>
    </row>
    <row r="7" spans="1:10" ht="13.5" customHeight="1" x14ac:dyDescent="0.2">
      <c r="A7" s="29" t="s">
        <v>13</v>
      </c>
      <c r="B7" s="10">
        <v>2020.65</v>
      </c>
      <c r="C7" s="10">
        <v>2200.63</v>
      </c>
      <c r="D7" s="10">
        <v>2000</v>
      </c>
      <c r="E7" s="11">
        <f>SUM(B7:D7)</f>
        <v>6221.2800000000007</v>
      </c>
      <c r="F7" s="10">
        <v>1345</v>
      </c>
      <c r="G7" s="11">
        <f>+E7-F7</f>
        <v>4876.2800000000007</v>
      </c>
      <c r="H7" s="10">
        <f>AVERAGE(B7:D7)</f>
        <v>2073.7600000000002</v>
      </c>
      <c r="I7" s="12">
        <f>+E7/$E$8</f>
        <v>0.23639390320407427</v>
      </c>
      <c r="J7" s="30"/>
    </row>
    <row r="8" spans="1:10" ht="15.75" x14ac:dyDescent="0.25">
      <c r="A8" s="27" t="s">
        <v>1</v>
      </c>
      <c r="B8" s="31">
        <f t="shared" ref="B8:G8" si="0">SUM(B4:B7)</f>
        <v>9320.65</v>
      </c>
      <c r="C8" s="31">
        <f t="shared" si="0"/>
        <v>8301.130000000001</v>
      </c>
      <c r="D8" s="31">
        <f t="shared" si="0"/>
        <v>8695.65</v>
      </c>
      <c r="E8" s="32">
        <f t="shared" si="0"/>
        <v>26317.43</v>
      </c>
      <c r="F8" s="31">
        <f t="shared" si="0"/>
        <v>5401</v>
      </c>
      <c r="G8" s="32">
        <f t="shared" si="0"/>
        <v>20916.43</v>
      </c>
      <c r="H8" s="31">
        <f>AVERAGE(B8:D8)</f>
        <v>8772.4766666666674</v>
      </c>
      <c r="I8" s="13"/>
      <c r="J8" s="30"/>
    </row>
    <row r="9" spans="1:10" x14ac:dyDescent="0.2">
      <c r="A9" s="30"/>
      <c r="B9" s="30"/>
      <c r="C9" s="30"/>
      <c r="D9" s="30"/>
      <c r="E9" s="30"/>
      <c r="F9" s="30"/>
      <c r="G9" s="30"/>
      <c r="H9" s="30"/>
      <c r="I9" s="30"/>
      <c r="J9" s="30"/>
    </row>
    <row r="10" spans="1:10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</row>
    <row r="11" spans="1:10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</row>
    <row r="12" spans="1:10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</row>
    <row r="13" spans="1:10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</row>
    <row r="14" spans="1:10" x14ac:dyDescent="0.2">
      <c r="A14" s="30"/>
      <c r="B14" s="30"/>
      <c r="C14" s="30"/>
      <c r="D14" s="30"/>
      <c r="E14" s="30"/>
      <c r="F14" s="30"/>
      <c r="G14" s="30"/>
      <c r="H14" s="30"/>
      <c r="I14" s="33"/>
      <c r="J14" s="30"/>
    </row>
    <row r="15" spans="1:10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</row>
    <row r="16" spans="1:10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6"/>
  <sheetViews>
    <sheetView workbookViewId="0">
      <selection activeCell="I35" sqref="I35"/>
    </sheetView>
  </sheetViews>
  <sheetFormatPr defaultRowHeight="12.75" x14ac:dyDescent="0.2"/>
  <cols>
    <col min="1" max="1" width="12.5703125" style="25" customWidth="1"/>
    <col min="2" max="4" width="11" style="25" bestFit="1" customWidth="1"/>
    <col min="5" max="5" width="15.140625" style="25" bestFit="1" customWidth="1"/>
    <col min="6" max="6" width="11" style="25" bestFit="1" customWidth="1"/>
    <col min="7" max="7" width="15.140625" style="25" bestFit="1" customWidth="1"/>
    <col min="8" max="8" width="12.85546875" style="25" customWidth="1"/>
    <col min="9" max="9" width="16.5703125" style="25" bestFit="1" customWidth="1"/>
    <col min="10" max="16384" width="9.140625" style="25"/>
  </cols>
  <sheetData>
    <row r="1" spans="1:10" ht="33.75" x14ac:dyDescent="0.5">
      <c r="A1" s="24" t="s">
        <v>27</v>
      </c>
      <c r="B1" s="1"/>
      <c r="C1" s="1"/>
      <c r="D1" s="1"/>
      <c r="E1" s="1"/>
      <c r="F1" s="1"/>
      <c r="G1" s="1"/>
      <c r="H1" s="1"/>
      <c r="I1" s="1"/>
    </row>
    <row r="2" spans="1:10" ht="33.75" x14ac:dyDescent="0.5">
      <c r="A2" s="26" t="s">
        <v>26</v>
      </c>
      <c r="B2" s="1"/>
      <c r="C2" s="1"/>
      <c r="D2" s="1"/>
      <c r="E2" s="1"/>
      <c r="F2" s="1"/>
      <c r="G2" s="1"/>
      <c r="H2" s="1"/>
      <c r="I2" s="1"/>
    </row>
    <row r="3" spans="1:10" ht="15.75" x14ac:dyDescent="0.25">
      <c r="A3" s="27" t="s">
        <v>2</v>
      </c>
      <c r="B3" s="28" t="s">
        <v>0</v>
      </c>
      <c r="C3" s="28" t="s">
        <v>8</v>
      </c>
      <c r="D3" s="28" t="s">
        <v>9</v>
      </c>
      <c r="E3" s="28" t="s">
        <v>4</v>
      </c>
      <c r="F3" s="28" t="s">
        <v>5</v>
      </c>
      <c r="G3" s="28" t="s">
        <v>6</v>
      </c>
      <c r="H3" s="28" t="s">
        <v>7</v>
      </c>
      <c r="I3" s="28" t="s">
        <v>10</v>
      </c>
    </row>
    <row r="4" spans="1:10" x14ac:dyDescent="0.2">
      <c r="A4" s="29" t="s">
        <v>14</v>
      </c>
      <c r="B4" s="10">
        <v>2800</v>
      </c>
      <c r="C4" s="10">
        <v>1850.5</v>
      </c>
      <c r="D4" s="10">
        <v>2200.65</v>
      </c>
      <c r="E4" s="11">
        <f>SUM(B4:D4)</f>
        <v>6851.15</v>
      </c>
      <c r="F4" s="10">
        <v>1241</v>
      </c>
      <c r="G4" s="11">
        <f>+E4-F4</f>
        <v>5610.15</v>
      </c>
      <c r="H4" s="10">
        <f>AVERAGE(B4:D4)</f>
        <v>2283.7166666666667</v>
      </c>
      <c r="I4" s="12">
        <f>+E4/$E$8</f>
        <v>0.2603274711854463</v>
      </c>
      <c r="J4" s="30"/>
    </row>
    <row r="5" spans="1:10" x14ac:dyDescent="0.2">
      <c r="A5" s="29" t="s">
        <v>11</v>
      </c>
      <c r="B5" s="10">
        <v>2200</v>
      </c>
      <c r="C5" s="10">
        <v>1850</v>
      </c>
      <c r="D5" s="10">
        <v>1895</v>
      </c>
      <c r="E5" s="11">
        <f>SUM(B5:D5)</f>
        <v>5945</v>
      </c>
      <c r="F5" s="10">
        <v>1165</v>
      </c>
      <c r="G5" s="11">
        <f>+E5-F5</f>
        <v>4780</v>
      </c>
      <c r="H5" s="10">
        <f>AVERAGE(B5:D5)</f>
        <v>1981.6666666666667</v>
      </c>
      <c r="I5" s="12">
        <f>+E5/$E$8</f>
        <v>0.22589591764849379</v>
      </c>
      <c r="J5" s="30"/>
    </row>
    <row r="6" spans="1:10" ht="12.75" customHeight="1" x14ac:dyDescent="0.2">
      <c r="A6" s="29" t="s">
        <v>12</v>
      </c>
      <c r="B6" s="10">
        <v>2300</v>
      </c>
      <c r="C6" s="10">
        <v>2400</v>
      </c>
      <c r="D6" s="10">
        <v>2600</v>
      </c>
      <c r="E6" s="11">
        <f>SUM(B6:D6)</f>
        <v>7300</v>
      </c>
      <c r="F6" s="10">
        <v>1650</v>
      </c>
      <c r="G6" s="11">
        <f>+E6-F6</f>
        <v>5650</v>
      </c>
      <c r="H6" s="10">
        <f>AVERAGE(B6:D6)</f>
        <v>2433.3333333333335</v>
      </c>
      <c r="I6" s="12">
        <f>+E6/$E$8</f>
        <v>0.27738270796198566</v>
      </c>
      <c r="J6" s="30"/>
    </row>
    <row r="7" spans="1:10" ht="13.5" customHeight="1" x14ac:dyDescent="0.2">
      <c r="A7" s="29" t="s">
        <v>13</v>
      </c>
      <c r="B7" s="10">
        <v>2020.65</v>
      </c>
      <c r="C7" s="10">
        <v>2200.63</v>
      </c>
      <c r="D7" s="10">
        <v>2000</v>
      </c>
      <c r="E7" s="11">
        <f>SUM(B7:D7)</f>
        <v>6221.2800000000007</v>
      </c>
      <c r="F7" s="10">
        <v>1345</v>
      </c>
      <c r="G7" s="11">
        <f>+E7-F7</f>
        <v>4876.2800000000007</v>
      </c>
      <c r="H7" s="10">
        <f>AVERAGE(B7:D7)</f>
        <v>2073.7600000000002</v>
      </c>
      <c r="I7" s="12">
        <f>+E7/$E$8</f>
        <v>0.23639390320407427</v>
      </c>
      <c r="J7" s="30"/>
    </row>
    <row r="8" spans="1:10" ht="15.75" x14ac:dyDescent="0.25">
      <c r="A8" s="27" t="s">
        <v>1</v>
      </c>
      <c r="B8" s="31">
        <f t="shared" ref="B8:G8" si="0">SUM(B4:B7)</f>
        <v>9320.65</v>
      </c>
      <c r="C8" s="31">
        <f t="shared" si="0"/>
        <v>8301.130000000001</v>
      </c>
      <c r="D8" s="31">
        <f t="shared" si="0"/>
        <v>8695.65</v>
      </c>
      <c r="E8" s="32">
        <f t="shared" si="0"/>
        <v>26317.43</v>
      </c>
      <c r="F8" s="31">
        <f t="shared" si="0"/>
        <v>5401</v>
      </c>
      <c r="G8" s="32">
        <f t="shared" si="0"/>
        <v>20916.43</v>
      </c>
      <c r="H8" s="31">
        <f>AVERAGE(B8:D8)</f>
        <v>8772.4766666666674</v>
      </c>
      <c r="I8" s="13"/>
      <c r="J8" s="30"/>
    </row>
    <row r="9" spans="1:10" x14ac:dyDescent="0.2">
      <c r="A9" s="30"/>
      <c r="B9" s="30"/>
      <c r="C9" s="30"/>
      <c r="D9" s="30"/>
      <c r="E9" s="30"/>
      <c r="F9" s="30"/>
      <c r="G9" s="30"/>
      <c r="H9" s="30"/>
      <c r="I9" s="30"/>
      <c r="J9" s="30"/>
    </row>
    <row r="10" spans="1:10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</row>
    <row r="11" spans="1:10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</row>
    <row r="12" spans="1:10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</row>
    <row r="13" spans="1:10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</row>
    <row r="14" spans="1:10" x14ac:dyDescent="0.2">
      <c r="A14" s="30"/>
      <c r="B14" s="30"/>
      <c r="C14" s="30"/>
      <c r="D14" s="30"/>
      <c r="E14" s="30"/>
      <c r="F14" s="30"/>
      <c r="G14" s="30"/>
      <c r="H14" s="30"/>
      <c r="I14" s="33"/>
      <c r="J14" s="30"/>
    </row>
    <row r="15" spans="1:10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</row>
    <row r="16" spans="1:10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7"/>
  <sheetViews>
    <sheetView workbookViewId="0">
      <selection activeCell="I6" sqref="I6"/>
    </sheetView>
  </sheetViews>
  <sheetFormatPr defaultRowHeight="12.75" x14ac:dyDescent="0.2"/>
  <cols>
    <col min="1" max="1" width="11.28515625" style="25" bestFit="1" customWidth="1"/>
    <col min="2" max="4" width="14.140625" style="25" customWidth="1"/>
    <col min="5" max="5" width="13.140625" style="25" bestFit="1" customWidth="1"/>
    <col min="6" max="6" width="9.28515625" style="25" bestFit="1" customWidth="1"/>
    <col min="7" max="7" width="10.85546875" style="25" bestFit="1" customWidth="1"/>
    <col min="8" max="8" width="13.42578125" style="25" customWidth="1"/>
    <col min="9" max="9" width="16.5703125" style="25" bestFit="1" customWidth="1"/>
    <col min="10" max="16384" width="9.140625" style="25"/>
  </cols>
  <sheetData>
    <row r="1" spans="1:9" ht="48" customHeight="1" x14ac:dyDescent="0.5">
      <c r="A1" s="24" t="s">
        <v>27</v>
      </c>
      <c r="B1" s="1"/>
      <c r="C1" s="1"/>
      <c r="D1" s="1"/>
      <c r="E1" s="1"/>
      <c r="F1" s="1"/>
      <c r="G1" s="1"/>
      <c r="H1" s="1"/>
      <c r="I1" s="1"/>
    </row>
    <row r="2" spans="1:9" ht="31.5" customHeight="1" x14ac:dyDescent="0.25">
      <c r="A2" s="3" t="s">
        <v>2</v>
      </c>
      <c r="B2" s="28" t="s">
        <v>0</v>
      </c>
      <c r="C2" s="28" t="s">
        <v>8</v>
      </c>
      <c r="D2" s="28" t="s">
        <v>9</v>
      </c>
      <c r="E2" s="28" t="s">
        <v>4</v>
      </c>
      <c r="F2" s="28" t="s">
        <v>5</v>
      </c>
      <c r="G2" s="28" t="s">
        <v>6</v>
      </c>
      <c r="H2" s="28" t="s">
        <v>7</v>
      </c>
      <c r="I2" s="28" t="s">
        <v>10</v>
      </c>
    </row>
    <row r="3" spans="1:9" x14ac:dyDescent="0.2">
      <c r="A3" s="35" t="s">
        <v>14</v>
      </c>
      <c r="B3" s="10">
        <v>0</v>
      </c>
      <c r="C3" s="10">
        <v>0</v>
      </c>
      <c r="D3" s="10">
        <v>0</v>
      </c>
      <c r="E3" s="11">
        <f>SUM(B3:D3)</f>
        <v>0</v>
      </c>
      <c r="F3" s="10">
        <v>1241</v>
      </c>
      <c r="G3" s="11">
        <f>+E3-F3</f>
        <v>-1241</v>
      </c>
      <c r="H3" s="10">
        <f>AVERAGE(B3:D3)</f>
        <v>0</v>
      </c>
      <c r="I3" s="36" t="e">
        <f>+E3/$E$7</f>
        <v>#DIV/0!</v>
      </c>
    </row>
    <row r="4" spans="1:9" x14ac:dyDescent="0.2">
      <c r="A4" s="35" t="s">
        <v>11</v>
      </c>
      <c r="B4" s="10">
        <v>0</v>
      </c>
      <c r="C4" s="10">
        <v>0</v>
      </c>
      <c r="D4" s="10">
        <v>0</v>
      </c>
      <c r="E4" s="11">
        <f>SUM(B4:D4)</f>
        <v>0</v>
      </c>
      <c r="F4" s="10">
        <v>1165</v>
      </c>
      <c r="G4" s="11">
        <f>+E4-F4</f>
        <v>-1165</v>
      </c>
      <c r="H4" s="10">
        <f>AVERAGE(B4:D4)</f>
        <v>0</v>
      </c>
      <c r="I4" s="12" t="e">
        <f>+E4/$E$7</f>
        <v>#DIV/0!</v>
      </c>
    </row>
    <row r="5" spans="1:9" x14ac:dyDescent="0.2">
      <c r="A5" s="35" t="s">
        <v>12</v>
      </c>
      <c r="B5" s="10">
        <v>0</v>
      </c>
      <c r="C5" s="10">
        <v>0</v>
      </c>
      <c r="D5" s="10">
        <v>0</v>
      </c>
      <c r="E5" s="11">
        <f>SUM(B5:D5)</f>
        <v>0</v>
      </c>
      <c r="F5" s="10">
        <v>1650</v>
      </c>
      <c r="G5" s="11">
        <f>+E5-F5</f>
        <v>-1650</v>
      </c>
      <c r="H5" s="10">
        <f>AVERAGE(B5:D5)</f>
        <v>0</v>
      </c>
      <c r="I5" s="12" t="e">
        <f>+E5/$E$7</f>
        <v>#DIV/0!</v>
      </c>
    </row>
    <row r="6" spans="1:9" x14ac:dyDescent="0.2">
      <c r="A6" s="35" t="s">
        <v>13</v>
      </c>
      <c r="B6" s="10">
        <v>0</v>
      </c>
      <c r="C6" s="10">
        <v>0</v>
      </c>
      <c r="D6" s="10">
        <v>0</v>
      </c>
      <c r="E6" s="11">
        <f>SUM(B6:D6)</f>
        <v>0</v>
      </c>
      <c r="F6" s="10">
        <v>1345</v>
      </c>
      <c r="G6" s="11">
        <f>+E6-F6</f>
        <v>-1345</v>
      </c>
      <c r="H6" s="10">
        <f>AVERAGE(B6:D6)</f>
        <v>0</v>
      </c>
      <c r="I6" s="12" t="e">
        <f>+E6/$E$7</f>
        <v>#DIV/0!</v>
      </c>
    </row>
    <row r="7" spans="1:9" ht="15" x14ac:dyDescent="0.25">
      <c r="A7" s="3" t="s">
        <v>1</v>
      </c>
      <c r="B7" s="10">
        <f t="shared" ref="B7:G7" si="0">SUM(B3:B6)</f>
        <v>0</v>
      </c>
      <c r="C7" s="10">
        <f t="shared" si="0"/>
        <v>0</v>
      </c>
      <c r="D7" s="10">
        <f t="shared" si="0"/>
        <v>0</v>
      </c>
      <c r="E7" s="11">
        <f t="shared" si="0"/>
        <v>0</v>
      </c>
      <c r="F7" s="21">
        <f t="shared" si="0"/>
        <v>5401</v>
      </c>
      <c r="G7" s="22">
        <f t="shared" si="0"/>
        <v>-5401</v>
      </c>
      <c r="H7" s="10">
        <f>AVERAGE(B7:D7)</f>
        <v>0</v>
      </c>
      <c r="I7" s="13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/>
  </sheetViews>
  <sheetFormatPr defaultRowHeight="12.75" x14ac:dyDescent="0.2"/>
  <cols>
    <col min="1" max="1" width="12.5703125" style="25" customWidth="1"/>
    <col min="2" max="4" width="11" style="25" bestFit="1" customWidth="1"/>
    <col min="5" max="5" width="15.140625" style="25" bestFit="1" customWidth="1"/>
    <col min="6" max="6" width="11" style="25" bestFit="1" customWidth="1"/>
    <col min="7" max="7" width="15.140625" style="25" bestFit="1" customWidth="1"/>
    <col min="8" max="8" width="12.85546875" style="25" customWidth="1"/>
    <col min="9" max="9" width="16.5703125" style="25" bestFit="1" customWidth="1"/>
    <col min="10" max="16384" width="9.140625" style="25"/>
  </cols>
  <sheetData>
    <row r="1" spans="1:10" ht="33.75" x14ac:dyDescent="0.5">
      <c r="A1" s="24" t="s">
        <v>27</v>
      </c>
      <c r="B1" s="1"/>
      <c r="C1" s="1"/>
      <c r="D1" s="1"/>
      <c r="E1" s="1"/>
      <c r="F1" s="1"/>
      <c r="G1" s="1"/>
      <c r="H1" s="1"/>
      <c r="I1" s="1"/>
    </row>
    <row r="2" spans="1:10" ht="33.75" x14ac:dyDescent="0.5">
      <c r="A2" s="26" t="s">
        <v>16</v>
      </c>
      <c r="B2" s="1"/>
      <c r="C2" s="1"/>
      <c r="D2" s="1"/>
      <c r="E2" s="1"/>
      <c r="F2" s="1"/>
      <c r="G2" s="1"/>
      <c r="H2" s="1"/>
      <c r="I2" s="1"/>
    </row>
    <row r="3" spans="1:10" ht="15.75" x14ac:dyDescent="0.25">
      <c r="A3" s="27" t="s">
        <v>2</v>
      </c>
      <c r="B3" s="28" t="s">
        <v>0</v>
      </c>
      <c r="C3" s="28" t="s">
        <v>8</v>
      </c>
      <c r="D3" s="28" t="s">
        <v>9</v>
      </c>
      <c r="E3" s="28" t="s">
        <v>4</v>
      </c>
      <c r="F3" s="28" t="s">
        <v>5</v>
      </c>
      <c r="G3" s="28" t="s">
        <v>6</v>
      </c>
      <c r="H3" s="28" t="s">
        <v>7</v>
      </c>
      <c r="I3" s="28" t="s">
        <v>10</v>
      </c>
    </row>
    <row r="4" spans="1:10" x14ac:dyDescent="0.2">
      <c r="A4" s="29" t="s">
        <v>14</v>
      </c>
      <c r="B4" s="10">
        <v>2001.65</v>
      </c>
      <c r="C4" s="10">
        <v>1799.84</v>
      </c>
      <c r="D4" s="10">
        <v>2000.23</v>
      </c>
      <c r="E4" s="11">
        <f>SUM(B4:D4)</f>
        <v>5801.7199999999993</v>
      </c>
      <c r="F4" s="10">
        <v>1241</v>
      </c>
      <c r="G4" s="11">
        <f>+E4-F4</f>
        <v>4560.7199999999993</v>
      </c>
      <c r="H4" s="10">
        <f>AVERAGE(B4:D4)</f>
        <v>1933.9066666666665</v>
      </c>
      <c r="I4" s="12">
        <f>+E4/$E$8</f>
        <v>0.24936398798765755</v>
      </c>
      <c r="J4" s="30"/>
    </row>
    <row r="5" spans="1:10" x14ac:dyDescent="0.2">
      <c r="A5" s="29" t="s">
        <v>11</v>
      </c>
      <c r="B5" s="10">
        <v>1800.32</v>
      </c>
      <c r="C5" s="10">
        <v>1745.32</v>
      </c>
      <c r="D5" s="10">
        <v>1654.98</v>
      </c>
      <c r="E5" s="11">
        <f>SUM(B5:D5)</f>
        <v>5200.62</v>
      </c>
      <c r="F5" s="10">
        <v>1165</v>
      </c>
      <c r="G5" s="11">
        <f>+E5-F5</f>
        <v>4035.62</v>
      </c>
      <c r="H5" s="10">
        <f>AVERAGE(B5:D5)</f>
        <v>1733.54</v>
      </c>
      <c r="I5" s="12">
        <f>+E5/$E$8</f>
        <v>0.22352808188060982</v>
      </c>
      <c r="J5" s="30"/>
    </row>
    <row r="6" spans="1:10" x14ac:dyDescent="0.2">
      <c r="A6" s="29" t="s">
        <v>12</v>
      </c>
      <c r="B6" s="10">
        <v>2065.21</v>
      </c>
      <c r="C6" s="10">
        <v>2200</v>
      </c>
      <c r="D6" s="10">
        <v>2323.21</v>
      </c>
      <c r="E6" s="11">
        <f>SUM(B6:D6)</f>
        <v>6588.42</v>
      </c>
      <c r="F6" s="10">
        <v>1650</v>
      </c>
      <c r="G6" s="11">
        <f>+E6-F6</f>
        <v>4938.42</v>
      </c>
      <c r="H6" s="10">
        <f>AVERAGE(B6:D6)</f>
        <v>2196.14</v>
      </c>
      <c r="I6" s="12">
        <f>+E6/$E$8</f>
        <v>0.28317717603359743</v>
      </c>
      <c r="J6" s="30"/>
    </row>
    <row r="7" spans="1:10" x14ac:dyDescent="0.2">
      <c r="A7" s="29" t="s">
        <v>13</v>
      </c>
      <c r="B7" s="10">
        <v>1948.5</v>
      </c>
      <c r="C7" s="10">
        <v>1856.56</v>
      </c>
      <c r="D7" s="10">
        <v>1870.25</v>
      </c>
      <c r="E7" s="11">
        <f>SUM(B7:D7)</f>
        <v>5675.3099999999995</v>
      </c>
      <c r="F7" s="10">
        <v>1345</v>
      </c>
      <c r="G7" s="11">
        <f>+E7-F7</f>
        <v>4330.3099999999995</v>
      </c>
      <c r="H7" s="10">
        <f>AVERAGE(B7:D7)</f>
        <v>1891.7699999999998</v>
      </c>
      <c r="I7" s="12">
        <f>+E7/$E$8</f>
        <v>0.24393075409813517</v>
      </c>
      <c r="J7" s="30"/>
    </row>
    <row r="8" spans="1:10" ht="15.75" x14ac:dyDescent="0.25">
      <c r="A8" s="27" t="s">
        <v>1</v>
      </c>
      <c r="B8" s="31">
        <f t="shared" ref="B8:G8" si="0">SUM(B4:B7)</f>
        <v>7815.68</v>
      </c>
      <c r="C8" s="31">
        <f t="shared" si="0"/>
        <v>7601.7199999999993</v>
      </c>
      <c r="D8" s="31">
        <f t="shared" si="0"/>
        <v>7848.67</v>
      </c>
      <c r="E8" s="32">
        <f t="shared" si="0"/>
        <v>23266.07</v>
      </c>
      <c r="F8" s="31">
        <f t="shared" si="0"/>
        <v>5401</v>
      </c>
      <c r="G8" s="32">
        <f t="shared" si="0"/>
        <v>17865.07</v>
      </c>
      <c r="H8" s="31">
        <f>AVERAGE(B8:D8)</f>
        <v>7755.3566666666666</v>
      </c>
      <c r="I8" s="13"/>
      <c r="J8" s="30"/>
    </row>
    <row r="9" spans="1:10" x14ac:dyDescent="0.2">
      <c r="A9" s="30"/>
      <c r="B9" s="30"/>
      <c r="C9" s="30"/>
      <c r="D9" s="30"/>
      <c r="E9" s="30"/>
      <c r="F9" s="30"/>
      <c r="G9" s="30"/>
      <c r="H9" s="30"/>
      <c r="I9" s="30"/>
      <c r="J9" s="30"/>
    </row>
    <row r="10" spans="1:10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</row>
    <row r="11" spans="1:10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</row>
    <row r="12" spans="1:10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</row>
    <row r="13" spans="1:10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</row>
    <row r="14" spans="1:10" x14ac:dyDescent="0.2">
      <c r="A14" s="30"/>
      <c r="B14" s="30"/>
      <c r="C14" s="30"/>
      <c r="D14" s="30"/>
      <c r="E14" s="30"/>
      <c r="F14" s="30"/>
      <c r="G14" s="30"/>
      <c r="H14" s="30"/>
      <c r="I14" s="33"/>
      <c r="J14" s="30"/>
    </row>
    <row r="15" spans="1:10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</row>
    <row r="16" spans="1:10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workbookViewId="0"/>
  </sheetViews>
  <sheetFormatPr defaultRowHeight="12.75" x14ac:dyDescent="0.2"/>
  <cols>
    <col min="1" max="1" width="12.5703125" style="25" customWidth="1"/>
    <col min="2" max="4" width="11" style="25" bestFit="1" customWidth="1"/>
    <col min="5" max="5" width="15.140625" style="25" bestFit="1" customWidth="1"/>
    <col min="6" max="6" width="11" style="25" bestFit="1" customWidth="1"/>
    <col min="7" max="7" width="15.140625" style="25" bestFit="1" customWidth="1"/>
    <col min="8" max="8" width="12.85546875" style="25" customWidth="1"/>
    <col min="9" max="9" width="16.5703125" style="25" bestFit="1" customWidth="1"/>
    <col min="10" max="16384" width="9.140625" style="25"/>
  </cols>
  <sheetData>
    <row r="1" spans="1:10" ht="33.75" x14ac:dyDescent="0.5">
      <c r="A1" s="24" t="s">
        <v>27</v>
      </c>
      <c r="B1" s="1"/>
      <c r="C1" s="1"/>
      <c r="D1" s="1"/>
      <c r="E1" s="1"/>
      <c r="F1" s="1"/>
      <c r="G1" s="1"/>
      <c r="H1" s="1"/>
      <c r="I1" s="1"/>
    </row>
    <row r="2" spans="1:10" ht="33.75" x14ac:dyDescent="0.5">
      <c r="A2" s="26" t="s">
        <v>17</v>
      </c>
      <c r="B2" s="1"/>
      <c r="C2" s="1"/>
      <c r="D2" s="1"/>
      <c r="E2" s="1"/>
      <c r="F2" s="1"/>
      <c r="G2" s="1"/>
      <c r="H2" s="1"/>
      <c r="I2" s="1"/>
    </row>
    <row r="3" spans="1:10" ht="15.75" x14ac:dyDescent="0.25">
      <c r="A3" s="27" t="s">
        <v>2</v>
      </c>
      <c r="B3" s="28" t="s">
        <v>0</v>
      </c>
      <c r="C3" s="28" t="s">
        <v>8</v>
      </c>
      <c r="D3" s="28" t="s">
        <v>9</v>
      </c>
      <c r="E3" s="28" t="s">
        <v>4</v>
      </c>
      <c r="F3" s="28" t="s">
        <v>5</v>
      </c>
      <c r="G3" s="28" t="s">
        <v>6</v>
      </c>
      <c r="H3" s="28" t="s">
        <v>7</v>
      </c>
      <c r="I3" s="28" t="s">
        <v>10</v>
      </c>
    </row>
    <row r="4" spans="1:10" x14ac:dyDescent="0.2">
      <c r="A4" s="29" t="s">
        <v>14</v>
      </c>
      <c r="B4" s="10">
        <v>2010.56</v>
      </c>
      <c r="C4" s="10">
        <v>1800.45</v>
      </c>
      <c r="D4" s="10">
        <v>2200</v>
      </c>
      <c r="E4" s="11">
        <f>SUM(B4:D4)</f>
        <v>6011.01</v>
      </c>
      <c r="F4" s="10">
        <v>1241</v>
      </c>
      <c r="G4" s="11">
        <f>+E4-F4</f>
        <v>4770.01</v>
      </c>
      <c r="H4" s="10">
        <f>AVERAGE(B4:D4)</f>
        <v>2003.67</v>
      </c>
      <c r="I4" s="12">
        <f>+E4/$E$8</f>
        <v>0.24897692235047744</v>
      </c>
      <c r="J4" s="30"/>
    </row>
    <row r="5" spans="1:10" x14ac:dyDescent="0.2">
      <c r="A5" s="29" t="s">
        <v>11</v>
      </c>
      <c r="B5" s="10">
        <v>1900.25</v>
      </c>
      <c r="C5" s="10">
        <v>1750.25</v>
      </c>
      <c r="D5" s="10">
        <v>2001.54</v>
      </c>
      <c r="E5" s="11">
        <f>SUM(B5:D5)</f>
        <v>5652.04</v>
      </c>
      <c r="F5" s="10">
        <v>1165</v>
      </c>
      <c r="G5" s="11">
        <f>+E5-F5</f>
        <v>4487.04</v>
      </c>
      <c r="H5" s="10">
        <f>AVERAGE(B5:D5)</f>
        <v>1884.0133333333333</v>
      </c>
      <c r="I5" s="12">
        <f>+E5/$E$8</f>
        <v>0.23410833191124161</v>
      </c>
      <c r="J5" s="30"/>
    </row>
    <row r="6" spans="1:10" x14ac:dyDescent="0.2">
      <c r="A6" s="29" t="s">
        <v>12</v>
      </c>
      <c r="B6" s="10">
        <v>2085.39</v>
      </c>
      <c r="C6" s="10">
        <v>2213.58</v>
      </c>
      <c r="D6" s="10">
        <v>2424.25</v>
      </c>
      <c r="E6" s="11">
        <f>SUM(B6:D6)</f>
        <v>6723.2199999999993</v>
      </c>
      <c r="F6" s="10">
        <v>1650</v>
      </c>
      <c r="G6" s="11">
        <f>+E6-F6</f>
        <v>5073.2199999999993</v>
      </c>
      <c r="H6" s="10">
        <f>AVERAGE(B6:D6)</f>
        <v>2241.0733333333333</v>
      </c>
      <c r="I6" s="12">
        <f>+E6/$E$8</f>
        <v>0.27847676578231889</v>
      </c>
      <c r="J6" s="30"/>
    </row>
    <row r="7" spans="1:10" x14ac:dyDescent="0.2">
      <c r="A7" s="29" t="s">
        <v>13</v>
      </c>
      <c r="B7" s="10">
        <v>2000.01</v>
      </c>
      <c r="C7" s="10">
        <v>1856.56</v>
      </c>
      <c r="D7" s="10">
        <v>1900</v>
      </c>
      <c r="E7" s="11">
        <f>SUM(B7:D7)</f>
        <v>5756.57</v>
      </c>
      <c r="F7" s="10">
        <v>1345</v>
      </c>
      <c r="G7" s="11">
        <f>+E7-F7</f>
        <v>4411.57</v>
      </c>
      <c r="H7" s="10">
        <f>AVERAGE(B7:D7)</f>
        <v>1918.8566666666666</v>
      </c>
      <c r="I7" s="12">
        <f>+E7/$E$8</f>
        <v>0.23843797995596211</v>
      </c>
      <c r="J7" s="30"/>
    </row>
    <row r="8" spans="1:10" ht="15.75" x14ac:dyDescent="0.25">
      <c r="A8" s="27" t="s">
        <v>1</v>
      </c>
      <c r="B8" s="31">
        <f t="shared" ref="B8:G8" si="0">SUM(B4:B7)</f>
        <v>7996.21</v>
      </c>
      <c r="C8" s="31">
        <f t="shared" si="0"/>
        <v>7620.84</v>
      </c>
      <c r="D8" s="31">
        <f t="shared" si="0"/>
        <v>8525.7900000000009</v>
      </c>
      <c r="E8" s="32">
        <f t="shared" si="0"/>
        <v>24142.839999999997</v>
      </c>
      <c r="F8" s="31">
        <f t="shared" si="0"/>
        <v>5401</v>
      </c>
      <c r="G8" s="32">
        <f t="shared" si="0"/>
        <v>18741.839999999997</v>
      </c>
      <c r="H8" s="31">
        <f>AVERAGE(B8:D8)</f>
        <v>8047.6133333333337</v>
      </c>
      <c r="I8" s="13"/>
      <c r="J8" s="30"/>
    </row>
    <row r="9" spans="1:10" x14ac:dyDescent="0.2">
      <c r="A9" s="30"/>
      <c r="B9" s="30"/>
      <c r="C9" s="30"/>
      <c r="D9" s="30"/>
      <c r="E9" s="30"/>
      <c r="F9" s="30"/>
      <c r="G9" s="30"/>
      <c r="H9" s="30"/>
      <c r="I9" s="30"/>
      <c r="J9" s="30"/>
    </row>
    <row r="10" spans="1:10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</row>
    <row r="11" spans="1:10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</row>
    <row r="12" spans="1:10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</row>
    <row r="13" spans="1:10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</row>
    <row r="14" spans="1:10" x14ac:dyDescent="0.2">
      <c r="A14" s="30"/>
      <c r="B14" s="30"/>
      <c r="C14" s="30"/>
      <c r="D14" s="30"/>
      <c r="E14" s="30"/>
      <c r="F14" s="30"/>
      <c r="G14" s="30"/>
      <c r="H14" s="30"/>
      <c r="I14" s="33"/>
      <c r="J14" s="30"/>
    </row>
    <row r="15" spans="1:10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</row>
    <row r="16" spans="1:10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workbookViewId="0"/>
  </sheetViews>
  <sheetFormatPr defaultRowHeight="12.75" x14ac:dyDescent="0.2"/>
  <cols>
    <col min="1" max="1" width="12.5703125" style="25" customWidth="1"/>
    <col min="2" max="4" width="11" style="25" bestFit="1" customWidth="1"/>
    <col min="5" max="5" width="15.140625" style="25" bestFit="1" customWidth="1"/>
    <col min="6" max="6" width="11" style="25" bestFit="1" customWidth="1"/>
    <col min="7" max="7" width="15.140625" style="25" bestFit="1" customWidth="1"/>
    <col min="8" max="8" width="12.85546875" style="25" customWidth="1"/>
    <col min="9" max="9" width="16.5703125" style="25" bestFit="1" customWidth="1"/>
    <col min="10" max="16384" width="9.140625" style="25"/>
  </cols>
  <sheetData>
    <row r="1" spans="1:10" ht="33.75" x14ac:dyDescent="0.5">
      <c r="A1" s="24" t="s">
        <v>27</v>
      </c>
      <c r="B1" s="1"/>
      <c r="C1" s="1"/>
      <c r="D1" s="1"/>
      <c r="E1" s="1"/>
      <c r="F1" s="1"/>
      <c r="G1" s="1"/>
      <c r="H1" s="1"/>
      <c r="I1" s="1"/>
    </row>
    <row r="2" spans="1:10" ht="33.75" x14ac:dyDescent="0.5">
      <c r="A2" s="26" t="s">
        <v>18</v>
      </c>
      <c r="B2" s="1"/>
      <c r="C2" s="1"/>
      <c r="D2" s="1"/>
      <c r="E2" s="1"/>
      <c r="F2" s="1"/>
      <c r="G2" s="1"/>
      <c r="H2" s="1"/>
      <c r="I2" s="1"/>
    </row>
    <row r="3" spans="1:10" ht="15.75" x14ac:dyDescent="0.25">
      <c r="A3" s="27" t="s">
        <v>2</v>
      </c>
      <c r="B3" s="28" t="s">
        <v>0</v>
      </c>
      <c r="C3" s="28" t="s">
        <v>8</v>
      </c>
      <c r="D3" s="28" t="s">
        <v>9</v>
      </c>
      <c r="E3" s="28" t="s">
        <v>4</v>
      </c>
      <c r="F3" s="28" t="s">
        <v>5</v>
      </c>
      <c r="G3" s="28" t="s">
        <v>6</v>
      </c>
      <c r="H3" s="28" t="s">
        <v>7</v>
      </c>
      <c r="I3" s="28" t="s">
        <v>10</v>
      </c>
    </row>
    <row r="4" spans="1:10" x14ac:dyDescent="0.2">
      <c r="A4" s="29" t="s">
        <v>14</v>
      </c>
      <c r="B4" s="10">
        <v>2005.85</v>
      </c>
      <c r="C4" s="10">
        <v>1850.5</v>
      </c>
      <c r="D4" s="10">
        <v>2100.54</v>
      </c>
      <c r="E4" s="11">
        <f>SUM(B4:D4)</f>
        <v>5956.8899999999994</v>
      </c>
      <c r="F4" s="10">
        <v>1241</v>
      </c>
      <c r="G4" s="11">
        <f>+E4-F4</f>
        <v>4715.8899999999994</v>
      </c>
      <c r="H4" s="10">
        <f>AVERAGE(B4:D4)</f>
        <v>1985.6299999999999</v>
      </c>
      <c r="I4" s="12">
        <f>+E4/$E$8</f>
        <v>0.24210738516350577</v>
      </c>
      <c r="J4" s="30"/>
    </row>
    <row r="5" spans="1:10" x14ac:dyDescent="0.2">
      <c r="A5" s="29" t="s">
        <v>11</v>
      </c>
      <c r="B5" s="10">
        <v>2000</v>
      </c>
      <c r="C5" s="10">
        <v>1795.99</v>
      </c>
      <c r="D5" s="10">
        <v>1754.95</v>
      </c>
      <c r="E5" s="11">
        <f>SUM(B5:D5)</f>
        <v>5550.94</v>
      </c>
      <c r="F5" s="10">
        <v>1165</v>
      </c>
      <c r="G5" s="11">
        <f>+E5-F5</f>
        <v>4385.9399999999996</v>
      </c>
      <c r="H5" s="10">
        <f>AVERAGE(B5:D5)</f>
        <v>1850.3133333333333</v>
      </c>
      <c r="I5" s="12">
        <f>+E5/$E$8</f>
        <v>0.22560825675805843</v>
      </c>
      <c r="J5" s="30"/>
    </row>
    <row r="6" spans="1:10" x14ac:dyDescent="0.2">
      <c r="A6" s="29" t="s">
        <v>12</v>
      </c>
      <c r="B6" s="10">
        <v>2100.75</v>
      </c>
      <c r="C6" s="10">
        <v>2400</v>
      </c>
      <c r="D6" s="10">
        <v>2400</v>
      </c>
      <c r="E6" s="11">
        <f>SUM(B6:D6)</f>
        <v>6900.75</v>
      </c>
      <c r="F6" s="10">
        <v>1650</v>
      </c>
      <c r="G6" s="11">
        <f>+E6-F6</f>
        <v>5250.75</v>
      </c>
      <c r="H6" s="10">
        <f>AVERAGE(B6:D6)</f>
        <v>2300.25</v>
      </c>
      <c r="I6" s="12">
        <f>+E6/$E$8</f>
        <v>0.2804689255915524</v>
      </c>
      <c r="J6" s="30"/>
    </row>
    <row r="7" spans="1:10" x14ac:dyDescent="0.2">
      <c r="A7" s="29" t="s">
        <v>13</v>
      </c>
      <c r="B7" s="10">
        <v>2020.65</v>
      </c>
      <c r="C7" s="10">
        <v>2200.63</v>
      </c>
      <c r="D7" s="10">
        <v>1974.47</v>
      </c>
      <c r="E7" s="11">
        <f>SUM(B7:D7)</f>
        <v>6195.7500000000009</v>
      </c>
      <c r="F7" s="10">
        <v>1345</v>
      </c>
      <c r="G7" s="11">
        <f>+E7-F7</f>
        <v>4850.7500000000009</v>
      </c>
      <c r="H7" s="10">
        <f>AVERAGE(B7:D7)</f>
        <v>2065.2500000000005</v>
      </c>
      <c r="I7" s="12">
        <f>+E7/$E$8</f>
        <v>0.25181543248688348</v>
      </c>
      <c r="J7" s="30"/>
    </row>
    <row r="8" spans="1:10" ht="15.75" x14ac:dyDescent="0.25">
      <c r="A8" s="27" t="s">
        <v>1</v>
      </c>
      <c r="B8" s="31">
        <f t="shared" ref="B8:G8" si="0">SUM(B4:B7)</f>
        <v>8127.25</v>
      </c>
      <c r="C8" s="31">
        <f t="shared" si="0"/>
        <v>8247.119999999999</v>
      </c>
      <c r="D8" s="31">
        <f t="shared" si="0"/>
        <v>8229.9599999999991</v>
      </c>
      <c r="E8" s="32">
        <f t="shared" si="0"/>
        <v>24604.329999999998</v>
      </c>
      <c r="F8" s="31">
        <f t="shared" si="0"/>
        <v>5401</v>
      </c>
      <c r="G8" s="32">
        <f t="shared" si="0"/>
        <v>19203.329999999998</v>
      </c>
      <c r="H8" s="31">
        <f>AVERAGE(B8:D8)</f>
        <v>8201.4433333333327</v>
      </c>
      <c r="I8" s="13"/>
      <c r="J8" s="30"/>
    </row>
    <row r="9" spans="1:10" x14ac:dyDescent="0.2">
      <c r="A9" s="30"/>
      <c r="B9" s="30"/>
      <c r="C9" s="30"/>
      <c r="D9" s="30"/>
      <c r="E9" s="30"/>
      <c r="F9" s="30"/>
      <c r="G9" s="30"/>
      <c r="H9" s="30"/>
      <c r="I9" s="30"/>
      <c r="J9" s="30"/>
    </row>
    <row r="10" spans="1:10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</row>
    <row r="11" spans="1:10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</row>
    <row r="12" spans="1:10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</row>
    <row r="13" spans="1:10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</row>
    <row r="14" spans="1:10" x14ac:dyDescent="0.2">
      <c r="A14" s="30"/>
      <c r="B14" s="30"/>
      <c r="C14" s="30"/>
      <c r="D14" s="30"/>
      <c r="E14" s="30"/>
      <c r="F14" s="30"/>
      <c r="G14" s="30"/>
      <c r="H14" s="30"/>
      <c r="I14" s="33"/>
      <c r="J14" s="30"/>
    </row>
    <row r="15" spans="1:10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</row>
    <row r="16" spans="1:10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"/>
  <sheetViews>
    <sheetView workbookViewId="0"/>
  </sheetViews>
  <sheetFormatPr defaultRowHeight="12.75" x14ac:dyDescent="0.2"/>
  <cols>
    <col min="1" max="1" width="12.5703125" style="25" customWidth="1"/>
    <col min="2" max="4" width="11" style="25" bestFit="1" customWidth="1"/>
    <col min="5" max="5" width="15.140625" style="25" bestFit="1" customWidth="1"/>
    <col min="6" max="6" width="11" style="25" bestFit="1" customWidth="1"/>
    <col min="7" max="7" width="15.140625" style="25" bestFit="1" customWidth="1"/>
    <col min="8" max="8" width="12.85546875" style="25" customWidth="1"/>
    <col min="9" max="9" width="16.5703125" style="25" bestFit="1" customWidth="1"/>
    <col min="10" max="16384" width="9.140625" style="25"/>
  </cols>
  <sheetData>
    <row r="1" spans="1:10" ht="33.75" x14ac:dyDescent="0.5">
      <c r="A1" s="24" t="s">
        <v>27</v>
      </c>
      <c r="B1" s="1"/>
      <c r="C1" s="1"/>
      <c r="D1" s="1"/>
      <c r="E1" s="1"/>
      <c r="F1" s="1"/>
      <c r="G1" s="1"/>
      <c r="H1" s="1"/>
      <c r="I1" s="1"/>
    </row>
    <row r="2" spans="1:10" ht="33.75" x14ac:dyDescent="0.5">
      <c r="A2" s="26" t="s">
        <v>19</v>
      </c>
      <c r="B2" s="1"/>
      <c r="C2" s="1"/>
      <c r="D2" s="1"/>
      <c r="E2" s="1"/>
      <c r="F2" s="1"/>
      <c r="G2" s="1"/>
      <c r="H2" s="1"/>
      <c r="I2" s="1"/>
    </row>
    <row r="3" spans="1:10" ht="15.75" x14ac:dyDescent="0.25">
      <c r="A3" s="27" t="s">
        <v>2</v>
      </c>
      <c r="B3" s="28" t="s">
        <v>0</v>
      </c>
      <c r="C3" s="28" t="s">
        <v>8</v>
      </c>
      <c r="D3" s="28" t="s">
        <v>9</v>
      </c>
      <c r="E3" s="28" t="s">
        <v>4</v>
      </c>
      <c r="F3" s="28" t="s">
        <v>5</v>
      </c>
      <c r="G3" s="28" t="s">
        <v>6</v>
      </c>
      <c r="H3" s="28" t="s">
        <v>7</v>
      </c>
      <c r="I3" s="28" t="s">
        <v>10</v>
      </c>
    </row>
    <row r="4" spans="1:10" x14ac:dyDescent="0.2">
      <c r="A4" s="29" t="s">
        <v>14</v>
      </c>
      <c r="B4" s="10">
        <v>2050</v>
      </c>
      <c r="C4" s="10">
        <v>1900.5</v>
      </c>
      <c r="D4" s="10">
        <v>2200</v>
      </c>
      <c r="E4" s="11">
        <f>SUM(B4:D4)</f>
        <v>6150.5</v>
      </c>
      <c r="F4" s="10">
        <v>1241</v>
      </c>
      <c r="G4" s="11">
        <f>+E4-F4</f>
        <v>4909.5</v>
      </c>
      <c r="H4" s="10">
        <f>AVERAGE(B4:D4)</f>
        <v>2050.1666666666665</v>
      </c>
      <c r="I4" s="12">
        <f>+E4/$E$8</f>
        <v>0.24228130866965678</v>
      </c>
      <c r="J4" s="30"/>
    </row>
    <row r="5" spans="1:10" x14ac:dyDescent="0.2">
      <c r="A5" s="29" t="s">
        <v>11</v>
      </c>
      <c r="B5" s="10">
        <v>2100</v>
      </c>
      <c r="C5" s="10">
        <v>1850</v>
      </c>
      <c r="D5" s="10">
        <v>1750</v>
      </c>
      <c r="E5" s="11">
        <f>SUM(B5:D5)</f>
        <v>5700</v>
      </c>
      <c r="F5" s="10">
        <v>1165</v>
      </c>
      <c r="G5" s="11">
        <f>+E5-F5</f>
        <v>4535</v>
      </c>
      <c r="H5" s="10">
        <f>AVERAGE(B5:D5)</f>
        <v>1900</v>
      </c>
      <c r="I5" s="12">
        <f>+E5/$E$8</f>
        <v>0.22453515314479205</v>
      </c>
      <c r="J5" s="30"/>
    </row>
    <row r="6" spans="1:10" x14ac:dyDescent="0.2">
      <c r="A6" s="29" t="s">
        <v>12</v>
      </c>
      <c r="B6" s="10">
        <v>2230.65</v>
      </c>
      <c r="C6" s="10">
        <v>2400</v>
      </c>
      <c r="D6" s="10">
        <v>2400</v>
      </c>
      <c r="E6" s="11">
        <f>SUM(B6:D6)</f>
        <v>7030.65</v>
      </c>
      <c r="F6" s="10">
        <v>1650</v>
      </c>
      <c r="G6" s="11">
        <f>+E6-F6</f>
        <v>5380.65</v>
      </c>
      <c r="H6" s="10">
        <f>AVERAGE(B6:D6)</f>
        <v>2343.5499999999997</v>
      </c>
      <c r="I6" s="12">
        <f>+E6/$E$8</f>
        <v>0.27695229376446179</v>
      </c>
      <c r="J6" s="30"/>
    </row>
    <row r="7" spans="1:10" x14ac:dyDescent="0.2">
      <c r="A7" s="29" t="s">
        <v>13</v>
      </c>
      <c r="B7" s="10">
        <v>2300</v>
      </c>
      <c r="C7" s="10">
        <v>2200.63</v>
      </c>
      <c r="D7" s="10">
        <v>2004</v>
      </c>
      <c r="E7" s="11">
        <f>SUM(B7:D7)</f>
        <v>6504.63</v>
      </c>
      <c r="F7" s="10">
        <v>1345</v>
      </c>
      <c r="G7" s="11">
        <f>+E7-F7</f>
        <v>5159.63</v>
      </c>
      <c r="H7" s="10">
        <f>AVERAGE(B7:D7)</f>
        <v>2168.21</v>
      </c>
      <c r="I7" s="12">
        <f>+E7/$E$8</f>
        <v>0.25623124442108924</v>
      </c>
      <c r="J7" s="30"/>
    </row>
    <row r="8" spans="1:10" ht="15.75" x14ac:dyDescent="0.25">
      <c r="A8" s="27" t="s">
        <v>1</v>
      </c>
      <c r="B8" s="31">
        <f t="shared" ref="B8:G8" si="0">SUM(B4:B7)</f>
        <v>8680.65</v>
      </c>
      <c r="C8" s="31">
        <f t="shared" si="0"/>
        <v>8351.130000000001</v>
      </c>
      <c r="D8" s="31">
        <f t="shared" si="0"/>
        <v>8354</v>
      </c>
      <c r="E8" s="32">
        <f t="shared" si="0"/>
        <v>25385.780000000002</v>
      </c>
      <c r="F8" s="31">
        <f t="shared" si="0"/>
        <v>5401</v>
      </c>
      <c r="G8" s="32">
        <f t="shared" si="0"/>
        <v>19984.78</v>
      </c>
      <c r="H8" s="31">
        <f>AVERAGE(B8:D8)</f>
        <v>8461.9266666666663</v>
      </c>
      <c r="I8" s="13"/>
      <c r="J8" s="30"/>
    </row>
    <row r="9" spans="1:10" x14ac:dyDescent="0.2">
      <c r="A9" s="30"/>
      <c r="B9" s="30"/>
      <c r="C9" s="30"/>
      <c r="D9" s="30"/>
      <c r="E9" s="30"/>
      <c r="F9" s="30"/>
      <c r="G9" s="30"/>
      <c r="H9" s="30"/>
      <c r="I9" s="30"/>
      <c r="J9" s="30"/>
    </row>
    <row r="10" spans="1:10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</row>
    <row r="11" spans="1:10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</row>
    <row r="12" spans="1:10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</row>
    <row r="13" spans="1:10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</row>
    <row r="14" spans="1:10" x14ac:dyDescent="0.2">
      <c r="A14" s="30"/>
      <c r="B14" s="30"/>
      <c r="C14" s="30"/>
      <c r="D14" s="30"/>
      <c r="E14" s="30"/>
      <c r="F14" s="30"/>
      <c r="G14" s="30"/>
      <c r="H14" s="30"/>
      <c r="I14" s="33"/>
      <c r="J14" s="30"/>
    </row>
    <row r="15" spans="1:10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</row>
    <row r="16" spans="1:10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6"/>
  <sheetViews>
    <sheetView workbookViewId="0"/>
  </sheetViews>
  <sheetFormatPr defaultRowHeight="20.25" customHeight="1" x14ac:dyDescent="0.2"/>
  <cols>
    <col min="1" max="1" width="12.5703125" style="25" customWidth="1"/>
    <col min="2" max="4" width="11" style="25" bestFit="1" customWidth="1"/>
    <col min="5" max="5" width="15.140625" style="25" bestFit="1" customWidth="1"/>
    <col min="6" max="6" width="11" style="25" bestFit="1" customWidth="1"/>
    <col min="7" max="7" width="15.140625" style="25" bestFit="1" customWidth="1"/>
    <col min="8" max="8" width="12.85546875" style="25" customWidth="1"/>
    <col min="9" max="9" width="16.5703125" style="25" bestFit="1" customWidth="1"/>
    <col min="10" max="16384" width="9.140625" style="25"/>
  </cols>
  <sheetData>
    <row r="1" spans="1:10" ht="30.75" customHeight="1" x14ac:dyDescent="0.5">
      <c r="A1" s="24" t="s">
        <v>27</v>
      </c>
      <c r="B1" s="1"/>
      <c r="C1" s="1"/>
      <c r="D1" s="1"/>
      <c r="E1" s="1"/>
      <c r="F1" s="1"/>
      <c r="G1" s="1"/>
      <c r="H1" s="1"/>
      <c r="I1" s="1"/>
    </row>
    <row r="2" spans="1:10" ht="35.25" customHeight="1" x14ac:dyDescent="0.5">
      <c r="A2" s="26" t="s">
        <v>20</v>
      </c>
      <c r="B2" s="1"/>
      <c r="C2" s="1"/>
      <c r="D2" s="1"/>
      <c r="E2" s="1"/>
      <c r="F2" s="1"/>
      <c r="G2" s="1"/>
      <c r="H2" s="1"/>
      <c r="I2" s="1"/>
    </row>
    <row r="3" spans="1:10" ht="20.25" customHeight="1" x14ac:dyDescent="0.25">
      <c r="A3" s="27" t="s">
        <v>2</v>
      </c>
      <c r="B3" s="28" t="s">
        <v>0</v>
      </c>
      <c r="C3" s="28" t="s">
        <v>8</v>
      </c>
      <c r="D3" s="28" t="s">
        <v>9</v>
      </c>
      <c r="E3" s="28" t="s">
        <v>4</v>
      </c>
      <c r="F3" s="28" t="s">
        <v>5</v>
      </c>
      <c r="G3" s="28" t="s">
        <v>6</v>
      </c>
      <c r="H3" s="28" t="s">
        <v>7</v>
      </c>
      <c r="I3" s="28" t="s">
        <v>10</v>
      </c>
    </row>
    <row r="4" spans="1:10" ht="20.25" customHeight="1" x14ac:dyDescent="0.2">
      <c r="A4" s="29" t="s">
        <v>14</v>
      </c>
      <c r="B4" s="10">
        <v>2001.65</v>
      </c>
      <c r="C4" s="10">
        <v>1799.84</v>
      </c>
      <c r="D4" s="10">
        <v>2000.23</v>
      </c>
      <c r="E4" s="11">
        <f>SUM(B4:D4)</f>
        <v>5801.7199999999993</v>
      </c>
      <c r="F4" s="10">
        <v>1241</v>
      </c>
      <c r="G4" s="11">
        <f>+E4-F4</f>
        <v>4560.7199999999993</v>
      </c>
      <c r="H4" s="10">
        <f>AVERAGE(B4:D4)</f>
        <v>1933.9066666666665</v>
      </c>
      <c r="I4" s="12">
        <f>+E4/$E$8</f>
        <v>0.24936398798765755</v>
      </c>
      <c r="J4" s="30"/>
    </row>
    <row r="5" spans="1:10" ht="20.25" customHeight="1" x14ac:dyDescent="0.2">
      <c r="A5" s="29" t="s">
        <v>11</v>
      </c>
      <c r="B5" s="10">
        <v>1800.32</v>
      </c>
      <c r="C5" s="10">
        <v>1745.32</v>
      </c>
      <c r="D5" s="10">
        <v>1654.98</v>
      </c>
      <c r="E5" s="11">
        <f>SUM(B5:D5)</f>
        <v>5200.62</v>
      </c>
      <c r="F5" s="10">
        <v>1165</v>
      </c>
      <c r="G5" s="11">
        <f>+E5-F5</f>
        <v>4035.62</v>
      </c>
      <c r="H5" s="10">
        <f>AVERAGE(B5:D5)</f>
        <v>1733.54</v>
      </c>
      <c r="I5" s="12">
        <f>+E5/$E$8</f>
        <v>0.22352808188060982</v>
      </c>
      <c r="J5" s="30"/>
    </row>
    <row r="6" spans="1:10" ht="20.25" customHeight="1" x14ac:dyDescent="0.2">
      <c r="A6" s="29" t="s">
        <v>12</v>
      </c>
      <c r="B6" s="10">
        <v>2065.21</v>
      </c>
      <c r="C6" s="10">
        <v>2200</v>
      </c>
      <c r="D6" s="10">
        <v>2323.21</v>
      </c>
      <c r="E6" s="11">
        <f>SUM(B6:D6)</f>
        <v>6588.42</v>
      </c>
      <c r="F6" s="10">
        <v>1650</v>
      </c>
      <c r="G6" s="11">
        <f>+E6-F6</f>
        <v>4938.42</v>
      </c>
      <c r="H6" s="10">
        <f>AVERAGE(B6:D6)</f>
        <v>2196.14</v>
      </c>
      <c r="I6" s="12">
        <f>+E6/$E$8</f>
        <v>0.28317717603359743</v>
      </c>
      <c r="J6" s="30"/>
    </row>
    <row r="7" spans="1:10" ht="20.25" customHeight="1" x14ac:dyDescent="0.2">
      <c r="A7" s="29" t="s">
        <v>13</v>
      </c>
      <c r="B7" s="10">
        <v>1948.5</v>
      </c>
      <c r="C7" s="10">
        <v>1856.56</v>
      </c>
      <c r="D7" s="10">
        <v>1870.25</v>
      </c>
      <c r="E7" s="11">
        <f>SUM(B7:D7)</f>
        <v>5675.3099999999995</v>
      </c>
      <c r="F7" s="10">
        <v>1345</v>
      </c>
      <c r="G7" s="11">
        <f>+E7-F7</f>
        <v>4330.3099999999995</v>
      </c>
      <c r="H7" s="10">
        <f>AVERAGE(B7:D7)</f>
        <v>1891.7699999999998</v>
      </c>
      <c r="I7" s="12">
        <f>+E7/$E$8</f>
        <v>0.24393075409813517</v>
      </c>
      <c r="J7" s="30"/>
    </row>
    <row r="8" spans="1:10" ht="20.25" customHeight="1" x14ac:dyDescent="0.25">
      <c r="A8" s="27" t="s">
        <v>1</v>
      </c>
      <c r="B8" s="31">
        <f t="shared" ref="B8:G8" si="0">SUM(B4:B7)</f>
        <v>7815.68</v>
      </c>
      <c r="C8" s="31">
        <f t="shared" si="0"/>
        <v>7601.7199999999993</v>
      </c>
      <c r="D8" s="31">
        <f t="shared" si="0"/>
        <v>7848.67</v>
      </c>
      <c r="E8" s="32">
        <f t="shared" si="0"/>
        <v>23266.07</v>
      </c>
      <c r="F8" s="31">
        <f t="shared" si="0"/>
        <v>5401</v>
      </c>
      <c r="G8" s="32">
        <f t="shared" si="0"/>
        <v>17865.07</v>
      </c>
      <c r="H8" s="31">
        <f>AVERAGE(B8:D8)</f>
        <v>7755.3566666666666</v>
      </c>
      <c r="I8" s="13"/>
      <c r="J8" s="30"/>
    </row>
    <row r="9" spans="1:10" ht="20.25" customHeight="1" x14ac:dyDescent="0.2">
      <c r="A9" s="30"/>
      <c r="B9" s="30"/>
      <c r="C9" s="30"/>
      <c r="D9" s="30"/>
      <c r="E9" s="30"/>
      <c r="F9" s="30"/>
      <c r="G9" s="30"/>
      <c r="H9" s="30"/>
      <c r="I9" s="30"/>
      <c r="J9" s="30"/>
    </row>
    <row r="10" spans="1:10" ht="20.25" customHeight="1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</row>
    <row r="11" spans="1:10" ht="20.25" customHeight="1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</row>
    <row r="12" spans="1:10" ht="20.25" customHeight="1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</row>
    <row r="13" spans="1:10" ht="20.25" customHeight="1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</row>
    <row r="14" spans="1:10" ht="20.25" customHeight="1" x14ac:dyDescent="0.2">
      <c r="A14" s="30"/>
      <c r="B14" s="30"/>
      <c r="C14" s="30"/>
      <c r="D14" s="30"/>
      <c r="E14" s="30"/>
      <c r="F14" s="30"/>
      <c r="G14" s="30"/>
      <c r="H14" s="30"/>
      <c r="I14" s="33"/>
      <c r="J14" s="30"/>
    </row>
    <row r="15" spans="1:10" ht="20.25" customHeight="1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</row>
    <row r="16" spans="1:10" ht="20.25" customHeight="1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6"/>
  <sheetViews>
    <sheetView workbookViewId="0"/>
  </sheetViews>
  <sheetFormatPr defaultRowHeight="12.75" x14ac:dyDescent="0.2"/>
  <cols>
    <col min="1" max="1" width="12.5703125" style="25" customWidth="1"/>
    <col min="2" max="4" width="11" style="25" bestFit="1" customWidth="1"/>
    <col min="5" max="5" width="15.140625" style="25" bestFit="1" customWidth="1"/>
    <col min="6" max="6" width="11" style="25" bestFit="1" customWidth="1"/>
    <col min="7" max="7" width="15.140625" style="25" bestFit="1" customWidth="1"/>
    <col min="8" max="8" width="12.85546875" style="25" customWidth="1"/>
    <col min="9" max="9" width="16.5703125" style="25" bestFit="1" customWidth="1"/>
    <col min="10" max="16384" width="9.140625" style="25"/>
  </cols>
  <sheetData>
    <row r="1" spans="1:10" ht="33.75" x14ac:dyDescent="0.5">
      <c r="A1" s="24" t="s">
        <v>27</v>
      </c>
      <c r="B1" s="1"/>
      <c r="C1" s="1"/>
      <c r="D1" s="1"/>
      <c r="E1" s="1"/>
      <c r="F1" s="1"/>
      <c r="G1" s="1"/>
      <c r="H1" s="1"/>
      <c r="I1" s="1"/>
    </row>
    <row r="2" spans="1:10" ht="33.75" x14ac:dyDescent="0.5">
      <c r="A2" s="26" t="s">
        <v>21</v>
      </c>
      <c r="B2" s="1"/>
      <c r="C2" s="1"/>
      <c r="D2" s="1"/>
      <c r="E2" s="1"/>
      <c r="F2" s="1"/>
      <c r="G2" s="1"/>
      <c r="H2" s="1"/>
      <c r="I2" s="1"/>
    </row>
    <row r="3" spans="1:10" ht="15.75" x14ac:dyDescent="0.25">
      <c r="A3" s="27" t="s">
        <v>2</v>
      </c>
      <c r="B3" s="28" t="s">
        <v>0</v>
      </c>
      <c r="C3" s="28" t="s">
        <v>8</v>
      </c>
      <c r="D3" s="28" t="s">
        <v>9</v>
      </c>
      <c r="E3" s="28" t="s">
        <v>4</v>
      </c>
      <c r="F3" s="28" t="s">
        <v>5</v>
      </c>
      <c r="G3" s="28" t="s">
        <v>6</v>
      </c>
      <c r="H3" s="28" t="s">
        <v>7</v>
      </c>
      <c r="I3" s="28" t="s">
        <v>10</v>
      </c>
    </row>
    <row r="4" spans="1:10" x14ac:dyDescent="0.2">
      <c r="A4" s="29" t="s">
        <v>14</v>
      </c>
      <c r="B4" s="10">
        <v>2001.65</v>
      </c>
      <c r="C4" s="10">
        <v>1799.84</v>
      </c>
      <c r="D4" s="10">
        <v>2000.23</v>
      </c>
      <c r="E4" s="11">
        <f>SUM(B4:D4)</f>
        <v>5801.7199999999993</v>
      </c>
      <c r="F4" s="10">
        <v>1241</v>
      </c>
      <c r="G4" s="11">
        <f>+E4-F4</f>
        <v>4560.7199999999993</v>
      </c>
      <c r="H4" s="10">
        <f>AVERAGE(B4:D4)</f>
        <v>1933.9066666666665</v>
      </c>
      <c r="I4" s="12">
        <f>+E4/$E$8</f>
        <v>0.24936398798765755</v>
      </c>
      <c r="J4" s="30"/>
    </row>
    <row r="5" spans="1:10" x14ac:dyDescent="0.2">
      <c r="A5" s="29" t="s">
        <v>11</v>
      </c>
      <c r="B5" s="10">
        <v>1800.32</v>
      </c>
      <c r="C5" s="10">
        <v>1745.32</v>
      </c>
      <c r="D5" s="10">
        <v>1654.98</v>
      </c>
      <c r="E5" s="11">
        <f>SUM(B5:D5)</f>
        <v>5200.62</v>
      </c>
      <c r="F5" s="10">
        <v>1165</v>
      </c>
      <c r="G5" s="11">
        <f>+E5-F5</f>
        <v>4035.62</v>
      </c>
      <c r="H5" s="10">
        <f>AVERAGE(B5:D5)</f>
        <v>1733.54</v>
      </c>
      <c r="I5" s="12">
        <f>+E5/$E$8</f>
        <v>0.22352808188060982</v>
      </c>
      <c r="J5" s="30"/>
    </row>
    <row r="6" spans="1:10" x14ac:dyDescent="0.2">
      <c r="A6" s="29" t="s">
        <v>12</v>
      </c>
      <c r="B6" s="10">
        <v>2065.21</v>
      </c>
      <c r="C6" s="10">
        <v>2200</v>
      </c>
      <c r="D6" s="10">
        <v>2323.21</v>
      </c>
      <c r="E6" s="11">
        <f>SUM(B6:D6)</f>
        <v>6588.42</v>
      </c>
      <c r="F6" s="10">
        <v>1650</v>
      </c>
      <c r="G6" s="11">
        <f>+E6-F6</f>
        <v>4938.42</v>
      </c>
      <c r="H6" s="10">
        <f>AVERAGE(B6:D6)</f>
        <v>2196.14</v>
      </c>
      <c r="I6" s="12">
        <f>+E6/$E$8</f>
        <v>0.28317717603359743</v>
      </c>
      <c r="J6" s="30"/>
    </row>
    <row r="7" spans="1:10" x14ac:dyDescent="0.2">
      <c r="A7" s="29" t="s">
        <v>13</v>
      </c>
      <c r="B7" s="10">
        <v>1948.5</v>
      </c>
      <c r="C7" s="10">
        <v>1856.56</v>
      </c>
      <c r="D7" s="10">
        <v>1870.25</v>
      </c>
      <c r="E7" s="11">
        <f>SUM(B7:D7)</f>
        <v>5675.3099999999995</v>
      </c>
      <c r="F7" s="10">
        <v>1345</v>
      </c>
      <c r="G7" s="11">
        <f>+E7-F7</f>
        <v>4330.3099999999995</v>
      </c>
      <c r="H7" s="10">
        <f>AVERAGE(B7:D7)</f>
        <v>1891.7699999999998</v>
      </c>
      <c r="I7" s="12">
        <f>+E7/$E$8</f>
        <v>0.24393075409813517</v>
      </c>
      <c r="J7" s="30"/>
    </row>
    <row r="8" spans="1:10" ht="15.75" x14ac:dyDescent="0.25">
      <c r="A8" s="27" t="s">
        <v>1</v>
      </c>
      <c r="B8" s="31">
        <f t="shared" ref="B8:G8" si="0">SUM(B4:B7)</f>
        <v>7815.68</v>
      </c>
      <c r="C8" s="31">
        <f t="shared" si="0"/>
        <v>7601.7199999999993</v>
      </c>
      <c r="D8" s="31">
        <f t="shared" si="0"/>
        <v>7848.67</v>
      </c>
      <c r="E8" s="32">
        <f t="shared" si="0"/>
        <v>23266.07</v>
      </c>
      <c r="F8" s="31">
        <f t="shared" si="0"/>
        <v>5401</v>
      </c>
      <c r="G8" s="32">
        <f t="shared" si="0"/>
        <v>17865.07</v>
      </c>
      <c r="H8" s="31">
        <f>AVERAGE(B8:D8)</f>
        <v>7755.3566666666666</v>
      </c>
      <c r="I8" s="13"/>
      <c r="J8" s="30"/>
    </row>
    <row r="9" spans="1:10" x14ac:dyDescent="0.2">
      <c r="A9" s="30"/>
      <c r="B9" s="30"/>
      <c r="C9" s="30"/>
      <c r="D9" s="30"/>
      <c r="E9" s="30"/>
      <c r="F9" s="30"/>
      <c r="G9" s="30"/>
      <c r="H9" s="30"/>
      <c r="I9" s="30"/>
      <c r="J9" s="30"/>
    </row>
    <row r="10" spans="1:10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</row>
    <row r="11" spans="1:10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</row>
    <row r="12" spans="1:10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</row>
    <row r="13" spans="1:10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</row>
    <row r="14" spans="1:10" x14ac:dyDescent="0.2">
      <c r="A14" s="30"/>
      <c r="B14" s="30"/>
      <c r="C14" s="30"/>
      <c r="D14" s="30"/>
      <c r="E14" s="30"/>
      <c r="F14" s="30"/>
      <c r="G14" s="30"/>
      <c r="H14" s="30"/>
      <c r="I14" s="33"/>
      <c r="J14" s="30"/>
    </row>
    <row r="15" spans="1:10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</row>
    <row r="16" spans="1:10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6"/>
  <sheetViews>
    <sheetView workbookViewId="0"/>
  </sheetViews>
  <sheetFormatPr defaultRowHeight="12.75" x14ac:dyDescent="0.2"/>
  <cols>
    <col min="1" max="1" width="12.5703125" customWidth="1"/>
    <col min="2" max="4" width="11" bestFit="1" customWidth="1"/>
    <col min="5" max="5" width="15.140625" bestFit="1" customWidth="1"/>
    <col min="6" max="6" width="11" bestFit="1" customWidth="1"/>
    <col min="7" max="7" width="15.140625" bestFit="1" customWidth="1"/>
    <col min="8" max="8" width="12.85546875" customWidth="1"/>
    <col min="9" max="9" width="16.5703125" bestFit="1" customWidth="1"/>
  </cols>
  <sheetData>
    <row r="1" spans="1:10" ht="33" x14ac:dyDescent="0.45">
      <c r="A1" s="23" t="s">
        <v>27</v>
      </c>
      <c r="B1" s="1"/>
      <c r="C1" s="1"/>
      <c r="D1" s="1"/>
      <c r="E1" s="1"/>
      <c r="F1" s="1"/>
      <c r="G1" s="1"/>
      <c r="H1" s="1"/>
      <c r="I1" s="1"/>
    </row>
    <row r="2" spans="1:10" ht="36" x14ac:dyDescent="0.65">
      <c r="A2" s="9" t="s">
        <v>22</v>
      </c>
      <c r="B2" s="1"/>
      <c r="C2" s="1"/>
      <c r="D2" s="1"/>
      <c r="E2" s="1"/>
      <c r="F2" s="1"/>
      <c r="G2" s="1"/>
      <c r="H2" s="1"/>
      <c r="I2" s="1"/>
    </row>
    <row r="3" spans="1:10" ht="19.5" x14ac:dyDescent="0.4">
      <c r="A3" s="18" t="s">
        <v>2</v>
      </c>
      <c r="B3" s="7" t="s">
        <v>0</v>
      </c>
      <c r="C3" s="7" t="s">
        <v>8</v>
      </c>
      <c r="D3" s="7" t="s">
        <v>9</v>
      </c>
      <c r="E3" s="7" t="s">
        <v>4</v>
      </c>
      <c r="F3" s="7" t="s">
        <v>5</v>
      </c>
      <c r="G3" s="7" t="s">
        <v>6</v>
      </c>
      <c r="H3" s="7" t="s">
        <v>7</v>
      </c>
      <c r="I3" s="8" t="s">
        <v>10</v>
      </c>
    </row>
    <row r="4" spans="1:10" ht="16.5" x14ac:dyDescent="0.35">
      <c r="A4" s="6" t="s">
        <v>14</v>
      </c>
      <c r="B4" s="14">
        <v>2050</v>
      </c>
      <c r="C4" s="14">
        <v>1900.5</v>
      </c>
      <c r="D4" s="14">
        <v>2200</v>
      </c>
      <c r="E4" s="15">
        <f>SUM(B4:D4)</f>
        <v>6150.5</v>
      </c>
      <c r="F4" s="14">
        <v>1241</v>
      </c>
      <c r="G4" s="15">
        <f>+E4-F4</f>
        <v>4909.5</v>
      </c>
      <c r="H4" s="14">
        <f>AVERAGE(B4:D4)</f>
        <v>2050.1666666666665</v>
      </c>
      <c r="I4" s="16">
        <f>+E4/$E$8</f>
        <v>0.24228130866965678</v>
      </c>
      <c r="J4" s="5"/>
    </row>
    <row r="5" spans="1:10" ht="16.5" x14ac:dyDescent="0.35">
      <c r="A5" s="6" t="s">
        <v>11</v>
      </c>
      <c r="B5" s="14">
        <v>2100</v>
      </c>
      <c r="C5" s="14">
        <v>1850</v>
      </c>
      <c r="D5" s="14">
        <v>1750</v>
      </c>
      <c r="E5" s="15">
        <f>SUM(B5:D5)</f>
        <v>5700</v>
      </c>
      <c r="F5" s="14">
        <v>1165</v>
      </c>
      <c r="G5" s="15">
        <f>+E5-F5</f>
        <v>4535</v>
      </c>
      <c r="H5" s="14">
        <f>AVERAGE(B5:D5)</f>
        <v>1900</v>
      </c>
      <c r="I5" s="16">
        <f>+E5/$E$8</f>
        <v>0.22453515314479205</v>
      </c>
      <c r="J5" s="5"/>
    </row>
    <row r="6" spans="1:10" ht="16.5" x14ac:dyDescent="0.35">
      <c r="A6" s="6" t="s">
        <v>12</v>
      </c>
      <c r="B6" s="14">
        <v>2230.65</v>
      </c>
      <c r="C6" s="14">
        <v>2400</v>
      </c>
      <c r="D6" s="14">
        <v>2400</v>
      </c>
      <c r="E6" s="15">
        <f>SUM(B6:D6)</f>
        <v>7030.65</v>
      </c>
      <c r="F6" s="14">
        <v>1650</v>
      </c>
      <c r="G6" s="15">
        <f>+E6-F6</f>
        <v>5380.65</v>
      </c>
      <c r="H6" s="14">
        <f>AVERAGE(B6:D6)</f>
        <v>2343.5499999999997</v>
      </c>
      <c r="I6" s="16">
        <f>+E6/$E$8</f>
        <v>0.27695229376446179</v>
      </c>
      <c r="J6" s="5"/>
    </row>
    <row r="7" spans="1:10" ht="16.5" x14ac:dyDescent="0.35">
      <c r="A7" s="6" t="s">
        <v>13</v>
      </c>
      <c r="B7" s="14">
        <v>2300</v>
      </c>
      <c r="C7" s="14">
        <v>2200.63</v>
      </c>
      <c r="D7" s="14">
        <v>2004</v>
      </c>
      <c r="E7" s="15">
        <f>SUM(B7:D7)</f>
        <v>6504.63</v>
      </c>
      <c r="F7" s="14">
        <v>1345</v>
      </c>
      <c r="G7" s="15">
        <f>+E7-F7</f>
        <v>5159.63</v>
      </c>
      <c r="H7" s="14">
        <f>AVERAGE(B7:D7)</f>
        <v>2168.21</v>
      </c>
      <c r="I7" s="16">
        <f>+E7/$E$8</f>
        <v>0.25623124442108924</v>
      </c>
      <c r="J7" s="5"/>
    </row>
    <row r="8" spans="1:10" ht="19.5" x14ac:dyDescent="0.4">
      <c r="A8" s="18" t="s">
        <v>1</v>
      </c>
      <c r="B8" s="19">
        <f t="shared" ref="B8:G8" si="0">SUM(B4:B7)</f>
        <v>8680.65</v>
      </c>
      <c r="C8" s="19">
        <f t="shared" si="0"/>
        <v>8351.130000000001</v>
      </c>
      <c r="D8" s="19">
        <f t="shared" si="0"/>
        <v>8354</v>
      </c>
      <c r="E8" s="20">
        <f t="shared" si="0"/>
        <v>25385.780000000002</v>
      </c>
      <c r="F8" s="19">
        <f t="shared" si="0"/>
        <v>5401</v>
      </c>
      <c r="G8" s="20">
        <f t="shared" si="0"/>
        <v>19984.78</v>
      </c>
      <c r="H8" s="19">
        <f>AVERAGE(B8:D8)</f>
        <v>8461.9266666666663</v>
      </c>
      <c r="I8" s="17"/>
      <c r="J8" s="5"/>
    </row>
    <row r="9" spans="1:10" ht="15" x14ac:dyDescent="0.3">
      <c r="A9" s="5"/>
      <c r="B9" s="5"/>
      <c r="C9" s="5"/>
      <c r="D9" s="5"/>
      <c r="E9" s="5"/>
      <c r="F9" s="5"/>
      <c r="G9" s="5"/>
      <c r="H9" s="5"/>
      <c r="I9" s="5"/>
      <c r="J9" s="5"/>
    </row>
    <row r="10" spans="1:10" ht="1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</row>
    <row r="11" spans="1:10" ht="1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0" ht="1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ht="1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</row>
    <row r="14" spans="1:10" ht="15" x14ac:dyDescent="0.3">
      <c r="A14" s="5"/>
      <c r="B14" s="5"/>
      <c r="C14" s="5"/>
      <c r="D14" s="5"/>
      <c r="E14" s="5"/>
      <c r="F14" s="5"/>
      <c r="G14" s="5"/>
      <c r="H14" s="5"/>
      <c r="I14" s="4"/>
      <c r="J14" s="5"/>
    </row>
    <row r="15" spans="1:10" ht="1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ht="1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6"/>
  <sheetViews>
    <sheetView workbookViewId="0"/>
  </sheetViews>
  <sheetFormatPr defaultRowHeight="12.75" x14ac:dyDescent="0.2"/>
  <cols>
    <col min="1" max="1" width="12.5703125" style="25" customWidth="1"/>
    <col min="2" max="4" width="11.140625" style="25" bestFit="1" customWidth="1"/>
    <col min="5" max="5" width="15.28515625" style="25" bestFit="1" customWidth="1"/>
    <col min="6" max="6" width="11.140625" style="25" bestFit="1" customWidth="1"/>
    <col min="7" max="7" width="15.28515625" style="25" bestFit="1" customWidth="1"/>
    <col min="8" max="8" width="11" style="25" bestFit="1" customWidth="1"/>
    <col min="9" max="9" width="16.5703125" style="25" bestFit="1" customWidth="1"/>
    <col min="10" max="16384" width="9.140625" style="25"/>
  </cols>
  <sheetData>
    <row r="1" spans="1:10" ht="33.75" x14ac:dyDescent="0.5">
      <c r="A1" s="24" t="s">
        <v>27</v>
      </c>
      <c r="B1" s="1"/>
      <c r="C1" s="1"/>
      <c r="D1" s="1"/>
      <c r="E1" s="1"/>
      <c r="F1" s="1"/>
      <c r="G1" s="1"/>
      <c r="H1" s="1"/>
      <c r="I1" s="1"/>
    </row>
    <row r="2" spans="1:10" ht="33.75" x14ac:dyDescent="0.5">
      <c r="A2" s="26" t="s">
        <v>23</v>
      </c>
      <c r="B2" s="1"/>
      <c r="C2" s="1"/>
      <c r="D2" s="1"/>
      <c r="E2" s="1"/>
      <c r="F2" s="1"/>
      <c r="G2" s="1"/>
      <c r="H2" s="1"/>
      <c r="I2" s="1"/>
    </row>
    <row r="3" spans="1:10" ht="15.75" x14ac:dyDescent="0.25">
      <c r="A3" s="27" t="s">
        <v>2</v>
      </c>
      <c r="B3" s="28" t="s">
        <v>0</v>
      </c>
      <c r="C3" s="28" t="s">
        <v>8</v>
      </c>
      <c r="D3" s="28" t="s">
        <v>9</v>
      </c>
      <c r="E3" s="28" t="s">
        <v>4</v>
      </c>
      <c r="F3" s="28" t="s">
        <v>5</v>
      </c>
      <c r="G3" s="28" t="s">
        <v>6</v>
      </c>
      <c r="H3" s="28" t="s">
        <v>7</v>
      </c>
      <c r="I3" s="28" t="s">
        <v>10</v>
      </c>
    </row>
    <row r="4" spans="1:10" x14ac:dyDescent="0.2">
      <c r="A4" s="29" t="s">
        <v>14</v>
      </c>
      <c r="B4" s="10">
        <v>2005.85</v>
      </c>
      <c r="C4" s="10">
        <v>1850.5</v>
      </c>
      <c r="D4" s="10">
        <v>2100.54</v>
      </c>
      <c r="E4" s="11">
        <f>SUM(B4:D4)</f>
        <v>5956.8899999999994</v>
      </c>
      <c r="F4" s="10">
        <v>1241</v>
      </c>
      <c r="G4" s="11">
        <f>+E4-F4</f>
        <v>4715.8899999999994</v>
      </c>
      <c r="H4" s="10">
        <f>AVERAGE(B4:D4)</f>
        <v>1985.6299999999999</v>
      </c>
      <c r="I4" s="12">
        <f>+E4/$E$8</f>
        <v>0.24210738516350577</v>
      </c>
      <c r="J4" s="30"/>
    </row>
    <row r="5" spans="1:10" x14ac:dyDescent="0.2">
      <c r="A5" s="29" t="s">
        <v>11</v>
      </c>
      <c r="B5" s="10">
        <v>2000</v>
      </c>
      <c r="C5" s="10">
        <v>1795.99</v>
      </c>
      <c r="D5" s="10">
        <v>1754.95</v>
      </c>
      <c r="E5" s="11">
        <f>SUM(B5:D5)</f>
        <v>5550.94</v>
      </c>
      <c r="F5" s="10">
        <v>1165</v>
      </c>
      <c r="G5" s="11">
        <f>+E5-F5</f>
        <v>4385.9399999999996</v>
      </c>
      <c r="H5" s="10">
        <f>AVERAGE(B5:D5)</f>
        <v>1850.3133333333333</v>
      </c>
      <c r="I5" s="12">
        <f>+E5/$E$8</f>
        <v>0.22560825675805843</v>
      </c>
      <c r="J5" s="30"/>
    </row>
    <row r="6" spans="1:10" x14ac:dyDescent="0.2">
      <c r="A6" s="29" t="s">
        <v>12</v>
      </c>
      <c r="B6" s="10">
        <v>2100.75</v>
      </c>
      <c r="C6" s="10">
        <v>2400</v>
      </c>
      <c r="D6" s="10">
        <v>2400</v>
      </c>
      <c r="E6" s="11">
        <f>SUM(B6:D6)</f>
        <v>6900.75</v>
      </c>
      <c r="F6" s="10">
        <v>1650</v>
      </c>
      <c r="G6" s="11">
        <f>+E6-F6</f>
        <v>5250.75</v>
      </c>
      <c r="H6" s="10">
        <f>AVERAGE(B6:D6)</f>
        <v>2300.25</v>
      </c>
      <c r="I6" s="12">
        <f>+E6/$E$8</f>
        <v>0.2804689255915524</v>
      </c>
      <c r="J6" s="30"/>
    </row>
    <row r="7" spans="1:10" x14ac:dyDescent="0.2">
      <c r="A7" s="29" t="s">
        <v>13</v>
      </c>
      <c r="B7" s="10">
        <v>2020.65</v>
      </c>
      <c r="C7" s="10">
        <v>2200.63</v>
      </c>
      <c r="D7" s="10">
        <v>1974.47</v>
      </c>
      <c r="E7" s="11">
        <f>SUM(B7:D7)</f>
        <v>6195.7500000000009</v>
      </c>
      <c r="F7" s="10">
        <v>1345</v>
      </c>
      <c r="G7" s="11">
        <f>+E7-F7</f>
        <v>4850.7500000000009</v>
      </c>
      <c r="H7" s="10">
        <f>AVERAGE(B7:D7)</f>
        <v>2065.2500000000005</v>
      </c>
      <c r="I7" s="12">
        <f>+E7/$E$8</f>
        <v>0.25181543248688348</v>
      </c>
      <c r="J7" s="30"/>
    </row>
    <row r="8" spans="1:10" ht="15.75" x14ac:dyDescent="0.25">
      <c r="A8" s="27" t="s">
        <v>1</v>
      </c>
      <c r="B8" s="31">
        <f t="shared" ref="B8:G8" si="0">SUM(B4:B7)</f>
        <v>8127.25</v>
      </c>
      <c r="C8" s="31">
        <f t="shared" si="0"/>
        <v>8247.119999999999</v>
      </c>
      <c r="D8" s="31">
        <f t="shared" si="0"/>
        <v>8229.9599999999991</v>
      </c>
      <c r="E8" s="32">
        <f t="shared" si="0"/>
        <v>24604.329999999998</v>
      </c>
      <c r="F8" s="31">
        <f t="shared" si="0"/>
        <v>5401</v>
      </c>
      <c r="G8" s="32">
        <f t="shared" si="0"/>
        <v>19203.329999999998</v>
      </c>
      <c r="H8" s="31">
        <f>AVERAGE(B8:D8)</f>
        <v>8201.4433333333327</v>
      </c>
      <c r="I8" s="13"/>
      <c r="J8" s="30"/>
    </row>
    <row r="9" spans="1:10" x14ac:dyDescent="0.2">
      <c r="A9" s="30"/>
      <c r="B9" s="30"/>
      <c r="C9" s="30"/>
      <c r="D9" s="30"/>
      <c r="E9" s="30"/>
      <c r="F9" s="30"/>
      <c r="G9" s="30"/>
      <c r="H9" s="30"/>
      <c r="I9" s="30"/>
      <c r="J9" s="30"/>
    </row>
    <row r="10" spans="1:10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</row>
    <row r="11" spans="1:10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</row>
    <row r="12" spans="1:10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</row>
    <row r="13" spans="1:10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</row>
    <row r="14" spans="1:10" x14ac:dyDescent="0.2">
      <c r="A14" s="30"/>
      <c r="B14" s="30"/>
      <c r="C14" s="30"/>
      <c r="D14" s="30"/>
      <c r="E14" s="30"/>
      <c r="F14" s="30"/>
      <c r="G14" s="30"/>
      <c r="H14" s="30"/>
      <c r="I14" s="33"/>
      <c r="J14" s="30"/>
    </row>
    <row r="15" spans="1:10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</row>
    <row r="16" spans="1:10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Gennaio</vt:lpstr>
      <vt:lpstr>Febbraio</vt:lpstr>
      <vt:lpstr>Marzo</vt:lpstr>
      <vt:lpstr>Aprile</vt:lpstr>
      <vt:lpstr>Maggio</vt:lpstr>
      <vt:lpstr>Giugno</vt:lpstr>
      <vt:lpstr>Luglio</vt:lpstr>
      <vt:lpstr>Agosto</vt:lpstr>
      <vt:lpstr>Settembre</vt:lpstr>
      <vt:lpstr>Ottobre</vt:lpstr>
      <vt:lpstr>Novembre</vt:lpstr>
      <vt:lpstr>Dicembre</vt:lpstr>
      <vt:lpstr>Annuale</vt:lpstr>
      <vt:lpstr>Totvendite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Pierluigi Salera</cp:lastModifiedBy>
  <dcterms:created xsi:type="dcterms:W3CDTF">1997-09-29T11:40:21Z</dcterms:created>
  <dcterms:modified xsi:type="dcterms:W3CDTF">2023-06-28T09:25:24Z</dcterms:modified>
</cp:coreProperties>
</file>