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san\Documents\Workshop\Archived Projects\Bus Performance Analysis\data\"/>
    </mc:Choice>
  </mc:AlternateContent>
  <xr:revisionPtr revIDLastSave="0" documentId="13_ncr:1_{96B71BAD-ACDB-4DA5-BDDE-A83431F6B6E3}" xr6:coauthVersionLast="47" xr6:coauthVersionMax="47" xr10:uidLastSave="{00000000-0000-0000-0000-000000000000}"/>
  <bookViews>
    <workbookView xWindow="-120" yWindow="-120" windowWidth="29040" windowHeight="15840" xr2:uid="{830AABF1-BEEF-43AA-8902-734A9CDEC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" i="1" l="1"/>
  <c r="J73" i="1" s="1"/>
  <c r="I37" i="1"/>
  <c r="J37" i="1"/>
  <c r="H37" i="1"/>
  <c r="J7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" i="1"/>
  <c r="I73" i="1" l="1"/>
</calcChain>
</file>

<file path=xl/sharedStrings.xml><?xml version="1.0" encoding="utf-8"?>
<sst xmlns="http://schemas.openxmlformats.org/spreadsheetml/2006/main" count="313" uniqueCount="66">
  <si>
    <t>R1</t>
  </si>
  <si>
    <t>Guildford Exchange</t>
  </si>
  <si>
    <t>Newton Exchange</t>
  </si>
  <si>
    <t>R2</t>
  </si>
  <si>
    <t>Phibbs Exchange</t>
  </si>
  <si>
    <t>Park Royal</t>
  </si>
  <si>
    <t>R3</t>
  </si>
  <si>
    <t>Haney Place</t>
  </si>
  <si>
    <t>Coquitlam Central Station</t>
  </si>
  <si>
    <t>R4</t>
  </si>
  <si>
    <t>Joyce–Collingwood Station</t>
  </si>
  <si>
    <t>UBC</t>
  </si>
  <si>
    <t>R5</t>
  </si>
  <si>
    <t>SFU</t>
  </si>
  <si>
    <t>Burrard Station</t>
  </si>
  <si>
    <t>Commercial-Broadway Station</t>
  </si>
  <si>
    <t>Metrotown Station</t>
  </si>
  <si>
    <t>Scott Road Station</t>
  </si>
  <si>
    <t>Brentwood Station</t>
  </si>
  <si>
    <t>29th Avenue Station</t>
  </si>
  <si>
    <t>63rd Avenue Loop</t>
  </si>
  <si>
    <t>Richards St</t>
  </si>
  <si>
    <t>Harrison Dr</t>
  </si>
  <si>
    <t>Cambie St</t>
  </si>
  <si>
    <t>Stanley Park Loop</t>
  </si>
  <si>
    <t>Boundary Loop</t>
  </si>
  <si>
    <t>Alma</t>
  </si>
  <si>
    <t>Waterfront Station</t>
  </si>
  <si>
    <t>Marine Drive Station</t>
  </si>
  <si>
    <t>Dunbar Loop</t>
  </si>
  <si>
    <t>22nd Street Station</t>
  </si>
  <si>
    <t>Marpole Loop</t>
  </si>
  <si>
    <t>Nanaimo Station</t>
  </si>
  <si>
    <t>Surrey Central Station</t>
  </si>
  <si>
    <t>Richmond-Brighouse Station</t>
  </si>
  <si>
    <t>SE Marine Dr</t>
  </si>
  <si>
    <t>Kootenay Loop</t>
  </si>
  <si>
    <t>Lynn Valley</t>
  </si>
  <si>
    <t>W Georgia St</t>
  </si>
  <si>
    <t>New Westminster Station</t>
  </si>
  <si>
    <t>Edmonds Station</t>
  </si>
  <si>
    <t>White Rock Centre</t>
  </si>
  <si>
    <t>Knight St</t>
  </si>
  <si>
    <t>Eton St</t>
  </si>
  <si>
    <t>Robson St</t>
  </si>
  <si>
    <t>VCC-Clark Station</t>
  </si>
  <si>
    <t>RapidBus</t>
  </si>
  <si>
    <t>B-Line</t>
  </si>
  <si>
    <t>Standard</t>
  </si>
  <si>
    <t>AM Peak</t>
  </si>
  <si>
    <t>PM Peak</t>
  </si>
  <si>
    <t>time</t>
  </si>
  <si>
    <t>bus_type</t>
  </si>
  <si>
    <t>route</t>
  </si>
  <si>
    <t>from</t>
  </si>
  <si>
    <t>to</t>
  </si>
  <si>
    <t>number_of_stops</t>
  </si>
  <si>
    <t>average_scheduled_speed</t>
  </si>
  <si>
    <t>average_stop_distance</t>
  </si>
  <si>
    <t>route_length</t>
  </si>
  <si>
    <t>scheduled_running_time</t>
  </si>
  <si>
    <t>on_time_performance</t>
  </si>
  <si>
    <t>276 St</t>
  </si>
  <si>
    <t>15/50</t>
  </si>
  <si>
    <t>5/6</t>
  </si>
  <si>
    <t>Keefer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</si>
</sst>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0" xfId="0" applyNumberFormat="1"/>
    <xf numFmtId="164" fontId="0" fillId="0" borderId="2" xfId="0" applyNumberFormat="1" applyBorder="1"/>
    <xf numFmtId="1" fontId="0" fillId="0" borderId="2" xfId="0" applyNumberFormat="1" applyBorder="1"/>
    <xf numFmtId="0" fontId="2" fillId="2" borderId="0" xfId="0" applyFont="1" applyFill="1" applyAlignment="1">
      <alignment horizontal="center" vertical="center"/>
    </xf>
    <xf numFmtId="165" fontId="2" fillId="2" borderId="0" xfId="1" applyNumberFormat="1" applyFont="1" applyFill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165" fontId="0" fillId="0" borderId="2" xfId="1" applyNumberFormat="1" applyFont="1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008327"/>
        </patternFill>
      </fill>
    </dxf>
    <dxf>
      <font>
        <color theme="0"/>
      </font>
      <fill>
        <patternFill>
          <bgColor rgb="FFF47922"/>
        </patternFill>
      </fill>
    </dxf>
    <dxf>
      <font>
        <color theme="0"/>
      </font>
      <fill>
        <patternFill>
          <bgColor rgb="FF5585A8"/>
        </patternFill>
      </fill>
    </dxf>
  </dxfs>
  <tableStyles count="0" defaultTableStyle="TableStyleMedium2" defaultPivotStyle="PivotStyleLight16"/>
  <colors>
    <mruColors>
      <color rgb="FFD8D8D8"/>
      <color rgb="FF5585A8"/>
      <color rgb="FFF47922"/>
      <color rgb="FF0083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81A3-D75E-46E6-82F0-4D32CA77E236}">
  <dimension ref="A1:K73"/>
  <sheetViews>
    <sheetView tabSelected="1" workbookViewId="0">
      <pane xSplit="3" ySplit="1" topLeftCell="D46" activePane="bottomRight" state="frozen"/>
      <selection pane="topRight" activeCell="D1" sqref="D1"/>
      <selection pane="bottomLeft" activeCell="A2" sqref="A2"/>
      <selection pane="bottomRight" activeCell="H63" sqref="H63"/>
    </sheetView>
  </sheetViews>
  <sheetFormatPr defaultRowHeight="15" x14ac:dyDescent="0.25"/>
  <cols>
    <col min="3" max="3" width="7.42578125" bestFit="1" customWidth="1"/>
    <col min="4" max="4" width="28.28515625" bestFit="1" customWidth="1"/>
    <col min="5" max="5" width="26.7109375" bestFit="1" customWidth="1"/>
    <col min="6" max="6" width="23.85546875" customWidth="1"/>
    <col min="7" max="7" width="17.85546875" customWidth="1"/>
    <col min="8" max="8" width="18.85546875" customWidth="1"/>
    <col min="9" max="9" width="33.42578125" customWidth="1"/>
    <col min="10" max="10" width="27.7109375" customWidth="1"/>
    <col min="11" max="11" width="21.85546875" style="11" customWidth="1"/>
  </cols>
  <sheetData>
    <row r="1" spans="1:11" s="9" customFormat="1" ht="29.25" customHeight="1" thickBot="1" x14ac:dyDescent="0.3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60</v>
      </c>
      <c r="G1" s="1" t="s">
        <v>56</v>
      </c>
      <c r="H1" s="1" t="s">
        <v>59</v>
      </c>
      <c r="I1" s="1" t="s">
        <v>57</v>
      </c>
      <c r="J1" s="1" t="s">
        <v>58</v>
      </c>
      <c r="K1" s="10" t="s">
        <v>61</v>
      </c>
    </row>
    <row r="2" spans="1:11" x14ac:dyDescent="0.25">
      <c r="A2" t="s">
        <v>49</v>
      </c>
      <c r="B2" t="s">
        <v>46</v>
      </c>
      <c r="C2" s="2" t="s">
        <v>0</v>
      </c>
      <c r="D2" t="s">
        <v>1</v>
      </c>
      <c r="E2" t="s">
        <v>2</v>
      </c>
      <c r="F2">
        <v>30</v>
      </c>
      <c r="G2">
        <v>11</v>
      </c>
      <c r="H2">
        <v>10800</v>
      </c>
      <c r="I2" s="3">
        <f>($H2/($F2*60))*3.6</f>
        <v>21.6</v>
      </c>
      <c r="J2" s="6">
        <f>$H2/$G2</f>
        <v>981.81818181818187</v>
      </c>
      <c r="K2" s="11">
        <v>0.85</v>
      </c>
    </row>
    <row r="3" spans="1:11" x14ac:dyDescent="0.25">
      <c r="A3" t="s">
        <v>49</v>
      </c>
      <c r="B3" t="s">
        <v>46</v>
      </c>
      <c r="C3" s="2" t="s">
        <v>3</v>
      </c>
      <c r="D3" t="s">
        <v>4</v>
      </c>
      <c r="E3" t="s">
        <v>5</v>
      </c>
      <c r="F3">
        <v>39</v>
      </c>
      <c r="G3">
        <v>9</v>
      </c>
      <c r="H3">
        <v>10100</v>
      </c>
      <c r="I3" s="3">
        <f t="shared" ref="I3:I67" si="0">($H3/($F3*60))*3.6</f>
        <v>15.538461538461538</v>
      </c>
      <c r="J3" s="6">
        <f t="shared" ref="J3:J67" si="1">$H3/$G3</f>
        <v>1122.2222222222222</v>
      </c>
      <c r="K3" s="11">
        <v>0.90400000000000003</v>
      </c>
    </row>
    <row r="4" spans="1:11" x14ac:dyDescent="0.25">
      <c r="A4" t="s">
        <v>49</v>
      </c>
      <c r="B4" t="s">
        <v>46</v>
      </c>
      <c r="C4" s="2" t="s">
        <v>6</v>
      </c>
      <c r="D4" t="s">
        <v>7</v>
      </c>
      <c r="E4" t="s">
        <v>8</v>
      </c>
      <c r="F4">
        <v>29</v>
      </c>
      <c r="G4">
        <v>7</v>
      </c>
      <c r="H4">
        <v>17200</v>
      </c>
      <c r="I4" s="3">
        <f t="shared" si="0"/>
        <v>35.586206896551722</v>
      </c>
      <c r="J4" s="6">
        <f t="shared" si="1"/>
        <v>2457.1428571428573</v>
      </c>
      <c r="K4" s="11">
        <v>0.93700000000000006</v>
      </c>
    </row>
    <row r="5" spans="1:11" x14ac:dyDescent="0.25">
      <c r="A5" t="s">
        <v>49</v>
      </c>
      <c r="B5" t="s">
        <v>46</v>
      </c>
      <c r="C5" s="2" t="s">
        <v>9</v>
      </c>
      <c r="D5" t="s">
        <v>10</v>
      </c>
      <c r="E5" t="s">
        <v>11</v>
      </c>
      <c r="F5">
        <v>48</v>
      </c>
      <c r="G5">
        <v>16</v>
      </c>
      <c r="H5">
        <v>18900</v>
      </c>
      <c r="I5" s="3">
        <f t="shared" si="0"/>
        <v>23.625</v>
      </c>
      <c r="J5" s="6">
        <f t="shared" si="1"/>
        <v>1181.25</v>
      </c>
      <c r="K5" s="11">
        <v>0.90400000000000003</v>
      </c>
    </row>
    <row r="6" spans="1:11" x14ac:dyDescent="0.25">
      <c r="A6" t="s">
        <v>49</v>
      </c>
      <c r="B6" t="s">
        <v>46</v>
      </c>
      <c r="C6" s="2" t="s">
        <v>12</v>
      </c>
      <c r="D6" t="s">
        <v>13</v>
      </c>
      <c r="E6" t="s">
        <v>14</v>
      </c>
      <c r="F6">
        <v>49</v>
      </c>
      <c r="G6">
        <v>15</v>
      </c>
      <c r="H6">
        <v>17800</v>
      </c>
      <c r="I6" s="3">
        <f t="shared" si="0"/>
        <v>21.795918367346939</v>
      </c>
      <c r="J6" s="6">
        <f t="shared" si="1"/>
        <v>1186.6666666666667</v>
      </c>
      <c r="K6" s="13">
        <v>0.80800000000000005</v>
      </c>
    </row>
    <row r="7" spans="1:11" x14ac:dyDescent="0.25">
      <c r="A7" t="s">
        <v>49</v>
      </c>
      <c r="B7" t="s">
        <v>47</v>
      </c>
      <c r="C7" s="2">
        <v>99</v>
      </c>
      <c r="D7" t="s">
        <v>15</v>
      </c>
      <c r="E7" t="s">
        <v>11</v>
      </c>
      <c r="F7">
        <v>40</v>
      </c>
      <c r="G7">
        <v>13</v>
      </c>
      <c r="H7">
        <v>14100</v>
      </c>
      <c r="I7" s="3">
        <f t="shared" si="0"/>
        <v>21.150000000000002</v>
      </c>
      <c r="J7" s="6">
        <f t="shared" si="1"/>
        <v>1084.6153846153845</v>
      </c>
      <c r="K7" s="13">
        <v>0.81499999999999995</v>
      </c>
    </row>
    <row r="8" spans="1:11" x14ac:dyDescent="0.25">
      <c r="A8" t="s">
        <v>49</v>
      </c>
      <c r="B8" t="s">
        <v>48</v>
      </c>
      <c r="C8" s="2">
        <v>49</v>
      </c>
      <c r="D8" t="s">
        <v>16</v>
      </c>
      <c r="E8" t="s">
        <v>11</v>
      </c>
      <c r="F8">
        <v>67</v>
      </c>
      <c r="G8">
        <v>61</v>
      </c>
      <c r="H8">
        <v>20500</v>
      </c>
      <c r="I8" s="3">
        <f t="shared" si="0"/>
        <v>18.35820895522388</v>
      </c>
      <c r="J8" s="6">
        <f t="shared" si="1"/>
        <v>336.06557377049182</v>
      </c>
      <c r="K8" s="11">
        <v>0.80300000000000005</v>
      </c>
    </row>
    <row r="9" spans="1:11" x14ac:dyDescent="0.25">
      <c r="A9" t="s">
        <v>49</v>
      </c>
      <c r="B9" t="s">
        <v>48</v>
      </c>
      <c r="C9" s="2">
        <v>319</v>
      </c>
      <c r="D9" t="s">
        <v>17</v>
      </c>
      <c r="E9" t="s">
        <v>2</v>
      </c>
      <c r="F9">
        <v>36</v>
      </c>
      <c r="G9">
        <v>27</v>
      </c>
      <c r="H9">
        <v>12000</v>
      </c>
      <c r="I9" s="3">
        <f t="shared" si="0"/>
        <v>20</v>
      </c>
      <c r="J9" s="6">
        <f t="shared" si="1"/>
        <v>444.44444444444446</v>
      </c>
      <c r="K9" s="11">
        <v>0.80200000000000005</v>
      </c>
    </row>
    <row r="10" spans="1:11" x14ac:dyDescent="0.25">
      <c r="A10" t="s">
        <v>49</v>
      </c>
      <c r="B10" t="s">
        <v>48</v>
      </c>
      <c r="C10" s="2">
        <v>25</v>
      </c>
      <c r="D10" t="s">
        <v>18</v>
      </c>
      <c r="E10" t="s">
        <v>11</v>
      </c>
      <c r="F10">
        <v>75</v>
      </c>
      <c r="G10">
        <v>64</v>
      </c>
      <c r="H10">
        <v>22400</v>
      </c>
      <c r="I10" s="3">
        <f t="shared" si="0"/>
        <v>17.920000000000002</v>
      </c>
      <c r="J10" s="6">
        <f t="shared" si="1"/>
        <v>350</v>
      </c>
      <c r="K10" s="11">
        <v>0.83</v>
      </c>
    </row>
    <row r="11" spans="1:11" x14ac:dyDescent="0.25">
      <c r="A11" t="s">
        <v>49</v>
      </c>
      <c r="B11" t="s">
        <v>48</v>
      </c>
      <c r="C11" s="2">
        <v>16</v>
      </c>
      <c r="D11" t="s">
        <v>19</v>
      </c>
      <c r="E11" t="s">
        <v>20</v>
      </c>
      <c r="F11">
        <v>80</v>
      </c>
      <c r="G11">
        <v>74</v>
      </c>
      <c r="H11">
        <v>20500</v>
      </c>
      <c r="I11" s="3">
        <f t="shared" si="0"/>
        <v>15.375</v>
      </c>
      <c r="J11" s="6">
        <f t="shared" si="1"/>
        <v>277.02702702702703</v>
      </c>
      <c r="K11" s="11">
        <v>0.82399999999999995</v>
      </c>
    </row>
    <row r="12" spans="1:11" x14ac:dyDescent="0.25">
      <c r="A12" t="s">
        <v>49</v>
      </c>
      <c r="B12" t="s">
        <v>48</v>
      </c>
      <c r="C12" s="2">
        <v>20</v>
      </c>
      <c r="D12" t="s">
        <v>21</v>
      </c>
      <c r="E12" t="s">
        <v>22</v>
      </c>
      <c r="F12">
        <v>59</v>
      </c>
      <c r="G12">
        <v>51</v>
      </c>
      <c r="H12">
        <v>9800</v>
      </c>
      <c r="I12" s="3">
        <f t="shared" si="0"/>
        <v>9.9661016949152543</v>
      </c>
      <c r="J12" s="6">
        <f t="shared" si="1"/>
        <v>192.15686274509804</v>
      </c>
      <c r="K12" s="11">
        <v>0.8</v>
      </c>
    </row>
    <row r="13" spans="1:11" x14ac:dyDescent="0.25">
      <c r="A13" t="s">
        <v>49</v>
      </c>
      <c r="B13" t="s">
        <v>48</v>
      </c>
      <c r="C13" s="14" t="s">
        <v>64</v>
      </c>
      <c r="D13" t="s">
        <v>23</v>
      </c>
      <c r="E13" t="s">
        <v>23</v>
      </c>
      <c r="F13">
        <v>41</v>
      </c>
      <c r="G13">
        <v>28</v>
      </c>
      <c r="H13">
        <v>6500</v>
      </c>
      <c r="I13" s="3">
        <f t="shared" si="0"/>
        <v>9.5121951219512191</v>
      </c>
      <c r="J13" s="6">
        <f t="shared" si="1"/>
        <v>232.14285714285714</v>
      </c>
      <c r="K13" s="11">
        <v>0.83399999999999996</v>
      </c>
    </row>
    <row r="14" spans="1:11" x14ac:dyDescent="0.25">
      <c r="A14" t="s">
        <v>49</v>
      </c>
      <c r="B14" t="s">
        <v>48</v>
      </c>
      <c r="C14" s="2">
        <v>19</v>
      </c>
      <c r="D14" t="s">
        <v>16</v>
      </c>
      <c r="E14" t="s">
        <v>24</v>
      </c>
      <c r="F14">
        <v>64</v>
      </c>
      <c r="G14">
        <v>58</v>
      </c>
      <c r="H14">
        <v>13400</v>
      </c>
      <c r="I14" s="3">
        <f t="shared" si="0"/>
        <v>12.5625</v>
      </c>
      <c r="J14" s="6">
        <f t="shared" si="1"/>
        <v>231.0344827586207</v>
      </c>
      <c r="K14" s="11">
        <v>0.71499999999999997</v>
      </c>
    </row>
    <row r="15" spans="1:11" x14ac:dyDescent="0.25">
      <c r="A15" t="s">
        <v>49</v>
      </c>
      <c r="B15" t="s">
        <v>48</v>
      </c>
      <c r="C15" s="2">
        <v>9</v>
      </c>
      <c r="D15" t="s">
        <v>25</v>
      </c>
      <c r="E15" t="s">
        <v>26</v>
      </c>
      <c r="F15">
        <v>46</v>
      </c>
      <c r="G15">
        <v>43</v>
      </c>
      <c r="H15">
        <v>10500</v>
      </c>
      <c r="I15" s="3">
        <f t="shared" si="0"/>
        <v>13.695652173913043</v>
      </c>
      <c r="J15" s="6">
        <f t="shared" si="1"/>
        <v>244.18604651162789</v>
      </c>
      <c r="K15" s="11">
        <v>0.84599999999999997</v>
      </c>
    </row>
    <row r="16" spans="1:11" x14ac:dyDescent="0.25">
      <c r="A16" t="s">
        <v>49</v>
      </c>
      <c r="B16" t="s">
        <v>48</v>
      </c>
      <c r="C16" s="2">
        <v>3</v>
      </c>
      <c r="D16" t="s">
        <v>27</v>
      </c>
      <c r="E16" t="s">
        <v>28</v>
      </c>
      <c r="F16">
        <v>47</v>
      </c>
      <c r="G16">
        <v>38</v>
      </c>
      <c r="H16">
        <v>10000</v>
      </c>
      <c r="I16" s="3">
        <f t="shared" si="0"/>
        <v>12.76595744680851</v>
      </c>
      <c r="J16" s="6">
        <f t="shared" si="1"/>
        <v>263.15789473684208</v>
      </c>
      <c r="K16" s="11">
        <v>0.75</v>
      </c>
    </row>
    <row r="17" spans="1:11" x14ac:dyDescent="0.25">
      <c r="A17" t="s">
        <v>49</v>
      </c>
      <c r="B17" t="s">
        <v>48</v>
      </c>
      <c r="C17" s="2">
        <v>2</v>
      </c>
      <c r="D17" t="s">
        <v>14</v>
      </c>
      <c r="E17" t="s">
        <v>29</v>
      </c>
      <c r="F17">
        <v>35</v>
      </c>
      <c r="G17">
        <v>30</v>
      </c>
      <c r="H17">
        <v>8600</v>
      </c>
      <c r="I17" s="3">
        <f t="shared" si="0"/>
        <v>14.742857142857142</v>
      </c>
      <c r="J17" s="6">
        <f t="shared" si="1"/>
        <v>286.66666666666669</v>
      </c>
      <c r="K17" s="11">
        <v>0.85199999999999998</v>
      </c>
    </row>
    <row r="18" spans="1:11" x14ac:dyDescent="0.25">
      <c r="A18" t="s">
        <v>49</v>
      </c>
      <c r="B18" t="s">
        <v>48</v>
      </c>
      <c r="C18" s="2">
        <v>100</v>
      </c>
      <c r="D18" t="s">
        <v>30</v>
      </c>
      <c r="E18" t="s">
        <v>31</v>
      </c>
      <c r="F18">
        <v>50</v>
      </c>
      <c r="G18">
        <v>43</v>
      </c>
      <c r="H18">
        <v>15400</v>
      </c>
      <c r="I18" s="3">
        <f t="shared" si="0"/>
        <v>18.48</v>
      </c>
      <c r="J18" s="6">
        <f t="shared" si="1"/>
        <v>358.13953488372096</v>
      </c>
      <c r="K18" s="11">
        <v>0.85199999999999998</v>
      </c>
    </row>
    <row r="19" spans="1:11" x14ac:dyDescent="0.25">
      <c r="A19" t="s">
        <v>49</v>
      </c>
      <c r="B19" t="s">
        <v>48</v>
      </c>
      <c r="C19" s="2">
        <v>7</v>
      </c>
      <c r="D19" t="s">
        <v>32</v>
      </c>
      <c r="E19" t="s">
        <v>29</v>
      </c>
      <c r="F19">
        <v>70</v>
      </c>
      <c r="G19">
        <v>63</v>
      </c>
      <c r="H19">
        <v>15700</v>
      </c>
      <c r="I19" s="3">
        <f t="shared" si="0"/>
        <v>13.457142857142857</v>
      </c>
      <c r="J19" s="6">
        <f t="shared" si="1"/>
        <v>249.20634920634922</v>
      </c>
      <c r="K19" s="11">
        <v>0.746</v>
      </c>
    </row>
    <row r="20" spans="1:11" x14ac:dyDescent="0.25">
      <c r="A20" t="s">
        <v>49</v>
      </c>
      <c r="B20" t="s">
        <v>48</v>
      </c>
      <c r="C20" s="2">
        <v>323</v>
      </c>
      <c r="D20" t="s">
        <v>33</v>
      </c>
      <c r="E20" t="s">
        <v>2</v>
      </c>
      <c r="F20">
        <v>36</v>
      </c>
      <c r="G20">
        <v>34</v>
      </c>
      <c r="H20">
        <v>10300</v>
      </c>
      <c r="I20" s="3">
        <f t="shared" si="0"/>
        <v>17.166666666666664</v>
      </c>
      <c r="J20" s="6">
        <f t="shared" si="1"/>
        <v>302.94117647058823</v>
      </c>
      <c r="K20" s="11">
        <v>0.85399999999999998</v>
      </c>
    </row>
    <row r="21" spans="1:11" x14ac:dyDescent="0.25">
      <c r="A21" t="s">
        <v>49</v>
      </c>
      <c r="B21" t="s">
        <v>48</v>
      </c>
      <c r="C21" s="2">
        <v>410</v>
      </c>
      <c r="D21" t="s">
        <v>30</v>
      </c>
      <c r="E21" t="s">
        <v>34</v>
      </c>
      <c r="F21">
        <v>55</v>
      </c>
      <c r="G21">
        <v>35</v>
      </c>
      <c r="H21">
        <v>21500</v>
      </c>
      <c r="I21" s="3">
        <f t="shared" si="0"/>
        <v>23.454545454545457</v>
      </c>
      <c r="J21" s="6">
        <f t="shared" si="1"/>
        <v>614.28571428571433</v>
      </c>
      <c r="K21" s="11">
        <v>0.76400000000000001</v>
      </c>
    </row>
    <row r="22" spans="1:11" x14ac:dyDescent="0.25">
      <c r="A22" t="s">
        <v>49</v>
      </c>
      <c r="B22" t="s">
        <v>48</v>
      </c>
      <c r="C22" s="2">
        <v>8</v>
      </c>
      <c r="D22" t="s">
        <v>35</v>
      </c>
      <c r="E22" t="s">
        <v>27</v>
      </c>
      <c r="F22">
        <v>52</v>
      </c>
      <c r="G22">
        <v>42</v>
      </c>
      <c r="H22">
        <v>8900</v>
      </c>
      <c r="I22" s="3">
        <f t="shared" si="0"/>
        <v>10.26923076923077</v>
      </c>
      <c r="J22" s="6">
        <f t="shared" si="1"/>
        <v>211.9047619047619</v>
      </c>
      <c r="K22" s="11">
        <v>0.77800000000000002</v>
      </c>
    </row>
    <row r="23" spans="1:11" x14ac:dyDescent="0.25">
      <c r="A23" t="s">
        <v>49</v>
      </c>
      <c r="B23" t="s">
        <v>48</v>
      </c>
      <c r="C23" s="2">
        <v>14</v>
      </c>
      <c r="D23" t="s">
        <v>36</v>
      </c>
      <c r="E23" t="s">
        <v>11</v>
      </c>
      <c r="F23">
        <v>69</v>
      </c>
      <c r="G23">
        <v>57</v>
      </c>
      <c r="H23">
        <v>13200</v>
      </c>
      <c r="I23" s="3">
        <f t="shared" si="0"/>
        <v>11.478260869565217</v>
      </c>
      <c r="J23" s="6">
        <f t="shared" si="1"/>
        <v>231.57894736842104</v>
      </c>
      <c r="K23" s="11">
        <v>0.76900000000000002</v>
      </c>
    </row>
    <row r="24" spans="1:11" x14ac:dyDescent="0.25">
      <c r="A24" t="s">
        <v>49</v>
      </c>
      <c r="B24" t="s">
        <v>48</v>
      </c>
      <c r="C24" s="2">
        <v>335</v>
      </c>
      <c r="D24" t="s">
        <v>2</v>
      </c>
      <c r="E24" t="s">
        <v>33</v>
      </c>
      <c r="F24">
        <v>56</v>
      </c>
      <c r="G24">
        <v>50</v>
      </c>
      <c r="H24">
        <v>13400</v>
      </c>
      <c r="I24" s="3">
        <f t="shared" si="0"/>
        <v>14.357142857142858</v>
      </c>
      <c r="J24" s="6">
        <f t="shared" si="1"/>
        <v>268</v>
      </c>
      <c r="K24" s="11">
        <v>0.79300000000000004</v>
      </c>
    </row>
    <row r="25" spans="1:11" x14ac:dyDescent="0.25">
      <c r="A25" t="s">
        <v>49</v>
      </c>
      <c r="B25" t="s">
        <v>48</v>
      </c>
      <c r="C25" s="2">
        <v>10</v>
      </c>
      <c r="D25" t="s">
        <v>21</v>
      </c>
      <c r="E25" t="s">
        <v>28</v>
      </c>
      <c r="F25">
        <v>45</v>
      </c>
      <c r="G25">
        <v>45</v>
      </c>
      <c r="H25">
        <v>10500</v>
      </c>
      <c r="I25" s="3">
        <f t="shared" si="0"/>
        <v>14</v>
      </c>
      <c r="J25" s="6">
        <f t="shared" si="1"/>
        <v>233.33333333333334</v>
      </c>
      <c r="K25" s="11">
        <v>0.77700000000000002</v>
      </c>
    </row>
    <row r="26" spans="1:11" x14ac:dyDescent="0.25">
      <c r="A26" t="s">
        <v>49</v>
      </c>
      <c r="B26" t="s">
        <v>48</v>
      </c>
      <c r="C26" s="2">
        <v>240</v>
      </c>
      <c r="D26" t="s">
        <v>37</v>
      </c>
      <c r="E26" t="s">
        <v>38</v>
      </c>
      <c r="F26">
        <v>41</v>
      </c>
      <c r="G26">
        <v>39</v>
      </c>
      <c r="H26">
        <v>12500</v>
      </c>
      <c r="I26" s="3">
        <f t="shared" si="0"/>
        <v>18.292682926829269</v>
      </c>
      <c r="J26" s="6">
        <f t="shared" si="1"/>
        <v>320.5128205128205</v>
      </c>
      <c r="K26" s="11">
        <v>0.76700000000000002</v>
      </c>
    </row>
    <row r="27" spans="1:11" x14ac:dyDescent="0.25">
      <c r="A27" t="s">
        <v>49</v>
      </c>
      <c r="B27" t="s">
        <v>48</v>
      </c>
      <c r="C27" s="2">
        <v>106</v>
      </c>
      <c r="D27" t="s">
        <v>39</v>
      </c>
      <c r="E27" t="s">
        <v>40</v>
      </c>
      <c r="F27">
        <v>28</v>
      </c>
      <c r="G27">
        <v>22</v>
      </c>
      <c r="H27">
        <v>6000</v>
      </c>
      <c r="I27" s="3">
        <f t="shared" si="0"/>
        <v>12.857142857142858</v>
      </c>
      <c r="J27" s="6">
        <f t="shared" si="1"/>
        <v>272.72727272727275</v>
      </c>
      <c r="K27" s="11">
        <v>0.878</v>
      </c>
    </row>
    <row r="28" spans="1:11" x14ac:dyDescent="0.25">
      <c r="A28" t="s">
        <v>49</v>
      </c>
      <c r="B28" t="s">
        <v>48</v>
      </c>
      <c r="C28" s="2">
        <v>321</v>
      </c>
      <c r="D28" t="s">
        <v>33</v>
      </c>
      <c r="E28" t="s">
        <v>41</v>
      </c>
      <c r="F28">
        <v>56</v>
      </c>
      <c r="G28">
        <v>48</v>
      </c>
      <c r="H28">
        <v>21000</v>
      </c>
      <c r="I28" s="3">
        <f t="shared" si="0"/>
        <v>22.5</v>
      </c>
      <c r="J28" s="6">
        <f t="shared" si="1"/>
        <v>437.5</v>
      </c>
      <c r="K28" s="11">
        <v>0.71199999999999997</v>
      </c>
    </row>
    <row r="29" spans="1:11" x14ac:dyDescent="0.25">
      <c r="A29" t="s">
        <v>49</v>
      </c>
      <c r="B29" t="s">
        <v>48</v>
      </c>
      <c r="C29" s="2">
        <v>130</v>
      </c>
      <c r="D29" t="s">
        <v>4</v>
      </c>
      <c r="E29" t="s">
        <v>16</v>
      </c>
      <c r="F29">
        <v>41</v>
      </c>
      <c r="G29">
        <v>28</v>
      </c>
      <c r="H29">
        <v>11800</v>
      </c>
      <c r="I29" s="3">
        <f t="shared" si="0"/>
        <v>17.26829268292683</v>
      </c>
      <c r="J29" s="6">
        <f t="shared" si="1"/>
        <v>421.42857142857144</v>
      </c>
      <c r="K29" s="11">
        <v>0.78200000000000003</v>
      </c>
    </row>
    <row r="30" spans="1:11" x14ac:dyDescent="0.25">
      <c r="A30" t="s">
        <v>49</v>
      </c>
      <c r="B30" t="s">
        <v>48</v>
      </c>
      <c r="C30" s="2">
        <v>22</v>
      </c>
      <c r="D30" t="s">
        <v>42</v>
      </c>
      <c r="E30" t="s">
        <v>14</v>
      </c>
      <c r="F30">
        <v>48</v>
      </c>
      <c r="G30">
        <v>45</v>
      </c>
      <c r="H30">
        <v>10400</v>
      </c>
      <c r="I30" s="3">
        <f t="shared" si="0"/>
        <v>13</v>
      </c>
      <c r="J30" s="6">
        <f t="shared" si="1"/>
        <v>231.11111111111111</v>
      </c>
      <c r="K30" s="11">
        <v>0.84399999999999997</v>
      </c>
    </row>
    <row r="31" spans="1:11" x14ac:dyDescent="0.25">
      <c r="A31" t="s">
        <v>49</v>
      </c>
      <c r="B31" t="s">
        <v>48</v>
      </c>
      <c r="C31" s="2" t="s">
        <v>63</v>
      </c>
      <c r="D31" t="s">
        <v>65</v>
      </c>
      <c r="E31" t="s">
        <v>28</v>
      </c>
      <c r="F31">
        <v>55</v>
      </c>
      <c r="G31">
        <v>42</v>
      </c>
      <c r="H31">
        <v>13600</v>
      </c>
      <c r="I31" s="3">
        <f t="shared" si="0"/>
        <v>14.836363636363636</v>
      </c>
      <c r="J31" s="6">
        <f t="shared" si="1"/>
        <v>323.8095238095238</v>
      </c>
      <c r="K31" s="11">
        <v>0.8</v>
      </c>
    </row>
    <row r="32" spans="1:11" x14ac:dyDescent="0.25">
      <c r="A32" t="s">
        <v>49</v>
      </c>
      <c r="B32" t="s">
        <v>48</v>
      </c>
      <c r="C32" s="2">
        <v>4</v>
      </c>
      <c r="D32" t="s">
        <v>43</v>
      </c>
      <c r="E32" t="s">
        <v>11</v>
      </c>
      <c r="F32">
        <v>61</v>
      </c>
      <c r="G32">
        <v>52</v>
      </c>
      <c r="H32">
        <v>14200</v>
      </c>
      <c r="I32" s="3">
        <f t="shared" si="0"/>
        <v>13.967213114754099</v>
      </c>
      <c r="J32" s="6">
        <f t="shared" si="1"/>
        <v>273.07692307692309</v>
      </c>
      <c r="K32" s="11">
        <v>0.79200000000000004</v>
      </c>
    </row>
    <row r="33" spans="1:11" x14ac:dyDescent="0.25">
      <c r="A33" t="s">
        <v>49</v>
      </c>
      <c r="B33" t="s">
        <v>48</v>
      </c>
      <c r="C33" s="2">
        <v>17</v>
      </c>
      <c r="D33" t="s">
        <v>44</v>
      </c>
      <c r="E33" t="s">
        <v>28</v>
      </c>
      <c r="F33">
        <v>48</v>
      </c>
      <c r="G33">
        <v>37</v>
      </c>
      <c r="H33">
        <v>10600</v>
      </c>
      <c r="I33" s="3">
        <f t="shared" si="0"/>
        <v>13.25</v>
      </c>
      <c r="J33" s="6">
        <f t="shared" si="1"/>
        <v>286.48648648648651</v>
      </c>
      <c r="K33" s="11">
        <v>0.70699999999999996</v>
      </c>
    </row>
    <row r="34" spans="1:11" x14ac:dyDescent="0.25">
      <c r="A34" t="s">
        <v>49</v>
      </c>
      <c r="B34" t="s">
        <v>48</v>
      </c>
      <c r="C34" s="2">
        <v>84</v>
      </c>
      <c r="D34" t="s">
        <v>45</v>
      </c>
      <c r="E34" t="s">
        <v>11</v>
      </c>
      <c r="F34">
        <v>37</v>
      </c>
      <c r="G34">
        <v>18</v>
      </c>
      <c r="H34">
        <v>13700</v>
      </c>
      <c r="I34" s="3">
        <f t="shared" si="0"/>
        <v>22.216216216216214</v>
      </c>
      <c r="J34" s="6">
        <f t="shared" si="1"/>
        <v>761.11111111111109</v>
      </c>
      <c r="K34" s="11">
        <v>0.78900000000000003</v>
      </c>
    </row>
    <row r="35" spans="1:11" x14ac:dyDescent="0.25">
      <c r="A35" t="s">
        <v>49</v>
      </c>
      <c r="B35" t="s">
        <v>48</v>
      </c>
      <c r="C35" s="2">
        <v>33</v>
      </c>
      <c r="D35" t="s">
        <v>19</v>
      </c>
      <c r="E35" t="s">
        <v>11</v>
      </c>
      <c r="F35">
        <v>64</v>
      </c>
      <c r="G35">
        <v>44</v>
      </c>
      <c r="H35">
        <v>17900</v>
      </c>
      <c r="I35" s="3">
        <f t="shared" si="0"/>
        <v>16.78125</v>
      </c>
      <c r="J35" s="6">
        <f t="shared" si="1"/>
        <v>406.81818181818181</v>
      </c>
      <c r="K35" s="11">
        <v>0.81</v>
      </c>
    </row>
    <row r="36" spans="1:11" x14ac:dyDescent="0.25">
      <c r="A36" t="s">
        <v>49</v>
      </c>
      <c r="B36" t="s">
        <v>48</v>
      </c>
      <c r="C36" s="2">
        <v>430</v>
      </c>
      <c r="D36" t="s">
        <v>16</v>
      </c>
      <c r="E36" t="s">
        <v>34</v>
      </c>
      <c r="F36">
        <v>46</v>
      </c>
      <c r="G36">
        <v>22</v>
      </c>
      <c r="H36">
        <v>18600</v>
      </c>
      <c r="I36" s="3">
        <f t="shared" si="0"/>
        <v>24.260869565217391</v>
      </c>
      <c r="J36" s="6">
        <f t="shared" si="1"/>
        <v>845.4545454545455</v>
      </c>
      <c r="K36" s="13">
        <v>0.72299999999999998</v>
      </c>
    </row>
    <row r="37" spans="1:11" s="4" customFormat="1" ht="15.75" thickBot="1" x14ac:dyDescent="0.3">
      <c r="A37" s="4" t="s">
        <v>49</v>
      </c>
      <c r="B37" s="4" t="s">
        <v>48</v>
      </c>
      <c r="C37" s="5">
        <v>503</v>
      </c>
      <c r="D37" s="4" t="s">
        <v>62</v>
      </c>
      <c r="E37" s="4" t="s">
        <v>33</v>
      </c>
      <c r="F37" s="4">
        <v>81</v>
      </c>
      <c r="G37" s="4">
        <v>42</v>
      </c>
      <c r="H37" s="4">
        <f>32.8*1000</f>
        <v>32800</v>
      </c>
      <c r="I37" s="7">
        <f t="shared" si="0"/>
        <v>24.296296296296298</v>
      </c>
      <c r="J37" s="8">
        <f t="shared" si="1"/>
        <v>780.95238095238096</v>
      </c>
      <c r="K37" s="12">
        <v>0.82199999999999995</v>
      </c>
    </row>
    <row r="38" spans="1:11" x14ac:dyDescent="0.25">
      <c r="A38" t="s">
        <v>50</v>
      </c>
      <c r="B38" t="s">
        <v>46</v>
      </c>
      <c r="C38" s="2" t="s">
        <v>0</v>
      </c>
      <c r="D38" t="s">
        <v>1</v>
      </c>
      <c r="E38" t="s">
        <v>2</v>
      </c>
      <c r="F38">
        <v>38</v>
      </c>
      <c r="G38">
        <v>11</v>
      </c>
      <c r="H38">
        <v>10800</v>
      </c>
      <c r="I38" s="3">
        <f t="shared" si="0"/>
        <v>17.052631578947366</v>
      </c>
      <c r="J38" s="6">
        <f t="shared" si="1"/>
        <v>981.81818181818187</v>
      </c>
      <c r="K38" s="11">
        <v>0.85</v>
      </c>
    </row>
    <row r="39" spans="1:11" x14ac:dyDescent="0.25">
      <c r="A39" t="s">
        <v>50</v>
      </c>
      <c r="B39" t="s">
        <v>46</v>
      </c>
      <c r="C39" s="2" t="s">
        <v>3</v>
      </c>
      <c r="D39" t="s">
        <v>4</v>
      </c>
      <c r="E39" t="s">
        <v>5</v>
      </c>
      <c r="F39">
        <v>42</v>
      </c>
      <c r="G39">
        <v>9</v>
      </c>
      <c r="H39">
        <v>10100</v>
      </c>
      <c r="I39" s="3">
        <f t="shared" si="0"/>
        <v>14.428571428571429</v>
      </c>
      <c r="J39" s="6">
        <f t="shared" si="1"/>
        <v>1122.2222222222222</v>
      </c>
      <c r="K39" s="11">
        <v>0.90400000000000003</v>
      </c>
    </row>
    <row r="40" spans="1:11" x14ac:dyDescent="0.25">
      <c r="A40" t="s">
        <v>50</v>
      </c>
      <c r="B40" t="s">
        <v>46</v>
      </c>
      <c r="C40" s="2" t="s">
        <v>6</v>
      </c>
      <c r="D40" t="s">
        <v>7</v>
      </c>
      <c r="E40" t="s">
        <v>8</v>
      </c>
      <c r="F40">
        <v>36</v>
      </c>
      <c r="G40">
        <v>7</v>
      </c>
      <c r="H40">
        <v>17200</v>
      </c>
      <c r="I40" s="3">
        <f t="shared" si="0"/>
        <v>28.666666666666668</v>
      </c>
      <c r="J40" s="6">
        <f t="shared" si="1"/>
        <v>2457.1428571428573</v>
      </c>
      <c r="K40" s="11">
        <v>0.93700000000000006</v>
      </c>
    </row>
    <row r="41" spans="1:11" x14ac:dyDescent="0.25">
      <c r="A41" t="s">
        <v>50</v>
      </c>
      <c r="B41" t="s">
        <v>46</v>
      </c>
      <c r="C41" s="2" t="s">
        <v>9</v>
      </c>
      <c r="D41" t="s">
        <v>10</v>
      </c>
      <c r="E41" t="s">
        <v>11</v>
      </c>
      <c r="F41">
        <v>45</v>
      </c>
      <c r="G41">
        <v>16</v>
      </c>
      <c r="H41">
        <v>18900</v>
      </c>
      <c r="I41" s="3">
        <f t="shared" si="0"/>
        <v>25.2</v>
      </c>
      <c r="J41" s="6">
        <f t="shared" si="1"/>
        <v>1181.25</v>
      </c>
      <c r="K41" s="11">
        <v>0.90400000000000003</v>
      </c>
    </row>
    <row r="42" spans="1:11" x14ac:dyDescent="0.25">
      <c r="A42" t="s">
        <v>50</v>
      </c>
      <c r="B42" t="s">
        <v>46</v>
      </c>
      <c r="C42" s="2" t="s">
        <v>12</v>
      </c>
      <c r="D42" t="s">
        <v>13</v>
      </c>
      <c r="E42" t="s">
        <v>14</v>
      </c>
      <c r="F42">
        <v>55</v>
      </c>
      <c r="G42">
        <v>15</v>
      </c>
      <c r="H42">
        <v>17800</v>
      </c>
      <c r="I42" s="3">
        <f t="shared" si="0"/>
        <v>19.418181818181818</v>
      </c>
      <c r="J42" s="6">
        <f t="shared" si="1"/>
        <v>1186.6666666666667</v>
      </c>
      <c r="K42" s="13">
        <v>0.80800000000000005</v>
      </c>
    </row>
    <row r="43" spans="1:11" x14ac:dyDescent="0.25">
      <c r="A43" t="s">
        <v>50</v>
      </c>
      <c r="B43" t="s">
        <v>47</v>
      </c>
      <c r="C43" s="2">
        <v>99</v>
      </c>
      <c r="D43" t="s">
        <v>15</v>
      </c>
      <c r="E43" t="s">
        <v>11</v>
      </c>
      <c r="F43">
        <v>41</v>
      </c>
      <c r="G43">
        <v>13</v>
      </c>
      <c r="H43">
        <v>14100</v>
      </c>
      <c r="I43" s="3">
        <f t="shared" si="0"/>
        <v>20.634146341463413</v>
      </c>
      <c r="J43" s="6">
        <f t="shared" si="1"/>
        <v>1084.6153846153845</v>
      </c>
      <c r="K43" s="11">
        <v>0.81499999999999995</v>
      </c>
    </row>
    <row r="44" spans="1:11" x14ac:dyDescent="0.25">
      <c r="A44" t="s">
        <v>50</v>
      </c>
      <c r="B44" t="s">
        <v>48</v>
      </c>
      <c r="C44" s="2">
        <v>49</v>
      </c>
      <c r="D44" t="s">
        <v>16</v>
      </c>
      <c r="E44" t="s">
        <v>11</v>
      </c>
      <c r="F44">
        <v>64</v>
      </c>
      <c r="G44">
        <v>61</v>
      </c>
      <c r="H44">
        <v>20500</v>
      </c>
      <c r="I44" s="3">
        <f t="shared" si="0"/>
        <v>19.21875</v>
      </c>
      <c r="J44" s="6">
        <f t="shared" si="1"/>
        <v>336.06557377049182</v>
      </c>
      <c r="K44" s="11">
        <v>0.80300000000000005</v>
      </c>
    </row>
    <row r="45" spans="1:11" x14ac:dyDescent="0.25">
      <c r="A45" t="s">
        <v>50</v>
      </c>
      <c r="B45" t="s">
        <v>48</v>
      </c>
      <c r="C45" s="2">
        <v>319</v>
      </c>
      <c r="D45" t="s">
        <v>17</v>
      </c>
      <c r="E45" t="s">
        <v>2</v>
      </c>
      <c r="F45">
        <v>51</v>
      </c>
      <c r="G45">
        <v>27</v>
      </c>
      <c r="H45">
        <v>12000</v>
      </c>
      <c r="I45" s="3">
        <f t="shared" si="0"/>
        <v>14.117647058823529</v>
      </c>
      <c r="J45" s="6">
        <f t="shared" si="1"/>
        <v>444.44444444444446</v>
      </c>
      <c r="K45" s="11">
        <v>0.80200000000000005</v>
      </c>
    </row>
    <row r="46" spans="1:11" x14ac:dyDescent="0.25">
      <c r="A46" t="s">
        <v>50</v>
      </c>
      <c r="B46" t="s">
        <v>48</v>
      </c>
      <c r="C46" s="2">
        <v>25</v>
      </c>
      <c r="D46" t="s">
        <v>18</v>
      </c>
      <c r="E46" t="s">
        <v>11</v>
      </c>
      <c r="F46">
        <v>75</v>
      </c>
      <c r="G46">
        <v>64</v>
      </c>
      <c r="H46">
        <v>22400</v>
      </c>
      <c r="I46" s="3">
        <f t="shared" si="0"/>
        <v>17.920000000000002</v>
      </c>
      <c r="J46" s="6">
        <f t="shared" si="1"/>
        <v>350</v>
      </c>
      <c r="K46" s="11">
        <v>0.83</v>
      </c>
    </row>
    <row r="47" spans="1:11" x14ac:dyDescent="0.25">
      <c r="A47" t="s">
        <v>50</v>
      </c>
      <c r="B47" t="s">
        <v>48</v>
      </c>
      <c r="C47" s="2">
        <v>16</v>
      </c>
      <c r="D47" t="s">
        <v>19</v>
      </c>
      <c r="E47" t="s">
        <v>20</v>
      </c>
      <c r="F47">
        <v>89</v>
      </c>
      <c r="G47">
        <v>74</v>
      </c>
      <c r="H47">
        <v>20500</v>
      </c>
      <c r="I47" s="3">
        <f t="shared" si="0"/>
        <v>13.820224719101123</v>
      </c>
      <c r="J47" s="6">
        <f t="shared" si="1"/>
        <v>277.02702702702703</v>
      </c>
      <c r="K47" s="11">
        <v>0.82399999999999995</v>
      </c>
    </row>
    <row r="48" spans="1:11" x14ac:dyDescent="0.25">
      <c r="A48" t="s">
        <v>50</v>
      </c>
      <c r="B48" t="s">
        <v>48</v>
      </c>
      <c r="C48" s="2">
        <v>20</v>
      </c>
      <c r="D48" t="s">
        <v>21</v>
      </c>
      <c r="E48" t="s">
        <v>22</v>
      </c>
      <c r="F48">
        <v>71</v>
      </c>
      <c r="G48">
        <v>51</v>
      </c>
      <c r="H48">
        <v>9800</v>
      </c>
      <c r="I48" s="3">
        <f t="shared" si="0"/>
        <v>8.28169014084507</v>
      </c>
      <c r="J48" s="6">
        <f t="shared" si="1"/>
        <v>192.15686274509804</v>
      </c>
      <c r="K48" s="11">
        <v>0.8</v>
      </c>
    </row>
    <row r="49" spans="1:11" x14ac:dyDescent="0.25">
      <c r="A49" t="s">
        <v>50</v>
      </c>
      <c r="B49" t="s">
        <v>48</v>
      </c>
      <c r="C49" s="14" t="s">
        <v>64</v>
      </c>
      <c r="D49" t="s">
        <v>23</v>
      </c>
      <c r="E49" t="s">
        <v>23</v>
      </c>
      <c r="F49">
        <v>48</v>
      </c>
      <c r="G49">
        <v>28</v>
      </c>
      <c r="H49">
        <v>6500</v>
      </c>
      <c r="I49" s="3">
        <f t="shared" si="0"/>
        <v>8.1250000000000018</v>
      </c>
      <c r="J49" s="6">
        <f t="shared" si="1"/>
        <v>232.14285714285714</v>
      </c>
      <c r="K49" s="11">
        <v>0.83399999999999996</v>
      </c>
    </row>
    <row r="50" spans="1:11" x14ac:dyDescent="0.25">
      <c r="A50" t="s">
        <v>50</v>
      </c>
      <c r="B50" t="s">
        <v>48</v>
      </c>
      <c r="C50" s="2">
        <v>19</v>
      </c>
      <c r="D50" t="s">
        <v>16</v>
      </c>
      <c r="E50" t="s">
        <v>24</v>
      </c>
      <c r="F50">
        <v>74</v>
      </c>
      <c r="G50">
        <v>58</v>
      </c>
      <c r="H50">
        <v>13400</v>
      </c>
      <c r="I50" s="3">
        <f t="shared" si="0"/>
        <v>10.864864864864865</v>
      </c>
      <c r="J50" s="6">
        <f t="shared" si="1"/>
        <v>231.0344827586207</v>
      </c>
      <c r="K50" s="11">
        <v>0.71499999999999997</v>
      </c>
    </row>
    <row r="51" spans="1:11" x14ac:dyDescent="0.25">
      <c r="A51" t="s">
        <v>50</v>
      </c>
      <c r="B51" t="s">
        <v>48</v>
      </c>
      <c r="C51" s="2">
        <v>9</v>
      </c>
      <c r="D51" t="s">
        <v>25</v>
      </c>
      <c r="E51" t="s">
        <v>26</v>
      </c>
      <c r="F51">
        <v>51</v>
      </c>
      <c r="G51">
        <v>43</v>
      </c>
      <c r="H51">
        <v>10500</v>
      </c>
      <c r="I51" s="3">
        <f t="shared" si="0"/>
        <v>12.352941176470587</v>
      </c>
      <c r="J51" s="6">
        <f t="shared" si="1"/>
        <v>244.18604651162789</v>
      </c>
      <c r="K51" s="11">
        <v>0.84599999999999997</v>
      </c>
    </row>
    <row r="52" spans="1:11" x14ac:dyDescent="0.25">
      <c r="A52" t="s">
        <v>50</v>
      </c>
      <c r="B52" t="s">
        <v>48</v>
      </c>
      <c r="C52" s="2">
        <v>3</v>
      </c>
      <c r="D52" t="s">
        <v>27</v>
      </c>
      <c r="E52" t="s">
        <v>28</v>
      </c>
      <c r="F52">
        <v>56</v>
      </c>
      <c r="G52">
        <v>38</v>
      </c>
      <c r="H52">
        <v>10000</v>
      </c>
      <c r="I52" s="3">
        <f t="shared" si="0"/>
        <v>10.714285714285715</v>
      </c>
      <c r="J52" s="6">
        <f t="shared" si="1"/>
        <v>263.15789473684208</v>
      </c>
      <c r="K52" s="11">
        <v>0.75</v>
      </c>
    </row>
    <row r="53" spans="1:11" x14ac:dyDescent="0.25">
      <c r="A53" t="s">
        <v>50</v>
      </c>
      <c r="B53" t="s">
        <v>48</v>
      </c>
      <c r="C53" s="2">
        <v>2</v>
      </c>
      <c r="D53" t="s">
        <v>14</v>
      </c>
      <c r="E53" t="s">
        <v>29</v>
      </c>
      <c r="F53">
        <v>38</v>
      </c>
      <c r="G53">
        <v>30</v>
      </c>
      <c r="H53">
        <v>8600</v>
      </c>
      <c r="I53" s="3">
        <f t="shared" si="0"/>
        <v>13.578947368421053</v>
      </c>
      <c r="J53" s="6">
        <f t="shared" si="1"/>
        <v>286.66666666666669</v>
      </c>
      <c r="K53" s="11">
        <v>0.85199999999999998</v>
      </c>
    </row>
    <row r="54" spans="1:11" x14ac:dyDescent="0.25">
      <c r="A54" t="s">
        <v>50</v>
      </c>
      <c r="B54" t="s">
        <v>48</v>
      </c>
      <c r="C54" s="2">
        <v>100</v>
      </c>
      <c r="D54" t="s">
        <v>30</v>
      </c>
      <c r="E54" t="s">
        <v>31</v>
      </c>
      <c r="F54">
        <v>50</v>
      </c>
      <c r="G54">
        <v>43</v>
      </c>
      <c r="H54">
        <v>15400</v>
      </c>
      <c r="I54" s="3">
        <f t="shared" si="0"/>
        <v>18.48</v>
      </c>
      <c r="J54" s="6">
        <f t="shared" si="1"/>
        <v>358.13953488372096</v>
      </c>
      <c r="K54" s="11">
        <v>0.85199999999999998</v>
      </c>
    </row>
    <row r="55" spans="1:11" x14ac:dyDescent="0.25">
      <c r="A55" t="s">
        <v>50</v>
      </c>
      <c r="B55" t="s">
        <v>48</v>
      </c>
      <c r="C55" s="2">
        <v>7</v>
      </c>
      <c r="D55" t="s">
        <v>32</v>
      </c>
      <c r="E55" t="s">
        <v>29</v>
      </c>
      <c r="F55">
        <v>82</v>
      </c>
      <c r="G55">
        <v>63</v>
      </c>
      <c r="H55">
        <v>15700</v>
      </c>
      <c r="I55" s="3">
        <f t="shared" si="0"/>
        <v>11.487804878048781</v>
      </c>
      <c r="J55" s="6">
        <f t="shared" si="1"/>
        <v>249.20634920634922</v>
      </c>
      <c r="K55" s="11">
        <v>0.746</v>
      </c>
    </row>
    <row r="56" spans="1:11" x14ac:dyDescent="0.25">
      <c r="A56" t="s">
        <v>50</v>
      </c>
      <c r="B56" t="s">
        <v>48</v>
      </c>
      <c r="C56" s="2">
        <v>323</v>
      </c>
      <c r="D56" t="s">
        <v>33</v>
      </c>
      <c r="E56" t="s">
        <v>2</v>
      </c>
      <c r="F56">
        <v>46</v>
      </c>
      <c r="G56">
        <v>34</v>
      </c>
      <c r="H56">
        <v>10300</v>
      </c>
      <c r="I56" s="3">
        <f t="shared" si="0"/>
        <v>13.434782608695652</v>
      </c>
      <c r="J56" s="6">
        <f t="shared" si="1"/>
        <v>302.94117647058823</v>
      </c>
      <c r="K56" s="11">
        <v>0.85399999999999998</v>
      </c>
    </row>
    <row r="57" spans="1:11" x14ac:dyDescent="0.25">
      <c r="A57" t="s">
        <v>50</v>
      </c>
      <c r="B57" t="s">
        <v>48</v>
      </c>
      <c r="C57" s="2">
        <v>410</v>
      </c>
      <c r="D57" t="s">
        <v>30</v>
      </c>
      <c r="E57" t="s">
        <v>34</v>
      </c>
      <c r="F57">
        <v>61</v>
      </c>
      <c r="G57">
        <v>35</v>
      </c>
      <c r="H57">
        <v>21500</v>
      </c>
      <c r="I57" s="3">
        <f t="shared" si="0"/>
        <v>21.147540983606557</v>
      </c>
      <c r="J57" s="6">
        <f t="shared" si="1"/>
        <v>614.28571428571433</v>
      </c>
      <c r="K57" s="11">
        <v>0.76400000000000001</v>
      </c>
    </row>
    <row r="58" spans="1:11" x14ac:dyDescent="0.25">
      <c r="A58" t="s">
        <v>50</v>
      </c>
      <c r="B58" t="s">
        <v>48</v>
      </c>
      <c r="C58" s="2">
        <v>8</v>
      </c>
      <c r="D58" t="s">
        <v>35</v>
      </c>
      <c r="E58" t="s">
        <v>27</v>
      </c>
      <c r="F58">
        <v>50</v>
      </c>
      <c r="G58">
        <v>42</v>
      </c>
      <c r="H58">
        <v>8900</v>
      </c>
      <c r="I58" s="3">
        <f t="shared" si="0"/>
        <v>10.680000000000001</v>
      </c>
      <c r="J58" s="6">
        <f t="shared" si="1"/>
        <v>211.9047619047619</v>
      </c>
      <c r="K58" s="11">
        <v>0.77800000000000002</v>
      </c>
    </row>
    <row r="59" spans="1:11" x14ac:dyDescent="0.25">
      <c r="A59" t="s">
        <v>50</v>
      </c>
      <c r="B59" t="s">
        <v>48</v>
      </c>
      <c r="C59" s="2">
        <v>14</v>
      </c>
      <c r="D59" t="s">
        <v>36</v>
      </c>
      <c r="E59" t="s">
        <v>11</v>
      </c>
      <c r="F59">
        <v>80</v>
      </c>
      <c r="G59">
        <v>57</v>
      </c>
      <c r="H59">
        <v>13200</v>
      </c>
      <c r="I59" s="3">
        <f t="shared" si="0"/>
        <v>9.9</v>
      </c>
      <c r="J59" s="6">
        <f t="shared" si="1"/>
        <v>231.57894736842104</v>
      </c>
      <c r="K59" s="11">
        <v>0.76900000000000002</v>
      </c>
    </row>
    <row r="60" spans="1:11" x14ac:dyDescent="0.25">
      <c r="A60" t="s">
        <v>50</v>
      </c>
      <c r="B60" t="s">
        <v>48</v>
      </c>
      <c r="C60" s="2">
        <v>335</v>
      </c>
      <c r="D60" t="s">
        <v>2</v>
      </c>
      <c r="E60" t="s">
        <v>33</v>
      </c>
      <c r="F60">
        <v>57</v>
      </c>
      <c r="G60">
        <v>50</v>
      </c>
      <c r="H60">
        <v>13400</v>
      </c>
      <c r="I60" s="3">
        <f t="shared" si="0"/>
        <v>14.105263157894736</v>
      </c>
      <c r="J60" s="6">
        <f t="shared" si="1"/>
        <v>268</v>
      </c>
      <c r="K60" s="11">
        <v>0.79300000000000004</v>
      </c>
    </row>
    <row r="61" spans="1:11" x14ac:dyDescent="0.25">
      <c r="A61" t="s">
        <v>50</v>
      </c>
      <c r="B61" t="s">
        <v>48</v>
      </c>
      <c r="C61" s="2">
        <v>10</v>
      </c>
      <c r="D61" t="s">
        <v>21</v>
      </c>
      <c r="E61" t="s">
        <v>28</v>
      </c>
      <c r="F61">
        <v>57</v>
      </c>
      <c r="G61">
        <v>45</v>
      </c>
      <c r="H61">
        <v>10500</v>
      </c>
      <c r="I61" s="3">
        <f t="shared" si="0"/>
        <v>11.05263157894737</v>
      </c>
      <c r="J61" s="6">
        <f t="shared" si="1"/>
        <v>233.33333333333334</v>
      </c>
      <c r="K61" s="11">
        <v>0.77700000000000002</v>
      </c>
    </row>
    <row r="62" spans="1:11" x14ac:dyDescent="0.25">
      <c r="A62" t="s">
        <v>50</v>
      </c>
      <c r="B62" t="s">
        <v>48</v>
      </c>
      <c r="C62" s="2">
        <v>240</v>
      </c>
      <c r="D62" t="s">
        <v>37</v>
      </c>
      <c r="E62" t="s">
        <v>38</v>
      </c>
      <c r="F62">
        <v>49</v>
      </c>
      <c r="G62">
        <v>39</v>
      </c>
      <c r="H62">
        <v>12500</v>
      </c>
      <c r="I62" s="3">
        <f t="shared" si="0"/>
        <v>15.306122448979592</v>
      </c>
      <c r="J62" s="6">
        <f t="shared" si="1"/>
        <v>320.5128205128205</v>
      </c>
      <c r="K62" s="11">
        <v>0.76700000000000002</v>
      </c>
    </row>
    <row r="63" spans="1:11" x14ac:dyDescent="0.25">
      <c r="A63" t="s">
        <v>50</v>
      </c>
      <c r="B63" t="s">
        <v>48</v>
      </c>
      <c r="C63" s="2">
        <v>106</v>
      </c>
      <c r="D63" t="s">
        <v>39</v>
      </c>
      <c r="E63" t="s">
        <v>40</v>
      </c>
      <c r="F63">
        <v>32</v>
      </c>
      <c r="G63">
        <v>22</v>
      </c>
      <c r="H63">
        <v>6000</v>
      </c>
      <c r="I63" s="3">
        <f t="shared" si="0"/>
        <v>11.25</v>
      </c>
      <c r="J63" s="6">
        <f t="shared" si="1"/>
        <v>272.72727272727275</v>
      </c>
      <c r="K63" s="11">
        <v>0.878</v>
      </c>
    </row>
    <row r="64" spans="1:11" x14ac:dyDescent="0.25">
      <c r="A64" t="s">
        <v>50</v>
      </c>
      <c r="B64" t="s">
        <v>48</v>
      </c>
      <c r="C64" s="2">
        <v>321</v>
      </c>
      <c r="D64" t="s">
        <v>33</v>
      </c>
      <c r="E64" t="s">
        <v>41</v>
      </c>
      <c r="F64">
        <v>63</v>
      </c>
      <c r="G64">
        <v>48</v>
      </c>
      <c r="H64">
        <v>21000</v>
      </c>
      <c r="I64" s="3">
        <f t="shared" si="0"/>
        <v>20</v>
      </c>
      <c r="J64" s="6">
        <f t="shared" si="1"/>
        <v>437.5</v>
      </c>
      <c r="K64" s="11">
        <v>0.71199999999999997</v>
      </c>
    </row>
    <row r="65" spans="1:11" x14ac:dyDescent="0.25">
      <c r="A65" t="s">
        <v>50</v>
      </c>
      <c r="B65" t="s">
        <v>48</v>
      </c>
      <c r="C65" s="2">
        <v>130</v>
      </c>
      <c r="D65" t="s">
        <v>4</v>
      </c>
      <c r="E65" t="s">
        <v>16</v>
      </c>
      <c r="F65">
        <v>44</v>
      </c>
      <c r="G65">
        <v>28</v>
      </c>
      <c r="H65">
        <v>11800</v>
      </c>
      <c r="I65" s="3">
        <f t="shared" si="0"/>
        <v>16.09090909090909</v>
      </c>
      <c r="J65" s="6">
        <f t="shared" si="1"/>
        <v>421.42857142857144</v>
      </c>
      <c r="K65" s="11">
        <v>0.78200000000000003</v>
      </c>
    </row>
    <row r="66" spans="1:11" x14ac:dyDescent="0.25">
      <c r="A66" t="s">
        <v>50</v>
      </c>
      <c r="B66" t="s">
        <v>48</v>
      </c>
      <c r="C66" s="2">
        <v>22</v>
      </c>
      <c r="D66" t="s">
        <v>42</v>
      </c>
      <c r="E66" t="s">
        <v>14</v>
      </c>
      <c r="F66">
        <v>46</v>
      </c>
      <c r="G66">
        <v>45</v>
      </c>
      <c r="H66">
        <v>10400</v>
      </c>
      <c r="I66" s="3">
        <f t="shared" si="0"/>
        <v>13.565217391304348</v>
      </c>
      <c r="J66" s="6">
        <f t="shared" si="1"/>
        <v>231.11111111111111</v>
      </c>
      <c r="K66" s="11">
        <v>0.84399999999999997</v>
      </c>
    </row>
    <row r="67" spans="1:11" x14ac:dyDescent="0.25">
      <c r="A67" t="s">
        <v>50</v>
      </c>
      <c r="B67" t="s">
        <v>48</v>
      </c>
      <c r="C67" s="2" t="s">
        <v>63</v>
      </c>
      <c r="D67" t="s">
        <v>65</v>
      </c>
      <c r="E67" t="s">
        <v>28</v>
      </c>
      <c r="F67">
        <v>63</v>
      </c>
      <c r="G67">
        <v>42</v>
      </c>
      <c r="H67">
        <v>13600</v>
      </c>
      <c r="I67" s="3">
        <f t="shared" si="0"/>
        <v>12.952380952380953</v>
      </c>
      <c r="J67" s="6">
        <f t="shared" si="1"/>
        <v>323.8095238095238</v>
      </c>
      <c r="K67" s="11">
        <v>0.8</v>
      </c>
    </row>
    <row r="68" spans="1:11" x14ac:dyDescent="0.25">
      <c r="A68" t="s">
        <v>50</v>
      </c>
      <c r="B68" t="s">
        <v>48</v>
      </c>
      <c r="C68" s="2">
        <v>4</v>
      </c>
      <c r="D68" t="s">
        <v>43</v>
      </c>
      <c r="E68" t="s">
        <v>11</v>
      </c>
      <c r="F68">
        <v>69</v>
      </c>
      <c r="G68">
        <v>52</v>
      </c>
      <c r="H68">
        <v>14200</v>
      </c>
      <c r="I68" s="3">
        <f t="shared" ref="I68:I73" si="2">($H68/($F68*60))*3.6</f>
        <v>12.347826086956523</v>
      </c>
      <c r="J68" s="6">
        <f t="shared" ref="J68:J71" si="3">$H68/$G68</f>
        <v>273.07692307692309</v>
      </c>
      <c r="K68" s="11">
        <v>0.79200000000000004</v>
      </c>
    </row>
    <row r="69" spans="1:11" x14ac:dyDescent="0.25">
      <c r="A69" t="s">
        <v>50</v>
      </c>
      <c r="B69" t="s">
        <v>48</v>
      </c>
      <c r="C69" s="2">
        <v>17</v>
      </c>
      <c r="D69" t="s">
        <v>44</v>
      </c>
      <c r="E69" t="s">
        <v>28</v>
      </c>
      <c r="F69">
        <v>67</v>
      </c>
      <c r="G69">
        <v>37</v>
      </c>
      <c r="H69">
        <v>10600</v>
      </c>
      <c r="I69" s="3">
        <f t="shared" si="2"/>
        <v>9.4925373134328375</v>
      </c>
      <c r="J69" s="6">
        <f t="shared" si="3"/>
        <v>286.48648648648651</v>
      </c>
      <c r="K69" s="11">
        <v>0.70699999999999996</v>
      </c>
    </row>
    <row r="70" spans="1:11" x14ac:dyDescent="0.25">
      <c r="A70" t="s">
        <v>50</v>
      </c>
      <c r="B70" t="s">
        <v>48</v>
      </c>
      <c r="C70" s="2">
        <v>84</v>
      </c>
      <c r="D70" t="s">
        <v>45</v>
      </c>
      <c r="E70" t="s">
        <v>11</v>
      </c>
      <c r="F70">
        <v>42</v>
      </c>
      <c r="G70">
        <v>18</v>
      </c>
      <c r="H70">
        <v>13700</v>
      </c>
      <c r="I70" s="3">
        <f t="shared" si="2"/>
        <v>19.571428571428573</v>
      </c>
      <c r="J70" s="6">
        <f t="shared" si="3"/>
        <v>761.11111111111109</v>
      </c>
      <c r="K70" s="11">
        <v>0.78900000000000003</v>
      </c>
    </row>
    <row r="71" spans="1:11" x14ac:dyDescent="0.25">
      <c r="A71" t="s">
        <v>50</v>
      </c>
      <c r="B71" t="s">
        <v>48</v>
      </c>
      <c r="C71" s="2">
        <v>33</v>
      </c>
      <c r="D71" t="s">
        <v>19</v>
      </c>
      <c r="E71" t="s">
        <v>11</v>
      </c>
      <c r="F71">
        <v>57</v>
      </c>
      <c r="G71">
        <v>44</v>
      </c>
      <c r="H71">
        <v>17900</v>
      </c>
      <c r="I71" s="3">
        <f t="shared" si="2"/>
        <v>18.842105263157897</v>
      </c>
      <c r="J71" s="6">
        <f t="shared" si="3"/>
        <v>406.81818181818181</v>
      </c>
      <c r="K71" s="11">
        <v>0.81</v>
      </c>
    </row>
    <row r="72" spans="1:11" x14ac:dyDescent="0.25">
      <c r="A72" t="s">
        <v>50</v>
      </c>
      <c r="B72" t="s">
        <v>48</v>
      </c>
      <c r="C72" s="2">
        <v>430</v>
      </c>
      <c r="D72" t="s">
        <v>16</v>
      </c>
      <c r="E72" t="s">
        <v>34</v>
      </c>
      <c r="F72">
        <v>56</v>
      </c>
      <c r="G72">
        <v>22</v>
      </c>
      <c r="H72">
        <v>18600</v>
      </c>
      <c r="I72" s="3">
        <f t="shared" si="2"/>
        <v>19.928571428571427</v>
      </c>
      <c r="J72" s="6">
        <f>$H72/$G72</f>
        <v>845.4545454545455</v>
      </c>
      <c r="K72" s="11">
        <v>0.72299999999999998</v>
      </c>
    </row>
    <row r="73" spans="1:11" x14ac:dyDescent="0.25">
      <c r="A73" t="s">
        <v>50</v>
      </c>
      <c r="B73" t="s">
        <v>48</v>
      </c>
      <c r="C73" s="2">
        <v>503</v>
      </c>
      <c r="D73" t="s">
        <v>62</v>
      </c>
      <c r="E73" t="s">
        <v>33</v>
      </c>
      <c r="F73">
        <v>80</v>
      </c>
      <c r="G73">
        <v>42</v>
      </c>
      <c r="H73">
        <f>32.8*1000</f>
        <v>32800</v>
      </c>
      <c r="I73" s="3">
        <f t="shared" si="2"/>
        <v>24.599999999999998</v>
      </c>
      <c r="J73" s="6">
        <f t="shared" ref="J73" si="4">$H73/$G73</f>
        <v>780.95238095238096</v>
      </c>
      <c r="K73" s="13">
        <v>0.82199999999999995</v>
      </c>
    </row>
  </sheetData>
  <conditionalFormatting sqref="B1:B1048576">
    <cfRule type="containsText" dxfId="2" priority="3" operator="containsText" text="Standard">
      <formula>NOT(ISERROR(SEARCH("Standard",B1)))</formula>
    </cfRule>
    <cfRule type="containsText" dxfId="1" priority="4" operator="containsText" text="B-Line">
      <formula>NOT(ISERROR(SEARCH("B-Line",B1)))</formula>
    </cfRule>
    <cfRule type="containsText" dxfId="0" priority="5" operator="containsText" text="RapidBus">
      <formula>NOT(ISERROR(SEARCH("RapidBus",B1)))</formula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Ahasan Bhuiyan</dc:creator>
  <cp:lastModifiedBy>Ahasan Bhuiyan</cp:lastModifiedBy>
  <dcterms:created xsi:type="dcterms:W3CDTF">2023-11-05T20:35:58Z</dcterms:created>
  <dcterms:modified xsi:type="dcterms:W3CDTF">2024-02-09T04:00:27Z</dcterms:modified>
</cp:coreProperties>
</file>