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<sst xmlns="http://schemas.openxmlformats.org/spreadsheetml/2006/main" count="130" uniqueCount="25">
  <si>
    <t>LAST UPDATED : 8-8-13</t>
  </si>
  <si>
    <t>PROBLEMS</t>
  </si>
  <si>
    <t>STATUS</t>
  </si>
  <si>
    <t>REMARKS</t>
  </si>
  <si>
    <t>done</t>
  </si>
  <si>
    <t>in random</t>
  </si>
  <si>
    <t>in questions doc</t>
  </si>
  <si>
    <t>in the problem soln doc... but you must code for heap DS.</t>
  </si>
  <si>
    <t>dp</t>
  </si>
  <si>
    <t>dp... love this one...</t>
  </si>
  <si>
    <t>in PROBLEMS doc</t>
  </si>
  <si>
    <t>DONE</t>
  </si>
  <si>
    <t>in the problem soln doc... but you must code for balanced BST</t>
  </si>
  <si>
    <t>in the problem soln doc</t>
  </si>
  <si>
    <t>in problem_soln..just the logic.. code if you have time</t>
  </si>
  <si>
    <t>dp... awesome...</t>
  </si>
  <si>
    <t xml:space="preserve">done </t>
  </si>
  <si>
    <t>d_and_c</t>
  </si>
  <si>
    <t xml:space="preserve">SAME </t>
  </si>
  <si>
    <t>in graph</t>
  </si>
  <si>
    <t>implemented O(nlogn) of LIS again...it's easier than previous one..</t>
  </si>
  <si>
    <t>in the problem soln doc + video is there in the folder</t>
  </si>
  <si>
    <t>nice problem... game of indexes...</t>
  </si>
  <si>
    <t>no need of this as it is nlogn... kadane is better than this...</t>
  </si>
  <si>
    <t>in the problem soln doc... code for balanced BST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</si>
</sst>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u/>
      <sz val="12.0"/>
      <color rgb="FF000000"/>
    </font>
    <font>
      <b/>
      <u/>
      <sz val="12.0"/>
      <color rgb="FF000000"/>
    </font>
    <font>
      <u/>
      <sz val="10.0"/>
      <color rgb="FF0000FF"/>
    </font>
    <font>
      <sz val="12.0"/>
      <color rgb="FF000000"/>
    </font>
    <font>
      <sz val="14.0"/>
      <color rgb="FF000000"/>
    </font>
    <font>
      <sz val="13.0"/>
      <color rgb="FF000000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wrapText="1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vertical="center" wrapText="1"/>
    </xf>
    <xf borderId="0" fillId="0" fontId="4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geeksforgeeks.org/archives/12281" TargetMode="External"/><Relationship Id="rId42" Type="http://schemas.openxmlformats.org/officeDocument/2006/relationships/hyperlink" Target="http://www.geeksforgeeks.org/archives/12012" TargetMode="External"/><Relationship Id="rId41" Type="http://schemas.openxmlformats.org/officeDocument/2006/relationships/hyperlink" Target="http://www.geeksforgeeks.org/archives/12164" TargetMode="External"/><Relationship Id="rId44" Type="http://schemas.openxmlformats.org/officeDocument/2006/relationships/hyperlink" Target="http://www.geeksforgeeks.org/archives/8405" TargetMode="External"/><Relationship Id="rId43" Type="http://schemas.openxmlformats.org/officeDocument/2006/relationships/hyperlink" Target="http://www.geeksforgeeks.org/archives/11516" TargetMode="External"/><Relationship Id="rId46" Type="http://schemas.openxmlformats.org/officeDocument/2006/relationships/hyperlink" Target="http://www.geeksforgeeks.org/archives/10402" TargetMode="External"/><Relationship Id="rId45" Type="http://schemas.openxmlformats.org/officeDocument/2006/relationships/hyperlink" Target="http://www.geeksforgeeks.org/archives/11337" TargetMode="External"/><Relationship Id="rId106" Type="http://schemas.openxmlformats.org/officeDocument/2006/relationships/drawing" Target="../drawings/drawing1.xml"/><Relationship Id="rId105" Type="http://schemas.openxmlformats.org/officeDocument/2006/relationships/hyperlink" Target="http://www.geeksforgeeks.org/stable-marriage-problem/" TargetMode="External"/><Relationship Id="rId104" Type="http://schemas.openxmlformats.org/officeDocument/2006/relationships/hyperlink" Target="http://www.geeksforgeeks.org/find-minimum-element-in-a-sorted-and-rotated-array/" TargetMode="External"/><Relationship Id="rId48" Type="http://schemas.openxmlformats.org/officeDocument/2006/relationships/hyperlink" Target="http://www.geeksforgeeks.org/archives/10245" TargetMode="External"/><Relationship Id="rId47" Type="http://schemas.openxmlformats.org/officeDocument/2006/relationships/hyperlink" Target="http://www.geeksforgeeks.org/archives/10397" TargetMode="External"/><Relationship Id="rId49" Type="http://schemas.openxmlformats.org/officeDocument/2006/relationships/hyperlink" Target="http://www.geeksforgeeks.org/archives/9861" TargetMode="External"/><Relationship Id="rId103" Type="http://schemas.openxmlformats.org/officeDocument/2006/relationships/hyperlink" Target="http://www.geeksforgeeks.org/increasing-subsequence-of-length-three-with-maximum-product/" TargetMode="External"/><Relationship Id="rId102" Type="http://schemas.openxmlformats.org/officeDocument/2006/relationships/hyperlink" Target="http://www.geeksforgeeks.org/find-the-point-where-a-function-becomes-negative/" TargetMode="External"/><Relationship Id="rId101" Type="http://schemas.openxmlformats.org/officeDocument/2006/relationships/hyperlink" Target="http://www.geeksforgeeks.org/given-an-array-of-of-size-n-finds-all-the-elements-that-appear-more-than-nk-times/" TargetMode="External"/><Relationship Id="rId100" Type="http://schemas.openxmlformats.org/officeDocument/2006/relationships/hyperlink" Target="http://www.geeksforgeeks.org/print-all-possible-combinations-of-r-elements-in-a-given-array-of-size-n/" TargetMode="External"/><Relationship Id="rId31" Type="http://schemas.openxmlformats.org/officeDocument/2006/relationships/hyperlink" Target="http://www.geeksforgeeks.org/archives/15946" TargetMode="External"/><Relationship Id="rId30" Type="http://schemas.openxmlformats.org/officeDocument/2006/relationships/hyperlink" Target="http://www.geeksforgeeks.org/archives/12292" TargetMode="External"/><Relationship Id="rId33" Type="http://schemas.openxmlformats.org/officeDocument/2006/relationships/hyperlink" Target="http://www.geeksforgeeks.org/archives/14722" TargetMode="External"/><Relationship Id="rId32" Type="http://schemas.openxmlformats.org/officeDocument/2006/relationships/hyperlink" Target="http://www.geeksforgeeks.org/archives/14873" TargetMode="External"/><Relationship Id="rId35" Type="http://schemas.openxmlformats.org/officeDocument/2006/relationships/hyperlink" Target="http://www.geeksforgeeks.org/archives/11946" TargetMode="External"/><Relationship Id="rId34" Type="http://schemas.openxmlformats.org/officeDocument/2006/relationships/hyperlink" Target="http://www.geeksforgeeks.org/archives/10768" TargetMode="External"/><Relationship Id="rId37" Type="http://schemas.openxmlformats.org/officeDocument/2006/relationships/hyperlink" Target="http://www.geeksforgeeks.org/archives/12926" TargetMode="External"/><Relationship Id="rId36" Type="http://schemas.openxmlformats.org/officeDocument/2006/relationships/hyperlink" Target="http://www.geeksforgeeks.org/archives/13128" TargetMode="External"/><Relationship Id="rId39" Type="http://schemas.openxmlformats.org/officeDocument/2006/relationships/hyperlink" Target="http://www.geeksforgeeks.org/archives/12450" TargetMode="External"/><Relationship Id="rId38" Type="http://schemas.openxmlformats.org/officeDocument/2006/relationships/hyperlink" Target="http://www.geeksforgeeks.org/archives/11306" TargetMode="External"/><Relationship Id="rId20" Type="http://schemas.openxmlformats.org/officeDocument/2006/relationships/hyperlink" Target="http://www.geeksforgeeks.org/archives/19378" TargetMode="External"/><Relationship Id="rId22" Type="http://schemas.openxmlformats.org/officeDocument/2006/relationships/hyperlink" Target="http://www.geeksforgeeks.org/archives/19364" TargetMode="External"/><Relationship Id="rId21" Type="http://schemas.openxmlformats.org/officeDocument/2006/relationships/hyperlink" Target="http://www.geeksforgeeks.org/archives/19419" TargetMode="External"/><Relationship Id="rId24" Type="http://schemas.openxmlformats.org/officeDocument/2006/relationships/hyperlink" Target="http://www.geeksforgeeks.org/archives/19248" TargetMode="External"/><Relationship Id="rId23" Type="http://schemas.openxmlformats.org/officeDocument/2006/relationships/hyperlink" Target="http://www.geeksforgeeks.org/archives/9591" TargetMode="External"/><Relationship Id="rId26" Type="http://schemas.openxmlformats.org/officeDocument/2006/relationships/hyperlink" Target="http://www.geeksforgeeks.org/archives/18754" TargetMode="External"/><Relationship Id="rId25" Type="http://schemas.openxmlformats.org/officeDocument/2006/relationships/hyperlink" Target="http://www.geeksforgeeks.org/archives/19267" TargetMode="External"/><Relationship Id="rId28" Type="http://schemas.openxmlformats.org/officeDocument/2006/relationships/hyperlink" Target="http://www.geeksforgeeks.org/archives/17235" TargetMode="External"/><Relationship Id="rId27" Type="http://schemas.openxmlformats.org/officeDocument/2006/relationships/hyperlink" Target="http://www.geeksforgeeks.org/archives/13209" TargetMode="External"/><Relationship Id="rId29" Type="http://schemas.openxmlformats.org/officeDocument/2006/relationships/hyperlink" Target="http://www.geeksforgeeks.org/archives/17028" TargetMode="External"/><Relationship Id="rId95" Type="http://schemas.openxmlformats.org/officeDocument/2006/relationships/hyperlink" Target="http://www.geeksforgeeks.org/find-the-maximum-repeating-number-in-ok-time/" TargetMode="External"/><Relationship Id="rId94" Type="http://schemas.openxmlformats.org/officeDocument/2006/relationships/hyperlink" Target="http://www.geeksforgeeks.org/merging-intervals/" TargetMode="External"/><Relationship Id="rId97" Type="http://schemas.openxmlformats.org/officeDocument/2006/relationships/hyperlink" Target="http://www.geeksforgeeks.org/rearrange-positive-and-negative-numbers-publish/" TargetMode="External"/><Relationship Id="rId96" Type="http://schemas.openxmlformats.org/officeDocument/2006/relationships/hyperlink" Target="http://www.geeksforgeeks.org/stock-buy-sell/" TargetMode="External"/><Relationship Id="rId11" Type="http://schemas.openxmlformats.org/officeDocument/2006/relationships/hyperlink" Target="http://www.geeksforgeeks.org/archives/23245" TargetMode="External"/><Relationship Id="rId99" Type="http://schemas.openxmlformats.org/officeDocument/2006/relationships/hyperlink" Target="http://www.geeksforgeeks.org/find-a-peak-in-a-given-array/" TargetMode="External"/><Relationship Id="rId10" Type="http://schemas.openxmlformats.org/officeDocument/2006/relationships/hyperlink" Target="http://www.geeksforgeeks.org/archives/23327" TargetMode="External"/><Relationship Id="rId98" Type="http://schemas.openxmlformats.org/officeDocument/2006/relationships/hyperlink" Target="http://www.geeksforgeeks.org/sort-elements-by-frequency-set-2/" TargetMode="External"/><Relationship Id="rId13" Type="http://schemas.openxmlformats.org/officeDocument/2006/relationships/hyperlink" Target="http://www.geeksforgeeks.org/archives/22276" TargetMode="External"/><Relationship Id="rId12" Type="http://schemas.openxmlformats.org/officeDocument/2006/relationships/hyperlink" Target="http://www.geeksforgeeks.org/archives/23200" TargetMode="External"/><Relationship Id="rId91" Type="http://schemas.openxmlformats.org/officeDocument/2006/relationships/hyperlink" Target="http://www.geeksforgeeks.org/print-matrix-diagonally/" TargetMode="External"/><Relationship Id="rId90" Type="http://schemas.openxmlformats.org/officeDocument/2006/relationships/hyperlink" Target="http://www.geeksforgeeks.org/tug-of-war/" TargetMode="External"/><Relationship Id="rId93" Type="http://schemas.openxmlformats.org/officeDocument/2006/relationships/hyperlink" Target="http://www.geeksforgeeks.org/counting-sort/" TargetMode="External"/><Relationship Id="rId92" Type="http://schemas.openxmlformats.org/officeDocument/2006/relationships/hyperlink" Target="http://www.geeksforgeeks.org/divide-and-conquer-maximum-sum-subarray/" TargetMode="External"/><Relationship Id="rId15" Type="http://schemas.openxmlformats.org/officeDocument/2006/relationships/hyperlink" Target="http://www.geeksforgeeks.org/archives/21579" TargetMode="External"/><Relationship Id="rId14" Type="http://schemas.openxmlformats.org/officeDocument/2006/relationships/hyperlink" Target="http://www.geeksforgeeks.org/archives/22216" TargetMode="External"/><Relationship Id="rId17" Type="http://schemas.openxmlformats.org/officeDocument/2006/relationships/hyperlink" Target="http://www.geeksforgeeks.org/archives/19879" TargetMode="External"/><Relationship Id="rId16" Type="http://schemas.openxmlformats.org/officeDocument/2006/relationships/hyperlink" Target="http://www.geeksforgeeks.org/archives/20586" TargetMode="External"/><Relationship Id="rId19" Type="http://schemas.openxmlformats.org/officeDocument/2006/relationships/hyperlink" Target="http://www.geeksforgeeks.org/archives/19622" TargetMode="External"/><Relationship Id="rId18" Type="http://schemas.openxmlformats.org/officeDocument/2006/relationships/hyperlink" Target="http://www.geeksforgeeks.org/archives/19729" TargetMode="External"/><Relationship Id="rId84" Type="http://schemas.openxmlformats.org/officeDocument/2006/relationships/hyperlink" Target="http://www.geeksforgeeks.org/construction-of-longest-monotonically-increasing-subsequence-n-log-n/" TargetMode="External"/><Relationship Id="rId83" Type="http://schemas.openxmlformats.org/officeDocument/2006/relationships/hyperlink" Target="http://www.geeksforgeeks.org/find-number-of-islands/" TargetMode="External"/><Relationship Id="rId86" Type="http://schemas.openxmlformats.org/officeDocument/2006/relationships/hyperlink" Target="http://www.geeksforgeeks.org/given-an-array-of-numbers-arrange-the-numbers-to-form-the-biggest-number/" TargetMode="External"/><Relationship Id="rId85" Type="http://schemas.openxmlformats.org/officeDocument/2006/relationships/hyperlink" Target="http://www.geeksforgeeks.org/find-a-tour-that-visits-all-stations/" TargetMode="External"/><Relationship Id="rId88" Type="http://schemas.openxmlformats.org/officeDocument/2006/relationships/hyperlink" Target="http://www.geeksforgeeks.org/pancake-sorting/" TargetMode="External"/><Relationship Id="rId87" Type="http://schemas.openxmlformats.org/officeDocument/2006/relationships/hyperlink" Target="http://www.geeksforgeeks.org/dynamic-programming-set-27-max-sum-rectangle-in-a-2d-matrix/" TargetMode="External"/><Relationship Id="rId89" Type="http://schemas.openxmlformats.org/officeDocument/2006/relationships/hyperlink" Target="http://www.geeksforgeeks.org/a-pancake-sorting-question/" TargetMode="External"/><Relationship Id="rId80" Type="http://schemas.openxmlformats.org/officeDocument/2006/relationships/hyperlink" Target="http://www.geeksforgeeks.org/archives/503" TargetMode="External"/><Relationship Id="rId82" Type="http://schemas.openxmlformats.org/officeDocument/2006/relationships/hyperlink" Target="http://www.geeksforgeeks.org/inplace-m-x-n-size-matrix-transpose/" TargetMode="External"/><Relationship Id="rId81" Type="http://schemas.openxmlformats.org/officeDocument/2006/relationships/hyperlink" Target="http://www.geeksforgeeks.org/archives/484" TargetMode="External"/><Relationship Id="rId1" Type="http://schemas.openxmlformats.org/officeDocument/2006/relationships/hyperlink" Target="http://www.geeksforgeeks.org/archives/25294" TargetMode="External"/><Relationship Id="rId2" Type="http://schemas.openxmlformats.org/officeDocument/2006/relationships/hyperlink" Target="http://www.geeksforgeeks.org/archives/24842" TargetMode="External"/><Relationship Id="rId3" Type="http://schemas.openxmlformats.org/officeDocument/2006/relationships/hyperlink" Target="http://www.geeksforgeeks.org/archives/25111" TargetMode="External"/><Relationship Id="rId4" Type="http://schemas.openxmlformats.org/officeDocument/2006/relationships/hyperlink" Target="http://www.geeksforgeeks.org/archives/24561" TargetMode="External"/><Relationship Id="rId9" Type="http://schemas.openxmlformats.org/officeDocument/2006/relationships/hyperlink" Target="http://www.geeksforgeeks.org/archives/23338" TargetMode="External"/><Relationship Id="rId5" Type="http://schemas.openxmlformats.org/officeDocument/2006/relationships/hyperlink" Target="http://www.geeksforgeeks.org/archives/24514" TargetMode="External"/><Relationship Id="rId6" Type="http://schemas.openxmlformats.org/officeDocument/2006/relationships/hyperlink" Target="http://www.geeksforgeeks.org/archives/24272" TargetMode="External"/><Relationship Id="rId7" Type="http://schemas.openxmlformats.org/officeDocument/2006/relationships/hyperlink" Target="http://www.geeksforgeeks.org/archives/24106" TargetMode="External"/><Relationship Id="rId8" Type="http://schemas.openxmlformats.org/officeDocument/2006/relationships/hyperlink" Target="http://www.geeksforgeeks.org/archives/23494" TargetMode="External"/><Relationship Id="rId73" Type="http://schemas.openxmlformats.org/officeDocument/2006/relationships/hyperlink" Target="http://www.geeksforgeeks.org/archives/2567" TargetMode="External"/><Relationship Id="rId72" Type="http://schemas.openxmlformats.org/officeDocument/2006/relationships/hyperlink" Target="http://www.geeksforgeeks.org/archives/2398" TargetMode="External"/><Relationship Id="rId75" Type="http://schemas.openxmlformats.org/officeDocument/2006/relationships/hyperlink" Target="http://www.geeksforgeeks.org/archives/1355" TargetMode="External"/><Relationship Id="rId74" Type="http://schemas.openxmlformats.org/officeDocument/2006/relationships/hyperlink" Target="http://www.geeksforgeeks.org/archives/2105" TargetMode="External"/><Relationship Id="rId77" Type="http://schemas.openxmlformats.org/officeDocument/2006/relationships/hyperlink" Target="http://www.geeksforgeeks.org/archives/580" TargetMode="External"/><Relationship Id="rId76" Type="http://schemas.openxmlformats.org/officeDocument/2006/relationships/hyperlink" Target="http://www.geeksforgeeks.org/archives/1068" TargetMode="External"/><Relationship Id="rId79" Type="http://schemas.openxmlformats.org/officeDocument/2006/relationships/hyperlink" Target="http://www.geeksforgeeks.org/archives/570" TargetMode="External"/><Relationship Id="rId78" Type="http://schemas.openxmlformats.org/officeDocument/2006/relationships/hyperlink" Target="http://www.geeksforgeeks.org/archives/576" TargetMode="External"/><Relationship Id="rId71" Type="http://schemas.openxmlformats.org/officeDocument/2006/relationships/hyperlink" Target="http://www.geeksforgeeks.org/archives/2838" TargetMode="External"/><Relationship Id="rId70" Type="http://schemas.openxmlformats.org/officeDocument/2006/relationships/hyperlink" Target="http://www.geeksforgeeks.org/archives/2878" TargetMode="External"/><Relationship Id="rId62" Type="http://schemas.openxmlformats.org/officeDocument/2006/relationships/hyperlink" Target="http://www.geeksforgeeks.org/archives/4583" TargetMode="External"/><Relationship Id="rId61" Type="http://schemas.openxmlformats.org/officeDocument/2006/relationships/hyperlink" Target="http://www.geeksforgeeks.org/archives/5234" TargetMode="External"/><Relationship Id="rId64" Type="http://schemas.openxmlformats.org/officeDocument/2006/relationships/hyperlink" Target="http://www.geeksforgeeks.org/archives/4184" TargetMode="External"/><Relationship Id="rId63" Type="http://schemas.openxmlformats.org/officeDocument/2006/relationships/hyperlink" Target="http://www.geeksforgeeks.org/archives/4722" TargetMode="External"/><Relationship Id="rId66" Type="http://schemas.openxmlformats.org/officeDocument/2006/relationships/hyperlink" Target="http://www.geeksforgeeks.org/archives/3968" TargetMode="External"/><Relationship Id="rId65" Type="http://schemas.openxmlformats.org/officeDocument/2006/relationships/hyperlink" Target="http://www.geeksforgeeks.org/archives/4034" TargetMode="External"/><Relationship Id="rId68" Type="http://schemas.openxmlformats.org/officeDocument/2006/relationships/hyperlink" Target="http://www.geeksforgeeks.org/archives/3511" TargetMode="External"/><Relationship Id="rId67" Type="http://schemas.openxmlformats.org/officeDocument/2006/relationships/hyperlink" Target="http://www.geeksforgeeks.org/archives/1488" TargetMode="External"/><Relationship Id="rId60" Type="http://schemas.openxmlformats.org/officeDocument/2006/relationships/hyperlink" Target="http://www.geeksforgeeks.org/archives/2392" TargetMode="External"/><Relationship Id="rId69" Type="http://schemas.openxmlformats.org/officeDocument/2006/relationships/hyperlink" Target="http://www.geeksforgeeks.org/archives/3133" TargetMode="External"/><Relationship Id="rId51" Type="http://schemas.openxmlformats.org/officeDocument/2006/relationships/hyperlink" Target="http://www.geeksforgeeks.org/archives/8858" TargetMode="External"/><Relationship Id="rId50" Type="http://schemas.openxmlformats.org/officeDocument/2006/relationships/hyperlink" Target="http://www.geeksforgeeks.org/archives/9755" TargetMode="External"/><Relationship Id="rId53" Type="http://schemas.openxmlformats.org/officeDocument/2006/relationships/hyperlink" Target="http://www.geeksforgeeks.org/archives/7953" TargetMode="External"/><Relationship Id="rId52" Type="http://schemas.openxmlformats.org/officeDocument/2006/relationships/hyperlink" Target="http://www.geeksforgeeks.org/archives/8133" TargetMode="External"/><Relationship Id="rId55" Type="http://schemas.openxmlformats.org/officeDocument/2006/relationships/hyperlink" Target="http://www.geeksforgeeks.org/archives/7527" TargetMode="External"/><Relationship Id="rId54" Type="http://schemas.openxmlformats.org/officeDocument/2006/relationships/hyperlink" Target="http://www.geeksforgeeks.org/archives/7897" TargetMode="External"/><Relationship Id="rId57" Type="http://schemas.openxmlformats.org/officeDocument/2006/relationships/hyperlink" Target="http://www.geeksforgeeks.org/archives/6873" TargetMode="External"/><Relationship Id="rId56" Type="http://schemas.openxmlformats.org/officeDocument/2006/relationships/hyperlink" Target="http://www.geeksforgeeks.org/archives/7342" TargetMode="External"/><Relationship Id="rId59" Type="http://schemas.openxmlformats.org/officeDocument/2006/relationships/hyperlink" Target="http://www.geeksforgeeks.org/archives/6257" TargetMode="External"/><Relationship Id="rId58" Type="http://schemas.openxmlformats.org/officeDocument/2006/relationships/hyperlink" Target="http://www.geeksforgeeks.org/archives/6463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99.14"/>
    <col customWidth="1" min="2" max="2" width="16.14"/>
    <col customWidth="1" min="3" max="3" width="64.71"/>
    <col customWidth="1" min="4" max="6" width="12.29"/>
  </cols>
  <sheetData>
    <row r="1" ht="15.0" customHeight="1">
      <c r="A1" s="1" t="s">
        <v>0</v>
      </c>
    </row>
    <row r="2" ht="15.0" customHeight="1">
      <c r="A2" s="2" t="s">
        <v>1</v>
      </c>
      <c r="B2" s="2" t="s">
        <v>2</v>
      </c>
      <c r="C2" s="2" t="s">
        <v>3</v>
      </c>
    </row>
    <row r="3" ht="15.0" customHeight="1">
      <c r="A3" s="3" t="str">
        <f>HYPERLINK("http://www.geeksforgeeks.org/archives/25294","Iterative Quick Sort")</f>
        <v>Iterative Quick Sort</v>
      </c>
    </row>
    <row r="4" ht="15.0" customHeight="1">
      <c r="A4" s="3" t="str">
        <f>HYPERLINK("http://www.geeksforgeeks.org/archives/24842","Count the number of possible triangles")</f>
        <v>Count the number of possible triangles</v>
      </c>
      <c r="B4" s="4" t="s">
        <v>4</v>
      </c>
    </row>
    <row r="5" ht="15.0" customHeight="1">
      <c r="A5" s="3" t="str">
        <f>HYPERLINK("http://www.geeksforgeeks.org/archives/25111","Shuffle a given array")</f>
        <v>Shuffle a given array</v>
      </c>
      <c r="C5" s="4" t="s">
        <v>5</v>
      </c>
    </row>
    <row r="6" ht="15.0" customHeight="1">
      <c r="A6" s="3" t="str">
        <f>HYPERLINK("http://www.geeksforgeeks.org/archives/24561","Print unique rows in a given boolean matrix")</f>
        <v>Print unique rows in a given boolean matrix</v>
      </c>
      <c r="B6" s="4" t="s">
        <v>4</v>
      </c>
      <c r="C6" s="4" t="s">
        <v>6</v>
      </c>
    </row>
    <row r="7" ht="15.0" customHeight="1">
      <c r="A7" s="3" t="str">
        <f>HYPERLINK("http://www.geeksforgeeks.org/archives/24514","Median of two sorted arrays of different sizes")</f>
        <v>Median of two sorted arrays of different sizes</v>
      </c>
      <c r="B7" s="4" t="s">
        <v>4</v>
      </c>
      <c r="C7" s="4" t="s">
        <v>6</v>
      </c>
    </row>
    <row r="8" ht="15.0" customHeight="1">
      <c r="A8" s="3" t="str">
        <f>HYPERLINK("http://www.geeksforgeeks.org/archives/24272","Find the row with maximum number of 1s")</f>
        <v>Find the row with maximum number of 1s</v>
      </c>
      <c r="B8" s="4" t="s">
        <v>4</v>
      </c>
    </row>
    <row r="9" ht="15.0" customHeight="1">
      <c r="A9" s="3" t="str">
        <f>HYPERLINK("http://www.geeksforgeeks.org/archives/24106","Maximum circular subarray sum")</f>
        <v>Maximum circular subarray sum</v>
      </c>
      <c r="B9" s="4" t="s">
        <v>4</v>
      </c>
    </row>
    <row r="10" ht="15.0" customHeight="1">
      <c r="A10" s="3" t="str">
        <f>HYPERLINK("http://www.geeksforgeeks.org/archives/23494","Sort a nearly sorted (or K sorted) array")</f>
        <v>Sort a nearly sorted (or K sorted) array</v>
      </c>
      <c r="B10" s="4" t="s">
        <v>4</v>
      </c>
      <c r="C10" s="4" t="s">
        <v>7</v>
      </c>
    </row>
    <row r="11" ht="15.0" customHeight="1">
      <c r="A11" s="3" t="str">
        <f>HYPERLINK("http://www.geeksforgeeks.org/archives/23338","Find four elements that sum to a given value | Set 2 ( O(n^2Logn) Solution)")</f>
        <v>Find four elements that sum to a given value | Set 2 ( O(n^2Logn) Solution)</v>
      </c>
      <c r="B11" s="4" t="s">
        <v>4</v>
      </c>
    </row>
    <row r="12" ht="15.0" customHeight="1">
      <c r="A12" s="3" t="str">
        <f>HYPERLINK("http://www.geeksforgeeks.org/archives/23327","Find four elements that sum to a given value | Set 1 (n^3 solution)")</f>
        <v>Find four elements that sum to a given value | Set 1 (n^3 solution)</v>
      </c>
      <c r="B12" s="4" t="s">
        <v>4</v>
      </c>
    </row>
    <row r="13" ht="15.0" customHeight="1">
      <c r="A13" s="3" t="str">
        <f>HYPERLINK("http://www.geeksforgeeks.org/archives/23245","Dynamic Programming | Set 20 (Maximum Length Chain of Pairs)")</f>
        <v>Dynamic Programming | Set 20 (Maximum Length Chain of Pairs)</v>
      </c>
      <c r="B13" s="4" t="s">
        <v>4</v>
      </c>
    </row>
    <row r="14" ht="15.0" customHeight="1">
      <c r="A14" s="3" t="str">
        <f>HYPERLINK("http://www.geeksforgeeks.org/archives/23200","Replace every element with the next greatest")</f>
        <v>Replace every element with the next greatest</v>
      </c>
      <c r="B14" s="4" t="s">
        <v>4</v>
      </c>
    </row>
    <row r="15" ht="15.0" customHeight="1">
      <c r="A15" s="3" t="str">
        <f>HYPERLINK("http://www.geeksforgeeks.org/archives/22276","Find a pair with the given difference")</f>
        <v>Find a pair with the given difference</v>
      </c>
      <c r="B15" s="4" t="s">
        <v>4</v>
      </c>
    </row>
    <row r="16" ht="15.0" customHeight="1">
      <c r="A16" s="3" t="str">
        <f>HYPERLINK("http://www.geeksforgeeks.org/archives/22216","Maximum Product Subarray")</f>
        <v>Maximum Product Subarray</v>
      </c>
      <c r="B16" s="4" t="s">
        <v>4</v>
      </c>
    </row>
    <row r="17" ht="15.0" customHeight="1">
      <c r="A17" s="3" t="str">
        <f>HYPERLINK("http://www.geeksforgeeks.org/archives/21579","Dynamic Programming | Set 18 (Partition problem)")</f>
        <v>Dynamic Programming | Set 18 (Partition problem)</v>
      </c>
      <c r="B17" s="4" t="s">
        <v>4</v>
      </c>
      <c r="C17" s="4" t="s">
        <v>8</v>
      </c>
    </row>
    <row r="18" ht="15.0" customHeight="1">
      <c r="A18" s="3" t="str">
        <f>HYPERLINK("http://www.geeksforgeeks.org/archives/20586","Largest subarray with equal number of 0s and 1s")</f>
        <v>Largest subarray with equal number of 0s and 1s</v>
      </c>
      <c r="B18" s="4" t="s">
        <v>4</v>
      </c>
    </row>
    <row r="19" ht="15.0" customHeight="1">
      <c r="A19" s="3" t="str">
        <f>HYPERLINK("http://www.geeksforgeeks.org/archives/19879","Find a sorted subsequence of size 3 in linear time")</f>
        <v>Find a sorted subsequence of size 3 in linear time</v>
      </c>
      <c r="B19" s="4" t="s">
        <v>4</v>
      </c>
    </row>
    <row r="20" ht="15.0" customHeight="1">
      <c r="A20" s="3" t="str">
        <f>HYPERLINK("http://www.geeksforgeeks.org/archives/19729","Dynamic Programming | Set 15 (Longest Bitonic Subsequence)")</f>
        <v>Dynamic Programming | Set 15 (Longest Bitonic Subsequence)</v>
      </c>
      <c r="B20" s="4" t="s">
        <v>4</v>
      </c>
      <c r="C20" s="4" t="s">
        <v>8</v>
      </c>
    </row>
    <row r="21" ht="15.0" customHeight="1">
      <c r="A21" s="3" t="str">
        <f>HYPERLINK("http://www.geeksforgeeks.org/archives/19622","The Celebrity Problem")</f>
        <v>The Celebrity Problem</v>
      </c>
      <c r="B21" s="4" t="s">
        <v>4</v>
      </c>
    </row>
    <row r="22" ht="15.0" customHeight="1">
      <c r="A22" s="3" t="str">
        <f>HYPERLINK("http://www.geeksforgeeks.org/archives/19378","Find the two numbers with odd occurrences in an unsorted array")</f>
        <v>Find the two numbers with odd occurrences in an unsorted array</v>
      </c>
      <c r="B22" s="4" t="s">
        <v>4</v>
      </c>
    </row>
    <row r="23" ht="15.0" customHeight="1">
      <c r="A23" s="3" t="str">
        <f>HYPERLINK("http://www.geeksforgeeks.org/archives/19419","Find the smallest positive number missing from an unsorted array")</f>
        <v>Find the smallest positive number missing from an unsorted array</v>
      </c>
      <c r="B23" s="4" t="s">
        <v>4</v>
      </c>
    </row>
    <row r="24" ht="15.0" customHeight="1">
      <c r="A24" s="3" t="str">
        <f>HYPERLINK("http://www.geeksforgeeks.org/archives/19364","Find a triplet that sum to a given value")</f>
        <v>Find a triplet that sum to a given value</v>
      </c>
      <c r="B24" s="4" t="s">
        <v>4</v>
      </c>
    </row>
    <row r="25" ht="15.0" customHeight="1">
      <c r="A25" s="3" t="str">
        <f>HYPERLINK("http://www.geeksforgeeks.org/archives/9591","Longest Monotonically Increasing Subsequence Size (N log N)")</f>
        <v>Longest Monotonically Increasing Subsequence Size (N log N)</v>
      </c>
      <c r="B25" s="4" t="s">
        <v>4</v>
      </c>
      <c r="C25" s="4" t="s">
        <v>9</v>
      </c>
    </row>
    <row r="26" ht="15.0" customHeight="1">
      <c r="A26" s="3" t="str">
        <f>HYPERLINK("http://www.geeksforgeeks.org/archives/19248","Dynamic Programming | Set 14 (Maximum Sum Increasing Subsequence)")</f>
        <v>Dynamic Programming | Set 14 (Maximum Sum Increasing Subsequence)</v>
      </c>
      <c r="B26" s="4" t="s">
        <v>4</v>
      </c>
    </row>
    <row r="27" ht="15.0" customHeight="1">
      <c r="A27" s="3" t="str">
        <f>HYPERLINK("http://www.geeksforgeeks.org/archives/19267","Find subarray with given sum")</f>
        <v>Find subarray with given sum</v>
      </c>
      <c r="B27" s="4" t="s">
        <v>4</v>
      </c>
    </row>
    <row r="28" ht="15.0" customHeight="1">
      <c r="A28" s="3" t="str">
        <f>HYPERLINK("http://www.geeksforgeeks.org/archives/18754","Implement two stacks in an array")</f>
        <v>Implement two stacks in an array</v>
      </c>
      <c r="B28" s="4" t="s">
        <v>4</v>
      </c>
      <c r="C28" s="4" t="s">
        <v>10</v>
      </c>
    </row>
    <row r="29" ht="15.0" customHeight="1">
      <c r="A29" s="3" t="str">
        <f>HYPERLINK("http://www.geeksforgeeks.org/archives/13209","Minimum number of jumps to reach end")</f>
        <v>Minimum number of jumps to reach end</v>
      </c>
      <c r="B29" s="4" t="s">
        <v>4</v>
      </c>
      <c r="C29" s="4" t="s">
        <v>8</v>
      </c>
    </row>
    <row r="30" ht="15.0" customHeight="1">
      <c r="A30" s="3" t="str">
        <f>HYPERLINK("http://www.geeksforgeeks.org/archives/17235","Count smaller elements on right side")</f>
        <v>Count smaller elements on right side</v>
      </c>
      <c r="B30" s="4" t="s">
        <v>11</v>
      </c>
      <c r="C30" s="4" t="s">
        <v>12</v>
      </c>
    </row>
    <row r="31" ht="15.0" customHeight="1">
      <c r="A31" s="3" t="str">
        <f>HYPERLINK("http://www.geeksforgeeks.org/archives/17028","Find the maximum element in an array which is first increasing and then decreasing")</f>
        <v>Find the maximum element in an array which is first increasing and then decreasing</v>
      </c>
      <c r="B31" s="4" t="s">
        <v>4</v>
      </c>
    </row>
    <row r="32" ht="15.0" customHeight="1">
      <c r="A32" s="3" t="str">
        <f>HYPERLINK("http://www.geeksforgeeks.org/archives/12292","Maximum Length Bitonic Subarray")</f>
        <v>Maximum Length Bitonic Subarray</v>
      </c>
      <c r="B32" s="4" t="s">
        <v>4</v>
      </c>
    </row>
    <row r="33" ht="15.0" customHeight="1">
      <c r="A33" s="3" t="str">
        <f>HYPERLINK("http://www.geeksforgeeks.org/archives/15946","Find a Fixed Point in a given array")</f>
        <v>Find a Fixed Point in a given array</v>
      </c>
      <c r="B33" s="4" t="s">
        <v>4</v>
      </c>
    </row>
    <row r="34" ht="15.0" customHeight="1">
      <c r="A34" s="3" t="str">
        <f>HYPERLINK("http://www.geeksforgeeks.org/archives/14873","Median in a stream of integers (running integers)")</f>
        <v>Median in a stream of integers (running integers)</v>
      </c>
      <c r="B34" s="4" t="s">
        <v>4</v>
      </c>
      <c r="C34" s="4" t="s">
        <v>13</v>
      </c>
    </row>
    <row r="35" ht="15.0" customHeight="1">
      <c r="A35" s="3" t="str">
        <f>HYPERLINK("http://www.geeksforgeeks.org/archives/14722","A Boolean Matrix Question")</f>
        <v>A Boolean Matrix Question</v>
      </c>
      <c r="B35" s="4" t="s">
        <v>4</v>
      </c>
    </row>
    <row r="36" ht="15.0" customHeight="1">
      <c r="A36" s="3" t="str">
        <f>HYPERLINK("http://www.geeksforgeeks.org/archives/10768","Print a given matrix in spiral form")</f>
        <v>Print a given matrix in spiral form</v>
      </c>
      <c r="B36" s="4" t="s">
        <v>4</v>
      </c>
    </row>
    <row r="37" ht="15.0" customHeight="1">
      <c r="A37" s="3" t="str">
        <f>HYPERLINK("http://www.geeksforgeeks.org/archives/11946","Find the repeating and the missing | Added 3 new methods")</f>
        <v>Find the repeating and the missing | Added 3 new methods</v>
      </c>
      <c r="B37" s="4" t="s">
        <v>4</v>
      </c>
    </row>
    <row r="38" ht="15.0" customHeight="1">
      <c r="A38" s="3" t="str">
        <f>HYPERLINK("http://www.geeksforgeeks.org/archives/13128","Find the minimum distance between two numbers")</f>
        <v>Find the minimum distance between two numbers</v>
      </c>
      <c r="B38" s="4" t="s">
        <v>4</v>
      </c>
    </row>
    <row r="39" ht="15.0" customHeight="1">
      <c r="A39" s="3" t="str">
        <f>HYPERLINK("http://www.geeksforgeeks.org/archives/12926","Find whether an array is subset of another array | Added Method 3")</f>
        <v>Find whether an array is subset of another array | Added Method 3</v>
      </c>
      <c r="B39" s="4" t="s">
        <v>4</v>
      </c>
    </row>
    <row r="40" ht="15.0" customHeight="1">
      <c r="A40" s="3" t="str">
        <f>HYPERLINK("http://www.geeksforgeeks.org/archives/11306","Maximum of all subarrays of size k")</f>
        <v>Maximum of all subarrays of size k</v>
      </c>
      <c r="B40" s="4" t="s">
        <v>4</v>
      </c>
    </row>
    <row r="41" ht="15.0" customHeight="1">
      <c r="A41" s="3" t="str">
        <f>HYPERLINK("http://www.geeksforgeeks.org/archives/12450","Given an array arr[], find the maximum j – i such that arr[j] &gt; arr[i]")</f>
        <v>Given an array arr[], find the maximum j – i such that arr[j] &gt; arr[i]</v>
      </c>
      <c r="B41" s="4" t="s">
        <v>4</v>
      </c>
    </row>
    <row r="42" ht="15.0" customHeight="1">
      <c r="A42" s="3" t="str">
        <f>HYPERLINK("http://www.geeksforgeeks.org/archives/12281","Interpolation search vs Binary search")</f>
        <v>Interpolation search vs Binary search</v>
      </c>
      <c r="B42" s="4" t="s">
        <v>4</v>
      </c>
    </row>
    <row r="43" ht="15.0" customHeight="1">
      <c r="A43" s="3" t="str">
        <f>HYPERLINK("http://www.geeksforgeeks.org/archives/12164","Count the number of occurrences in a sorted array")</f>
        <v>Count the number of occurrences in a sorted array</v>
      </c>
      <c r="B43" s="4" t="s">
        <v>4</v>
      </c>
    </row>
    <row r="44" ht="15.0" customHeight="1">
      <c r="A44" s="3" t="str">
        <f>HYPERLINK("http://www.geeksforgeeks.org/archives/12012","Find the smallest missing number")</f>
        <v>Find the smallest missing number</v>
      </c>
      <c r="B44" s="4" t="s">
        <v>4</v>
      </c>
    </row>
    <row r="45" ht="15.0" customHeight="1">
      <c r="A45" s="3" t="str">
        <f>HYPERLINK("http://www.geeksforgeeks.org/archives/11516","Check if array elements are consecutive | Added Method 3")</f>
        <v>Check if array elements are consecutive | Added Method 3</v>
      </c>
      <c r="B45" s="4" t="s">
        <v>4</v>
      </c>
    </row>
    <row r="46" ht="15.0" customHeight="1">
      <c r="A46" s="3" t="str">
        <f>HYPERLINK("http://www.geeksforgeeks.org/archives/8405","Next Greater Element")</f>
        <v>Next Greater Element</v>
      </c>
      <c r="B46" s="4" t="s">
        <v>4</v>
      </c>
    </row>
    <row r="47" ht="15.0" customHeight="1">
      <c r="A47" s="3" t="str">
        <f>HYPERLINK("http://www.geeksforgeeks.org/archives/11337","Search in a row wise and column wise sorted matrix")</f>
        <v>Search in a row wise and column wise sorted matrix</v>
      </c>
      <c r="B47" s="4" t="s">
        <v>4</v>
      </c>
    </row>
    <row r="48" ht="15.0" customHeight="1">
      <c r="A48" s="3" t="str">
        <f>HYPERLINK("http://www.geeksforgeeks.org/archives/10402","Turn an image by 90 degree")</f>
        <v>Turn an image by 90 degree</v>
      </c>
      <c r="B48" s="4" t="s">
        <v>4</v>
      </c>
    </row>
    <row r="49" ht="15.0" customHeight="1">
      <c r="A49" s="3" t="str">
        <f>HYPERLINK("http://www.geeksforgeeks.org/archives/10397","Which sorting algorithm makes minimum number of memory writes?")</f>
        <v>Which sorting algorithm makes minimum number of memory writes?</v>
      </c>
      <c r="B49" s="4" t="s">
        <v>4</v>
      </c>
      <c r="C49" s="4" t="s">
        <v>6</v>
      </c>
    </row>
    <row r="50" ht="15.0" customHeight="1">
      <c r="A50" s="3" t="str">
        <f>HYPERLINK("http://www.geeksforgeeks.org/archives/10245","Linked List vs Array")</f>
        <v>Linked List vs Array</v>
      </c>
      <c r="B50" s="4" t="s">
        <v>4</v>
      </c>
      <c r="C50" s="4" t="s">
        <v>13</v>
      </c>
    </row>
    <row r="51" ht="15.0" customHeight="1">
      <c r="A51" s="3" t="str">
        <f>HYPERLINK("http://www.geeksforgeeks.org/archives/9861","Equilibrium index of an array")</f>
        <v>Equilibrium index of an array</v>
      </c>
      <c r="B51" s="4" t="s">
        <v>4</v>
      </c>
    </row>
    <row r="52" ht="15.0" customHeight="1">
      <c r="A52" s="3" t="str">
        <f>HYPERLINK("http://www.geeksforgeeks.org/archives/9755","Find duplicates in O(n) time and O(1) extra space")</f>
        <v>Find duplicates in O(n) time and O(1) extra space</v>
      </c>
      <c r="B52" s="4" t="s">
        <v>4</v>
      </c>
    </row>
    <row r="53" ht="15.0" customHeight="1">
      <c r="A53" s="3" t="str">
        <f>HYPERLINK("http://www.geeksforgeeks.org/archives/8858","Find the Minimum length Unsorted Subarray, sorting which makes the complete array sorted")</f>
        <v>Find the Minimum length Unsorted Subarray, sorting which makes the complete array sorted</v>
      </c>
      <c r="B53" s="4" t="s">
        <v>4</v>
      </c>
      <c r="C53" s="4" t="s">
        <v>14</v>
      </c>
    </row>
    <row r="54" ht="15.0" customHeight="1">
      <c r="A54" s="3" t="str">
        <f>HYPERLINK("http://www.geeksforgeeks.org/archives/8133","Sort an array of 0s, 1s and 2s")</f>
        <v>Sort an array of 0s, 1s and 2s</v>
      </c>
      <c r="B54" s="4" t="s">
        <v>4</v>
      </c>
    </row>
    <row r="55" ht="15.0" customHeight="1">
      <c r="A55" s="3" t="str">
        <f>HYPERLINK("http://www.geeksforgeeks.org/archives/7953","Find the two repeating elements in a given array")</f>
        <v>Find the two repeating elements in a given array</v>
      </c>
      <c r="B55" s="4" t="s">
        <v>4</v>
      </c>
    </row>
    <row r="56" ht="15.0" customHeight="1">
      <c r="A56" s="3" t="str">
        <f>HYPERLINK("http://www.geeksforgeeks.org/archives/7897","Segregate Even and Odd numbers")</f>
        <v>Segregate Even and Odd numbers</v>
      </c>
      <c r="B56" s="4" t="s">
        <v>4</v>
      </c>
    </row>
    <row r="57" ht="15.0" customHeight="1">
      <c r="A57" s="3" t="str">
        <f>HYPERLINK("http://www.geeksforgeeks.org/archives/7527","A Product Array Puzzle")</f>
        <v>A Product Array Puzzle</v>
      </c>
      <c r="B57" s="4" t="s">
        <v>4</v>
      </c>
    </row>
    <row r="58" ht="15.0" customHeight="1">
      <c r="A58" s="3" t="str">
        <f>HYPERLINK("http://www.geeksforgeeks.org/archives/7342","Floor and Ceiling in a sorted array")</f>
        <v>Floor and Ceiling in a sorted array</v>
      </c>
      <c r="B58" s="4" t="s">
        <v>4</v>
      </c>
    </row>
    <row r="59" ht="15.0" customHeight="1">
      <c r="A59" s="3" t="str">
        <f>HYPERLINK("http://www.geeksforgeeks.org/archives/6873","Union and Intersection of two sorted arrays")</f>
        <v>Union and Intersection of two sorted arrays</v>
      </c>
      <c r="B59" s="4" t="s">
        <v>4</v>
      </c>
    </row>
    <row r="60" ht="15.0" customHeight="1">
      <c r="A60" s="3" t="str">
        <f>HYPERLINK("http://www.geeksforgeeks.org/archives/6463","Maximum difference between two elements")</f>
        <v>Maximum difference between two elements</v>
      </c>
      <c r="B60" s="4" t="s">
        <v>4</v>
      </c>
    </row>
    <row r="61" ht="15.0" customHeight="1">
      <c r="A61" s="3" t="str">
        <f>HYPERLINK("http://www.geeksforgeeks.org/archives/6257","Maximum size square sub-matrix with all 1s")</f>
        <v>Maximum size square sub-matrix with all 1s</v>
      </c>
      <c r="B61" s="4" t="s">
        <v>4</v>
      </c>
      <c r="C61" s="4" t="s">
        <v>15</v>
      </c>
    </row>
    <row r="62" ht="15.0" customHeight="1">
      <c r="A62" s="3" t="str">
        <f>HYPERLINK("http://www.geeksforgeeks.org/archives/2392","k largest(or smallest) elements in an array | added Min Heap method")</f>
        <v>k largest(or smallest) elements in an array | added Min Heap method</v>
      </c>
      <c r="B62" s="4" t="s">
        <v>4</v>
      </c>
      <c r="C62" s="4" t="s">
        <v>13</v>
      </c>
    </row>
    <row r="63" ht="15.0" customHeight="1">
      <c r="A63" s="3" t="str">
        <f>HYPERLINK("http://www.geeksforgeeks.org/archives/5234","Segregate 0s and 1s in an array")</f>
        <v>Segregate 0s and 1s in an array</v>
      </c>
      <c r="B63" s="4" t="s">
        <v>4</v>
      </c>
    </row>
    <row r="64" ht="15.0" customHeight="1">
      <c r="A64" s="3" t="str">
        <f>HYPERLINK("http://www.geeksforgeeks.org/archives/4583","Maximum and minimum of an array using minimum number of comparisons")</f>
        <v>Maximum and minimum of an array using minimum number of comparisons</v>
      </c>
      <c r="B64" s="4" t="s">
        <v>16</v>
      </c>
      <c r="C64" s="4" t="s">
        <v>17</v>
      </c>
    </row>
    <row r="65" ht="15.0" customHeight="1">
      <c r="A65" s="3" t="str">
        <f>HYPERLINK("http://www.geeksforgeeks.org/archives/4722","Check for Majority Element in a sorted array")</f>
        <v>Check for Majority Element in a sorted array</v>
      </c>
      <c r="B65" s="4" t="s">
        <v>4</v>
      </c>
    </row>
    <row r="66" ht="15.0" customHeight="1">
      <c r="A66" s="3" t="str">
        <f>HYPERLINK("http://www.geeksforgeeks.org/archives/4184","Find the smallest and second smallest element in an array")</f>
        <v>Find the smallest and second smallest element in an array</v>
      </c>
      <c r="B66" s="4" t="s">
        <v>4</v>
      </c>
    </row>
    <row r="67" ht="15.0" customHeight="1">
      <c r="A67" s="3" t="str">
        <f>HYPERLINK("http://www.geeksforgeeks.org/archives/4034","Two elements whose sum is closest to zero")</f>
        <v>Two elements whose sum is closest to zero</v>
      </c>
      <c r="B67" s="4" t="s">
        <v>4</v>
      </c>
    </row>
    <row r="68" ht="15.0" customHeight="1">
      <c r="A68" s="3" t="str">
        <f>HYPERLINK("http://www.geeksforgeeks.org/archives/3968","Count Inversions in an array")</f>
        <v>Count Inversions in an array</v>
      </c>
      <c r="B68" s="4" t="s">
        <v>4</v>
      </c>
      <c r="C68" s="4" t="s">
        <v>17</v>
      </c>
    </row>
    <row r="69" ht="15.0" customHeight="1">
      <c r="A69" s="3" t="str">
        <f>HYPERLINK("http://www.geeksforgeeks.org/archives/1488","Sort elements by frequency")</f>
        <v>Sort elements by frequency</v>
      </c>
      <c r="B69" s="4" t="s">
        <v>4</v>
      </c>
      <c r="C69" s="4" t="s">
        <v>13</v>
      </c>
    </row>
    <row r="70" ht="15.0" customHeight="1">
      <c r="A70" s="3" t="str">
        <f>HYPERLINK("http://www.geeksforgeeks.org/archives/3511","Leaders in an array")</f>
        <v>Leaders in an array</v>
      </c>
      <c r="B70" s="4" t="s">
        <v>4</v>
      </c>
    </row>
    <row r="71" ht="15.0" customHeight="1">
      <c r="A71" s="3" t="str">
        <f>HYPERLINK("http://www.geeksforgeeks.org/archives/3133","Maximum sum such that no two elements are adjacent")</f>
        <v>Maximum sum such that no two elements are adjacent</v>
      </c>
      <c r="B71" s="4" t="s">
        <v>4</v>
      </c>
    </row>
    <row r="72" ht="15.0" customHeight="1">
      <c r="A72" s="3" t="str">
        <f>HYPERLINK("http://www.geeksforgeeks.org/archives/2878","Block swap algorithm for array rotation")</f>
        <v>Block swap algorithm for array rotation</v>
      </c>
      <c r="B72" s="4" t="s">
        <v>4</v>
      </c>
      <c r="C72" s="4" t="s">
        <v>13</v>
      </c>
    </row>
    <row r="73" ht="15.0" customHeight="1">
      <c r="A73" s="3" t="str">
        <f>HYPERLINK("http://www.geeksforgeeks.org/archives/2838","Reversal algorithm for array rotation")</f>
        <v>Reversal algorithm for array rotation</v>
      </c>
      <c r="B73" s="4" t="s">
        <v>4</v>
      </c>
      <c r="C73" s="4" t="s">
        <v>18</v>
      </c>
    </row>
    <row r="74" ht="15.0" customHeight="1">
      <c r="A74" s="3" t="str">
        <f>HYPERLINK("http://www.geeksforgeeks.org/archives/2398","Program for array rotation")</f>
        <v>Program for array rotation</v>
      </c>
      <c r="B74" s="4" t="s">
        <v>4</v>
      </c>
    </row>
    <row r="75" ht="15.0" customHeight="1">
      <c r="A75" s="3" t="str">
        <f>HYPERLINK("http://www.geeksforgeeks.org/archives/2567","Write a program to reverse an array")</f>
        <v>Write a program to reverse an array</v>
      </c>
      <c r="B75" s="4" t="s">
        <v>4</v>
      </c>
    </row>
    <row r="76" ht="15.0" customHeight="1">
      <c r="A76" s="3" t="str">
        <f>HYPERLINK("http://www.geeksforgeeks.org/archives/2105","Median of two sorted arrays")</f>
        <v>Median of two sorted arrays</v>
      </c>
      <c r="B76" s="4" t="s">
        <v>4</v>
      </c>
      <c r="C76" s="4" t="s">
        <v>17</v>
      </c>
    </row>
    <row r="77" ht="15.0" customHeight="1">
      <c r="A77" s="3" t="str">
        <f>HYPERLINK("http://www.geeksforgeeks.org/archives/1355","Merge an array of size n into another array of size m+n")</f>
        <v>Merge an array of size n into another array of size m+n</v>
      </c>
      <c r="B77" s="4" t="s">
        <v>4</v>
      </c>
    </row>
    <row r="78" ht="15.0" customHeight="1">
      <c r="A78" s="3" t="str">
        <f>HYPERLINK("http://www.geeksforgeeks.org/archives/1068","Search an element in a sorted and pivoted array")</f>
        <v>Search an element in a sorted and pivoted array</v>
      </c>
      <c r="B78" s="4" t="s">
        <v>4</v>
      </c>
    </row>
    <row r="79" ht="15.0" customHeight="1">
      <c r="A79" s="3" t="str">
        <f>HYPERLINK("http://www.geeksforgeeks.org/archives/580","Find the Missing Number")</f>
        <v>Find the Missing Number</v>
      </c>
      <c r="B79" s="4" t="s">
        <v>4</v>
      </c>
    </row>
    <row r="80" ht="15.0" customHeight="1">
      <c r="A80" s="3" t="str">
        <f>HYPERLINK("http://www.geeksforgeeks.org/archives/576","Largest Sum Contiguous Subarray")</f>
        <v>Largest Sum Contiguous Subarray</v>
      </c>
      <c r="B80" s="4" t="s">
        <v>4</v>
      </c>
    </row>
    <row r="81" ht="15.0" customHeight="1">
      <c r="A81" s="3" t="str">
        <f>HYPERLINK("http://www.geeksforgeeks.org/archives/570","Find the Number Occurring Odd Number of Times")</f>
        <v>Find the Number Occurring Odd Number of Times</v>
      </c>
      <c r="B81" s="4" t="s">
        <v>4</v>
      </c>
    </row>
    <row r="82" ht="15.0" customHeight="1">
      <c r="A82" s="3" t="str">
        <f>HYPERLINK("http://www.geeksforgeeks.org/archives/503","Majority Element")</f>
        <v>Majority Element</v>
      </c>
      <c r="B82" s="4" t="s">
        <v>4</v>
      </c>
    </row>
    <row r="83" ht="15.0" customHeight="1">
      <c r="A83" s="3" t="str">
        <f>HYPERLINK("http://www.geeksforgeeks.org/archives/484","Given an array A[] and a number x, check for pair in A[] with sum as x")</f>
        <v>Given an array A[] and a number x, check for pair in A[] with sum as x</v>
      </c>
      <c r="B83" s="4" t="s">
        <v>4</v>
      </c>
    </row>
    <row r="84" ht="15.75" customHeight="1"/>
    <row r="85" ht="15.75" customHeight="1"/>
    <row r="86" ht="17.25" customHeight="1">
      <c r="A86" s="3" t="str">
        <f>HYPERLINK("http://www.geeksforgeeks.org/inplace-m-x-n-size-matrix-transpose/","Inplace M x N size matrix transpose")</f>
        <v>Inplace M x N size matrix transpose</v>
      </c>
    </row>
    <row r="87" ht="17.25" customHeight="1">
      <c r="A87" s="3" t="str">
        <f>HYPERLINK("http://www.geeksforgeeks.org/find-number-of-islands/","Find the number of islands")</f>
        <v>Find the number of islands</v>
      </c>
      <c r="C87" s="4" t="s">
        <v>19</v>
      </c>
    </row>
    <row r="88" ht="17.25" customHeight="1">
      <c r="A88" s="3" t="str">
        <f>HYPERLINK("http://www.geeksforgeeks.org/construction-of-longest-monotonically-increasing-subsequence-n-log-n/","Construction of Longest Monotonically Increasing Subsequence (N log N)")</f>
        <v>Construction of Longest Monotonically Increasing Subsequence (N log N)</v>
      </c>
      <c r="B88" s="5" t="s">
        <v>4</v>
      </c>
      <c r="C88" s="4" t="s">
        <v>20</v>
      </c>
    </row>
    <row r="89" ht="15.75" customHeight="1">
      <c r="A89" s="3" t="str">
        <f>HYPERLINK("http://www.geeksforgeeks.org/find-a-tour-that-visits-all-stations/","Find the first circular tour that visits all petrol pumps")</f>
        <v>Find the first circular tour that visits all petrol pumps</v>
      </c>
    </row>
    <row r="90" ht="15.75" customHeight="1">
      <c r="A90" s="3" t="str">
        <f>HYPERLINK("http://www.geeksforgeeks.org/given-an-array-of-numbers-arrange-the-numbers-to-form-the-biggest-number/","Arrange given numbers to form the biggest number")</f>
        <v>Arrange given numbers to form the biggest number</v>
      </c>
      <c r="B90" s="4" t="s">
        <v>4</v>
      </c>
      <c r="C90" s="4" t="s">
        <v>13</v>
      </c>
    </row>
    <row r="91" ht="15.75" customHeight="1">
      <c r="A91" s="3" t="str">
        <f>HYPERLINK("http://www.geeksforgeeks.org/dynamic-programming-set-27-max-sum-rectangle-in-a-2d-matrix/","Dynamic Programming | Set 27 (Maximum sum rectangle in a 2D matrix)")</f>
        <v>Dynamic Programming | Set 27 (Maximum sum rectangle in a 2D matrix)</v>
      </c>
    </row>
    <row r="92" ht="15.75" customHeight="1">
      <c r="A92" s="3" t="str">
        <f>HYPERLINK("http://www.geeksforgeeks.org/pancake-sorting/","Pancake sorting")</f>
        <v>Pancake sorting</v>
      </c>
      <c r="B92" s="4" t="s">
        <v>4</v>
      </c>
      <c r="C92" s="4" t="s">
        <v>21</v>
      </c>
    </row>
    <row r="93" ht="15.75" customHeight="1">
      <c r="A93" s="3" t="str">
        <f>HYPERLINK("http://www.geeksforgeeks.org/a-pancake-sorting-question/","A Pancake Sorting Problem")</f>
        <v>A Pancake Sorting Problem</v>
      </c>
    </row>
    <row r="94" ht="15.75" customHeight="1">
      <c r="A94" s="3" t="str">
        <f>HYPERLINK("http://www.geeksforgeeks.org/tug-of-war/","Tug of War")</f>
        <v>Tug of War</v>
      </c>
    </row>
    <row r="95" ht="15.75" customHeight="1">
      <c r="A95" s="3" t="str">
        <f>HYPERLINK("http://www.geeksforgeeks.org/print-matrix-diagonally/","Print Matrix Diagonally")</f>
        <v>Print Matrix Diagonally</v>
      </c>
      <c r="B95" s="4" t="s">
        <v>4</v>
      </c>
      <c r="C95" s="4" t="s">
        <v>22</v>
      </c>
    </row>
    <row r="96" ht="15.75" customHeight="1">
      <c r="A96" s="3" t="str">
        <f>HYPERLINK("http://www.geeksforgeeks.org/divide-and-conquer-maximum-sum-subarray/","Divide and Conquer | Set 3 (Maximum Subarray Sum)")</f>
        <v>Divide and Conquer | Set 3 (Maximum Subarray Sum)</v>
      </c>
      <c r="B96" s="4" t="s">
        <v>4</v>
      </c>
      <c r="C96" s="4" t="s">
        <v>23</v>
      </c>
    </row>
    <row r="97" ht="15.75" customHeight="1">
      <c r="A97" s="3" t="str">
        <f>HYPERLINK("http://www.geeksforgeeks.org/counting-sort/","Counting Sort")</f>
        <v>Counting Sort</v>
      </c>
      <c r="B97" s="4" t="s">
        <v>4</v>
      </c>
      <c r="C97" s="4" t="s">
        <v>13</v>
      </c>
    </row>
    <row r="98" ht="15.75" customHeight="1">
      <c r="A98" s="3" t="str">
        <f>HYPERLINK("http://www.geeksforgeeks.org/merging-intervals/","Merge Overlapping Intervals")</f>
        <v>Merge Overlapping Intervals</v>
      </c>
      <c r="B98" s="4" t="s">
        <v>4</v>
      </c>
      <c r="C98" s="4" t="s">
        <v>13</v>
      </c>
    </row>
    <row r="99" ht="15.75" customHeight="1">
      <c r="A99" s="3" t="str">
        <f>HYPERLINK("http://www.geeksforgeeks.org/find-the-maximum-repeating-number-in-ok-time/","Find the maximum repeating number in O(n) time and O(1) extra space")</f>
        <v>Find the maximum repeating number in O(n) time and O(1) extra space</v>
      </c>
      <c r="B99" s="4" t="s">
        <v>4</v>
      </c>
      <c r="C99" s="4" t="s">
        <v>13</v>
      </c>
    </row>
    <row r="100" ht="15.75" customHeight="1">
      <c r="A100" s="3" t="str">
        <f>HYPERLINK("http://www.geeksforgeeks.org/stock-buy-sell/","Stock Buy Sell to Maximize Profit")</f>
        <v>Stock Buy Sell to Maximize Profit</v>
      </c>
    </row>
    <row r="101" ht="15.75" customHeight="1">
      <c r="A101" s="3" t="str">
        <f>HYPERLINK("http://www.geeksforgeeks.org/rearrange-positive-and-negative-numbers-publish/","Rearrange positive and negative numbers in O(n) time and O(1) extra space")</f>
        <v>Rearrange positive and negative numbers in O(n) time and O(1) extra space</v>
      </c>
      <c r="B101" s="4" t="s">
        <v>4</v>
      </c>
      <c r="C101" s="4" t="s">
        <v>13</v>
      </c>
    </row>
    <row r="102" ht="15.75" customHeight="1">
      <c r="A102" s="3" t="str">
        <f>HYPERLINK("http://www.geeksforgeeks.org/sort-elements-by-frequency-set-2/","Sort elements by frequency | Set 2")</f>
        <v>Sort elements by frequency | Set 2</v>
      </c>
      <c r="B102" s="4" t="s">
        <v>4</v>
      </c>
      <c r="C102" s="4" t="s">
        <v>24</v>
      </c>
    </row>
    <row r="103" ht="15.75" customHeight="1">
      <c r="A103" s="3" t="str">
        <f>HYPERLINK("http://www.geeksforgeeks.org/find-a-peak-in-a-given-array/","Find a peak element")</f>
        <v>Find a peak element</v>
      </c>
      <c r="B103" s="4" t="s">
        <v>4</v>
      </c>
    </row>
    <row r="104" ht="15.75" customHeight="1">
      <c r="A104" s="3" t="str">
        <f>HYPERLINK("http://www.geeksforgeeks.org/print-all-possible-combinations-of-r-elements-in-a-given-array-of-size-n/","Print all possible combinations of r elements in a given array of size n")</f>
        <v>Print all possible combinations of r elements in a given array of size n</v>
      </c>
      <c r="B104" s="4" t="s">
        <v>4</v>
      </c>
    </row>
    <row r="105" ht="15.75" customHeight="1">
      <c r="A105" s="3" t="str">
        <f>HYPERLINK("http://www.geeksforgeeks.org/given-an-array-of-of-size-n-finds-all-the-elements-that-appear-more-than-nk-times/","Given an array of of size n and a number k, finds all elements that appear more than n/k times")</f>
        <v>Given an array of of size n and a number k, finds all elements that appear more than n/k times</v>
      </c>
    </row>
    <row r="106" ht="15.75" customHeight="1">
      <c r="A106" s="3" t="str">
        <f>HYPERLINK("http://www.geeksforgeeks.org/find-the-point-where-a-function-becomes-negative/","Find the point where a monotonically increasing function becomes positive first time")</f>
        <v>Find the point where a monotonically increasing function becomes positive first time</v>
      </c>
      <c r="B106" s="6" t="s">
        <v>4</v>
      </c>
      <c r="C106" s="6" t="s">
        <v>13</v>
      </c>
    </row>
    <row r="107" ht="15.75" customHeight="1">
      <c r="A107" s="3" t="str">
        <f>HYPERLINK("http://www.geeksforgeeks.org/increasing-subsequence-of-length-three-with-maximum-product/","Find the Increasing subsequence of length three with maximum product")</f>
        <v>Find the Increasing subsequence of length three with maximum product</v>
      </c>
    </row>
    <row r="108" ht="15.75" customHeight="1">
      <c r="A108" s="3" t="str">
        <f>HYPERLINK("http://www.geeksforgeeks.org/find-minimum-element-in-a-sorted-and-rotated-array/","Find the minimum element in a sorted and rotated array")</f>
        <v>Find the minimum element in a sorted and rotated array</v>
      </c>
    </row>
    <row r="109" ht="15.75" customHeight="1">
      <c r="A109" s="3" t="str">
        <f>HYPERLINK("http://www.geeksforgeeks.org/stable-marriage-problem/","Stable Marriage Problem")</f>
        <v>Stable Marriage Problem</v>
      </c>
    </row>
  </sheetData>
  <mergeCells count="1">
    <mergeCell ref="C73:C74"/>
  </mergeCells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  <hyperlink r:id="rId15" ref="A17"/>
    <hyperlink r:id="rId16" ref="A18"/>
    <hyperlink r:id="rId17" ref="A19"/>
    <hyperlink r:id="rId18" ref="A20"/>
    <hyperlink r:id="rId19" ref="A21"/>
    <hyperlink r:id="rId20" ref="A22"/>
    <hyperlink r:id="rId21" ref="A23"/>
    <hyperlink r:id="rId22" ref="A24"/>
    <hyperlink r:id="rId23" ref="A25"/>
    <hyperlink r:id="rId24" ref="A26"/>
    <hyperlink r:id="rId25" ref="A27"/>
    <hyperlink r:id="rId26" ref="A28"/>
    <hyperlink r:id="rId27" ref="A29"/>
    <hyperlink r:id="rId28" ref="A30"/>
    <hyperlink r:id="rId29" ref="A31"/>
    <hyperlink r:id="rId30" ref="A32"/>
    <hyperlink r:id="rId31" ref="A33"/>
    <hyperlink r:id="rId32" ref="A34"/>
    <hyperlink r:id="rId33" ref="A35"/>
    <hyperlink r:id="rId34" ref="A36"/>
    <hyperlink r:id="rId35" ref="A37"/>
    <hyperlink r:id="rId36" ref="A38"/>
    <hyperlink r:id="rId37" ref="A39"/>
    <hyperlink r:id="rId38" ref="A40"/>
    <hyperlink r:id="rId39" ref="A41"/>
    <hyperlink r:id="rId40" ref="A42"/>
    <hyperlink r:id="rId41" ref="A43"/>
    <hyperlink r:id="rId42" ref="A44"/>
    <hyperlink r:id="rId43" ref="A45"/>
    <hyperlink r:id="rId44" ref="A46"/>
    <hyperlink r:id="rId45" ref="A47"/>
    <hyperlink r:id="rId46" ref="A48"/>
    <hyperlink r:id="rId47" ref="A49"/>
    <hyperlink r:id="rId48" ref="A50"/>
    <hyperlink r:id="rId49" ref="A51"/>
    <hyperlink r:id="rId50" ref="A52"/>
    <hyperlink r:id="rId51" ref="A53"/>
    <hyperlink r:id="rId52" ref="A54"/>
    <hyperlink r:id="rId53" ref="A55"/>
    <hyperlink r:id="rId54" ref="A56"/>
    <hyperlink r:id="rId55" ref="A57"/>
    <hyperlink r:id="rId56" ref="A58"/>
    <hyperlink r:id="rId57" ref="A59"/>
    <hyperlink r:id="rId58" ref="A60"/>
    <hyperlink r:id="rId59" ref="A61"/>
    <hyperlink r:id="rId60" ref="A62"/>
    <hyperlink r:id="rId61" ref="A63"/>
    <hyperlink r:id="rId62" ref="A64"/>
    <hyperlink r:id="rId63" ref="A65"/>
    <hyperlink r:id="rId64" ref="A66"/>
    <hyperlink r:id="rId65" ref="A67"/>
    <hyperlink r:id="rId66" ref="A68"/>
    <hyperlink r:id="rId67" ref="A69"/>
    <hyperlink r:id="rId68" ref="A70"/>
    <hyperlink r:id="rId69" ref="A71"/>
    <hyperlink r:id="rId70" ref="A72"/>
    <hyperlink r:id="rId71" ref="A73"/>
    <hyperlink r:id="rId72" ref="A74"/>
    <hyperlink r:id="rId73" ref="A75"/>
    <hyperlink r:id="rId74" ref="A76"/>
    <hyperlink r:id="rId75" ref="A77"/>
    <hyperlink r:id="rId76" ref="A78"/>
    <hyperlink r:id="rId77" ref="A79"/>
    <hyperlink r:id="rId78" ref="A80"/>
    <hyperlink r:id="rId79" ref="A81"/>
    <hyperlink r:id="rId80" ref="A82"/>
    <hyperlink r:id="rId81" ref="A83"/>
    <hyperlink r:id="rId82" ref="A86"/>
    <hyperlink r:id="rId83" ref="A87"/>
    <hyperlink r:id="rId84" ref="A88"/>
    <hyperlink r:id="rId85" ref="A89"/>
    <hyperlink r:id="rId86" ref="A90"/>
    <hyperlink r:id="rId87" ref="A91"/>
    <hyperlink r:id="rId88" ref="A92"/>
    <hyperlink r:id="rId89" ref="A93"/>
    <hyperlink r:id="rId90" ref="A94"/>
    <hyperlink r:id="rId91" ref="A95"/>
    <hyperlink r:id="rId92" ref="A96"/>
    <hyperlink r:id="rId93" ref="A97"/>
    <hyperlink r:id="rId94" ref="A98"/>
    <hyperlink r:id="rId95" ref="A99"/>
    <hyperlink r:id="rId96" ref="A100"/>
    <hyperlink r:id="rId97" ref="A101"/>
    <hyperlink r:id="rId98" ref="A102"/>
    <hyperlink r:id="rId99" ref="A103"/>
    <hyperlink r:id="rId100" ref="A104"/>
    <hyperlink r:id="rId101" ref="A105"/>
    <hyperlink r:id="rId102" ref="A106"/>
    <hyperlink r:id="rId103" ref="A107"/>
    <hyperlink r:id="rId104" ref="A108"/>
    <hyperlink r:id="rId105" ref="A109"/>
  </hyperlinks>
  <drawing r:id="rId10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2.29"/>
    <col customWidth="1" min="2" max="6" width="12.43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2.29"/>
    <col customWidth="1" min="2" max="6" width="12.43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</sheetData>
  <drawing r:id="rId1"/>
</worksheet>
</file>