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ell C Drive\Training\DA\2 Basic Materials\PROJECT\Primary Research\"/>
    </mc:Choice>
  </mc:AlternateContent>
  <bookViews>
    <workbookView minimized="1" xWindow="120" yWindow="60" windowWidth="19092" windowHeight="8448" activeTab="1"/>
  </bookViews>
  <sheets>
    <sheet name="CODE BOOK" sheetId="1" r:id="rId1"/>
    <sheet name="DATA" sheetId="2" r:id="rId2"/>
    <sheet name="DATA (2)" sheetId="4" r:id="rId3"/>
  </sheets>
  <calcPr calcId="152511"/>
</workbook>
</file>

<file path=xl/calcChain.xml><?xml version="1.0" encoding="utf-8"?>
<calcChain xmlns="http://schemas.openxmlformats.org/spreadsheetml/2006/main">
  <c r="G199" i="2" l="1"/>
  <c r="V217" i="4" l="1"/>
  <c r="V216" i="4"/>
  <c r="V215" i="4"/>
  <c r="V214" i="4"/>
  <c r="V213" i="4"/>
  <c r="V212" i="4"/>
  <c r="V211" i="4"/>
  <c r="V210" i="4"/>
  <c r="G200" i="2" l="1"/>
  <c r="G201" i="2"/>
  <c r="G202" i="2"/>
  <c r="G203" i="2"/>
  <c r="G207" i="2"/>
  <c r="G208" i="2"/>
  <c r="G209" i="2"/>
  <c r="G210" i="2"/>
  <c r="G212" i="2"/>
  <c r="G213" i="2"/>
  <c r="G214" i="2"/>
  <c r="G215" i="2"/>
  <c r="G217" i="2"/>
  <c r="G218" i="2"/>
  <c r="G219" i="2"/>
  <c r="G220" i="2"/>
  <c r="G222" i="2"/>
  <c r="G223" i="2"/>
  <c r="G224" i="2"/>
  <c r="G225" i="2"/>
  <c r="G227" i="2"/>
  <c r="G228" i="2"/>
  <c r="G229" i="2"/>
  <c r="G230" i="2"/>
  <c r="S213" i="2" l="1"/>
  <c r="S212" i="2"/>
  <c r="S211" i="2"/>
  <c r="S210" i="2"/>
  <c r="S209" i="2"/>
  <c r="S208" i="2"/>
  <c r="S207" i="2"/>
  <c r="S206" i="2"/>
  <c r="K215" i="2"/>
  <c r="K213" i="2"/>
  <c r="K221" i="2"/>
  <c r="K219" i="2"/>
  <c r="K220" i="2"/>
  <c r="K217" i="2"/>
  <c r="K216" i="2"/>
  <c r="K212" i="2"/>
  <c r="K211" i="2"/>
  <c r="K209" i="2"/>
  <c r="K208" i="2"/>
  <c r="K207" i="2"/>
  <c r="E220" i="2"/>
  <c r="E219" i="2"/>
  <c r="E216" i="2"/>
  <c r="E217" i="2"/>
  <c r="E218" i="2"/>
  <c r="E208" i="2"/>
  <c r="E212" i="2" l="1"/>
  <c r="E210" i="2"/>
  <c r="E209" i="2"/>
  <c r="E211" i="2"/>
</calcChain>
</file>

<file path=xl/sharedStrings.xml><?xml version="1.0" encoding="utf-8"?>
<sst xmlns="http://schemas.openxmlformats.org/spreadsheetml/2006/main" count="1285" uniqueCount="279">
  <si>
    <t>Variable Name</t>
  </si>
  <si>
    <t>Coding Instruction</t>
  </si>
  <si>
    <t>Trading Type</t>
  </si>
  <si>
    <t>Intra-day = 1</t>
  </si>
  <si>
    <t>Delivery Type = 2</t>
  </si>
  <si>
    <t xml:space="preserve">Derivative Futures =3 </t>
  </si>
  <si>
    <t>Options = 4</t>
  </si>
  <si>
    <t>Value Trade Scheme</t>
  </si>
  <si>
    <t>Rs.14,995 = 1</t>
  </si>
  <si>
    <t>Rs.19,995 = 2</t>
  </si>
  <si>
    <t>Rs.24,995 = 3</t>
  </si>
  <si>
    <t>Rs.49,995 =4</t>
  </si>
  <si>
    <t>Rs.99,995 = 5</t>
  </si>
  <si>
    <t>Investor income level</t>
  </si>
  <si>
    <t>Investors are interested to invest in Pre-paid scheme</t>
  </si>
  <si>
    <t>Yes = 1</t>
  </si>
  <si>
    <t>No = 2</t>
  </si>
  <si>
    <t>Advertisement is essential for pre-paid scheme</t>
  </si>
  <si>
    <t>Strongly Disagree = 1</t>
  </si>
  <si>
    <t>Disagree = 2</t>
  </si>
  <si>
    <t>Not Agree = 3</t>
  </si>
  <si>
    <t>Agree = 4</t>
  </si>
  <si>
    <t>Strongly Agree = 5</t>
  </si>
  <si>
    <t>Pre-paid scheme fetch more return</t>
  </si>
  <si>
    <t>Pre-paid scheme is beneficial for frequent investors</t>
  </si>
  <si>
    <t>Brand is more important than brokerage fees</t>
  </si>
  <si>
    <t>Brokeerage Charge is high</t>
  </si>
  <si>
    <t>Value Trade charge is high</t>
  </si>
  <si>
    <t>Investors are preferred to change scheme</t>
  </si>
  <si>
    <t>At what Extent brokerage fees influences investors</t>
  </si>
  <si>
    <t>Very most important = 1</t>
  </si>
  <si>
    <t>Most important = 2</t>
  </si>
  <si>
    <t>Not important = 3</t>
  </si>
  <si>
    <t>Least important = 4</t>
  </si>
  <si>
    <t>Very least important = 5</t>
  </si>
  <si>
    <t xml:space="preserve"> Investors look most when they invested in the shares</t>
  </si>
  <si>
    <t>Company Brand = 2</t>
  </si>
  <si>
    <t>Return = 3</t>
  </si>
  <si>
    <t>Risk = 4</t>
  </si>
  <si>
    <t>P/E Ratio = 5</t>
  </si>
  <si>
    <t>Pre-paid scheme beneficial for large volume investors</t>
  </si>
  <si>
    <t xml:space="preserve"> Prefer to stick to one scheme = 1</t>
  </si>
  <si>
    <t>Change scheme less often = 2</t>
  </si>
  <si>
    <t xml:space="preserve"> Change scheme very often= 3</t>
  </si>
  <si>
    <t>Brokerage Fees = 1</t>
  </si>
  <si>
    <t>Service Quality = 2</t>
  </si>
  <si>
    <t>Market share = 3</t>
  </si>
  <si>
    <t>Brand = 4</t>
  </si>
  <si>
    <t>Validity Period= 5</t>
  </si>
  <si>
    <t>Brokerage Charge &amp; value trade Charge in 
pre-paid scheme are Resonable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</si>
  <si>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</si>
  <si>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</si>
  <si>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</si>
  <si>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</si>
  <si>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</si>
  <si>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</si>
  <si>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</si>
  <si>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</si>
  <si>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</si>
  <si>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</si>
  <si>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</si>
  <si>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</si>
  <si>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</si>
  <si>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</si>
  <si>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</si>
  <si>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</si>
  <si>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</si>
  <si>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</si>
  <si>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Question 
No</t>
  </si>
  <si>
    <t>Share Prices = 1</t>
  </si>
  <si>
    <t>Repondent Name</t>
  </si>
  <si>
    <t>Respondent 
Experience</t>
  </si>
  <si>
    <t>Respondent 
Age</t>
  </si>
  <si>
    <t>Respondent  Prefered branded brokerage company</t>
  </si>
  <si>
    <t>HARI.B</t>
  </si>
  <si>
    <t>P.S.KUMAR</t>
  </si>
  <si>
    <t>PRADEEP SIGH</t>
  </si>
  <si>
    <t>KISHORE BABU</t>
  </si>
  <si>
    <t>VIJAY REEDY</t>
  </si>
  <si>
    <t>KUMAR REDDY</t>
  </si>
  <si>
    <t>RAVI REDDY</t>
  </si>
  <si>
    <t>SAGAR BABU</t>
  </si>
  <si>
    <t>NIRMAL</t>
  </si>
  <si>
    <t>SURESH REDDY</t>
  </si>
  <si>
    <t>NITESH KUMAR</t>
  </si>
  <si>
    <t>PRABHU REDDY</t>
  </si>
  <si>
    <t>Response collected 
Location</t>
  </si>
  <si>
    <t>Ammerpet</t>
  </si>
  <si>
    <t>HSBC</t>
  </si>
  <si>
    <t>SHAREKHAN</t>
  </si>
  <si>
    <t>ICICIDIRECT</t>
  </si>
  <si>
    <t>RELIGARE</t>
  </si>
  <si>
    <t>HDFC SECURITIES</t>
  </si>
  <si>
    <t>KODAK SECURITIES</t>
  </si>
  <si>
    <t>KARVY</t>
  </si>
  <si>
    <t>INDIA INFOLINE</t>
  </si>
  <si>
    <t>New scheme is available in your brokerage 
company for a lesser price,Investors are 
ready to invest in this scheme</t>
  </si>
  <si>
    <t>Investor consider most, when investor select the 
brokerage company for investing 
in the Pre-paid scheme</t>
  </si>
  <si>
    <t>Investors ready to invest in a lesser 
known company, provided the scheme 
offered is attractive</t>
  </si>
  <si>
    <t>Symbol used for Variable name</t>
  </si>
  <si>
    <t>SHAREKHAN, STANDARD CHATTERED</t>
  </si>
  <si>
    <t>NARENDAR REDDY</t>
  </si>
  <si>
    <t>VENKADESWARA RAO</t>
  </si>
  <si>
    <t>NAYAK</t>
  </si>
  <si>
    <t>YADA GIRI</t>
  </si>
  <si>
    <t>YADAV</t>
  </si>
  <si>
    <t>SRINIVAS REDDY</t>
  </si>
  <si>
    <t>NAVEEN KUMAR</t>
  </si>
  <si>
    <t>RAJENDRA PRASAD</t>
  </si>
  <si>
    <t>VIMAL KUMAR</t>
  </si>
  <si>
    <t>RITESH KUMAR</t>
  </si>
  <si>
    <t>NAVEEN REDDY</t>
  </si>
  <si>
    <t>SHASWAT RAI</t>
  </si>
  <si>
    <t>PRAVEEN DAS</t>
  </si>
  <si>
    <t>SANTHOSH</t>
  </si>
  <si>
    <t>SARAVANAN</t>
  </si>
  <si>
    <t>RAMANATHAN</t>
  </si>
  <si>
    <t>RAMU</t>
  </si>
  <si>
    <t>SATHYANARAYANAN</t>
  </si>
  <si>
    <t>SRIKANTH</t>
  </si>
  <si>
    <t>AMARNATH</t>
  </si>
  <si>
    <t>ABHISEK</t>
  </si>
  <si>
    <t>ASHOK</t>
  </si>
  <si>
    <t>RAVI KUMAR</t>
  </si>
  <si>
    <t>KIRAN</t>
  </si>
  <si>
    <t>MANOJ</t>
  </si>
  <si>
    <t>RAMNATH</t>
  </si>
  <si>
    <t>question : 1</t>
  </si>
  <si>
    <t>QUESTION 3</t>
  </si>
  <si>
    <t>QUESTION 4</t>
  </si>
  <si>
    <t>QUESTION 6</t>
  </si>
  <si>
    <t>Pujagutta</t>
  </si>
  <si>
    <t>Religar Finvest Limited</t>
  </si>
  <si>
    <t>Motital Oswal Securities LTD</t>
  </si>
  <si>
    <t>Karvy Consultants Ltd</t>
  </si>
  <si>
    <t>Reliance Securities Ltd</t>
  </si>
  <si>
    <t>Jubilee Hills</t>
  </si>
  <si>
    <t>STANDARD CHATTERED</t>
  </si>
  <si>
    <t>Banjara Hills</t>
  </si>
  <si>
    <t>Angel Broking Ltd</t>
  </si>
  <si>
    <t>Mehdipatnam</t>
  </si>
  <si>
    <t>GEOJIT</t>
  </si>
  <si>
    <t>Himayat Nagar</t>
  </si>
  <si>
    <t>Abids</t>
  </si>
  <si>
    <t>Amberpet</t>
  </si>
  <si>
    <t>Balkampet</t>
  </si>
  <si>
    <t>Basheerbagh</t>
  </si>
  <si>
    <t>Erragadda</t>
  </si>
  <si>
    <t>Sri Nagar Colony</t>
  </si>
  <si>
    <t>Begumpet</t>
  </si>
  <si>
    <t>Secunderabad</t>
  </si>
  <si>
    <t>Somajiguda</t>
  </si>
  <si>
    <t>Kukkatpally</t>
  </si>
  <si>
    <t>Sarojini Devi Road</t>
  </si>
  <si>
    <t>Uppal</t>
  </si>
  <si>
    <t>Dilsukhnagar</t>
  </si>
  <si>
    <t>Khairathabad</t>
  </si>
  <si>
    <t>Less than 4 lakhs = 1</t>
  </si>
  <si>
    <t>4 to 6 lakhs = 2</t>
  </si>
  <si>
    <t>6 to 10 lakhs = 3</t>
  </si>
  <si>
    <t>greater than 10 lakhs = 4</t>
  </si>
  <si>
    <t>Janardhana Reddy</t>
  </si>
  <si>
    <t>Rama Rao</t>
  </si>
  <si>
    <t>Bhaskara Reddy</t>
  </si>
  <si>
    <t>Venkatarami Reddy</t>
  </si>
  <si>
    <t>Chenna Reddy</t>
  </si>
  <si>
    <t>Anjaiah</t>
  </si>
  <si>
    <t>Brahmananda Reddy</t>
  </si>
  <si>
    <t>Sanjiva Reddy[</t>
  </si>
  <si>
    <t>Vengala Rao</t>
  </si>
  <si>
    <t>VENGATESH</t>
  </si>
  <si>
    <t>HARI KRISHNAN</t>
  </si>
  <si>
    <t>SUMAN</t>
  </si>
  <si>
    <t>MOULI BABU</t>
  </si>
  <si>
    <t>ASHOK KUMAR</t>
  </si>
  <si>
    <t>ARVIND BABU</t>
  </si>
  <si>
    <t>MUHILA RAO</t>
  </si>
  <si>
    <t>RAMANA REDDY</t>
  </si>
  <si>
    <t>DILIP KUMAR</t>
  </si>
  <si>
    <t>RAJAIV NAIDU</t>
  </si>
  <si>
    <t>DIVAHAR BABU</t>
  </si>
  <si>
    <t>SILAMBARASAN</t>
  </si>
  <si>
    <t>NITIN</t>
  </si>
  <si>
    <t>ELAMUHIL SELVAN</t>
  </si>
  <si>
    <t>SABARI</t>
  </si>
  <si>
    <t>ANBARASAN</t>
  </si>
  <si>
    <t>JAGANATHAN</t>
  </si>
  <si>
    <t>RAMESH</t>
  </si>
  <si>
    <t>GOWTHAM</t>
  </si>
  <si>
    <t>GOWRI</t>
  </si>
  <si>
    <t xml:space="preserve">SATHISH </t>
  </si>
  <si>
    <t>ABISHEK</t>
  </si>
  <si>
    <t>PRASANNA BABU</t>
  </si>
  <si>
    <t>RAMALINGAM RAO</t>
  </si>
  <si>
    <t>NAVEEN</t>
  </si>
  <si>
    <t>DEVA</t>
  </si>
  <si>
    <t>ARJUN</t>
  </si>
  <si>
    <t>ABHIJIT</t>
  </si>
  <si>
    <t>ANURAG BABU</t>
  </si>
  <si>
    <t>WAGDEN</t>
  </si>
  <si>
    <t>TARUN</t>
  </si>
  <si>
    <t>KARTHIKEYAN</t>
  </si>
  <si>
    <t>SARAN YADAV</t>
  </si>
  <si>
    <t>ARAVIND</t>
  </si>
  <si>
    <t>KASTAV</t>
  </si>
  <si>
    <t>MOHAMMAD</t>
  </si>
  <si>
    <t>NAZER</t>
  </si>
  <si>
    <t>ABUBAKAR</t>
  </si>
  <si>
    <t>MANI MARAN</t>
  </si>
  <si>
    <t>SIVAKANTH YADAV</t>
  </si>
  <si>
    <t>RAMA REDDY</t>
  </si>
  <si>
    <t>SRINIVAASAN</t>
  </si>
  <si>
    <t>SIVARAM</t>
  </si>
  <si>
    <t>SRINI VASAN</t>
  </si>
  <si>
    <t>NIRMAL JAIN</t>
  </si>
  <si>
    <t xml:space="preserve"> Ravindra Reddy </t>
  </si>
  <si>
    <t>VAMSHI</t>
  </si>
  <si>
    <t>MANIKARA RAO</t>
  </si>
  <si>
    <t>VIJAY KUMAR</t>
  </si>
  <si>
    <t>KODAD</t>
  </si>
  <si>
    <t>MALLIK ARJUN</t>
  </si>
  <si>
    <t>JAGAN REDDY</t>
  </si>
  <si>
    <t>SUBAIAAH</t>
  </si>
  <si>
    <t>NAGARAJ</t>
  </si>
  <si>
    <t>SRAVAN</t>
  </si>
  <si>
    <t>GANESH</t>
  </si>
  <si>
    <t>BALAJI</t>
  </si>
  <si>
    <t>SUNIL REDDY</t>
  </si>
  <si>
    <t>CHANDU</t>
  </si>
  <si>
    <t>NANDHU</t>
  </si>
  <si>
    <t>CHARI</t>
  </si>
  <si>
    <t>MOHAN BABU</t>
  </si>
  <si>
    <t>RAJENDHAR</t>
  </si>
  <si>
    <t>NAGENDHAR REDDY</t>
  </si>
  <si>
    <t>ELLAIAH</t>
  </si>
  <si>
    <t>LINGA REDDY</t>
  </si>
  <si>
    <t>PULLA REDDY</t>
  </si>
  <si>
    <t>MALLA REDDY</t>
  </si>
  <si>
    <t>VENKAT RAM</t>
  </si>
  <si>
    <t>TIRUPATHI.R</t>
  </si>
  <si>
    <t>JAWAHAR</t>
  </si>
  <si>
    <t>SHANKAR BABU</t>
  </si>
  <si>
    <t>LINGANNA</t>
  </si>
  <si>
    <t>LINGA RAJU</t>
  </si>
  <si>
    <t>RAMADAS</t>
  </si>
  <si>
    <t>GHOUSE</t>
  </si>
  <si>
    <t>PASHA</t>
  </si>
  <si>
    <t>RAHMAN</t>
  </si>
  <si>
    <t>MOHAMMAD ALI</t>
  </si>
  <si>
    <t>SHAKIL ALI</t>
  </si>
  <si>
    <t>MOHABUB</t>
  </si>
  <si>
    <t>SADHIK</t>
  </si>
  <si>
    <t>MALLIK</t>
  </si>
  <si>
    <t>NAVEEN BABU</t>
  </si>
  <si>
    <t>SURYA</t>
  </si>
  <si>
    <t>VIKAAS</t>
  </si>
  <si>
    <t>RAMOJI</t>
  </si>
  <si>
    <t>RAVI LAL</t>
  </si>
  <si>
    <t xml:space="preserve">VEERA SHANKAR </t>
  </si>
  <si>
    <t>CHANDAR</t>
  </si>
  <si>
    <t>BHARATH</t>
  </si>
  <si>
    <t>UDHAY</t>
  </si>
  <si>
    <t>NIVAS</t>
  </si>
  <si>
    <t>QUESTION 2</t>
  </si>
  <si>
    <t>QUESTION 10</t>
  </si>
  <si>
    <t>Q2&amp;6</t>
  </si>
  <si>
    <t>Q10&amp;12</t>
  </si>
  <si>
    <t>4 to 6</t>
  </si>
  <si>
    <t>6 to 10</t>
  </si>
  <si>
    <t>&gt; 10</t>
  </si>
  <si>
    <t>&lt; 4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</si>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</sst>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Georgia"/>
      <family val="2"/>
      <scheme val="minor"/>
    </font>
    <font>
      <b/>
      <sz val="11"/>
      <color theme="1"/>
      <name val="Georgia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1"/>
      <name val="Georgia"/>
      <family val="2"/>
      <scheme val="minor"/>
    </font>
    <font>
      <b/>
      <sz val="12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5" fillId="0" borderId="0" xfId="0" applyFont="1"/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0" borderId="22" xfId="0" applyNumberFormat="1" applyFont="1" applyBorder="1" applyAlignment="1">
      <alignment horizontal="center" vertical="center"/>
    </xf>
    <xf numFmtId="0" fontId="4" fillId="0" borderId="24" xfId="0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4" fillId="0" borderId="21" xfId="0" applyNumberFormat="1" applyFont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0" fontId="5" fillId="0" borderId="17" xfId="0" applyFont="1" applyBorder="1"/>
    <xf numFmtId="0" fontId="2" fillId="0" borderId="3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" fontId="4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4" fillId="0" borderId="26" xfId="0" applyNumberFormat="1" applyFon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937677511718778E-2"/>
          <c:y val="5.3830574327815364E-2"/>
          <c:w val="0.91281396899342548"/>
          <c:h val="0.76814113699705111"/>
        </c:manualLayout>
      </c:layout>
      <c:barChart>
        <c:barDir val="col"/>
        <c:grouping val="clustered"/>
        <c:varyColors val="0"/>
        <c:ser>
          <c:idx val="0"/>
          <c:order val="0"/>
          <c:tx>
            <c:v>Intra-day </c:v>
          </c:tx>
          <c:spPr>
            <a:solidFill>
              <a:srgbClr val="FF33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Very most Important</c:v>
              </c:pt>
              <c:pt idx="1">
                <c:v>Most Important</c:v>
              </c:pt>
              <c:pt idx="2">
                <c:v>Not Important</c:v>
              </c:pt>
              <c:pt idx="3">
                <c:v>Least Important</c:v>
              </c:pt>
              <c:pt idx="4">
                <c:v>Very Least Important</c:v>
              </c:pt>
            </c:strLit>
          </c:cat>
          <c:val>
            <c:numRef>
              <c:f>DATA!$E$232:$F$232</c:f>
              <c:numCache>
                <c:formatCode>General</c:formatCode>
                <c:ptCount val="2"/>
                <c:pt idx="0">
                  <c:v>49</c:v>
                </c:pt>
                <c:pt idx="1">
                  <c:v>6</c:v>
                </c:pt>
              </c:numCache>
            </c:numRef>
          </c:val>
        </c:ser>
        <c:ser>
          <c:idx val="1"/>
          <c:order val="1"/>
          <c:tx>
            <c:v>Delivery Type </c:v>
          </c:tx>
          <c:spPr>
            <a:solidFill>
              <a:srgbClr val="00B0F0"/>
            </a:solidFill>
          </c:spPr>
          <c:invertIfNegative val="0"/>
          <c:dLbls>
            <c:dLbl>
              <c:idx val="0"/>
              <c:layout>
                <c:manualLayout>
                  <c:x val="-3.210684535810564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2921621600815396E-4"/>
                  <c:y val="-2.4079553064231506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8.7222235050530693E-4"/>
                  <c:y val="-2.4079553064231506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9.3325307815462361E-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3.62989816888725E-3"/>
                  <c:y val="-2.4079553064231506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Very most Important</c:v>
              </c:pt>
              <c:pt idx="1">
                <c:v>Most Important</c:v>
              </c:pt>
              <c:pt idx="2">
                <c:v>Not Important</c:v>
              </c:pt>
              <c:pt idx="3">
                <c:v>Least Important</c:v>
              </c:pt>
              <c:pt idx="4">
                <c:v>Very Least Important</c:v>
              </c:pt>
            </c:strLit>
          </c:cat>
          <c:val>
            <c:numRef>
              <c:f>DATA!$E$233:$F$233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ser>
          <c:idx val="2"/>
          <c:order val="2"/>
          <c:tx>
            <c:v>Derivative Futures </c:v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Very most Important</c:v>
              </c:pt>
              <c:pt idx="1">
                <c:v>Most Important</c:v>
              </c:pt>
              <c:pt idx="2">
                <c:v>Not Important</c:v>
              </c:pt>
              <c:pt idx="3">
                <c:v>Least Important</c:v>
              </c:pt>
              <c:pt idx="4">
                <c:v>Very Least Important</c:v>
              </c:pt>
            </c:strLit>
          </c:cat>
          <c:val>
            <c:numRef>
              <c:f>DATA!$E$234:$F$234</c:f>
              <c:numCache>
                <c:formatCode>General</c:formatCode>
                <c:ptCount val="2"/>
                <c:pt idx="0">
                  <c:v>41</c:v>
                </c:pt>
                <c:pt idx="1">
                  <c:v>8</c:v>
                </c:pt>
              </c:numCache>
            </c:numRef>
          </c:val>
        </c:ser>
        <c:ser>
          <c:idx val="3"/>
          <c:order val="3"/>
          <c:tx>
            <c:v>Options </c:v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Very most Important</c:v>
              </c:pt>
              <c:pt idx="1">
                <c:v>Most Important</c:v>
              </c:pt>
              <c:pt idx="2">
                <c:v>Not Important</c:v>
              </c:pt>
              <c:pt idx="3">
                <c:v>Least Important</c:v>
              </c:pt>
              <c:pt idx="4">
                <c:v>Very Least Important</c:v>
              </c:pt>
            </c:strLit>
          </c:cat>
          <c:val>
            <c:numRef>
              <c:f>DATA!$E$235:$F$235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068512"/>
        <c:axId val="1064075040"/>
      </c:barChart>
      <c:catAx>
        <c:axId val="1064068512"/>
        <c:scaling>
          <c:orientation val="minMax"/>
        </c:scaling>
        <c:delete val="0"/>
        <c:axPos val="b"/>
        <c:numFmt formatCode="\2000" sourceLinked="0"/>
        <c:majorTickMark val="out"/>
        <c:minorTickMark val="none"/>
        <c:tickLblPos val="nextTo"/>
        <c:spPr>
          <a:ln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64075040"/>
        <c:crosses val="autoZero"/>
        <c:auto val="0"/>
        <c:lblAlgn val="ctr"/>
        <c:lblOffset val="100"/>
        <c:noMultiLvlLbl val="0"/>
      </c:catAx>
      <c:valAx>
        <c:axId val="106407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64068512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legend>
      <c:legendPos val="b"/>
      <c:layout>
        <c:manualLayout>
          <c:xMode val="edge"/>
          <c:yMode val="edge"/>
          <c:x val="8.5123087650001011E-3"/>
          <c:y val="0.92268636523527348"/>
          <c:w val="0.97957370493629958"/>
          <c:h val="4.8652918385201853E-2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73246825131783E-2"/>
          <c:y val="0.11172182236170362"/>
          <c:w val="0.90166099421682788"/>
          <c:h val="0.68960667506060569"/>
        </c:manualLayout>
      </c:layout>
      <c:barChart>
        <c:barDir val="col"/>
        <c:grouping val="clustered"/>
        <c:varyColors val="0"/>
        <c:ser>
          <c:idx val="0"/>
          <c:order val="0"/>
          <c:tx>
            <c:v>Prefer to stick to one scheme</c:v>
          </c:tx>
          <c:spPr>
            <a:solidFill>
              <a:srgbClr val="FF3300"/>
            </a:solidFill>
            <a:ln w="1270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4"/>
              <c:pt idx="0">
                <c:v>&lt;4 Lakhs</c:v>
              </c:pt>
              <c:pt idx="1">
                <c:v>4 to 6 Lakhs</c:v>
              </c:pt>
              <c:pt idx="2">
                <c:v>6 to 10 Lakhs</c:v>
              </c:pt>
              <c:pt idx="3">
                <c:v>&gt;10 Lakhs</c:v>
              </c:pt>
            </c:strLit>
          </c:cat>
          <c:val>
            <c:numRef>
              <c:f>DATA!$M$207:$P$207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19</c:v>
                </c:pt>
              </c:numCache>
            </c:numRef>
          </c:val>
        </c:ser>
        <c:ser>
          <c:idx val="1"/>
          <c:order val="1"/>
          <c:tx>
            <c:v>Change scheme less often</c:v>
          </c:tx>
          <c:spPr>
            <a:solidFill>
              <a:srgbClr val="00B050"/>
            </a:solidFill>
            <a:ln w="12700">
              <a:solidFill>
                <a:schemeClr val="tx1"/>
              </a:solidFill>
            </a:ln>
          </c:spPr>
          <c:invertIfNegative val="0"/>
          <c:dLbls>
            <c:dLbl>
              <c:idx val="2"/>
              <c:layout>
                <c:manualLayout>
                  <c:x val="0"/>
                  <c:y val="1.851851851851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4"/>
              <c:pt idx="0">
                <c:v>&lt;4 Lakhs</c:v>
              </c:pt>
              <c:pt idx="1">
                <c:v>4 to 6 Lakhs</c:v>
              </c:pt>
              <c:pt idx="2">
                <c:v>6 to 10 Lakhs</c:v>
              </c:pt>
              <c:pt idx="3">
                <c:v>&gt;10 Lakhs</c:v>
              </c:pt>
            </c:strLit>
          </c:cat>
          <c:val>
            <c:numRef>
              <c:f>DATA!$M$208:$P$208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11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tx>
            <c:v>Change scheme very often</c:v>
          </c:tx>
          <c:spPr>
            <a:solidFill>
              <a:srgbClr val="00B0F0"/>
            </a:solidFill>
            <a:ln w="1270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4"/>
              <c:pt idx="0">
                <c:v>&lt;4 Lakhs</c:v>
              </c:pt>
              <c:pt idx="1">
                <c:v>4 to 6 Lakhs</c:v>
              </c:pt>
              <c:pt idx="2">
                <c:v>6 to 10 Lakhs</c:v>
              </c:pt>
              <c:pt idx="3">
                <c:v>&gt;10 Lakhs</c:v>
              </c:pt>
            </c:strLit>
          </c:cat>
          <c:val>
            <c:numRef>
              <c:f>DATA!$M$209:$P$209</c:f>
              <c:numCache>
                <c:formatCode>General</c:formatCode>
                <c:ptCount val="4"/>
                <c:pt idx="0">
                  <c:v>14</c:v>
                </c:pt>
                <c:pt idx="1">
                  <c:v>27</c:v>
                </c:pt>
                <c:pt idx="2">
                  <c:v>65</c:v>
                </c:pt>
                <c:pt idx="3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071232"/>
        <c:axId val="706073552"/>
      </c:barChart>
      <c:catAx>
        <c:axId val="1064071232"/>
        <c:scaling>
          <c:orientation val="minMax"/>
        </c:scaling>
        <c:delete val="0"/>
        <c:axPos val="b"/>
        <c:minorGridlines/>
        <c:numFmt formatCode="#,##0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b="1"/>
            </a:pPr>
            <a:endParaRPr lang="en-US"/>
          </a:p>
        </c:txPr>
        <c:crossAx val="706073552"/>
        <c:crosses val="autoZero"/>
        <c:auto val="1"/>
        <c:lblAlgn val="ctr"/>
        <c:lblOffset val="100"/>
        <c:tickLblSkip val="1"/>
        <c:tickMarkSkip val="4"/>
        <c:noMultiLvlLbl val="0"/>
      </c:catAx>
      <c:valAx>
        <c:axId val="70607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64071232"/>
        <c:crosses val="autoZero"/>
        <c:crossBetween val="between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3.9711878120498086E-3"/>
          <c:y val="0.88402984233176163"/>
          <c:w val="0.99072279123004359"/>
          <c:h val="0.10324143849560571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DATA!$R$206:$R$213</c:f>
              <c:strCache>
                <c:ptCount val="8"/>
                <c:pt idx="0">
                  <c:v>2 Years</c:v>
                </c:pt>
                <c:pt idx="1">
                  <c:v>3 Years</c:v>
                </c:pt>
                <c:pt idx="2">
                  <c:v>4 Years</c:v>
                </c:pt>
                <c:pt idx="3">
                  <c:v>5 Years</c:v>
                </c:pt>
                <c:pt idx="4">
                  <c:v>6 Years</c:v>
                </c:pt>
                <c:pt idx="5">
                  <c:v>7 Years</c:v>
                </c:pt>
                <c:pt idx="6">
                  <c:v>8 Years</c:v>
                </c:pt>
                <c:pt idx="7">
                  <c:v>9 Years</c:v>
                </c:pt>
              </c:strCache>
            </c:strRef>
          </c:cat>
          <c:val>
            <c:numRef>
              <c:f>DATA!$S$206:$S$213</c:f>
              <c:numCache>
                <c:formatCode>General</c:formatCode>
                <c:ptCount val="8"/>
                <c:pt idx="0">
                  <c:v>4</c:v>
                </c:pt>
                <c:pt idx="1">
                  <c:v>20</c:v>
                </c:pt>
                <c:pt idx="2">
                  <c:v>30</c:v>
                </c:pt>
                <c:pt idx="3">
                  <c:v>59</c:v>
                </c:pt>
                <c:pt idx="4">
                  <c:v>27</c:v>
                </c:pt>
                <c:pt idx="5">
                  <c:v>11</c:v>
                </c:pt>
                <c:pt idx="6">
                  <c:v>27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937677511718778E-2"/>
          <c:y val="5.3830574327815364E-2"/>
          <c:w val="0.91281396899342548"/>
          <c:h val="0.76814113699705111"/>
        </c:manualLayout>
      </c:layout>
      <c:barChart>
        <c:barDir val="col"/>
        <c:grouping val="clustered"/>
        <c:varyColors val="0"/>
        <c:ser>
          <c:idx val="0"/>
          <c:order val="0"/>
          <c:tx>
            <c:v>Intra-day </c:v>
          </c:tx>
          <c:spPr>
            <a:solidFill>
              <a:srgbClr val="FF33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Very most Important</c:v>
              </c:pt>
              <c:pt idx="1">
                <c:v>Most Important</c:v>
              </c:pt>
              <c:pt idx="2">
                <c:v>Not Important</c:v>
              </c:pt>
              <c:pt idx="3">
                <c:v>Least Important</c:v>
              </c:pt>
              <c:pt idx="4">
                <c:v>Very Least Important</c:v>
              </c:pt>
            </c:strLit>
          </c:cat>
          <c:val>
            <c:numRef>
              <c:f>'DATA (2)'!$E$236:$H$236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v>Delivery Type </c:v>
          </c:tx>
          <c:spPr>
            <a:solidFill>
              <a:srgbClr val="00B0F0"/>
            </a:solidFill>
          </c:spPr>
          <c:invertIfNegative val="0"/>
          <c:dLbls>
            <c:dLbl>
              <c:idx val="0"/>
              <c:layout>
                <c:manualLayout>
                  <c:x val="-3.210684535810564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2921621600815396E-4"/>
                  <c:y val="-2.4079553064231506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8.7222235050530693E-4"/>
                  <c:y val="-2.4079553064231506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9.3325307815462361E-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3.62989816888725E-3"/>
                  <c:y val="-2.4079553064231506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Very most Important</c:v>
              </c:pt>
              <c:pt idx="1">
                <c:v>Most Important</c:v>
              </c:pt>
              <c:pt idx="2">
                <c:v>Not Important</c:v>
              </c:pt>
              <c:pt idx="3">
                <c:v>Least Important</c:v>
              </c:pt>
              <c:pt idx="4">
                <c:v>Very Least Important</c:v>
              </c:pt>
            </c:strLit>
          </c:cat>
          <c:val>
            <c:numRef>
              <c:f>'DATA (2)'!$E$237:$H$237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v>Derivative Futures </c:v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Very most Important</c:v>
              </c:pt>
              <c:pt idx="1">
                <c:v>Most Important</c:v>
              </c:pt>
              <c:pt idx="2">
                <c:v>Not Important</c:v>
              </c:pt>
              <c:pt idx="3">
                <c:v>Least Important</c:v>
              </c:pt>
              <c:pt idx="4">
                <c:v>Very Least Important</c:v>
              </c:pt>
            </c:strLit>
          </c:cat>
          <c:val>
            <c:numRef>
              <c:f>'DATA (2)'!$E$238:$H$238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v>Options </c:v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Very most Important</c:v>
              </c:pt>
              <c:pt idx="1">
                <c:v>Most Important</c:v>
              </c:pt>
              <c:pt idx="2">
                <c:v>Not Important</c:v>
              </c:pt>
              <c:pt idx="3">
                <c:v>Least Important</c:v>
              </c:pt>
              <c:pt idx="4">
                <c:v>Very Least Important</c:v>
              </c:pt>
            </c:strLit>
          </c:cat>
          <c:val>
            <c:numRef>
              <c:f>'DATA (2)'!$E$239:$H$239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678384"/>
        <c:axId val="706684368"/>
      </c:barChart>
      <c:catAx>
        <c:axId val="706678384"/>
        <c:scaling>
          <c:orientation val="minMax"/>
        </c:scaling>
        <c:delete val="0"/>
        <c:axPos val="b"/>
        <c:numFmt formatCode="\2000" sourceLinked="0"/>
        <c:majorTickMark val="out"/>
        <c:minorTickMark val="none"/>
        <c:tickLblPos val="nextTo"/>
        <c:spPr>
          <a:ln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6684368"/>
        <c:crosses val="autoZero"/>
        <c:auto val="0"/>
        <c:lblAlgn val="ctr"/>
        <c:lblOffset val="100"/>
        <c:noMultiLvlLbl val="0"/>
      </c:catAx>
      <c:valAx>
        <c:axId val="70668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6678384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legend>
      <c:legendPos val="b"/>
      <c:layout>
        <c:manualLayout>
          <c:xMode val="edge"/>
          <c:yMode val="edge"/>
          <c:x val="8.5123087650001011E-3"/>
          <c:y val="0.92268636523527348"/>
          <c:w val="0.97957370493629958"/>
          <c:h val="4.8652918385201853E-2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73246825131783E-2"/>
          <c:y val="0.11172182236170362"/>
          <c:w val="0.90166099421682788"/>
          <c:h val="0.68960667506060569"/>
        </c:manualLayout>
      </c:layout>
      <c:barChart>
        <c:barDir val="col"/>
        <c:grouping val="clustered"/>
        <c:varyColors val="0"/>
        <c:ser>
          <c:idx val="0"/>
          <c:order val="0"/>
          <c:tx>
            <c:v>Prefer to stick to one scheme</c:v>
          </c:tx>
          <c:spPr>
            <a:solidFill>
              <a:srgbClr val="FF3300"/>
            </a:solidFill>
            <a:ln w="1270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4"/>
              <c:pt idx="0">
                <c:v>&lt;4 Lakhs</c:v>
              </c:pt>
              <c:pt idx="1">
                <c:v>4 to 6 Lakhs</c:v>
              </c:pt>
              <c:pt idx="2">
                <c:v>6 to 10 Lakhs</c:v>
              </c:pt>
              <c:pt idx="3">
                <c:v>&gt;10 Lakhs</c:v>
              </c:pt>
            </c:strLit>
          </c:cat>
          <c:val>
            <c:numRef>
              <c:f>'DATA (2)'!$P$211:$S$211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19</c:v>
                </c:pt>
              </c:numCache>
            </c:numRef>
          </c:val>
        </c:ser>
        <c:ser>
          <c:idx val="1"/>
          <c:order val="1"/>
          <c:tx>
            <c:v>Change scheme less often</c:v>
          </c:tx>
          <c:spPr>
            <a:solidFill>
              <a:srgbClr val="00B050"/>
            </a:solidFill>
            <a:ln w="12700">
              <a:solidFill>
                <a:schemeClr val="tx1"/>
              </a:solidFill>
            </a:ln>
          </c:spPr>
          <c:invertIfNegative val="0"/>
          <c:dLbls>
            <c:dLbl>
              <c:idx val="2"/>
              <c:layout>
                <c:manualLayout>
                  <c:x val="0"/>
                  <c:y val="1.851851851851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4"/>
              <c:pt idx="0">
                <c:v>&lt;4 Lakhs</c:v>
              </c:pt>
              <c:pt idx="1">
                <c:v>4 to 6 Lakhs</c:v>
              </c:pt>
              <c:pt idx="2">
                <c:v>6 to 10 Lakhs</c:v>
              </c:pt>
              <c:pt idx="3">
                <c:v>&gt;10 Lakhs</c:v>
              </c:pt>
            </c:strLit>
          </c:cat>
          <c:val>
            <c:numRef>
              <c:f>'DATA (2)'!$P$212:$S$212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11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tx>
            <c:v>Change scheme very often</c:v>
          </c:tx>
          <c:spPr>
            <a:solidFill>
              <a:srgbClr val="00B0F0"/>
            </a:solidFill>
            <a:ln w="1270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4"/>
              <c:pt idx="0">
                <c:v>&lt;4 Lakhs</c:v>
              </c:pt>
              <c:pt idx="1">
                <c:v>4 to 6 Lakhs</c:v>
              </c:pt>
              <c:pt idx="2">
                <c:v>6 to 10 Lakhs</c:v>
              </c:pt>
              <c:pt idx="3">
                <c:v>&gt;10 Lakhs</c:v>
              </c:pt>
            </c:strLit>
          </c:cat>
          <c:val>
            <c:numRef>
              <c:f>'DATA (2)'!$P$213:$S$213</c:f>
              <c:numCache>
                <c:formatCode>General</c:formatCode>
                <c:ptCount val="4"/>
                <c:pt idx="0">
                  <c:v>4</c:v>
                </c:pt>
                <c:pt idx="1">
                  <c:v>27</c:v>
                </c:pt>
                <c:pt idx="2">
                  <c:v>65</c:v>
                </c:pt>
                <c:pt idx="3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727856"/>
        <c:axId val="973716976"/>
      </c:barChart>
      <c:catAx>
        <c:axId val="973727856"/>
        <c:scaling>
          <c:orientation val="minMax"/>
        </c:scaling>
        <c:delete val="0"/>
        <c:axPos val="b"/>
        <c:minorGridlines/>
        <c:numFmt formatCode="#,##0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b="1"/>
            </a:pPr>
            <a:endParaRPr lang="en-US"/>
          </a:p>
        </c:txPr>
        <c:crossAx val="973716976"/>
        <c:crosses val="autoZero"/>
        <c:auto val="1"/>
        <c:lblAlgn val="ctr"/>
        <c:lblOffset val="100"/>
        <c:tickLblSkip val="1"/>
        <c:tickMarkSkip val="4"/>
        <c:noMultiLvlLbl val="0"/>
      </c:catAx>
      <c:valAx>
        <c:axId val="97371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73727856"/>
        <c:crosses val="autoZero"/>
        <c:crossBetween val="between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3.9711878120498086E-3"/>
          <c:y val="0.88402984233176163"/>
          <c:w val="0.99072279123004359"/>
          <c:h val="0.10324143849560571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(2)'!$U$210:$U$217</c:f>
              <c:strCache>
                <c:ptCount val="8"/>
                <c:pt idx="0">
                  <c:v>2 Years</c:v>
                </c:pt>
                <c:pt idx="1">
                  <c:v>3 Years</c:v>
                </c:pt>
                <c:pt idx="2">
                  <c:v>4 Years</c:v>
                </c:pt>
                <c:pt idx="3">
                  <c:v>5 Years</c:v>
                </c:pt>
                <c:pt idx="4">
                  <c:v>6 Years</c:v>
                </c:pt>
                <c:pt idx="5">
                  <c:v>7 Years</c:v>
                </c:pt>
                <c:pt idx="6">
                  <c:v>8 Years</c:v>
                </c:pt>
                <c:pt idx="7">
                  <c:v>9 Years</c:v>
                </c:pt>
              </c:strCache>
            </c:strRef>
          </c:cat>
          <c:val>
            <c:numRef>
              <c:f>'DATA (2)'!$V$210:$V$217</c:f>
              <c:numCache>
                <c:formatCode>General</c:formatCode>
                <c:ptCount val="8"/>
                <c:pt idx="0">
                  <c:v>5</c:v>
                </c:pt>
                <c:pt idx="1">
                  <c:v>19</c:v>
                </c:pt>
                <c:pt idx="2">
                  <c:v>65</c:v>
                </c:pt>
                <c:pt idx="3">
                  <c:v>45</c:v>
                </c:pt>
                <c:pt idx="4">
                  <c:v>19</c:v>
                </c:pt>
                <c:pt idx="5">
                  <c:v>7</c:v>
                </c:pt>
                <c:pt idx="6">
                  <c:v>19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66678</xdr:colOff>
      <xdr:row>236</xdr:row>
      <xdr:rowOff>161925</xdr:rowOff>
    </xdr:from>
    <xdr:to>
      <xdr:col>6</xdr:col>
      <xdr:colOff>66675</xdr:colOff>
      <xdr:row>259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236</xdr:row>
      <xdr:rowOff>95250</xdr:rowOff>
    </xdr:from>
    <xdr:to>
      <xdr:col>15</xdr:col>
      <xdr:colOff>238125</xdr:colOff>
      <xdr:row>256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561975</xdr:colOff>
      <xdr:row>203</xdr:row>
      <xdr:rowOff>66675</xdr:rowOff>
    </xdr:from>
    <xdr:to>
      <xdr:col>23</xdr:col>
      <xdr:colOff>266700</xdr:colOff>
      <xdr:row>216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66678</xdr:colOff>
      <xdr:row>240</xdr:row>
      <xdr:rowOff>161925</xdr:rowOff>
    </xdr:from>
    <xdr:to>
      <xdr:col>8</xdr:col>
      <xdr:colOff>66675</xdr:colOff>
      <xdr:row>263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240</xdr:row>
      <xdr:rowOff>95250</xdr:rowOff>
    </xdr:from>
    <xdr:to>
      <xdr:col>18</xdr:col>
      <xdr:colOff>238125</xdr:colOff>
      <xdr:row>260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561975</xdr:colOff>
      <xdr:row>207</xdr:row>
      <xdr:rowOff>66675</xdr:rowOff>
    </xdr:from>
    <xdr:to>
      <xdr:col>26</xdr:col>
      <xdr:colOff>266700</xdr:colOff>
      <xdr:row>220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vic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Civic">
      <a:majorFont>
        <a:latin typeface="Georgia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Georgia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tdial.com/Hyderabad/Angel-Broking-Ltd-%3Cnear%3E-Banjara-Hills/040PXX40-XX40-090910144231-F3A9_SHlkZXJhYmFkIFNoYXJlIEJyb2tlcnMgUGFuamFndXR0YQ==_BZDET" TargetMode="External"/><Relationship Id="rId3" Type="http://schemas.openxmlformats.org/officeDocument/2006/relationships/hyperlink" Target="http://www.justdial.com/Hyderabad/Karvy-Consultants-Ltd-%3Cnear%3E-Beside-Sri-Chaitanya-Jr-College-Kukatpally/040P4011820_SHlkZXJhYmFkIFNoYXJlIEJyb2tpbmcgRmlybSBQYW5qYWd1dHRh_BZDET" TargetMode="External"/><Relationship Id="rId7" Type="http://schemas.openxmlformats.org/officeDocument/2006/relationships/hyperlink" Target="http://www.justdial.com/Hyderabad/Angel-Broking-Ltd-%3Cnear%3E-Banjara-Hills/040PXX40-XX40-090910144231-F3A9_SHlkZXJhYmFkIFNoYXJlIEJyb2tlcnMgUGFuamFndXR0YQ==_BZDET" TargetMode="External"/><Relationship Id="rId2" Type="http://schemas.openxmlformats.org/officeDocument/2006/relationships/hyperlink" Target="http://www.justdial.com/Hyderabad/Motital-Oswal-Securities-LTD-%3Cnear%3E-Near-Nagarjuna-Circle-Panjagutta/040PXX40-XX40-100721111830-M5H4_SHlkZXJhYmFkIFNoYXJlIEJyb2tlcnMgUGFuamFndXR0YQ==_BZDET" TargetMode="External"/><Relationship Id="rId1" Type="http://schemas.openxmlformats.org/officeDocument/2006/relationships/hyperlink" Target="http://www.justdial.com/Hyderabad/Religar-Finvest-Limited-%3Cnear%3E-Nagarjuna-Circle-Panjagutta/040PXX40-XX40-101221135209-W5W7_SHlkZXJhYmFkIFNoYXJlIEJyb2tlcnMgUGFuamFndXR0YQ==_BZDET" TargetMode="External"/><Relationship Id="rId6" Type="http://schemas.openxmlformats.org/officeDocument/2006/relationships/hyperlink" Target="http://www.justdial.com/Hyderabad/Angel-Broking-Ltd-%3Cnear%3E-Banjara-Hills/040PXX40-XX40-090910144231-F3A9_SHlkZXJhYmFkIFNoYXJlIEJyb2tlcnMgUGFuamFndXR0YQ==_BZDET" TargetMode="External"/><Relationship Id="rId5" Type="http://schemas.openxmlformats.org/officeDocument/2006/relationships/hyperlink" Target="http://www.justdial.com/Hyderabad/Angel-Broking-Ltd-%3Cnear%3E-Banjara-Hills/040PXX40-XX40-090910144231-F3A9_SHlkZXJhYmFkIFNoYXJlIEJyb2tlcnMgUGFuamFndXR0YQ==_BZDET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justdial.com/Hyderabad/Reliance-Securities-Ltd-%3Cnear%3E-Opp-Hotel-Shanti-Sagar-Somajiguda/040P5471378_SHlkZXJhYmFkIFNoYXJlIEJyb2tlcnMgUGFuamFndXR0YQ==_BZDET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ustdial.com/Hyderabad/Angel-Broking-Ltd-%3Cnear%3E-Banjara-Hills/040PXX40-XX40-090910144231-F3A9_SHlkZXJhYmFkIFNoYXJlIEJyb2tlcnMgUGFuamFndXR0YQ==_BZDET" TargetMode="External"/><Relationship Id="rId2" Type="http://schemas.openxmlformats.org/officeDocument/2006/relationships/hyperlink" Target="http://www.justdial.com/Hyderabad/Angel-Broking-Ltd-%3Cnear%3E-Banjara-Hills/040PXX40-XX40-090910144231-F3A9_SHlkZXJhYmFkIFNoYXJlIEJyb2tlcnMgUGFuamFndXR0YQ==_BZDET" TargetMode="External"/><Relationship Id="rId1" Type="http://schemas.openxmlformats.org/officeDocument/2006/relationships/hyperlink" Target="http://www.justdial.com/Hyderabad/Angel-Broking-Ltd-%3Cnear%3E-Banjara-Hills/040PXX40-XX40-090910144231-F3A9_SHlkZXJhYmFkIFNoYXJlIEJyb2tlcnMgUGFuamFndXR0YQ==_BZDET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1"/>
  <sheetViews>
    <sheetView workbookViewId="0">
      <selection activeCell="D7" sqref="D7"/>
    </sheetView>
  </sheetViews>
  <sheetFormatPr defaultColWidth="8.90625" defaultRowHeight="13.8" x14ac:dyDescent="0.25"/>
  <cols>
    <col min="1" max="1" width="13.1796875" style="2" customWidth="1"/>
    <col min="2" max="2" width="9.453125" style="1" customWidth="1"/>
    <col min="3" max="3" width="36.1796875" style="46" customWidth="1"/>
    <col min="4" max="4" width="30.81640625" style="4" customWidth="1"/>
    <col min="5" max="5" width="9.90625" style="6" customWidth="1"/>
    <col min="6" max="16384" width="8.90625" style="2"/>
  </cols>
  <sheetData>
    <row r="1" spans="2:5" s="3" customFormat="1" ht="38.25" customHeight="1" thickBot="1" x14ac:dyDescent="0.3">
      <c r="B1" s="7"/>
      <c r="C1" s="44"/>
      <c r="D1" s="5"/>
      <c r="E1" s="8"/>
    </row>
    <row r="2" spans="2:5" s="1" customFormat="1" ht="47.25" customHeight="1" thickBot="1" x14ac:dyDescent="0.3">
      <c r="B2" s="13" t="s">
        <v>68</v>
      </c>
      <c r="C2" s="45" t="s">
        <v>0</v>
      </c>
      <c r="D2" s="14" t="s">
        <v>1</v>
      </c>
      <c r="E2" s="15" t="s">
        <v>99</v>
      </c>
    </row>
    <row r="3" spans="2:5" ht="15.6" x14ac:dyDescent="0.25">
      <c r="B3" s="60">
        <v>1</v>
      </c>
      <c r="C3" s="50" t="s">
        <v>35</v>
      </c>
      <c r="D3" s="9" t="s">
        <v>69</v>
      </c>
      <c r="E3" s="56" t="s">
        <v>50</v>
      </c>
    </row>
    <row r="4" spans="2:5" ht="15.6" x14ac:dyDescent="0.25">
      <c r="B4" s="61"/>
      <c r="C4" s="50"/>
      <c r="D4" s="10" t="s">
        <v>36</v>
      </c>
      <c r="E4" s="56"/>
    </row>
    <row r="5" spans="2:5" ht="15.6" x14ac:dyDescent="0.25">
      <c r="B5" s="61"/>
      <c r="C5" s="50"/>
      <c r="D5" s="10" t="s">
        <v>37</v>
      </c>
      <c r="E5" s="56"/>
    </row>
    <row r="6" spans="2:5" ht="15.6" x14ac:dyDescent="0.25">
      <c r="B6" s="61"/>
      <c r="C6" s="50"/>
      <c r="D6" s="10" t="s">
        <v>38</v>
      </c>
      <c r="E6" s="56"/>
    </row>
    <row r="7" spans="2:5" ht="16.2" thickBot="1" x14ac:dyDescent="0.3">
      <c r="B7" s="62"/>
      <c r="C7" s="51"/>
      <c r="D7" s="11" t="s">
        <v>39</v>
      </c>
      <c r="E7" s="57"/>
    </row>
    <row r="8" spans="2:5" ht="15.6" x14ac:dyDescent="0.25">
      <c r="B8" s="60">
        <v>2</v>
      </c>
      <c r="C8" s="49" t="s">
        <v>29</v>
      </c>
      <c r="D8" s="9" t="s">
        <v>30</v>
      </c>
      <c r="E8" s="55" t="s">
        <v>51</v>
      </c>
    </row>
    <row r="9" spans="2:5" ht="15.6" x14ac:dyDescent="0.25">
      <c r="B9" s="61"/>
      <c r="C9" s="50"/>
      <c r="D9" s="10" t="s">
        <v>31</v>
      </c>
      <c r="E9" s="56"/>
    </row>
    <row r="10" spans="2:5" ht="16.5" customHeight="1" x14ac:dyDescent="0.25">
      <c r="B10" s="61"/>
      <c r="C10" s="50"/>
      <c r="D10" s="10" t="s">
        <v>32</v>
      </c>
      <c r="E10" s="56"/>
    </row>
    <row r="11" spans="2:5" ht="15.6" x14ac:dyDescent="0.25">
      <c r="B11" s="61"/>
      <c r="C11" s="50"/>
      <c r="D11" s="10" t="s">
        <v>33</v>
      </c>
      <c r="E11" s="56"/>
    </row>
    <row r="12" spans="2:5" ht="16.5" customHeight="1" thickBot="1" x14ac:dyDescent="0.3">
      <c r="B12" s="62"/>
      <c r="C12" s="51"/>
      <c r="D12" s="11" t="s">
        <v>34</v>
      </c>
      <c r="E12" s="57"/>
    </row>
    <row r="13" spans="2:5" ht="16.5" customHeight="1" x14ac:dyDescent="0.25">
      <c r="B13" s="60">
        <v>3</v>
      </c>
      <c r="C13" s="49" t="s">
        <v>97</v>
      </c>
      <c r="D13" s="9" t="s">
        <v>44</v>
      </c>
      <c r="E13" s="55" t="s">
        <v>52</v>
      </c>
    </row>
    <row r="14" spans="2:5" ht="15.6" x14ac:dyDescent="0.25">
      <c r="B14" s="61"/>
      <c r="C14" s="50"/>
      <c r="D14" s="10" t="s">
        <v>45</v>
      </c>
      <c r="E14" s="56"/>
    </row>
    <row r="15" spans="2:5" ht="16.5" customHeight="1" x14ac:dyDescent="0.25">
      <c r="B15" s="61"/>
      <c r="C15" s="50"/>
      <c r="D15" s="10" t="s">
        <v>46</v>
      </c>
      <c r="E15" s="56"/>
    </row>
    <row r="16" spans="2:5" ht="16.5" customHeight="1" x14ac:dyDescent="0.25">
      <c r="B16" s="61"/>
      <c r="C16" s="50"/>
      <c r="D16" s="10" t="s">
        <v>47</v>
      </c>
      <c r="E16" s="56"/>
    </row>
    <row r="17" spans="2:5" ht="16.2" thickBot="1" x14ac:dyDescent="0.3">
      <c r="B17" s="62"/>
      <c r="C17" s="51"/>
      <c r="D17" s="11" t="s">
        <v>48</v>
      </c>
      <c r="E17" s="57"/>
    </row>
    <row r="18" spans="2:5" ht="15.6" x14ac:dyDescent="0.25">
      <c r="B18" s="60">
        <v>4</v>
      </c>
      <c r="C18" s="49" t="s">
        <v>14</v>
      </c>
      <c r="D18" s="9" t="s">
        <v>15</v>
      </c>
      <c r="E18" s="55" t="s">
        <v>53</v>
      </c>
    </row>
    <row r="19" spans="2:5" ht="16.2" thickBot="1" x14ac:dyDescent="0.3">
      <c r="B19" s="62"/>
      <c r="C19" s="51"/>
      <c r="D19" s="11" t="s">
        <v>16</v>
      </c>
      <c r="E19" s="57"/>
    </row>
    <row r="20" spans="2:5" ht="15.6" x14ac:dyDescent="0.25">
      <c r="B20" s="60">
        <v>6</v>
      </c>
      <c r="C20" s="49" t="s">
        <v>2</v>
      </c>
      <c r="D20" s="9" t="s">
        <v>3</v>
      </c>
      <c r="E20" s="55" t="s">
        <v>54</v>
      </c>
    </row>
    <row r="21" spans="2:5" ht="15.6" x14ac:dyDescent="0.25">
      <c r="B21" s="61"/>
      <c r="C21" s="50"/>
      <c r="D21" s="10" t="s">
        <v>4</v>
      </c>
      <c r="E21" s="56"/>
    </row>
    <row r="22" spans="2:5" ht="15.6" x14ac:dyDescent="0.25">
      <c r="B22" s="61"/>
      <c r="C22" s="50"/>
      <c r="D22" s="10" t="s">
        <v>5</v>
      </c>
      <c r="E22" s="56"/>
    </row>
    <row r="23" spans="2:5" ht="16.2" thickBot="1" x14ac:dyDescent="0.3">
      <c r="B23" s="62"/>
      <c r="C23" s="51"/>
      <c r="D23" s="11" t="s">
        <v>6</v>
      </c>
      <c r="E23" s="57"/>
    </row>
    <row r="24" spans="2:5" ht="15.6" x14ac:dyDescent="0.25">
      <c r="B24" s="60">
        <v>7</v>
      </c>
      <c r="C24" s="49" t="s">
        <v>98</v>
      </c>
      <c r="D24" s="9" t="s">
        <v>15</v>
      </c>
      <c r="E24" s="55" t="s">
        <v>55</v>
      </c>
    </row>
    <row r="25" spans="2:5" ht="42.75" customHeight="1" thickBot="1" x14ac:dyDescent="0.3">
      <c r="B25" s="62"/>
      <c r="C25" s="51"/>
      <c r="D25" s="11" t="s">
        <v>16</v>
      </c>
      <c r="E25" s="57"/>
    </row>
    <row r="26" spans="2:5" ht="15.6" x14ac:dyDescent="0.25">
      <c r="B26" s="60">
        <v>8</v>
      </c>
      <c r="C26" s="49" t="s">
        <v>7</v>
      </c>
      <c r="D26" s="9" t="s">
        <v>8</v>
      </c>
      <c r="E26" s="55" t="s">
        <v>56</v>
      </c>
    </row>
    <row r="27" spans="2:5" ht="15.6" x14ac:dyDescent="0.25">
      <c r="B27" s="61"/>
      <c r="C27" s="50"/>
      <c r="D27" s="10" t="s">
        <v>9</v>
      </c>
      <c r="E27" s="56"/>
    </row>
    <row r="28" spans="2:5" ht="15.6" x14ac:dyDescent="0.25">
      <c r="B28" s="61"/>
      <c r="C28" s="50"/>
      <c r="D28" s="10" t="s">
        <v>10</v>
      </c>
      <c r="E28" s="56"/>
    </row>
    <row r="29" spans="2:5" ht="15.6" x14ac:dyDescent="0.25">
      <c r="B29" s="61"/>
      <c r="C29" s="50"/>
      <c r="D29" s="10" t="s">
        <v>11</v>
      </c>
      <c r="E29" s="56"/>
    </row>
    <row r="30" spans="2:5" ht="16.2" thickBot="1" x14ac:dyDescent="0.3">
      <c r="B30" s="62"/>
      <c r="C30" s="51"/>
      <c r="D30" s="11" t="s">
        <v>12</v>
      </c>
      <c r="E30" s="57"/>
    </row>
    <row r="31" spans="2:5" ht="15.6" x14ac:dyDescent="0.25">
      <c r="B31" s="60">
        <v>10</v>
      </c>
      <c r="C31" s="52" t="s">
        <v>13</v>
      </c>
      <c r="D31" s="9" t="s">
        <v>157</v>
      </c>
      <c r="E31" s="55" t="s">
        <v>57</v>
      </c>
    </row>
    <row r="32" spans="2:5" x14ac:dyDescent="0.25">
      <c r="B32" s="61"/>
      <c r="C32" s="53"/>
      <c r="D32" s="58" t="s">
        <v>158</v>
      </c>
      <c r="E32" s="56"/>
    </row>
    <row r="33" spans="2:5" ht="0.75" customHeight="1" x14ac:dyDescent="0.25">
      <c r="B33" s="61"/>
      <c r="C33" s="53"/>
      <c r="D33" s="59"/>
      <c r="E33" s="56"/>
    </row>
    <row r="34" spans="2:5" ht="15.6" x14ac:dyDescent="0.25">
      <c r="B34" s="61"/>
      <c r="C34" s="53"/>
      <c r="D34" s="10" t="s">
        <v>159</v>
      </c>
      <c r="E34" s="56"/>
    </row>
    <row r="35" spans="2:5" ht="16.2" thickBot="1" x14ac:dyDescent="0.3">
      <c r="B35" s="62"/>
      <c r="C35" s="54"/>
      <c r="D35" s="11" t="s">
        <v>160</v>
      </c>
      <c r="E35" s="57"/>
    </row>
    <row r="36" spans="2:5" ht="15.6" x14ac:dyDescent="0.25">
      <c r="B36" s="60">
        <v>11</v>
      </c>
      <c r="C36" s="49" t="s">
        <v>96</v>
      </c>
      <c r="D36" s="9" t="s">
        <v>15</v>
      </c>
      <c r="E36" s="55" t="s">
        <v>58</v>
      </c>
    </row>
    <row r="37" spans="2:5" ht="31.5" customHeight="1" thickBot="1" x14ac:dyDescent="0.3">
      <c r="B37" s="62"/>
      <c r="C37" s="51"/>
      <c r="D37" s="11" t="s">
        <v>16</v>
      </c>
      <c r="E37" s="57"/>
    </row>
    <row r="38" spans="2:5" ht="15.6" x14ac:dyDescent="0.25">
      <c r="B38" s="60">
        <v>12</v>
      </c>
      <c r="C38" s="49" t="s">
        <v>28</v>
      </c>
      <c r="D38" s="9" t="s">
        <v>41</v>
      </c>
      <c r="E38" s="55" t="s">
        <v>59</v>
      </c>
    </row>
    <row r="39" spans="2:5" ht="15.6" x14ac:dyDescent="0.25">
      <c r="B39" s="61"/>
      <c r="C39" s="50"/>
      <c r="D39" s="10" t="s">
        <v>42</v>
      </c>
      <c r="E39" s="56"/>
    </row>
    <row r="40" spans="2:5" ht="16.2" thickBot="1" x14ac:dyDescent="0.3">
      <c r="B40" s="62"/>
      <c r="C40" s="51"/>
      <c r="D40" s="11" t="s">
        <v>43</v>
      </c>
      <c r="E40" s="57"/>
    </row>
    <row r="41" spans="2:5" ht="15.6" x14ac:dyDescent="0.25">
      <c r="B41" s="60">
        <v>14</v>
      </c>
      <c r="C41" s="49" t="s">
        <v>17</v>
      </c>
      <c r="D41" s="9" t="s">
        <v>18</v>
      </c>
      <c r="E41" s="55" t="s">
        <v>60</v>
      </c>
    </row>
    <row r="42" spans="2:5" ht="15.6" x14ac:dyDescent="0.25">
      <c r="B42" s="61"/>
      <c r="C42" s="50"/>
      <c r="D42" s="10" t="s">
        <v>19</v>
      </c>
      <c r="E42" s="56"/>
    </row>
    <row r="43" spans="2:5" ht="15.6" x14ac:dyDescent="0.25">
      <c r="B43" s="61"/>
      <c r="C43" s="50"/>
      <c r="D43" s="10" t="s">
        <v>20</v>
      </c>
      <c r="E43" s="56"/>
    </row>
    <row r="44" spans="2:5" ht="15.6" x14ac:dyDescent="0.25">
      <c r="B44" s="61"/>
      <c r="C44" s="50"/>
      <c r="D44" s="10" t="s">
        <v>21</v>
      </c>
      <c r="E44" s="56"/>
    </row>
    <row r="45" spans="2:5" ht="16.2" thickBot="1" x14ac:dyDescent="0.3">
      <c r="B45" s="62"/>
      <c r="C45" s="51"/>
      <c r="D45" s="11" t="s">
        <v>22</v>
      </c>
      <c r="E45" s="57"/>
    </row>
    <row r="46" spans="2:5" ht="15.6" x14ac:dyDescent="0.25">
      <c r="B46" s="60">
        <v>16</v>
      </c>
      <c r="C46" s="49" t="s">
        <v>23</v>
      </c>
      <c r="D46" s="9" t="s">
        <v>18</v>
      </c>
      <c r="E46" s="55" t="s">
        <v>61</v>
      </c>
    </row>
    <row r="47" spans="2:5" ht="15.6" x14ac:dyDescent="0.25">
      <c r="B47" s="61"/>
      <c r="C47" s="50"/>
      <c r="D47" s="10" t="s">
        <v>19</v>
      </c>
      <c r="E47" s="56"/>
    </row>
    <row r="48" spans="2:5" ht="15.6" x14ac:dyDescent="0.25">
      <c r="B48" s="61"/>
      <c r="C48" s="50"/>
      <c r="D48" s="10" t="s">
        <v>20</v>
      </c>
      <c r="E48" s="56"/>
    </row>
    <row r="49" spans="2:5" ht="15.6" x14ac:dyDescent="0.25">
      <c r="B49" s="61"/>
      <c r="C49" s="50"/>
      <c r="D49" s="10" t="s">
        <v>21</v>
      </c>
      <c r="E49" s="56"/>
    </row>
    <row r="50" spans="2:5" ht="16.2" thickBot="1" x14ac:dyDescent="0.3">
      <c r="B50" s="62"/>
      <c r="C50" s="51"/>
      <c r="D50" s="11" t="s">
        <v>22</v>
      </c>
      <c r="E50" s="57"/>
    </row>
    <row r="51" spans="2:5" ht="15.6" x14ac:dyDescent="0.25">
      <c r="B51" s="60">
        <v>17</v>
      </c>
      <c r="C51" s="49" t="s">
        <v>40</v>
      </c>
      <c r="D51" s="9" t="s">
        <v>18</v>
      </c>
      <c r="E51" s="55" t="s">
        <v>62</v>
      </c>
    </row>
    <row r="52" spans="2:5" ht="15.6" x14ac:dyDescent="0.25">
      <c r="B52" s="61"/>
      <c r="C52" s="50"/>
      <c r="D52" s="10" t="s">
        <v>19</v>
      </c>
      <c r="E52" s="56"/>
    </row>
    <row r="53" spans="2:5" ht="15.6" x14ac:dyDescent="0.25">
      <c r="B53" s="61"/>
      <c r="C53" s="50"/>
      <c r="D53" s="10" t="s">
        <v>20</v>
      </c>
      <c r="E53" s="56"/>
    </row>
    <row r="54" spans="2:5" ht="15.6" x14ac:dyDescent="0.25">
      <c r="B54" s="61"/>
      <c r="C54" s="50"/>
      <c r="D54" s="10" t="s">
        <v>21</v>
      </c>
      <c r="E54" s="56"/>
    </row>
    <row r="55" spans="2:5" ht="16.2" thickBot="1" x14ac:dyDescent="0.3">
      <c r="B55" s="62"/>
      <c r="C55" s="51"/>
      <c r="D55" s="11" t="s">
        <v>22</v>
      </c>
      <c r="E55" s="57"/>
    </row>
    <row r="56" spans="2:5" ht="15.6" x14ac:dyDescent="0.25">
      <c r="B56" s="60">
        <v>18</v>
      </c>
      <c r="C56" s="49" t="s">
        <v>25</v>
      </c>
      <c r="D56" s="9" t="s">
        <v>18</v>
      </c>
      <c r="E56" s="55" t="s">
        <v>63</v>
      </c>
    </row>
    <row r="57" spans="2:5" ht="15.6" x14ac:dyDescent="0.25">
      <c r="B57" s="61"/>
      <c r="C57" s="50"/>
      <c r="D57" s="10" t="s">
        <v>19</v>
      </c>
      <c r="E57" s="56"/>
    </row>
    <row r="58" spans="2:5" ht="15.6" x14ac:dyDescent="0.25">
      <c r="B58" s="61"/>
      <c r="C58" s="50"/>
      <c r="D58" s="10" t="s">
        <v>20</v>
      </c>
      <c r="E58" s="56"/>
    </row>
    <row r="59" spans="2:5" ht="15.6" x14ac:dyDescent="0.25">
      <c r="B59" s="61"/>
      <c r="C59" s="50"/>
      <c r="D59" s="10" t="s">
        <v>21</v>
      </c>
      <c r="E59" s="56"/>
    </row>
    <row r="60" spans="2:5" ht="16.2" thickBot="1" x14ac:dyDescent="0.3">
      <c r="B60" s="62"/>
      <c r="C60" s="51"/>
      <c r="D60" s="11" t="s">
        <v>22</v>
      </c>
      <c r="E60" s="57"/>
    </row>
    <row r="61" spans="2:5" ht="15.6" x14ac:dyDescent="0.25">
      <c r="B61" s="60">
        <v>19</v>
      </c>
      <c r="C61" s="49" t="s">
        <v>24</v>
      </c>
      <c r="D61" s="9" t="s">
        <v>18</v>
      </c>
      <c r="E61" s="55" t="s">
        <v>64</v>
      </c>
    </row>
    <row r="62" spans="2:5" ht="15.6" x14ac:dyDescent="0.25">
      <c r="B62" s="61"/>
      <c r="C62" s="50"/>
      <c r="D62" s="10" t="s">
        <v>19</v>
      </c>
      <c r="E62" s="56"/>
    </row>
    <row r="63" spans="2:5" ht="15.6" x14ac:dyDescent="0.25">
      <c r="B63" s="61"/>
      <c r="C63" s="50"/>
      <c r="D63" s="10" t="s">
        <v>20</v>
      </c>
      <c r="E63" s="56"/>
    </row>
    <row r="64" spans="2:5" ht="15.6" x14ac:dyDescent="0.25">
      <c r="B64" s="61"/>
      <c r="C64" s="50"/>
      <c r="D64" s="10" t="s">
        <v>21</v>
      </c>
      <c r="E64" s="56"/>
    </row>
    <row r="65" spans="2:5" ht="16.2" thickBot="1" x14ac:dyDescent="0.3">
      <c r="B65" s="62"/>
      <c r="C65" s="51"/>
      <c r="D65" s="11" t="s">
        <v>22</v>
      </c>
      <c r="E65" s="57"/>
    </row>
    <row r="66" spans="2:5" ht="15.6" x14ac:dyDescent="0.25">
      <c r="B66" s="60">
        <v>20</v>
      </c>
      <c r="C66" s="49" t="s">
        <v>49</v>
      </c>
      <c r="D66" s="9" t="s">
        <v>18</v>
      </c>
      <c r="E66" s="55" t="s">
        <v>65</v>
      </c>
    </row>
    <row r="67" spans="2:5" ht="15.6" x14ac:dyDescent="0.25">
      <c r="B67" s="61"/>
      <c r="C67" s="50"/>
      <c r="D67" s="10" t="s">
        <v>19</v>
      </c>
      <c r="E67" s="56"/>
    </row>
    <row r="68" spans="2:5" ht="15.6" x14ac:dyDescent="0.25">
      <c r="B68" s="61"/>
      <c r="C68" s="50"/>
      <c r="D68" s="10" t="s">
        <v>20</v>
      </c>
      <c r="E68" s="56"/>
    </row>
    <row r="69" spans="2:5" ht="15.6" x14ac:dyDescent="0.25">
      <c r="B69" s="61"/>
      <c r="C69" s="50"/>
      <c r="D69" s="10" t="s">
        <v>21</v>
      </c>
      <c r="E69" s="56"/>
    </row>
    <row r="70" spans="2:5" ht="16.2" thickBot="1" x14ac:dyDescent="0.3">
      <c r="B70" s="62"/>
      <c r="C70" s="51"/>
      <c r="D70" s="11" t="s">
        <v>22</v>
      </c>
      <c r="E70" s="57"/>
    </row>
    <row r="71" spans="2:5" ht="15.6" x14ac:dyDescent="0.25">
      <c r="B71" s="60">
        <v>21</v>
      </c>
      <c r="C71" s="49" t="s">
        <v>26</v>
      </c>
      <c r="D71" s="9" t="s">
        <v>18</v>
      </c>
      <c r="E71" s="55" t="s">
        <v>66</v>
      </c>
    </row>
    <row r="72" spans="2:5" ht="15.6" x14ac:dyDescent="0.25">
      <c r="B72" s="61"/>
      <c r="C72" s="50"/>
      <c r="D72" s="10" t="s">
        <v>19</v>
      </c>
      <c r="E72" s="56"/>
    </row>
    <row r="73" spans="2:5" ht="15.6" x14ac:dyDescent="0.25">
      <c r="B73" s="61"/>
      <c r="C73" s="50"/>
      <c r="D73" s="10" t="s">
        <v>20</v>
      </c>
      <c r="E73" s="56"/>
    </row>
    <row r="74" spans="2:5" ht="15.6" x14ac:dyDescent="0.25">
      <c r="B74" s="61"/>
      <c r="C74" s="50"/>
      <c r="D74" s="10" t="s">
        <v>21</v>
      </c>
      <c r="E74" s="56"/>
    </row>
    <row r="75" spans="2:5" ht="16.2" thickBot="1" x14ac:dyDescent="0.3">
      <c r="B75" s="62"/>
      <c r="C75" s="51"/>
      <c r="D75" s="11" t="s">
        <v>22</v>
      </c>
      <c r="E75" s="57"/>
    </row>
    <row r="76" spans="2:5" ht="15.6" x14ac:dyDescent="0.25">
      <c r="B76" s="60">
        <v>22</v>
      </c>
      <c r="C76" s="49" t="s">
        <v>27</v>
      </c>
      <c r="D76" s="9" t="s">
        <v>18</v>
      </c>
      <c r="E76" s="55" t="s">
        <v>67</v>
      </c>
    </row>
    <row r="77" spans="2:5" ht="15.6" x14ac:dyDescent="0.25">
      <c r="B77" s="61"/>
      <c r="C77" s="50"/>
      <c r="D77" s="10" t="s">
        <v>19</v>
      </c>
      <c r="E77" s="56"/>
    </row>
    <row r="78" spans="2:5" ht="15.6" x14ac:dyDescent="0.25">
      <c r="B78" s="61"/>
      <c r="C78" s="50"/>
      <c r="D78" s="10" t="s">
        <v>20</v>
      </c>
      <c r="E78" s="56"/>
    </row>
    <row r="79" spans="2:5" ht="15.6" x14ac:dyDescent="0.25">
      <c r="B79" s="61"/>
      <c r="C79" s="50"/>
      <c r="D79" s="10" t="s">
        <v>21</v>
      </c>
      <c r="E79" s="56"/>
    </row>
    <row r="80" spans="2:5" ht="16.2" thickBot="1" x14ac:dyDescent="0.3">
      <c r="B80" s="62"/>
      <c r="C80" s="51"/>
      <c r="D80" s="12" t="s">
        <v>22</v>
      </c>
      <c r="E80" s="57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</sheetData>
  <mergeCells count="55">
    <mergeCell ref="B3:B7"/>
    <mergeCell ref="B8:B12"/>
    <mergeCell ref="B13:B17"/>
    <mergeCell ref="B18:B19"/>
    <mergeCell ref="B20:B23"/>
    <mergeCell ref="B76:B80"/>
    <mergeCell ref="E3:E7"/>
    <mergeCell ref="E8:E12"/>
    <mergeCell ref="E13:E17"/>
    <mergeCell ref="E18:E19"/>
    <mergeCell ref="E20:E23"/>
    <mergeCell ref="E24:E25"/>
    <mergeCell ref="B36:B37"/>
    <mergeCell ref="B38:B40"/>
    <mergeCell ref="B41:B45"/>
    <mergeCell ref="B46:B50"/>
    <mergeCell ref="B51:B55"/>
    <mergeCell ref="B56:B60"/>
    <mergeCell ref="B24:B25"/>
    <mergeCell ref="B26:B30"/>
    <mergeCell ref="B31:B35"/>
    <mergeCell ref="C71:C75"/>
    <mergeCell ref="C66:C70"/>
    <mergeCell ref="D32:D33"/>
    <mergeCell ref="B61:B65"/>
    <mergeCell ref="B66:B70"/>
    <mergeCell ref="B71:B75"/>
    <mergeCell ref="E76:E80"/>
    <mergeCell ref="E26:E30"/>
    <mergeCell ref="E31:E35"/>
    <mergeCell ref="E36:E37"/>
    <mergeCell ref="E38:E40"/>
    <mergeCell ref="E41:E45"/>
    <mergeCell ref="E46:E50"/>
    <mergeCell ref="E51:E55"/>
    <mergeCell ref="E56:E60"/>
    <mergeCell ref="E61:E65"/>
    <mergeCell ref="E66:E70"/>
    <mergeCell ref="E71:E75"/>
    <mergeCell ref="C76:C80"/>
    <mergeCell ref="C3:C7"/>
    <mergeCell ref="C8:C12"/>
    <mergeCell ref="C13:C17"/>
    <mergeCell ref="C18:C19"/>
    <mergeCell ref="C20:C23"/>
    <mergeCell ref="C24:C25"/>
    <mergeCell ref="C26:C30"/>
    <mergeCell ref="C36:C37"/>
    <mergeCell ref="C38:C40"/>
    <mergeCell ref="C31:C35"/>
    <mergeCell ref="C41:C45"/>
    <mergeCell ref="C46:C50"/>
    <mergeCell ref="C51:C55"/>
    <mergeCell ref="C56:C60"/>
    <mergeCell ref="C61:C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5"/>
  <sheetViews>
    <sheetView tabSelected="1" workbookViewId="0">
      <selection activeCell="H16" sqref="H16"/>
    </sheetView>
  </sheetViews>
  <sheetFormatPr defaultColWidth="8.90625" defaultRowHeight="15.6" x14ac:dyDescent="0.25"/>
  <cols>
    <col min="1" max="1" width="7.08984375" style="19"/>
    <col min="2" max="2" width="19.6328125" style="19" customWidth="1"/>
    <col min="3" max="5" width="8.90625" style="19"/>
    <col min="6" max="6" width="6" style="19" customWidth="1"/>
    <col min="7" max="7" width="7.90625" style="19" bestFit="1" customWidth="1"/>
    <col min="8" max="8" width="5.90625" style="19" customWidth="1"/>
    <col min="9" max="15" width="8.90625" style="19"/>
    <col min="16" max="16" width="8.90625" style="21"/>
    <col min="17" max="18" width="12.81640625" style="19" customWidth="1"/>
    <col min="19" max="19" width="20.6328125" style="19" customWidth="1"/>
    <col min="20" max="20" width="33.6328125" style="19" customWidth="1"/>
    <col min="21" max="21" width="8.90625" style="19"/>
    <col min="22" max="25" width="7.08984375" style="19"/>
    <col min="26" max="16384" width="8.90625" style="19"/>
  </cols>
  <sheetData>
    <row r="1" spans="2:20" ht="31.5" customHeight="1" thickBot="1" x14ac:dyDescent="0.3">
      <c r="B1" s="32" t="s">
        <v>70</v>
      </c>
      <c r="C1" s="33" t="s">
        <v>50</v>
      </c>
      <c r="D1" s="33" t="s">
        <v>51</v>
      </c>
      <c r="E1" s="33" t="s">
        <v>52</v>
      </c>
      <c r="F1" s="33" t="s">
        <v>56</v>
      </c>
      <c r="G1" s="33" t="s">
        <v>57</v>
      </c>
      <c r="H1" s="33" t="s">
        <v>58</v>
      </c>
      <c r="I1" s="33" t="s">
        <v>59</v>
      </c>
      <c r="J1" s="33" t="s">
        <v>61</v>
      </c>
      <c r="K1" s="33" t="s">
        <v>62</v>
      </c>
      <c r="L1" s="33" t="s">
        <v>63</v>
      </c>
      <c r="M1" s="33" t="s">
        <v>64</v>
      </c>
      <c r="N1" s="33" t="s">
        <v>66</v>
      </c>
      <c r="O1" s="34" t="s">
        <v>67</v>
      </c>
      <c r="Q1" s="29" t="s">
        <v>71</v>
      </c>
      <c r="R1" s="22" t="s">
        <v>72</v>
      </c>
      <c r="S1" s="22" t="s">
        <v>86</v>
      </c>
      <c r="T1" s="23" t="s">
        <v>73</v>
      </c>
    </row>
    <row r="2" spans="2:20" ht="16.5" customHeight="1" x14ac:dyDescent="0.3">
      <c r="B2" s="30" t="s">
        <v>74</v>
      </c>
      <c r="C2" s="31">
        <v>5</v>
      </c>
      <c r="D2" s="31">
        <v>2</v>
      </c>
      <c r="E2" s="31">
        <v>1</v>
      </c>
      <c r="F2" s="31"/>
      <c r="G2" s="31">
        <v>2</v>
      </c>
      <c r="H2" s="31">
        <v>2</v>
      </c>
      <c r="I2" s="31">
        <v>2</v>
      </c>
      <c r="J2" s="26">
        <v>4</v>
      </c>
      <c r="K2" s="26">
        <v>3</v>
      </c>
      <c r="L2" s="26">
        <v>4</v>
      </c>
      <c r="M2" s="26">
        <v>4</v>
      </c>
      <c r="N2" s="26">
        <v>5</v>
      </c>
      <c r="O2" s="26">
        <v>4</v>
      </c>
      <c r="P2" s="19"/>
      <c r="Q2" s="16">
        <v>15</v>
      </c>
      <c r="R2" s="17">
        <v>44</v>
      </c>
      <c r="S2" s="17" t="s">
        <v>87</v>
      </c>
      <c r="T2" s="18" t="s">
        <v>88</v>
      </c>
    </row>
    <row r="3" spans="2:20" x14ac:dyDescent="0.3">
      <c r="B3" s="16" t="s">
        <v>75</v>
      </c>
      <c r="C3" s="17">
        <v>5</v>
      </c>
      <c r="D3" s="17">
        <v>2</v>
      </c>
      <c r="E3" s="17">
        <v>1</v>
      </c>
      <c r="F3" s="17">
        <v>1</v>
      </c>
      <c r="G3" s="17">
        <v>1</v>
      </c>
      <c r="H3" s="17">
        <v>3</v>
      </c>
      <c r="I3" s="17">
        <v>1</v>
      </c>
      <c r="J3" s="26">
        <v>4</v>
      </c>
      <c r="K3" s="26">
        <v>3</v>
      </c>
      <c r="L3" s="26">
        <v>4</v>
      </c>
      <c r="M3" s="26">
        <v>3</v>
      </c>
      <c r="N3" s="26">
        <v>5</v>
      </c>
      <c r="O3" s="26">
        <v>4</v>
      </c>
      <c r="P3" s="19"/>
      <c r="Q3" s="16">
        <v>8</v>
      </c>
      <c r="R3" s="17">
        <v>29</v>
      </c>
      <c r="S3" s="17" t="s">
        <v>87</v>
      </c>
      <c r="T3" s="18" t="s">
        <v>89</v>
      </c>
    </row>
    <row r="4" spans="2:20" ht="19.2" customHeight="1" x14ac:dyDescent="0.25">
      <c r="B4" s="16" t="s">
        <v>77</v>
      </c>
      <c r="C4" s="17">
        <v>5</v>
      </c>
      <c r="D4" s="17">
        <v>5</v>
      </c>
      <c r="E4" s="17">
        <v>1</v>
      </c>
      <c r="F4" s="17">
        <v>2</v>
      </c>
      <c r="G4" s="17">
        <v>1</v>
      </c>
      <c r="H4" s="17">
        <v>1</v>
      </c>
      <c r="I4" s="17">
        <v>2</v>
      </c>
      <c r="J4" s="47">
        <v>4</v>
      </c>
      <c r="K4" s="47">
        <v>2</v>
      </c>
      <c r="L4" s="47">
        <v>4</v>
      </c>
      <c r="M4" s="47">
        <v>2</v>
      </c>
      <c r="N4" s="47">
        <v>5</v>
      </c>
      <c r="O4" s="47">
        <v>4</v>
      </c>
      <c r="P4" s="19"/>
      <c r="Q4" s="16">
        <v>4</v>
      </c>
      <c r="R4" s="17">
        <v>28</v>
      </c>
      <c r="S4" s="17" t="s">
        <v>87</v>
      </c>
      <c r="T4" s="20" t="s">
        <v>100</v>
      </c>
    </row>
    <row r="5" spans="2:20" x14ac:dyDescent="0.3">
      <c r="B5" s="16" t="s">
        <v>78</v>
      </c>
      <c r="C5" s="17">
        <v>3</v>
      </c>
      <c r="D5" s="17">
        <v>4</v>
      </c>
      <c r="E5" s="17">
        <v>1</v>
      </c>
      <c r="F5" s="17">
        <v>1</v>
      </c>
      <c r="G5" s="17">
        <v>2</v>
      </c>
      <c r="H5" s="17">
        <v>1</v>
      </c>
      <c r="I5" s="17">
        <v>2</v>
      </c>
      <c r="J5" s="26">
        <v>4</v>
      </c>
      <c r="K5" s="26">
        <v>1</v>
      </c>
      <c r="L5" s="26">
        <v>5</v>
      </c>
      <c r="M5" s="26">
        <v>3</v>
      </c>
      <c r="N5" s="26">
        <v>4</v>
      </c>
      <c r="O5" s="26">
        <v>2</v>
      </c>
      <c r="P5" s="19"/>
      <c r="Q5" s="16">
        <v>9</v>
      </c>
      <c r="R5" s="17">
        <v>32</v>
      </c>
      <c r="S5" s="17" t="s">
        <v>87</v>
      </c>
      <c r="T5" s="18" t="s">
        <v>90</v>
      </c>
    </row>
    <row r="6" spans="2:20" x14ac:dyDescent="0.3">
      <c r="B6" s="16" t="s">
        <v>79</v>
      </c>
      <c r="C6" s="17">
        <v>5</v>
      </c>
      <c r="D6" s="17">
        <v>4</v>
      </c>
      <c r="E6" s="17">
        <v>2</v>
      </c>
      <c r="F6" s="17">
        <v>1</v>
      </c>
      <c r="G6" s="17">
        <v>1</v>
      </c>
      <c r="H6" s="17">
        <v>2</v>
      </c>
      <c r="I6" s="17">
        <v>2</v>
      </c>
      <c r="J6" s="26">
        <v>4</v>
      </c>
      <c r="K6" s="26">
        <v>3</v>
      </c>
      <c r="L6" s="26">
        <v>4</v>
      </c>
      <c r="M6" s="26">
        <v>2</v>
      </c>
      <c r="N6" s="26">
        <v>5</v>
      </c>
      <c r="O6" s="26">
        <v>4</v>
      </c>
      <c r="P6" s="19"/>
      <c r="Q6" s="16">
        <v>7</v>
      </c>
      <c r="R6" s="17">
        <v>32</v>
      </c>
      <c r="S6" s="17" t="s">
        <v>87</v>
      </c>
      <c r="T6" s="18" t="s">
        <v>91</v>
      </c>
    </row>
    <row r="7" spans="2:20" x14ac:dyDescent="0.3">
      <c r="B7" s="16" t="s">
        <v>83</v>
      </c>
      <c r="C7" s="17">
        <v>3</v>
      </c>
      <c r="D7" s="17">
        <v>4</v>
      </c>
      <c r="E7" s="17">
        <v>4</v>
      </c>
      <c r="F7" s="17">
        <v>1</v>
      </c>
      <c r="G7" s="17">
        <v>1</v>
      </c>
      <c r="H7" s="17">
        <v>2</v>
      </c>
      <c r="I7" s="17">
        <v>2</v>
      </c>
      <c r="J7" s="26">
        <v>5</v>
      </c>
      <c r="K7" s="26">
        <v>4</v>
      </c>
      <c r="L7" s="26">
        <v>5</v>
      </c>
      <c r="M7" s="26">
        <v>3</v>
      </c>
      <c r="N7" s="26">
        <v>5</v>
      </c>
      <c r="O7" s="26">
        <v>5</v>
      </c>
      <c r="P7" s="19"/>
      <c r="Q7" s="16">
        <v>12</v>
      </c>
      <c r="R7" s="17">
        <v>38</v>
      </c>
      <c r="S7" s="17" t="s">
        <v>87</v>
      </c>
      <c r="T7" s="18" t="s">
        <v>95</v>
      </c>
    </row>
    <row r="8" spans="2:20" x14ac:dyDescent="0.3">
      <c r="B8" s="16" t="s">
        <v>81</v>
      </c>
      <c r="C8" s="17">
        <v>1</v>
      </c>
      <c r="D8" s="17">
        <v>3</v>
      </c>
      <c r="E8" s="17">
        <v>3</v>
      </c>
      <c r="F8" s="17">
        <v>1</v>
      </c>
      <c r="G8" s="17">
        <v>4</v>
      </c>
      <c r="H8" s="17">
        <v>1</v>
      </c>
      <c r="I8" s="17">
        <v>2</v>
      </c>
      <c r="J8" s="26">
        <v>5</v>
      </c>
      <c r="K8" s="26">
        <v>1</v>
      </c>
      <c r="L8" s="26">
        <v>5</v>
      </c>
      <c r="M8" s="26">
        <v>4</v>
      </c>
      <c r="N8" s="26">
        <v>5</v>
      </c>
      <c r="O8" s="26">
        <v>3</v>
      </c>
      <c r="P8" s="19"/>
      <c r="Q8" s="16">
        <v>5</v>
      </c>
      <c r="R8" s="17">
        <v>30</v>
      </c>
      <c r="S8" s="17" t="s">
        <v>87</v>
      </c>
      <c r="T8" s="18" t="s">
        <v>88</v>
      </c>
    </row>
    <row r="9" spans="2:20" x14ac:dyDescent="0.3">
      <c r="B9" s="16" t="s">
        <v>170</v>
      </c>
      <c r="C9" s="17">
        <v>2</v>
      </c>
      <c r="D9" s="17">
        <v>4</v>
      </c>
      <c r="E9" s="17">
        <v>1</v>
      </c>
      <c r="F9" s="17">
        <v>1</v>
      </c>
      <c r="G9" s="17">
        <v>2</v>
      </c>
      <c r="H9" s="17">
        <v>1</v>
      </c>
      <c r="I9" s="17">
        <v>2</v>
      </c>
      <c r="J9" s="26">
        <v>4</v>
      </c>
      <c r="K9" s="26">
        <v>3</v>
      </c>
      <c r="L9" s="26">
        <v>5</v>
      </c>
      <c r="M9" s="26">
        <v>3</v>
      </c>
      <c r="N9" s="26">
        <v>5</v>
      </c>
      <c r="O9" s="26">
        <v>5</v>
      </c>
      <c r="P9" s="19"/>
      <c r="Q9" s="16">
        <v>6</v>
      </c>
      <c r="R9" s="17">
        <v>32</v>
      </c>
      <c r="S9" s="17" t="s">
        <v>87</v>
      </c>
      <c r="T9" s="18" t="s">
        <v>94</v>
      </c>
    </row>
    <row r="10" spans="2:20" x14ac:dyDescent="0.3">
      <c r="B10" s="16" t="s">
        <v>232</v>
      </c>
      <c r="C10" s="17">
        <v>5</v>
      </c>
      <c r="D10" s="17">
        <v>4</v>
      </c>
      <c r="E10" s="17">
        <v>4</v>
      </c>
      <c r="F10" s="17">
        <v>1</v>
      </c>
      <c r="G10" s="17">
        <v>3</v>
      </c>
      <c r="H10" s="17">
        <v>1</v>
      </c>
      <c r="I10" s="17">
        <v>2</v>
      </c>
      <c r="J10" s="26">
        <v>4</v>
      </c>
      <c r="K10" s="26">
        <v>1</v>
      </c>
      <c r="L10" s="26">
        <v>5</v>
      </c>
      <c r="M10" s="26">
        <v>2</v>
      </c>
      <c r="N10" s="26">
        <v>5</v>
      </c>
      <c r="O10" s="26">
        <v>2</v>
      </c>
      <c r="P10" s="19"/>
      <c r="Q10" s="16">
        <v>8</v>
      </c>
      <c r="R10" s="17">
        <v>40</v>
      </c>
      <c r="S10" s="17" t="s">
        <v>87</v>
      </c>
      <c r="T10" s="18" t="s">
        <v>95</v>
      </c>
    </row>
    <row r="11" spans="2:20" x14ac:dyDescent="0.3">
      <c r="B11" s="16" t="s">
        <v>193</v>
      </c>
      <c r="C11" s="17">
        <v>5</v>
      </c>
      <c r="D11" s="17">
        <v>4</v>
      </c>
      <c r="E11" s="17">
        <v>1</v>
      </c>
      <c r="F11" s="17">
        <v>1</v>
      </c>
      <c r="G11" s="17">
        <v>1</v>
      </c>
      <c r="H11" s="17">
        <v>1</v>
      </c>
      <c r="I11" s="17">
        <v>2</v>
      </c>
      <c r="J11" s="26">
        <v>5</v>
      </c>
      <c r="K11" s="26">
        <v>2</v>
      </c>
      <c r="L11" s="26">
        <v>4</v>
      </c>
      <c r="M11" s="26">
        <v>3</v>
      </c>
      <c r="N11" s="26">
        <v>4</v>
      </c>
      <c r="O11" s="26">
        <v>3</v>
      </c>
      <c r="P11" s="19"/>
      <c r="Q11" s="16">
        <v>8</v>
      </c>
      <c r="R11" s="17">
        <v>36</v>
      </c>
      <c r="S11" s="17" t="s">
        <v>87</v>
      </c>
      <c r="T11" s="18" t="s">
        <v>95</v>
      </c>
    </row>
    <row r="12" spans="2:20" x14ac:dyDescent="0.3">
      <c r="B12" s="16" t="s">
        <v>237</v>
      </c>
      <c r="C12" s="17">
        <v>3</v>
      </c>
      <c r="D12" s="17">
        <v>4</v>
      </c>
      <c r="E12" s="17">
        <v>1</v>
      </c>
      <c r="F12" s="17">
        <v>1</v>
      </c>
      <c r="G12" s="17">
        <v>2</v>
      </c>
      <c r="H12" s="17">
        <v>1</v>
      </c>
      <c r="I12" s="17">
        <v>2</v>
      </c>
      <c r="J12" s="26">
        <v>3</v>
      </c>
      <c r="K12" s="26">
        <v>1</v>
      </c>
      <c r="L12" s="26">
        <v>3</v>
      </c>
      <c r="M12" s="26">
        <v>3</v>
      </c>
      <c r="N12" s="26">
        <v>5</v>
      </c>
      <c r="O12" s="26">
        <v>4</v>
      </c>
      <c r="P12" s="19"/>
      <c r="Q12" s="16">
        <v>11</v>
      </c>
      <c r="R12" s="17">
        <v>40</v>
      </c>
      <c r="S12" s="17" t="s">
        <v>87</v>
      </c>
      <c r="T12" s="18" t="s">
        <v>93</v>
      </c>
    </row>
    <row r="13" spans="2:20" x14ac:dyDescent="0.3">
      <c r="B13" s="16" t="s">
        <v>197</v>
      </c>
      <c r="C13" s="17">
        <v>5</v>
      </c>
      <c r="D13" s="17">
        <v>4</v>
      </c>
      <c r="E13" s="17">
        <v>4</v>
      </c>
      <c r="F13" s="17">
        <v>1</v>
      </c>
      <c r="G13" s="17">
        <v>3</v>
      </c>
      <c r="H13" s="17">
        <v>1</v>
      </c>
      <c r="I13" s="17">
        <v>2</v>
      </c>
      <c r="J13" s="26">
        <v>4</v>
      </c>
      <c r="K13" s="26">
        <v>3</v>
      </c>
      <c r="L13" s="26">
        <v>4</v>
      </c>
      <c r="M13" s="26">
        <v>4</v>
      </c>
      <c r="N13" s="26">
        <v>4</v>
      </c>
      <c r="O13" s="26">
        <v>2</v>
      </c>
      <c r="P13" s="19"/>
      <c r="Q13" s="16">
        <v>6</v>
      </c>
      <c r="R13" s="17">
        <v>30</v>
      </c>
      <c r="S13" s="17" t="s">
        <v>87</v>
      </c>
      <c r="T13" s="18" t="s">
        <v>93</v>
      </c>
    </row>
    <row r="14" spans="2:20" x14ac:dyDescent="0.3">
      <c r="B14" s="16" t="s">
        <v>225</v>
      </c>
      <c r="C14" s="17">
        <v>5</v>
      </c>
      <c r="D14" s="17">
        <v>1</v>
      </c>
      <c r="E14" s="17">
        <v>4</v>
      </c>
      <c r="F14" s="17">
        <v>1</v>
      </c>
      <c r="G14" s="17">
        <v>3</v>
      </c>
      <c r="H14" s="17">
        <v>1</v>
      </c>
      <c r="I14" s="17">
        <v>2</v>
      </c>
      <c r="J14" s="26">
        <v>4</v>
      </c>
      <c r="K14" s="26">
        <v>1</v>
      </c>
      <c r="L14" s="26">
        <v>5</v>
      </c>
      <c r="M14" s="26">
        <v>3</v>
      </c>
      <c r="N14" s="26">
        <v>5</v>
      </c>
      <c r="O14" s="26">
        <v>4</v>
      </c>
      <c r="P14" s="19"/>
      <c r="Q14" s="16">
        <v>8</v>
      </c>
      <c r="R14" s="17">
        <v>40</v>
      </c>
      <c r="S14" s="17" t="s">
        <v>131</v>
      </c>
      <c r="T14" s="18" t="s">
        <v>132</v>
      </c>
    </row>
    <row r="15" spans="2:20" x14ac:dyDescent="0.3">
      <c r="B15" s="16" t="s">
        <v>102</v>
      </c>
      <c r="C15" s="17">
        <v>1</v>
      </c>
      <c r="D15" s="17">
        <v>1</v>
      </c>
      <c r="E15" s="17">
        <v>5</v>
      </c>
      <c r="F15" s="17">
        <v>1</v>
      </c>
      <c r="G15" s="17">
        <v>3</v>
      </c>
      <c r="H15" s="17">
        <v>1</v>
      </c>
      <c r="I15" s="17">
        <v>2</v>
      </c>
      <c r="J15" s="26">
        <v>5</v>
      </c>
      <c r="K15" s="26">
        <v>2</v>
      </c>
      <c r="L15" s="26">
        <v>1</v>
      </c>
      <c r="M15" s="26">
        <v>5</v>
      </c>
      <c r="N15" s="26">
        <v>5</v>
      </c>
      <c r="O15" s="26">
        <v>2</v>
      </c>
      <c r="P15" s="19"/>
      <c r="Q15" s="16">
        <v>6</v>
      </c>
      <c r="R15" s="17">
        <v>40</v>
      </c>
      <c r="S15" s="17" t="s">
        <v>131</v>
      </c>
      <c r="T15" s="18" t="s">
        <v>95</v>
      </c>
    </row>
    <row r="16" spans="2:20" x14ac:dyDescent="0.3">
      <c r="B16" s="16" t="s">
        <v>103</v>
      </c>
      <c r="C16" s="17">
        <v>3</v>
      </c>
      <c r="D16" s="17">
        <v>1</v>
      </c>
      <c r="E16" s="17">
        <v>4</v>
      </c>
      <c r="F16" s="17">
        <v>1</v>
      </c>
      <c r="G16" s="17">
        <v>4</v>
      </c>
      <c r="H16" s="17">
        <v>1</v>
      </c>
      <c r="I16" s="17">
        <v>2</v>
      </c>
      <c r="J16" s="26">
        <v>4</v>
      </c>
      <c r="K16" s="26">
        <v>4</v>
      </c>
      <c r="L16" s="26">
        <v>4</v>
      </c>
      <c r="M16" s="26">
        <v>2</v>
      </c>
      <c r="N16" s="26">
        <v>4</v>
      </c>
      <c r="O16" s="26">
        <v>2</v>
      </c>
      <c r="P16" s="19"/>
      <c r="Q16" s="16">
        <v>5</v>
      </c>
      <c r="R16" s="17">
        <v>42</v>
      </c>
      <c r="S16" s="17" t="s">
        <v>131</v>
      </c>
      <c r="T16" s="18" t="s">
        <v>132</v>
      </c>
    </row>
    <row r="17" spans="2:20" x14ac:dyDescent="0.3">
      <c r="B17" s="16" t="s">
        <v>104</v>
      </c>
      <c r="C17" s="17">
        <v>5</v>
      </c>
      <c r="D17" s="17">
        <v>1</v>
      </c>
      <c r="E17" s="17">
        <v>4</v>
      </c>
      <c r="F17" s="17">
        <v>1</v>
      </c>
      <c r="G17" s="17">
        <v>2</v>
      </c>
      <c r="H17" s="17">
        <v>1</v>
      </c>
      <c r="I17" s="17">
        <v>2</v>
      </c>
      <c r="J17" s="26">
        <v>4</v>
      </c>
      <c r="K17" s="26">
        <v>4</v>
      </c>
      <c r="L17" s="26">
        <v>4</v>
      </c>
      <c r="M17" s="26">
        <v>4</v>
      </c>
      <c r="N17" s="26">
        <v>4</v>
      </c>
      <c r="O17" s="26">
        <v>4</v>
      </c>
      <c r="P17" s="19"/>
      <c r="Q17" s="16">
        <v>5</v>
      </c>
      <c r="R17" s="17">
        <v>38</v>
      </c>
      <c r="S17" s="17" t="s">
        <v>131</v>
      </c>
      <c r="T17" s="18" t="s">
        <v>92</v>
      </c>
    </row>
    <row r="18" spans="2:20" x14ac:dyDescent="0.3">
      <c r="B18" s="16" t="s">
        <v>105</v>
      </c>
      <c r="C18" s="17">
        <v>5</v>
      </c>
      <c r="D18" s="17">
        <v>1</v>
      </c>
      <c r="E18" s="17">
        <v>4</v>
      </c>
      <c r="F18" s="17">
        <v>1</v>
      </c>
      <c r="G18" s="17">
        <v>2</v>
      </c>
      <c r="H18" s="17">
        <v>2</v>
      </c>
      <c r="I18" s="17">
        <v>2</v>
      </c>
      <c r="J18" s="26">
        <v>3</v>
      </c>
      <c r="K18" s="26">
        <v>4</v>
      </c>
      <c r="L18" s="26">
        <v>4</v>
      </c>
      <c r="M18" s="26">
        <v>4</v>
      </c>
      <c r="N18" s="26">
        <v>4</v>
      </c>
      <c r="O18" s="26">
        <v>4</v>
      </c>
      <c r="P18" s="19"/>
      <c r="Q18" s="16">
        <v>8</v>
      </c>
      <c r="R18" s="17">
        <v>38</v>
      </c>
      <c r="S18" s="17" t="s">
        <v>131</v>
      </c>
      <c r="T18" s="18" t="s">
        <v>132</v>
      </c>
    </row>
    <row r="19" spans="2:20" x14ac:dyDescent="0.3">
      <c r="B19" s="16" t="s">
        <v>106</v>
      </c>
      <c r="C19" s="17">
        <v>3</v>
      </c>
      <c r="D19" s="17">
        <v>1</v>
      </c>
      <c r="E19" s="17">
        <v>1</v>
      </c>
      <c r="F19" s="17">
        <v>1</v>
      </c>
      <c r="G19" s="17">
        <v>2</v>
      </c>
      <c r="H19" s="17">
        <v>1</v>
      </c>
      <c r="I19" s="17">
        <v>3</v>
      </c>
      <c r="J19" s="26">
        <v>5</v>
      </c>
      <c r="K19" s="26">
        <v>5</v>
      </c>
      <c r="L19" s="26">
        <v>4</v>
      </c>
      <c r="M19" s="26">
        <v>5</v>
      </c>
      <c r="N19" s="26">
        <v>5</v>
      </c>
      <c r="O19" s="26">
        <v>5</v>
      </c>
      <c r="P19" s="19"/>
      <c r="Q19" s="16">
        <v>5</v>
      </c>
      <c r="R19" s="17">
        <v>36</v>
      </c>
      <c r="S19" s="17" t="s">
        <v>131</v>
      </c>
      <c r="T19" s="18" t="s">
        <v>133</v>
      </c>
    </row>
    <row r="20" spans="2:20" x14ac:dyDescent="0.3">
      <c r="B20" s="16" t="s">
        <v>107</v>
      </c>
      <c r="C20" s="17">
        <v>3</v>
      </c>
      <c r="D20" s="17">
        <v>1</v>
      </c>
      <c r="E20" s="17">
        <v>2</v>
      </c>
      <c r="F20" s="17">
        <v>1</v>
      </c>
      <c r="G20" s="17">
        <v>4</v>
      </c>
      <c r="H20" s="17">
        <v>1</v>
      </c>
      <c r="I20" s="17">
        <v>2</v>
      </c>
      <c r="J20" s="26">
        <v>4</v>
      </c>
      <c r="K20" s="26">
        <v>4</v>
      </c>
      <c r="L20" s="26">
        <v>4</v>
      </c>
      <c r="M20" s="26">
        <v>4</v>
      </c>
      <c r="N20" s="26">
        <v>5</v>
      </c>
      <c r="O20" s="26">
        <v>4</v>
      </c>
      <c r="P20" s="19"/>
      <c r="Q20" s="16">
        <v>7</v>
      </c>
      <c r="R20" s="17">
        <v>38</v>
      </c>
      <c r="S20" s="17" t="s">
        <v>131</v>
      </c>
      <c r="T20" s="18" t="s">
        <v>89</v>
      </c>
    </row>
    <row r="21" spans="2:20" x14ac:dyDescent="0.3">
      <c r="B21" s="16" t="s">
        <v>108</v>
      </c>
      <c r="C21" s="17">
        <v>3</v>
      </c>
      <c r="D21" s="17">
        <v>5</v>
      </c>
      <c r="E21" s="17">
        <v>4</v>
      </c>
      <c r="F21" s="17">
        <v>1</v>
      </c>
      <c r="G21" s="17">
        <v>4</v>
      </c>
      <c r="H21" s="17">
        <v>2</v>
      </c>
      <c r="I21" s="17">
        <v>3</v>
      </c>
      <c r="J21" s="26">
        <v>5</v>
      </c>
      <c r="K21" s="26">
        <v>3</v>
      </c>
      <c r="L21" s="26">
        <v>4</v>
      </c>
      <c r="M21" s="26">
        <v>4</v>
      </c>
      <c r="N21" s="26">
        <v>4</v>
      </c>
      <c r="O21" s="26">
        <v>4</v>
      </c>
      <c r="P21" s="19"/>
      <c r="Q21" s="16">
        <v>7</v>
      </c>
      <c r="R21" s="17">
        <v>42</v>
      </c>
      <c r="S21" s="17" t="s">
        <v>131</v>
      </c>
      <c r="T21" s="18" t="s">
        <v>88</v>
      </c>
    </row>
    <row r="22" spans="2:20" x14ac:dyDescent="0.3">
      <c r="B22" s="16" t="s">
        <v>252</v>
      </c>
      <c r="C22" s="17">
        <v>3</v>
      </c>
      <c r="D22" s="17">
        <v>5</v>
      </c>
      <c r="E22" s="17">
        <v>4</v>
      </c>
      <c r="F22" s="17">
        <v>1</v>
      </c>
      <c r="G22" s="17">
        <v>4</v>
      </c>
      <c r="H22" s="17">
        <v>2</v>
      </c>
      <c r="I22" s="17">
        <v>2</v>
      </c>
      <c r="J22" s="26">
        <v>4</v>
      </c>
      <c r="K22" s="26">
        <v>2</v>
      </c>
      <c r="L22" s="26">
        <v>3</v>
      </c>
      <c r="M22" s="26">
        <v>3</v>
      </c>
      <c r="N22" s="26">
        <v>5</v>
      </c>
      <c r="O22" s="26">
        <v>4</v>
      </c>
      <c r="P22" s="19"/>
      <c r="Q22" s="16">
        <v>8</v>
      </c>
      <c r="R22" s="17">
        <v>42</v>
      </c>
      <c r="S22" s="17" t="s">
        <v>131</v>
      </c>
      <c r="T22" s="18" t="s">
        <v>133</v>
      </c>
    </row>
    <row r="23" spans="2:20" x14ac:dyDescent="0.3">
      <c r="B23" s="16" t="s">
        <v>109</v>
      </c>
      <c r="C23" s="17">
        <v>5</v>
      </c>
      <c r="D23" s="17">
        <v>3</v>
      </c>
      <c r="E23" s="17">
        <v>4</v>
      </c>
      <c r="F23" s="17">
        <v>1</v>
      </c>
      <c r="G23" s="17">
        <v>3</v>
      </c>
      <c r="H23" s="17">
        <v>1</v>
      </c>
      <c r="I23" s="17">
        <v>3</v>
      </c>
      <c r="J23" s="26">
        <v>4</v>
      </c>
      <c r="K23" s="26">
        <v>4</v>
      </c>
      <c r="L23" s="26">
        <v>4</v>
      </c>
      <c r="M23" s="26">
        <v>4</v>
      </c>
      <c r="N23" s="26">
        <v>5</v>
      </c>
      <c r="O23" s="26">
        <v>5</v>
      </c>
      <c r="P23" s="19"/>
      <c r="Q23" s="16">
        <v>6</v>
      </c>
      <c r="R23" s="17">
        <v>38</v>
      </c>
      <c r="S23" s="17" t="s">
        <v>131</v>
      </c>
      <c r="T23" s="18" t="s">
        <v>134</v>
      </c>
    </row>
    <row r="24" spans="2:20" x14ac:dyDescent="0.3">
      <c r="B24" s="16" t="s">
        <v>187</v>
      </c>
      <c r="C24" s="17">
        <v>3</v>
      </c>
      <c r="D24" s="17">
        <v>4</v>
      </c>
      <c r="E24" s="17">
        <v>4</v>
      </c>
      <c r="F24" s="17">
        <v>1</v>
      </c>
      <c r="G24" s="17">
        <v>4</v>
      </c>
      <c r="H24" s="17">
        <v>1</v>
      </c>
      <c r="I24" s="17">
        <v>2</v>
      </c>
      <c r="J24" s="26">
        <v>5</v>
      </c>
      <c r="K24" s="26">
        <v>3</v>
      </c>
      <c r="L24" s="26">
        <v>5</v>
      </c>
      <c r="M24" s="26">
        <v>4</v>
      </c>
      <c r="N24" s="26">
        <v>4</v>
      </c>
      <c r="O24" s="26">
        <v>4</v>
      </c>
      <c r="P24" s="19"/>
      <c r="Q24" s="16">
        <v>3</v>
      </c>
      <c r="R24" s="17">
        <v>30</v>
      </c>
      <c r="S24" s="17" t="s">
        <v>131</v>
      </c>
      <c r="T24" s="18" t="s">
        <v>135</v>
      </c>
    </row>
    <row r="25" spans="2:20" x14ac:dyDescent="0.3">
      <c r="B25" s="16" t="s">
        <v>202</v>
      </c>
      <c r="C25" s="17">
        <v>5</v>
      </c>
      <c r="D25" s="17">
        <v>4</v>
      </c>
      <c r="E25" s="17">
        <v>5</v>
      </c>
      <c r="F25" s="17">
        <v>1</v>
      </c>
      <c r="G25" s="17">
        <v>3</v>
      </c>
      <c r="H25" s="17">
        <v>2</v>
      </c>
      <c r="I25" s="17">
        <v>2</v>
      </c>
      <c r="J25" s="26">
        <v>4</v>
      </c>
      <c r="K25" s="26">
        <v>4</v>
      </c>
      <c r="L25" s="26">
        <v>4</v>
      </c>
      <c r="M25" s="26">
        <v>4</v>
      </c>
      <c r="N25" s="26">
        <v>4</v>
      </c>
      <c r="O25" s="26">
        <v>4</v>
      </c>
      <c r="P25" s="19"/>
      <c r="Q25" s="16">
        <v>6</v>
      </c>
      <c r="R25" s="17">
        <v>32</v>
      </c>
      <c r="S25" s="17" t="s">
        <v>131</v>
      </c>
      <c r="T25" s="18" t="s">
        <v>95</v>
      </c>
    </row>
    <row r="26" spans="2:20" x14ac:dyDescent="0.3">
      <c r="B26" s="16" t="s">
        <v>110</v>
      </c>
      <c r="C26" s="17">
        <v>3</v>
      </c>
      <c r="D26" s="17">
        <v>4</v>
      </c>
      <c r="E26" s="17">
        <v>4</v>
      </c>
      <c r="F26" s="17">
        <v>1</v>
      </c>
      <c r="G26" s="17">
        <v>3</v>
      </c>
      <c r="H26" s="17">
        <v>2</v>
      </c>
      <c r="I26" s="17">
        <v>2</v>
      </c>
      <c r="J26" s="26">
        <v>4</v>
      </c>
      <c r="K26" s="26">
        <v>3</v>
      </c>
      <c r="L26" s="26">
        <v>5</v>
      </c>
      <c r="M26" s="26">
        <v>5</v>
      </c>
      <c r="N26" s="26">
        <v>5</v>
      </c>
      <c r="O26" s="26">
        <v>5</v>
      </c>
      <c r="P26" s="19"/>
      <c r="Q26" s="16">
        <v>8</v>
      </c>
      <c r="R26" s="17">
        <v>40</v>
      </c>
      <c r="S26" s="17" t="s">
        <v>131</v>
      </c>
      <c r="T26" s="18" t="s">
        <v>92</v>
      </c>
    </row>
    <row r="27" spans="2:20" x14ac:dyDescent="0.3">
      <c r="B27" s="16" t="s">
        <v>250</v>
      </c>
      <c r="C27" s="17">
        <v>3</v>
      </c>
      <c r="D27" s="17">
        <v>4</v>
      </c>
      <c r="E27" s="17">
        <v>1</v>
      </c>
      <c r="F27" s="17">
        <v>1</v>
      </c>
      <c r="G27" s="17">
        <v>3</v>
      </c>
      <c r="H27" s="17">
        <v>2</v>
      </c>
      <c r="I27" s="17">
        <v>2</v>
      </c>
      <c r="J27" s="26">
        <v>4</v>
      </c>
      <c r="K27" s="26">
        <v>4</v>
      </c>
      <c r="L27" s="26">
        <v>4</v>
      </c>
      <c r="M27" s="26">
        <v>3</v>
      </c>
      <c r="N27" s="26">
        <v>5</v>
      </c>
      <c r="O27" s="26">
        <v>3</v>
      </c>
      <c r="P27" s="19"/>
      <c r="Q27" s="16">
        <v>6</v>
      </c>
      <c r="R27" s="17">
        <v>38</v>
      </c>
      <c r="S27" s="17" t="s">
        <v>131</v>
      </c>
      <c r="T27" s="18" t="s">
        <v>88</v>
      </c>
    </row>
    <row r="28" spans="2:20" x14ac:dyDescent="0.3">
      <c r="B28" s="16" t="s">
        <v>112</v>
      </c>
      <c r="C28" s="17">
        <v>5</v>
      </c>
      <c r="D28" s="17">
        <v>4</v>
      </c>
      <c r="E28" s="17">
        <v>4</v>
      </c>
      <c r="F28" s="17">
        <v>1</v>
      </c>
      <c r="G28" s="17">
        <v>4</v>
      </c>
      <c r="H28" s="17">
        <v>1</v>
      </c>
      <c r="I28" s="17">
        <v>1</v>
      </c>
      <c r="J28" s="26">
        <v>5</v>
      </c>
      <c r="K28" s="26">
        <v>5</v>
      </c>
      <c r="L28" s="26">
        <v>3</v>
      </c>
      <c r="M28" s="26">
        <v>3</v>
      </c>
      <c r="N28" s="26">
        <v>4</v>
      </c>
      <c r="O28" s="26">
        <v>3</v>
      </c>
      <c r="P28" s="19"/>
      <c r="Q28" s="16">
        <v>4</v>
      </c>
      <c r="R28" s="17">
        <v>35</v>
      </c>
      <c r="S28" s="17" t="s">
        <v>136</v>
      </c>
      <c r="T28" s="18" t="s">
        <v>89</v>
      </c>
    </row>
    <row r="29" spans="2:20" x14ac:dyDescent="0.3">
      <c r="B29" s="16" t="s">
        <v>205</v>
      </c>
      <c r="C29" s="17">
        <v>3</v>
      </c>
      <c r="D29" s="17">
        <v>4</v>
      </c>
      <c r="E29" s="17">
        <v>4</v>
      </c>
      <c r="F29" s="17">
        <v>1</v>
      </c>
      <c r="G29" s="17">
        <v>3</v>
      </c>
      <c r="H29" s="17">
        <v>1</v>
      </c>
      <c r="I29" s="17">
        <v>2</v>
      </c>
      <c r="J29" s="26">
        <v>5</v>
      </c>
      <c r="K29" s="26">
        <v>2</v>
      </c>
      <c r="L29" s="26">
        <v>5</v>
      </c>
      <c r="M29" s="26">
        <v>4</v>
      </c>
      <c r="N29" s="26">
        <v>5</v>
      </c>
      <c r="O29" s="26">
        <v>4</v>
      </c>
      <c r="P29" s="19"/>
      <c r="Q29" s="16">
        <v>5</v>
      </c>
      <c r="R29" s="17">
        <v>37</v>
      </c>
      <c r="S29" s="17" t="s">
        <v>136</v>
      </c>
      <c r="T29" s="18" t="s">
        <v>94</v>
      </c>
    </row>
    <row r="30" spans="2:20" x14ac:dyDescent="0.3">
      <c r="B30" s="16" t="s">
        <v>114</v>
      </c>
      <c r="C30" s="17">
        <v>5</v>
      </c>
      <c r="D30" s="17">
        <v>4</v>
      </c>
      <c r="E30" s="17">
        <v>3</v>
      </c>
      <c r="F30" s="17">
        <v>1</v>
      </c>
      <c r="G30" s="17">
        <v>3</v>
      </c>
      <c r="H30" s="17">
        <v>1</v>
      </c>
      <c r="I30" s="17">
        <v>2</v>
      </c>
      <c r="J30" s="26">
        <v>5</v>
      </c>
      <c r="K30" s="26">
        <v>2</v>
      </c>
      <c r="L30" s="26">
        <v>5</v>
      </c>
      <c r="M30" s="26">
        <v>3</v>
      </c>
      <c r="N30" s="26">
        <v>5</v>
      </c>
      <c r="O30" s="26">
        <v>3</v>
      </c>
      <c r="P30" s="19"/>
      <c r="Q30" s="16">
        <v>5</v>
      </c>
      <c r="R30" s="17">
        <v>32</v>
      </c>
      <c r="S30" s="17" t="s">
        <v>136</v>
      </c>
      <c r="T30" s="20" t="s">
        <v>137</v>
      </c>
    </row>
    <row r="31" spans="2:20" x14ac:dyDescent="0.3">
      <c r="B31" s="16" t="s">
        <v>261</v>
      </c>
      <c r="C31" s="17">
        <v>3</v>
      </c>
      <c r="D31" s="17">
        <v>5</v>
      </c>
      <c r="E31" s="17">
        <v>4</v>
      </c>
      <c r="F31" s="17">
        <v>1</v>
      </c>
      <c r="G31" s="17">
        <v>3</v>
      </c>
      <c r="H31" s="17">
        <v>1</v>
      </c>
      <c r="I31" s="17">
        <v>2</v>
      </c>
      <c r="J31" s="26">
        <v>4</v>
      </c>
      <c r="K31" s="26">
        <v>3</v>
      </c>
      <c r="L31" s="26">
        <v>4</v>
      </c>
      <c r="M31" s="26">
        <v>5</v>
      </c>
      <c r="N31" s="26">
        <v>4</v>
      </c>
      <c r="O31" s="26">
        <v>4</v>
      </c>
      <c r="P31" s="19"/>
      <c r="Q31" s="16">
        <v>4</v>
      </c>
      <c r="R31" s="17">
        <v>35</v>
      </c>
      <c r="S31" s="17" t="s">
        <v>136</v>
      </c>
      <c r="T31" s="18" t="s">
        <v>133</v>
      </c>
    </row>
    <row r="32" spans="2:20" x14ac:dyDescent="0.3">
      <c r="B32" s="16" t="s">
        <v>164</v>
      </c>
      <c r="C32" s="17">
        <v>5</v>
      </c>
      <c r="D32" s="17">
        <v>4</v>
      </c>
      <c r="E32" s="17">
        <v>1</v>
      </c>
      <c r="F32" s="17">
        <v>1</v>
      </c>
      <c r="G32" s="17">
        <v>4</v>
      </c>
      <c r="H32" s="17">
        <v>1</v>
      </c>
      <c r="I32" s="17">
        <v>2</v>
      </c>
      <c r="J32" s="26">
        <v>4</v>
      </c>
      <c r="K32" s="26">
        <v>3</v>
      </c>
      <c r="L32" s="26">
        <v>4</v>
      </c>
      <c r="M32" s="26">
        <v>3</v>
      </c>
      <c r="N32" s="26">
        <v>4</v>
      </c>
      <c r="O32" s="26">
        <v>2</v>
      </c>
      <c r="P32" s="19"/>
      <c r="Q32" s="16">
        <v>5</v>
      </c>
      <c r="R32" s="17">
        <v>42</v>
      </c>
      <c r="S32" s="17" t="s">
        <v>136</v>
      </c>
      <c r="T32" s="18" t="s">
        <v>88</v>
      </c>
    </row>
    <row r="33" spans="2:20" x14ac:dyDescent="0.3">
      <c r="B33" s="16" t="s">
        <v>161</v>
      </c>
      <c r="C33" s="17">
        <v>3</v>
      </c>
      <c r="D33" s="17">
        <v>5</v>
      </c>
      <c r="E33" s="17">
        <v>1</v>
      </c>
      <c r="F33" s="17">
        <v>1</v>
      </c>
      <c r="G33" s="17">
        <v>3</v>
      </c>
      <c r="H33" s="17">
        <v>1</v>
      </c>
      <c r="I33" s="17">
        <v>2</v>
      </c>
      <c r="J33" s="26">
        <v>4</v>
      </c>
      <c r="K33" s="26">
        <v>4</v>
      </c>
      <c r="L33" s="26">
        <v>4</v>
      </c>
      <c r="M33" s="26">
        <v>4</v>
      </c>
      <c r="N33" s="26">
        <v>4</v>
      </c>
      <c r="O33" s="26">
        <v>4</v>
      </c>
      <c r="P33" s="19"/>
      <c r="Q33" s="16">
        <v>5</v>
      </c>
      <c r="R33" s="17">
        <v>28</v>
      </c>
      <c r="S33" s="17" t="s">
        <v>136</v>
      </c>
      <c r="T33" s="18" t="s">
        <v>94</v>
      </c>
    </row>
    <row r="34" spans="2:20" x14ac:dyDescent="0.3">
      <c r="B34" s="16" t="s">
        <v>172</v>
      </c>
      <c r="C34" s="17">
        <v>3</v>
      </c>
      <c r="D34" s="17">
        <v>4</v>
      </c>
      <c r="E34" s="17">
        <v>1</v>
      </c>
      <c r="F34" s="17">
        <v>1</v>
      </c>
      <c r="G34" s="17">
        <v>4</v>
      </c>
      <c r="H34" s="17">
        <v>2</v>
      </c>
      <c r="I34" s="17">
        <v>2</v>
      </c>
      <c r="J34" s="26">
        <v>4</v>
      </c>
      <c r="K34" s="26">
        <v>3</v>
      </c>
      <c r="L34" s="26">
        <v>4</v>
      </c>
      <c r="M34" s="26">
        <v>3</v>
      </c>
      <c r="N34" s="26">
        <v>4</v>
      </c>
      <c r="O34" s="26">
        <v>4</v>
      </c>
      <c r="P34" s="19"/>
      <c r="Q34" s="16">
        <v>2</v>
      </c>
      <c r="R34" s="17">
        <v>28</v>
      </c>
      <c r="S34" s="17" t="s">
        <v>136</v>
      </c>
      <c r="T34" s="18" t="s">
        <v>90</v>
      </c>
    </row>
    <row r="35" spans="2:20" x14ac:dyDescent="0.3">
      <c r="B35" s="16" t="s">
        <v>246</v>
      </c>
      <c r="C35" s="17">
        <v>3</v>
      </c>
      <c r="D35" s="17">
        <v>4</v>
      </c>
      <c r="E35" s="17">
        <v>4</v>
      </c>
      <c r="F35" s="17">
        <v>2</v>
      </c>
      <c r="G35" s="17">
        <v>3</v>
      </c>
      <c r="H35" s="17">
        <v>1</v>
      </c>
      <c r="I35" s="17">
        <v>3</v>
      </c>
      <c r="J35" s="26">
        <v>5</v>
      </c>
      <c r="K35" s="26">
        <v>3</v>
      </c>
      <c r="L35" s="26">
        <v>4</v>
      </c>
      <c r="M35" s="26">
        <v>2</v>
      </c>
      <c r="N35" s="26">
        <v>3</v>
      </c>
      <c r="O35" s="26">
        <v>3</v>
      </c>
      <c r="P35" s="19"/>
      <c r="Q35" s="16">
        <v>5</v>
      </c>
      <c r="R35" s="17">
        <v>32</v>
      </c>
      <c r="S35" s="17" t="s">
        <v>136</v>
      </c>
      <c r="T35" s="18" t="s">
        <v>133</v>
      </c>
    </row>
    <row r="36" spans="2:20" x14ac:dyDescent="0.3">
      <c r="B36" s="16" t="s">
        <v>117</v>
      </c>
      <c r="C36" s="17">
        <v>5</v>
      </c>
      <c r="D36" s="17">
        <v>4</v>
      </c>
      <c r="E36" s="17">
        <v>4</v>
      </c>
      <c r="F36" s="17">
        <v>1</v>
      </c>
      <c r="G36" s="17">
        <v>4</v>
      </c>
      <c r="H36" s="17">
        <v>2</v>
      </c>
      <c r="I36" s="17">
        <v>1</v>
      </c>
      <c r="J36" s="26">
        <v>4</v>
      </c>
      <c r="K36" s="26">
        <v>1</v>
      </c>
      <c r="L36" s="26">
        <v>5</v>
      </c>
      <c r="M36" s="26">
        <v>4</v>
      </c>
      <c r="N36" s="26">
        <v>5</v>
      </c>
      <c r="O36" s="26">
        <v>3</v>
      </c>
      <c r="P36" s="19"/>
      <c r="Q36" s="16">
        <v>5</v>
      </c>
      <c r="R36" s="17">
        <v>32</v>
      </c>
      <c r="S36" s="17" t="s">
        <v>136</v>
      </c>
      <c r="T36" s="18" t="s">
        <v>92</v>
      </c>
    </row>
    <row r="37" spans="2:20" x14ac:dyDescent="0.3">
      <c r="B37" s="16" t="s">
        <v>118</v>
      </c>
      <c r="C37" s="17">
        <v>3</v>
      </c>
      <c r="D37" s="17">
        <v>4</v>
      </c>
      <c r="E37" s="17">
        <v>1</v>
      </c>
      <c r="F37" s="17">
        <v>1</v>
      </c>
      <c r="G37" s="17">
        <v>4</v>
      </c>
      <c r="H37" s="17">
        <v>2</v>
      </c>
      <c r="I37" s="17">
        <v>2</v>
      </c>
      <c r="J37" s="26">
        <v>5</v>
      </c>
      <c r="K37" s="26">
        <v>3</v>
      </c>
      <c r="L37" s="26">
        <v>5</v>
      </c>
      <c r="M37" s="26">
        <v>5</v>
      </c>
      <c r="N37" s="26">
        <v>3</v>
      </c>
      <c r="O37" s="26">
        <v>3</v>
      </c>
      <c r="P37" s="19"/>
      <c r="Q37" s="16">
        <v>3</v>
      </c>
      <c r="R37" s="17">
        <v>28</v>
      </c>
      <c r="S37" s="17" t="s">
        <v>136</v>
      </c>
      <c r="T37" s="18" t="s">
        <v>94</v>
      </c>
    </row>
    <row r="38" spans="2:20" x14ac:dyDescent="0.3">
      <c r="B38" s="16" t="s">
        <v>221</v>
      </c>
      <c r="C38" s="17">
        <v>3</v>
      </c>
      <c r="D38" s="17">
        <v>5</v>
      </c>
      <c r="E38" s="17">
        <v>4</v>
      </c>
      <c r="F38" s="17">
        <v>2</v>
      </c>
      <c r="G38" s="17">
        <v>3</v>
      </c>
      <c r="H38" s="17">
        <v>2</v>
      </c>
      <c r="I38" s="17">
        <v>2</v>
      </c>
      <c r="J38" s="26">
        <v>4</v>
      </c>
      <c r="K38" s="26">
        <v>4</v>
      </c>
      <c r="L38" s="26">
        <v>4</v>
      </c>
      <c r="M38" s="26">
        <v>4</v>
      </c>
      <c r="N38" s="26">
        <v>4</v>
      </c>
      <c r="O38" s="26">
        <v>4</v>
      </c>
      <c r="P38" s="19"/>
      <c r="Q38" s="16">
        <v>5</v>
      </c>
      <c r="R38" s="17">
        <v>30</v>
      </c>
      <c r="S38" s="17" t="s">
        <v>138</v>
      </c>
      <c r="T38" s="18" t="s">
        <v>133</v>
      </c>
    </row>
    <row r="39" spans="2:20" x14ac:dyDescent="0.3">
      <c r="B39" s="16" t="s">
        <v>240</v>
      </c>
      <c r="C39" s="17">
        <v>5</v>
      </c>
      <c r="D39" s="17">
        <v>4</v>
      </c>
      <c r="E39" s="17">
        <v>4</v>
      </c>
      <c r="F39" s="17">
        <v>2</v>
      </c>
      <c r="G39" s="17">
        <v>3</v>
      </c>
      <c r="H39" s="17">
        <v>1</v>
      </c>
      <c r="I39" s="17">
        <v>3</v>
      </c>
      <c r="J39" s="26">
        <v>5</v>
      </c>
      <c r="K39" s="26">
        <v>3</v>
      </c>
      <c r="L39" s="26">
        <v>5</v>
      </c>
      <c r="M39" s="26">
        <v>5</v>
      </c>
      <c r="N39" s="26">
        <v>5</v>
      </c>
      <c r="O39" s="26">
        <v>5</v>
      </c>
      <c r="P39" s="19"/>
      <c r="Q39" s="16">
        <v>4</v>
      </c>
      <c r="R39" s="17">
        <v>30</v>
      </c>
      <c r="S39" s="17" t="s">
        <v>138</v>
      </c>
      <c r="T39" s="18" t="s">
        <v>89</v>
      </c>
    </row>
    <row r="40" spans="2:20" x14ac:dyDescent="0.3">
      <c r="B40" s="16" t="s">
        <v>203</v>
      </c>
      <c r="C40" s="17">
        <v>3</v>
      </c>
      <c r="D40" s="17">
        <v>1</v>
      </c>
      <c r="E40" s="17">
        <v>5</v>
      </c>
      <c r="F40" s="17">
        <v>2</v>
      </c>
      <c r="G40" s="17">
        <v>3</v>
      </c>
      <c r="H40" s="17">
        <v>1</v>
      </c>
      <c r="I40" s="17">
        <v>3</v>
      </c>
      <c r="J40" s="26">
        <v>4</v>
      </c>
      <c r="K40" s="26">
        <v>5</v>
      </c>
      <c r="L40" s="26">
        <v>4</v>
      </c>
      <c r="M40" s="26">
        <v>4</v>
      </c>
      <c r="N40" s="26">
        <v>4</v>
      </c>
      <c r="O40" s="26">
        <v>3</v>
      </c>
      <c r="P40" s="19"/>
      <c r="Q40" s="16">
        <v>4</v>
      </c>
      <c r="R40" s="17">
        <v>32</v>
      </c>
      <c r="S40" s="17" t="s">
        <v>138</v>
      </c>
      <c r="T40" s="18" t="s">
        <v>132</v>
      </c>
    </row>
    <row r="41" spans="2:20" ht="31.2" x14ac:dyDescent="0.3">
      <c r="B41" s="16" t="s">
        <v>114</v>
      </c>
      <c r="C41" s="17">
        <v>5</v>
      </c>
      <c r="D41" s="17">
        <v>4</v>
      </c>
      <c r="E41" s="17">
        <v>3</v>
      </c>
      <c r="F41" s="17">
        <v>1</v>
      </c>
      <c r="G41" s="17">
        <v>4</v>
      </c>
      <c r="H41" s="17">
        <v>2</v>
      </c>
      <c r="I41" s="17">
        <v>1</v>
      </c>
      <c r="J41" s="26">
        <v>5</v>
      </c>
      <c r="K41" s="26">
        <v>5</v>
      </c>
      <c r="L41" s="26">
        <v>5</v>
      </c>
      <c r="M41" s="26">
        <v>5</v>
      </c>
      <c r="N41" s="26">
        <v>5</v>
      </c>
      <c r="O41" s="26">
        <v>4</v>
      </c>
      <c r="P41" s="19"/>
      <c r="Q41" s="16">
        <v>6</v>
      </c>
      <c r="R41" s="17">
        <v>32</v>
      </c>
      <c r="S41" s="17" t="s">
        <v>138</v>
      </c>
      <c r="T41" s="20" t="s">
        <v>100</v>
      </c>
    </row>
    <row r="42" spans="2:20" x14ac:dyDescent="0.3">
      <c r="B42" s="16" t="s">
        <v>180</v>
      </c>
      <c r="C42" s="17">
        <v>3</v>
      </c>
      <c r="D42" s="17">
        <v>4</v>
      </c>
      <c r="E42" s="17">
        <v>4</v>
      </c>
      <c r="F42" s="17">
        <v>1</v>
      </c>
      <c r="G42" s="17">
        <v>3</v>
      </c>
      <c r="H42" s="17">
        <v>2</v>
      </c>
      <c r="I42" s="17">
        <v>2</v>
      </c>
      <c r="J42" s="26">
        <v>5</v>
      </c>
      <c r="K42" s="26">
        <v>2</v>
      </c>
      <c r="L42" s="26">
        <v>4</v>
      </c>
      <c r="M42" s="26">
        <v>4</v>
      </c>
      <c r="N42" s="26">
        <v>4</v>
      </c>
      <c r="O42" s="26">
        <v>4</v>
      </c>
      <c r="P42" s="19"/>
      <c r="Q42" s="16">
        <v>5</v>
      </c>
      <c r="R42" s="17">
        <v>40</v>
      </c>
      <c r="S42" s="17" t="s">
        <v>138</v>
      </c>
      <c r="T42" s="18" t="s">
        <v>139</v>
      </c>
    </row>
    <row r="43" spans="2:20" x14ac:dyDescent="0.3">
      <c r="B43" s="16" t="s">
        <v>119</v>
      </c>
      <c r="C43" s="17">
        <v>5</v>
      </c>
      <c r="D43" s="17">
        <v>4</v>
      </c>
      <c r="E43" s="17">
        <v>4</v>
      </c>
      <c r="F43" s="17">
        <v>1</v>
      </c>
      <c r="G43" s="17">
        <v>3</v>
      </c>
      <c r="H43" s="17">
        <v>2</v>
      </c>
      <c r="I43" s="17">
        <v>2</v>
      </c>
      <c r="J43" s="26">
        <v>4</v>
      </c>
      <c r="K43" s="26">
        <v>4</v>
      </c>
      <c r="L43" s="26">
        <v>4</v>
      </c>
      <c r="M43" s="26">
        <v>3</v>
      </c>
      <c r="N43" s="26">
        <v>4</v>
      </c>
      <c r="O43" s="26">
        <v>5</v>
      </c>
      <c r="P43" s="19"/>
      <c r="Q43" s="16">
        <v>5</v>
      </c>
      <c r="R43" s="17">
        <v>32</v>
      </c>
      <c r="S43" s="17" t="s">
        <v>138</v>
      </c>
      <c r="T43" s="18" t="s">
        <v>90</v>
      </c>
    </row>
    <row r="44" spans="2:20" x14ac:dyDescent="0.3">
      <c r="B44" s="16" t="s">
        <v>120</v>
      </c>
      <c r="C44" s="17">
        <v>3</v>
      </c>
      <c r="D44" s="17">
        <v>4</v>
      </c>
      <c r="E44" s="17">
        <v>1</v>
      </c>
      <c r="F44" s="17">
        <v>1</v>
      </c>
      <c r="G44" s="17">
        <v>4</v>
      </c>
      <c r="H44" s="17">
        <v>1</v>
      </c>
      <c r="I44" s="17">
        <v>1</v>
      </c>
      <c r="J44" s="26">
        <v>4</v>
      </c>
      <c r="K44" s="26">
        <v>1</v>
      </c>
      <c r="L44" s="26">
        <v>4</v>
      </c>
      <c r="M44" s="26">
        <v>4</v>
      </c>
      <c r="N44" s="26">
        <v>5</v>
      </c>
      <c r="O44" s="26">
        <v>3</v>
      </c>
      <c r="P44" s="19"/>
      <c r="Q44" s="16">
        <v>4</v>
      </c>
      <c r="R44" s="17">
        <v>29</v>
      </c>
      <c r="S44" s="17" t="s">
        <v>138</v>
      </c>
      <c r="T44" s="18" t="s">
        <v>89</v>
      </c>
    </row>
    <row r="45" spans="2:20" x14ac:dyDescent="0.3">
      <c r="B45" s="16" t="s">
        <v>121</v>
      </c>
      <c r="C45" s="17">
        <v>5</v>
      </c>
      <c r="D45" s="17">
        <v>4</v>
      </c>
      <c r="E45" s="17">
        <v>4</v>
      </c>
      <c r="F45" s="17">
        <v>1</v>
      </c>
      <c r="G45" s="17">
        <v>4</v>
      </c>
      <c r="H45" s="17">
        <v>1</v>
      </c>
      <c r="I45" s="17">
        <v>1</v>
      </c>
      <c r="J45" s="26">
        <v>3</v>
      </c>
      <c r="K45" s="26">
        <v>5</v>
      </c>
      <c r="L45" s="26">
        <v>4</v>
      </c>
      <c r="M45" s="26">
        <v>3</v>
      </c>
      <c r="N45" s="26">
        <v>4</v>
      </c>
      <c r="O45" s="26">
        <v>3</v>
      </c>
      <c r="P45" s="19"/>
      <c r="Q45" s="16">
        <v>5</v>
      </c>
      <c r="R45" s="17">
        <v>30</v>
      </c>
      <c r="S45" s="17" t="s">
        <v>138</v>
      </c>
      <c r="T45" s="18" t="s">
        <v>133</v>
      </c>
    </row>
    <row r="46" spans="2:20" x14ac:dyDescent="0.3">
      <c r="B46" s="16" t="s">
        <v>122</v>
      </c>
      <c r="C46" s="17">
        <v>4</v>
      </c>
      <c r="D46" s="17">
        <v>4</v>
      </c>
      <c r="E46" s="17">
        <v>4</v>
      </c>
      <c r="F46" s="17">
        <v>1</v>
      </c>
      <c r="G46" s="17">
        <v>3</v>
      </c>
      <c r="H46" s="17">
        <v>1</v>
      </c>
      <c r="I46" s="17">
        <v>2</v>
      </c>
      <c r="J46" s="26">
        <v>5</v>
      </c>
      <c r="K46" s="26">
        <v>3</v>
      </c>
      <c r="L46" s="26">
        <v>3</v>
      </c>
      <c r="M46" s="26">
        <v>5</v>
      </c>
      <c r="N46" s="26">
        <v>5</v>
      </c>
      <c r="O46" s="26">
        <v>5</v>
      </c>
      <c r="P46" s="19"/>
      <c r="Q46" s="16">
        <v>3</v>
      </c>
      <c r="R46" s="17">
        <v>28</v>
      </c>
      <c r="S46" s="17" t="s">
        <v>140</v>
      </c>
      <c r="T46" s="18" t="s">
        <v>132</v>
      </c>
    </row>
    <row r="47" spans="2:20" x14ac:dyDescent="0.3">
      <c r="B47" s="16" t="s">
        <v>243</v>
      </c>
      <c r="C47" s="17">
        <v>3</v>
      </c>
      <c r="D47" s="17">
        <v>4</v>
      </c>
      <c r="E47" s="17">
        <v>4</v>
      </c>
      <c r="F47" s="17">
        <v>1</v>
      </c>
      <c r="G47" s="17">
        <v>2</v>
      </c>
      <c r="H47" s="17">
        <v>3</v>
      </c>
      <c r="I47" s="17">
        <v>1</v>
      </c>
      <c r="J47" s="26">
        <v>5</v>
      </c>
      <c r="K47" s="26">
        <v>4</v>
      </c>
      <c r="L47" s="26">
        <v>3</v>
      </c>
      <c r="M47" s="26">
        <v>4</v>
      </c>
      <c r="N47" s="26">
        <v>5</v>
      </c>
      <c r="O47" s="26">
        <v>4</v>
      </c>
      <c r="P47" s="19"/>
      <c r="Q47" s="16">
        <v>3</v>
      </c>
      <c r="R47" s="17">
        <v>30</v>
      </c>
      <c r="S47" s="17" t="s">
        <v>140</v>
      </c>
      <c r="T47" s="18" t="s">
        <v>94</v>
      </c>
    </row>
    <row r="48" spans="2:20" x14ac:dyDescent="0.3">
      <c r="B48" s="16" t="s">
        <v>124</v>
      </c>
      <c r="C48" s="17">
        <v>2</v>
      </c>
      <c r="D48" s="17">
        <v>4</v>
      </c>
      <c r="E48" s="17">
        <v>4</v>
      </c>
      <c r="F48" s="17">
        <v>1</v>
      </c>
      <c r="G48" s="17">
        <v>4</v>
      </c>
      <c r="H48" s="17">
        <v>1</v>
      </c>
      <c r="I48" s="17">
        <v>2</v>
      </c>
      <c r="J48" s="26">
        <v>5</v>
      </c>
      <c r="K48" s="26">
        <v>2</v>
      </c>
      <c r="L48" s="26">
        <v>3</v>
      </c>
      <c r="M48" s="26">
        <v>4</v>
      </c>
      <c r="N48" s="26">
        <v>4</v>
      </c>
      <c r="O48" s="26">
        <v>3</v>
      </c>
      <c r="P48" s="19"/>
      <c r="Q48" s="16">
        <v>5</v>
      </c>
      <c r="R48" s="17">
        <v>30</v>
      </c>
      <c r="S48" s="17" t="s">
        <v>140</v>
      </c>
      <c r="T48" s="18" t="s">
        <v>90</v>
      </c>
    </row>
    <row r="49" spans="2:20" x14ac:dyDescent="0.3">
      <c r="B49" s="16" t="s">
        <v>209</v>
      </c>
      <c r="C49" s="17">
        <v>5</v>
      </c>
      <c r="D49" s="17">
        <v>4</v>
      </c>
      <c r="E49" s="17">
        <v>4</v>
      </c>
      <c r="F49" s="17">
        <v>1</v>
      </c>
      <c r="G49" s="17">
        <v>3</v>
      </c>
      <c r="H49" s="17">
        <v>1</v>
      </c>
      <c r="I49" s="17">
        <v>2</v>
      </c>
      <c r="J49" s="26">
        <v>2</v>
      </c>
      <c r="K49" s="26">
        <v>3</v>
      </c>
      <c r="L49" s="26">
        <v>5</v>
      </c>
      <c r="M49" s="26">
        <v>4</v>
      </c>
      <c r="N49" s="26">
        <v>4</v>
      </c>
      <c r="O49" s="26">
        <v>4</v>
      </c>
      <c r="P49" s="19"/>
      <c r="Q49" s="16">
        <v>4</v>
      </c>
      <c r="R49" s="17">
        <v>31</v>
      </c>
      <c r="S49" s="17" t="s">
        <v>140</v>
      </c>
      <c r="T49" s="18" t="s">
        <v>95</v>
      </c>
    </row>
    <row r="50" spans="2:20" x14ac:dyDescent="0.3">
      <c r="B50" s="16" t="s">
        <v>214</v>
      </c>
      <c r="C50" s="17">
        <v>3</v>
      </c>
      <c r="D50" s="17">
        <v>4</v>
      </c>
      <c r="E50" s="17">
        <v>4</v>
      </c>
      <c r="F50" s="17">
        <v>1</v>
      </c>
      <c r="G50" s="17">
        <v>4</v>
      </c>
      <c r="H50" s="17">
        <v>1</v>
      </c>
      <c r="I50" s="17">
        <v>2</v>
      </c>
      <c r="J50" s="26">
        <v>3</v>
      </c>
      <c r="K50" s="26">
        <v>4</v>
      </c>
      <c r="L50" s="26">
        <v>4</v>
      </c>
      <c r="M50" s="26">
        <v>3</v>
      </c>
      <c r="N50" s="26">
        <v>5</v>
      </c>
      <c r="O50" s="26">
        <v>5</v>
      </c>
      <c r="P50" s="19"/>
      <c r="Q50" s="16"/>
      <c r="R50" s="17"/>
      <c r="S50" s="17" t="s">
        <v>140</v>
      </c>
      <c r="T50" s="18" t="s">
        <v>141</v>
      </c>
    </row>
    <row r="51" spans="2:20" x14ac:dyDescent="0.3">
      <c r="B51" s="16" t="s">
        <v>226</v>
      </c>
      <c r="C51" s="17">
        <v>5</v>
      </c>
      <c r="D51" s="17">
        <v>4</v>
      </c>
      <c r="E51" s="17">
        <v>2</v>
      </c>
      <c r="F51" s="17">
        <v>1</v>
      </c>
      <c r="G51" s="17">
        <v>1</v>
      </c>
      <c r="H51" s="17">
        <v>2</v>
      </c>
      <c r="I51" s="17">
        <v>2</v>
      </c>
      <c r="J51" s="26">
        <v>5</v>
      </c>
      <c r="K51" s="26">
        <v>5</v>
      </c>
      <c r="L51" s="26">
        <v>5</v>
      </c>
      <c r="M51" s="26">
        <v>5</v>
      </c>
      <c r="N51" s="26">
        <v>5</v>
      </c>
      <c r="O51" s="26">
        <v>5</v>
      </c>
      <c r="P51" s="19"/>
      <c r="Q51" s="16">
        <v>7</v>
      </c>
      <c r="R51" s="17">
        <v>32</v>
      </c>
      <c r="S51" s="17" t="s">
        <v>140</v>
      </c>
      <c r="T51" s="18" t="s">
        <v>89</v>
      </c>
    </row>
    <row r="52" spans="2:20" x14ac:dyDescent="0.3">
      <c r="B52" s="16" t="s">
        <v>183</v>
      </c>
      <c r="C52" s="17">
        <v>5</v>
      </c>
      <c r="D52" s="17">
        <v>4</v>
      </c>
      <c r="E52" s="17">
        <v>1</v>
      </c>
      <c r="F52" s="17">
        <v>1</v>
      </c>
      <c r="G52" s="17">
        <v>4</v>
      </c>
      <c r="H52" s="17">
        <v>1</v>
      </c>
      <c r="I52" s="17">
        <v>2</v>
      </c>
      <c r="J52" s="26">
        <v>5</v>
      </c>
      <c r="K52" s="26">
        <v>4</v>
      </c>
      <c r="L52" s="26">
        <v>5</v>
      </c>
      <c r="M52" s="26">
        <v>3</v>
      </c>
      <c r="N52" s="26">
        <v>4</v>
      </c>
      <c r="O52" s="26">
        <v>3</v>
      </c>
      <c r="P52" s="19"/>
      <c r="Q52" s="16">
        <v>3</v>
      </c>
      <c r="R52" s="17">
        <v>28</v>
      </c>
      <c r="S52" s="17" t="s">
        <v>140</v>
      </c>
      <c r="T52" s="18" t="s">
        <v>91</v>
      </c>
    </row>
    <row r="53" spans="2:20" x14ac:dyDescent="0.3">
      <c r="B53" s="16" t="s">
        <v>185</v>
      </c>
      <c r="C53" s="17">
        <v>3</v>
      </c>
      <c r="D53" s="17">
        <v>4</v>
      </c>
      <c r="E53" s="17">
        <v>4</v>
      </c>
      <c r="F53" s="17">
        <v>1</v>
      </c>
      <c r="G53" s="17">
        <v>1</v>
      </c>
      <c r="H53" s="17">
        <v>2</v>
      </c>
      <c r="I53" s="17">
        <v>2</v>
      </c>
      <c r="J53" s="26">
        <v>5</v>
      </c>
      <c r="K53" s="26">
        <v>5</v>
      </c>
      <c r="L53" s="26">
        <v>5</v>
      </c>
      <c r="M53" s="26">
        <v>5</v>
      </c>
      <c r="N53" s="26">
        <v>5</v>
      </c>
      <c r="O53" s="26">
        <v>5</v>
      </c>
      <c r="P53" s="19"/>
      <c r="Q53" s="16">
        <v>12</v>
      </c>
      <c r="R53" s="17">
        <v>38</v>
      </c>
      <c r="S53" s="17" t="s">
        <v>140</v>
      </c>
      <c r="T53" s="18" t="s">
        <v>90</v>
      </c>
    </row>
    <row r="54" spans="2:20" x14ac:dyDescent="0.3">
      <c r="B54" s="16" t="s">
        <v>165</v>
      </c>
      <c r="C54" s="17">
        <v>5</v>
      </c>
      <c r="D54" s="17">
        <v>4</v>
      </c>
      <c r="E54" s="17">
        <v>1</v>
      </c>
      <c r="F54" s="17">
        <v>2</v>
      </c>
      <c r="G54" s="17">
        <v>4</v>
      </c>
      <c r="H54" s="17">
        <v>2</v>
      </c>
      <c r="I54" s="17">
        <v>2</v>
      </c>
      <c r="J54" s="26">
        <v>3</v>
      </c>
      <c r="K54" s="26">
        <v>4</v>
      </c>
      <c r="L54" s="26">
        <v>3</v>
      </c>
      <c r="M54" s="26">
        <v>3</v>
      </c>
      <c r="N54" s="26">
        <v>3</v>
      </c>
      <c r="O54" s="26">
        <v>3</v>
      </c>
      <c r="P54" s="19"/>
      <c r="Q54" s="16">
        <v>4</v>
      </c>
      <c r="R54" s="17">
        <v>32</v>
      </c>
      <c r="S54" s="17" t="s">
        <v>140</v>
      </c>
      <c r="T54" s="18" t="s">
        <v>95</v>
      </c>
    </row>
    <row r="55" spans="2:20" x14ac:dyDescent="0.3">
      <c r="B55" s="16" t="s">
        <v>173</v>
      </c>
      <c r="C55" s="17">
        <v>1</v>
      </c>
      <c r="D55" s="17">
        <v>3</v>
      </c>
      <c r="E55" s="17">
        <v>3</v>
      </c>
      <c r="F55" s="17">
        <v>1</v>
      </c>
      <c r="G55" s="17">
        <v>4</v>
      </c>
      <c r="H55" s="17">
        <v>1</v>
      </c>
      <c r="I55" s="17">
        <v>2</v>
      </c>
      <c r="J55" s="26">
        <v>5</v>
      </c>
      <c r="K55" s="26">
        <v>5</v>
      </c>
      <c r="L55" s="26">
        <v>4</v>
      </c>
      <c r="M55" s="26">
        <v>4</v>
      </c>
      <c r="N55" s="26">
        <v>4</v>
      </c>
      <c r="O55" s="26">
        <v>4</v>
      </c>
      <c r="P55" s="19"/>
      <c r="Q55" s="16">
        <v>5</v>
      </c>
      <c r="R55" s="17">
        <v>30</v>
      </c>
      <c r="S55" s="17" t="s">
        <v>142</v>
      </c>
      <c r="T55" s="18" t="s">
        <v>92</v>
      </c>
    </row>
    <row r="56" spans="2:20" x14ac:dyDescent="0.3">
      <c r="B56" s="16" t="s">
        <v>102</v>
      </c>
      <c r="C56" s="17">
        <v>1</v>
      </c>
      <c r="D56" s="17">
        <v>4</v>
      </c>
      <c r="E56" s="17">
        <v>4</v>
      </c>
      <c r="F56" s="17">
        <v>1</v>
      </c>
      <c r="G56" s="17">
        <v>3</v>
      </c>
      <c r="H56" s="17">
        <v>1</v>
      </c>
      <c r="I56" s="17">
        <v>2</v>
      </c>
      <c r="J56" s="26">
        <v>5</v>
      </c>
      <c r="K56" s="26">
        <v>4</v>
      </c>
      <c r="L56" s="26">
        <v>5</v>
      </c>
      <c r="M56" s="26">
        <v>4</v>
      </c>
      <c r="N56" s="26">
        <v>5</v>
      </c>
      <c r="O56" s="26">
        <v>5</v>
      </c>
      <c r="P56" s="19"/>
      <c r="Q56" s="16">
        <v>6</v>
      </c>
      <c r="R56" s="17">
        <v>40</v>
      </c>
      <c r="S56" s="17" t="s">
        <v>142</v>
      </c>
      <c r="T56" s="18" t="s">
        <v>89</v>
      </c>
    </row>
    <row r="57" spans="2:20" x14ac:dyDescent="0.3">
      <c r="B57" s="16" t="s">
        <v>103</v>
      </c>
      <c r="C57" s="17">
        <v>3</v>
      </c>
      <c r="D57" s="17">
        <v>4</v>
      </c>
      <c r="E57" s="17">
        <v>4</v>
      </c>
      <c r="F57" s="17">
        <v>1</v>
      </c>
      <c r="G57" s="17">
        <v>4</v>
      </c>
      <c r="H57" s="17">
        <v>1</v>
      </c>
      <c r="I57" s="17">
        <v>2</v>
      </c>
      <c r="J57" s="26">
        <v>5</v>
      </c>
      <c r="K57" s="26">
        <v>3</v>
      </c>
      <c r="L57" s="26">
        <v>4</v>
      </c>
      <c r="M57" s="26">
        <v>4</v>
      </c>
      <c r="N57" s="26">
        <v>5</v>
      </c>
      <c r="O57" s="26">
        <v>5</v>
      </c>
      <c r="P57" s="19"/>
      <c r="Q57" s="16">
        <v>5</v>
      </c>
      <c r="R57" s="17">
        <v>42</v>
      </c>
      <c r="S57" s="17" t="s">
        <v>142</v>
      </c>
      <c r="T57" s="18" t="s">
        <v>94</v>
      </c>
    </row>
    <row r="58" spans="2:20" x14ac:dyDescent="0.3">
      <c r="B58" s="16" t="s">
        <v>104</v>
      </c>
      <c r="C58" s="17">
        <v>5</v>
      </c>
      <c r="D58" s="17">
        <v>4</v>
      </c>
      <c r="E58" s="17">
        <v>4</v>
      </c>
      <c r="F58" s="17">
        <v>1</v>
      </c>
      <c r="G58" s="17">
        <v>2</v>
      </c>
      <c r="H58" s="17">
        <v>1</v>
      </c>
      <c r="I58" s="17">
        <v>2</v>
      </c>
      <c r="J58" s="26">
        <v>4</v>
      </c>
      <c r="K58" s="26">
        <v>4</v>
      </c>
      <c r="L58" s="26">
        <v>5</v>
      </c>
      <c r="M58" s="26">
        <v>4</v>
      </c>
      <c r="N58" s="26">
        <v>5</v>
      </c>
      <c r="O58" s="26">
        <v>4</v>
      </c>
      <c r="P58" s="19"/>
      <c r="Q58" s="16">
        <v>5</v>
      </c>
      <c r="R58" s="17">
        <v>38</v>
      </c>
      <c r="S58" s="17" t="s">
        <v>142</v>
      </c>
      <c r="T58" s="18" t="s">
        <v>141</v>
      </c>
    </row>
    <row r="59" spans="2:20" x14ac:dyDescent="0.3">
      <c r="B59" s="16" t="s">
        <v>105</v>
      </c>
      <c r="C59" s="17">
        <v>5</v>
      </c>
      <c r="D59" s="17">
        <v>4</v>
      </c>
      <c r="E59" s="17">
        <v>5</v>
      </c>
      <c r="F59" s="17">
        <v>1</v>
      </c>
      <c r="G59" s="17">
        <v>2</v>
      </c>
      <c r="H59" s="17">
        <v>2</v>
      </c>
      <c r="I59" s="17">
        <v>2</v>
      </c>
      <c r="J59" s="26">
        <v>4</v>
      </c>
      <c r="K59" s="26">
        <v>4</v>
      </c>
      <c r="L59" s="26">
        <v>4</v>
      </c>
      <c r="M59" s="26">
        <v>4</v>
      </c>
      <c r="N59" s="26">
        <v>4</v>
      </c>
      <c r="O59" s="26">
        <v>4</v>
      </c>
      <c r="P59" s="19"/>
      <c r="Q59" s="16">
        <v>8</v>
      </c>
      <c r="R59" s="17">
        <v>38</v>
      </c>
      <c r="S59" s="17" t="s">
        <v>142</v>
      </c>
      <c r="T59" s="18" t="s">
        <v>95</v>
      </c>
    </row>
    <row r="60" spans="2:20" x14ac:dyDescent="0.3">
      <c r="B60" s="16" t="s">
        <v>106</v>
      </c>
      <c r="C60" s="17">
        <v>3</v>
      </c>
      <c r="D60" s="17">
        <v>4</v>
      </c>
      <c r="E60" s="17">
        <v>1</v>
      </c>
      <c r="F60" s="17">
        <v>1</v>
      </c>
      <c r="G60" s="17">
        <v>2</v>
      </c>
      <c r="H60" s="17">
        <v>1</v>
      </c>
      <c r="I60" s="17">
        <v>3</v>
      </c>
      <c r="J60" s="26">
        <v>4</v>
      </c>
      <c r="K60" s="26">
        <v>5</v>
      </c>
      <c r="L60" s="26">
        <v>4</v>
      </c>
      <c r="M60" s="26">
        <v>2</v>
      </c>
      <c r="N60" s="26">
        <v>2</v>
      </c>
      <c r="O60" s="26">
        <v>2</v>
      </c>
      <c r="P60" s="19"/>
      <c r="Q60" s="16">
        <v>5</v>
      </c>
      <c r="R60" s="17">
        <v>36</v>
      </c>
      <c r="S60" s="17" t="s">
        <v>142</v>
      </c>
      <c r="T60" s="18" t="s">
        <v>92</v>
      </c>
    </row>
    <row r="61" spans="2:20" x14ac:dyDescent="0.3">
      <c r="B61" s="16" t="s">
        <v>117</v>
      </c>
      <c r="C61" s="17">
        <v>5</v>
      </c>
      <c r="D61" s="17">
        <v>4</v>
      </c>
      <c r="E61" s="17">
        <v>4</v>
      </c>
      <c r="F61" s="17">
        <v>1</v>
      </c>
      <c r="G61" s="17">
        <v>4</v>
      </c>
      <c r="H61" s="17">
        <v>2</v>
      </c>
      <c r="I61" s="17">
        <v>1</v>
      </c>
      <c r="J61" s="26">
        <v>5</v>
      </c>
      <c r="K61" s="26">
        <v>5</v>
      </c>
      <c r="L61" s="26">
        <v>5</v>
      </c>
      <c r="M61" s="26">
        <v>5</v>
      </c>
      <c r="N61" s="26">
        <v>5</v>
      </c>
      <c r="O61" s="26">
        <v>5</v>
      </c>
      <c r="P61" s="19"/>
      <c r="Q61" s="16">
        <v>5</v>
      </c>
      <c r="R61" s="17">
        <v>32</v>
      </c>
      <c r="S61" s="17" t="s">
        <v>142</v>
      </c>
      <c r="T61" s="18" t="s">
        <v>95</v>
      </c>
    </row>
    <row r="62" spans="2:20" x14ac:dyDescent="0.3">
      <c r="B62" s="16" t="s">
        <v>118</v>
      </c>
      <c r="C62" s="17">
        <v>3</v>
      </c>
      <c r="D62" s="17">
        <v>4</v>
      </c>
      <c r="E62" s="17">
        <v>1</v>
      </c>
      <c r="F62" s="17">
        <v>1</v>
      </c>
      <c r="G62" s="17">
        <v>4</v>
      </c>
      <c r="H62" s="17">
        <v>2</v>
      </c>
      <c r="I62" s="17">
        <v>2</v>
      </c>
      <c r="J62" s="26">
        <v>5</v>
      </c>
      <c r="K62" s="26">
        <v>2</v>
      </c>
      <c r="L62" s="26">
        <v>1</v>
      </c>
      <c r="M62" s="26">
        <v>5</v>
      </c>
      <c r="N62" s="26">
        <v>5</v>
      </c>
      <c r="O62" s="26">
        <v>2</v>
      </c>
      <c r="P62" s="19"/>
      <c r="Q62" s="16">
        <v>3</v>
      </c>
      <c r="R62" s="17">
        <v>28</v>
      </c>
      <c r="S62" s="17" t="s">
        <v>142</v>
      </c>
      <c r="T62" s="18" t="s">
        <v>141</v>
      </c>
    </row>
    <row r="63" spans="2:20" x14ac:dyDescent="0.3">
      <c r="B63" s="16" t="s">
        <v>218</v>
      </c>
      <c r="C63" s="17">
        <v>3</v>
      </c>
      <c r="D63" s="17">
        <v>5</v>
      </c>
      <c r="E63" s="17">
        <v>4</v>
      </c>
      <c r="F63" s="17">
        <v>2</v>
      </c>
      <c r="G63" s="17">
        <v>3</v>
      </c>
      <c r="H63" s="17">
        <v>2</v>
      </c>
      <c r="I63" s="17">
        <v>2</v>
      </c>
      <c r="J63" s="26">
        <v>4</v>
      </c>
      <c r="K63" s="26">
        <v>4</v>
      </c>
      <c r="L63" s="26">
        <v>4</v>
      </c>
      <c r="M63" s="26">
        <v>2</v>
      </c>
      <c r="N63" s="26">
        <v>4</v>
      </c>
      <c r="O63" s="26">
        <v>2</v>
      </c>
      <c r="P63" s="19"/>
      <c r="Q63" s="16">
        <v>5</v>
      </c>
      <c r="R63" s="17">
        <v>30</v>
      </c>
      <c r="S63" s="17" t="s">
        <v>142</v>
      </c>
      <c r="T63" s="18" t="s">
        <v>90</v>
      </c>
    </row>
    <row r="64" spans="2:20" x14ac:dyDescent="0.3">
      <c r="B64" s="16" t="s">
        <v>238</v>
      </c>
      <c r="C64" s="17">
        <v>5</v>
      </c>
      <c r="D64" s="17">
        <v>4</v>
      </c>
      <c r="E64" s="17">
        <v>4</v>
      </c>
      <c r="F64" s="17">
        <v>2</v>
      </c>
      <c r="G64" s="17">
        <v>3</v>
      </c>
      <c r="H64" s="17">
        <v>1</v>
      </c>
      <c r="I64" s="17">
        <v>3</v>
      </c>
      <c r="J64" s="26">
        <v>4</v>
      </c>
      <c r="K64" s="26">
        <v>4</v>
      </c>
      <c r="L64" s="26">
        <v>4</v>
      </c>
      <c r="M64" s="26">
        <v>4</v>
      </c>
      <c r="N64" s="26">
        <v>4</v>
      </c>
      <c r="O64" s="26">
        <v>4</v>
      </c>
      <c r="P64" s="19"/>
      <c r="Q64" s="16">
        <v>4</v>
      </c>
      <c r="R64" s="17">
        <v>30</v>
      </c>
      <c r="S64" s="17" t="s">
        <v>143</v>
      </c>
      <c r="T64" s="18" t="s">
        <v>133</v>
      </c>
    </row>
    <row r="65" spans="2:20" x14ac:dyDescent="0.3">
      <c r="B65" s="16" t="s">
        <v>198</v>
      </c>
      <c r="C65" s="17">
        <v>3</v>
      </c>
      <c r="D65" s="17">
        <v>4</v>
      </c>
      <c r="E65" s="17">
        <v>4</v>
      </c>
      <c r="F65" s="17">
        <v>2</v>
      </c>
      <c r="G65" s="17">
        <v>3</v>
      </c>
      <c r="H65" s="17">
        <v>1</v>
      </c>
      <c r="I65" s="17">
        <v>3</v>
      </c>
      <c r="J65" s="26">
        <v>3</v>
      </c>
      <c r="K65" s="26">
        <v>4</v>
      </c>
      <c r="L65" s="26">
        <v>4</v>
      </c>
      <c r="M65" s="26">
        <v>4</v>
      </c>
      <c r="N65" s="26">
        <v>4</v>
      </c>
      <c r="O65" s="26">
        <v>4</v>
      </c>
      <c r="P65" s="19"/>
      <c r="Q65" s="16">
        <v>4</v>
      </c>
      <c r="R65" s="17">
        <v>32</v>
      </c>
      <c r="S65" s="17" t="s">
        <v>143</v>
      </c>
      <c r="T65" s="20" t="s">
        <v>137</v>
      </c>
    </row>
    <row r="66" spans="2:20" x14ac:dyDescent="0.3">
      <c r="B66" s="16" t="s">
        <v>74</v>
      </c>
      <c r="C66" s="17">
        <v>5</v>
      </c>
      <c r="D66" s="17">
        <v>2</v>
      </c>
      <c r="E66" s="17">
        <v>1</v>
      </c>
      <c r="F66" s="17"/>
      <c r="G66" s="17">
        <v>2</v>
      </c>
      <c r="H66" s="17">
        <v>2</v>
      </c>
      <c r="I66" s="17">
        <v>2</v>
      </c>
      <c r="J66" s="26">
        <v>5</v>
      </c>
      <c r="K66" s="26">
        <v>5</v>
      </c>
      <c r="L66" s="26">
        <v>4</v>
      </c>
      <c r="M66" s="26">
        <v>5</v>
      </c>
      <c r="N66" s="26">
        <v>5</v>
      </c>
      <c r="O66" s="26">
        <v>5</v>
      </c>
      <c r="P66" s="19"/>
      <c r="Q66" s="16">
        <v>15</v>
      </c>
      <c r="R66" s="17">
        <v>44</v>
      </c>
      <c r="S66" s="17" t="s">
        <v>143</v>
      </c>
      <c r="T66" s="18" t="s">
        <v>95</v>
      </c>
    </row>
    <row r="67" spans="2:20" x14ac:dyDescent="0.3">
      <c r="B67" s="16" t="s">
        <v>75</v>
      </c>
      <c r="C67" s="17">
        <v>5</v>
      </c>
      <c r="D67" s="17">
        <v>2</v>
      </c>
      <c r="E67" s="17">
        <v>1</v>
      </c>
      <c r="F67" s="17">
        <v>1</v>
      </c>
      <c r="G67" s="17">
        <v>1</v>
      </c>
      <c r="H67" s="17">
        <v>3</v>
      </c>
      <c r="I67" s="17">
        <v>1</v>
      </c>
      <c r="J67" s="26">
        <v>4</v>
      </c>
      <c r="K67" s="26">
        <v>4</v>
      </c>
      <c r="L67" s="26">
        <v>4</v>
      </c>
      <c r="M67" s="26">
        <v>4</v>
      </c>
      <c r="N67" s="26">
        <v>5</v>
      </c>
      <c r="O67" s="26">
        <v>4</v>
      </c>
      <c r="P67" s="19"/>
      <c r="Q67" s="16">
        <v>8</v>
      </c>
      <c r="R67" s="17">
        <v>29</v>
      </c>
      <c r="S67" s="17" t="s">
        <v>143</v>
      </c>
      <c r="T67" s="18" t="s">
        <v>90</v>
      </c>
    </row>
    <row r="68" spans="2:20" x14ac:dyDescent="0.3">
      <c r="B68" s="16" t="s">
        <v>76</v>
      </c>
      <c r="C68" s="17">
        <v>3</v>
      </c>
      <c r="D68" s="17">
        <v>3</v>
      </c>
      <c r="E68" s="17">
        <v>4</v>
      </c>
      <c r="F68" s="17">
        <v>1</v>
      </c>
      <c r="G68" s="17">
        <v>2</v>
      </c>
      <c r="H68" s="17">
        <v>1</v>
      </c>
      <c r="I68" s="17">
        <v>2</v>
      </c>
      <c r="J68" s="26">
        <v>5</v>
      </c>
      <c r="K68" s="26">
        <v>3</v>
      </c>
      <c r="L68" s="26">
        <v>4</v>
      </c>
      <c r="M68" s="26">
        <v>4</v>
      </c>
      <c r="N68" s="26">
        <v>4</v>
      </c>
      <c r="O68" s="26">
        <v>4</v>
      </c>
      <c r="P68" s="19"/>
      <c r="Q68" s="16">
        <v>3</v>
      </c>
      <c r="R68" s="17">
        <v>26</v>
      </c>
      <c r="S68" s="17" t="s">
        <v>143</v>
      </c>
      <c r="T68" s="18" t="s">
        <v>89</v>
      </c>
    </row>
    <row r="69" spans="2:20" x14ac:dyDescent="0.3">
      <c r="B69" s="16" t="s">
        <v>256</v>
      </c>
      <c r="C69" s="17">
        <v>5</v>
      </c>
      <c r="D69" s="17">
        <v>5</v>
      </c>
      <c r="E69" s="17">
        <v>1</v>
      </c>
      <c r="F69" s="17">
        <v>2</v>
      </c>
      <c r="G69" s="17">
        <v>1</v>
      </c>
      <c r="H69" s="17">
        <v>1</v>
      </c>
      <c r="I69" s="17">
        <v>2</v>
      </c>
      <c r="J69" s="26">
        <v>4</v>
      </c>
      <c r="K69" s="26">
        <v>2</v>
      </c>
      <c r="L69" s="26">
        <v>3</v>
      </c>
      <c r="M69" s="26">
        <v>3</v>
      </c>
      <c r="N69" s="26">
        <v>5</v>
      </c>
      <c r="O69" s="26">
        <v>4</v>
      </c>
      <c r="P69" s="19"/>
      <c r="Q69" s="16">
        <v>4</v>
      </c>
      <c r="R69" s="17">
        <v>28</v>
      </c>
      <c r="S69" s="17" t="s">
        <v>143</v>
      </c>
      <c r="T69" s="18" t="s">
        <v>139</v>
      </c>
    </row>
    <row r="70" spans="2:20" x14ac:dyDescent="0.3">
      <c r="B70" s="16" t="s">
        <v>257</v>
      </c>
      <c r="C70" s="17">
        <v>3</v>
      </c>
      <c r="D70" s="17">
        <v>4</v>
      </c>
      <c r="E70" s="17">
        <v>1</v>
      </c>
      <c r="F70" s="17">
        <v>1</v>
      </c>
      <c r="G70" s="17">
        <v>2</v>
      </c>
      <c r="H70" s="17">
        <v>1</v>
      </c>
      <c r="I70" s="17">
        <v>2</v>
      </c>
      <c r="J70" s="26">
        <v>4</v>
      </c>
      <c r="K70" s="26">
        <v>4</v>
      </c>
      <c r="L70" s="26">
        <v>4</v>
      </c>
      <c r="M70" s="26">
        <v>4</v>
      </c>
      <c r="N70" s="26">
        <v>5</v>
      </c>
      <c r="O70" s="26">
        <v>5</v>
      </c>
      <c r="P70" s="19"/>
      <c r="Q70" s="16">
        <v>9</v>
      </c>
      <c r="R70" s="17">
        <v>32</v>
      </c>
      <c r="S70" s="17" t="s">
        <v>143</v>
      </c>
      <c r="T70" s="18" t="s">
        <v>90</v>
      </c>
    </row>
    <row r="71" spans="2:20" x14ac:dyDescent="0.3">
      <c r="B71" s="16" t="s">
        <v>224</v>
      </c>
      <c r="C71" s="17">
        <v>3</v>
      </c>
      <c r="D71" s="17">
        <v>4</v>
      </c>
      <c r="E71" s="17">
        <v>4</v>
      </c>
      <c r="F71" s="17">
        <v>1</v>
      </c>
      <c r="G71" s="17">
        <v>3</v>
      </c>
      <c r="H71" s="17">
        <v>2</v>
      </c>
      <c r="I71" s="17">
        <v>2</v>
      </c>
      <c r="J71" s="26">
        <v>5</v>
      </c>
      <c r="K71" s="26">
        <v>3</v>
      </c>
      <c r="L71" s="26">
        <v>5</v>
      </c>
      <c r="M71" s="26">
        <v>4</v>
      </c>
      <c r="N71" s="26">
        <v>4</v>
      </c>
      <c r="O71" s="26">
        <v>4</v>
      </c>
      <c r="P71" s="19"/>
      <c r="Q71" s="16">
        <v>8</v>
      </c>
      <c r="R71" s="17">
        <v>40</v>
      </c>
      <c r="S71" s="17" t="s">
        <v>144</v>
      </c>
      <c r="T71" s="18" t="s">
        <v>92</v>
      </c>
    </row>
    <row r="72" spans="2:20" x14ac:dyDescent="0.3">
      <c r="B72" s="16" t="s">
        <v>247</v>
      </c>
      <c r="C72" s="17">
        <v>3</v>
      </c>
      <c r="D72" s="17">
        <v>4</v>
      </c>
      <c r="E72" s="17">
        <v>1</v>
      </c>
      <c r="F72" s="17">
        <v>1</v>
      </c>
      <c r="G72" s="17">
        <v>3</v>
      </c>
      <c r="H72" s="17">
        <v>2</v>
      </c>
      <c r="I72" s="17">
        <v>2</v>
      </c>
      <c r="J72" s="26">
        <v>4</v>
      </c>
      <c r="K72" s="26">
        <v>4</v>
      </c>
      <c r="L72" s="26">
        <v>4</v>
      </c>
      <c r="M72" s="26">
        <v>4</v>
      </c>
      <c r="N72" s="26">
        <v>4</v>
      </c>
      <c r="O72" s="26">
        <v>4</v>
      </c>
      <c r="P72" s="19"/>
      <c r="Q72" s="16">
        <v>6</v>
      </c>
      <c r="R72" s="17">
        <v>38</v>
      </c>
      <c r="S72" s="17" t="s">
        <v>144</v>
      </c>
      <c r="T72" s="18" t="s">
        <v>89</v>
      </c>
    </row>
    <row r="73" spans="2:20" x14ac:dyDescent="0.3">
      <c r="B73" s="16" t="s">
        <v>112</v>
      </c>
      <c r="C73" s="17">
        <v>5</v>
      </c>
      <c r="D73" s="17">
        <v>4</v>
      </c>
      <c r="E73" s="17">
        <v>4</v>
      </c>
      <c r="F73" s="17">
        <v>1</v>
      </c>
      <c r="G73" s="17">
        <v>4</v>
      </c>
      <c r="H73" s="17">
        <v>1</v>
      </c>
      <c r="I73" s="17">
        <v>1</v>
      </c>
      <c r="J73" s="26">
        <v>4</v>
      </c>
      <c r="K73" s="26">
        <v>3</v>
      </c>
      <c r="L73" s="26">
        <v>5</v>
      </c>
      <c r="M73" s="26">
        <v>5</v>
      </c>
      <c r="N73" s="26">
        <v>5</v>
      </c>
      <c r="O73" s="26">
        <v>5</v>
      </c>
      <c r="P73" s="19"/>
      <c r="Q73" s="16">
        <v>4</v>
      </c>
      <c r="R73" s="17">
        <v>35</v>
      </c>
      <c r="S73" s="17" t="s">
        <v>144</v>
      </c>
      <c r="T73" s="18" t="s">
        <v>95</v>
      </c>
    </row>
    <row r="74" spans="2:20" x14ac:dyDescent="0.3">
      <c r="B74" s="16" t="s">
        <v>206</v>
      </c>
      <c r="C74" s="17">
        <v>3</v>
      </c>
      <c r="D74" s="17">
        <v>4</v>
      </c>
      <c r="E74" s="17">
        <v>4</v>
      </c>
      <c r="F74" s="17">
        <v>1</v>
      </c>
      <c r="G74" s="17">
        <v>3</v>
      </c>
      <c r="H74" s="17">
        <v>1</v>
      </c>
      <c r="I74" s="17">
        <v>2</v>
      </c>
      <c r="J74" s="26">
        <v>4</v>
      </c>
      <c r="K74" s="26">
        <v>4</v>
      </c>
      <c r="L74" s="26">
        <v>4</v>
      </c>
      <c r="M74" s="26">
        <v>3</v>
      </c>
      <c r="N74" s="26">
        <v>5</v>
      </c>
      <c r="O74" s="26">
        <v>3</v>
      </c>
      <c r="P74" s="19"/>
      <c r="Q74" s="16">
        <v>5</v>
      </c>
      <c r="R74" s="17">
        <v>37</v>
      </c>
      <c r="S74" s="17" t="s">
        <v>144</v>
      </c>
      <c r="T74" s="18" t="s">
        <v>141</v>
      </c>
    </row>
    <row r="75" spans="2:20" x14ac:dyDescent="0.3">
      <c r="B75" s="16" t="s">
        <v>114</v>
      </c>
      <c r="C75" s="17">
        <v>5</v>
      </c>
      <c r="D75" s="17">
        <v>4</v>
      </c>
      <c r="E75" s="17">
        <v>3</v>
      </c>
      <c r="F75" s="17">
        <v>1</v>
      </c>
      <c r="G75" s="17">
        <v>3</v>
      </c>
      <c r="H75" s="17">
        <v>1</v>
      </c>
      <c r="I75" s="17">
        <v>2</v>
      </c>
      <c r="J75" s="26">
        <v>5</v>
      </c>
      <c r="K75" s="26">
        <v>5</v>
      </c>
      <c r="L75" s="26">
        <v>3</v>
      </c>
      <c r="M75" s="26">
        <v>3</v>
      </c>
      <c r="N75" s="26">
        <v>4</v>
      </c>
      <c r="O75" s="26">
        <v>3</v>
      </c>
      <c r="P75" s="19"/>
      <c r="Q75" s="16">
        <v>5</v>
      </c>
      <c r="R75" s="17">
        <v>32</v>
      </c>
      <c r="S75" s="17" t="s">
        <v>144</v>
      </c>
      <c r="T75" s="18" t="s">
        <v>92</v>
      </c>
    </row>
    <row r="76" spans="2:20" x14ac:dyDescent="0.3">
      <c r="B76" s="16" t="s">
        <v>260</v>
      </c>
      <c r="C76" s="17">
        <v>3</v>
      </c>
      <c r="D76" s="17">
        <v>5</v>
      </c>
      <c r="E76" s="17">
        <v>4</v>
      </c>
      <c r="F76" s="17">
        <v>1</v>
      </c>
      <c r="G76" s="17">
        <v>3</v>
      </c>
      <c r="H76" s="17">
        <v>1</v>
      </c>
      <c r="I76" s="17">
        <v>2</v>
      </c>
      <c r="J76" s="26">
        <v>5</v>
      </c>
      <c r="K76" s="26">
        <v>2</v>
      </c>
      <c r="L76" s="26">
        <v>5</v>
      </c>
      <c r="M76" s="26">
        <v>4</v>
      </c>
      <c r="N76" s="26">
        <v>5</v>
      </c>
      <c r="O76" s="26">
        <v>4</v>
      </c>
      <c r="P76" s="19"/>
      <c r="Q76" s="16">
        <v>4</v>
      </c>
      <c r="R76" s="17">
        <v>35</v>
      </c>
      <c r="S76" s="17" t="s">
        <v>144</v>
      </c>
      <c r="T76" s="18" t="s">
        <v>90</v>
      </c>
    </row>
    <row r="77" spans="2:20" x14ac:dyDescent="0.3">
      <c r="B77" s="16" t="s">
        <v>120</v>
      </c>
      <c r="C77" s="17">
        <v>3</v>
      </c>
      <c r="D77" s="17">
        <v>4</v>
      </c>
      <c r="E77" s="17">
        <v>1</v>
      </c>
      <c r="F77" s="17">
        <v>1</v>
      </c>
      <c r="G77" s="17">
        <v>4</v>
      </c>
      <c r="H77" s="17">
        <v>1</v>
      </c>
      <c r="I77" s="17">
        <v>1</v>
      </c>
      <c r="J77" s="26">
        <v>5</v>
      </c>
      <c r="K77" s="26">
        <v>2</v>
      </c>
      <c r="L77" s="26">
        <v>5</v>
      </c>
      <c r="M77" s="26">
        <v>3</v>
      </c>
      <c r="N77" s="26">
        <v>5</v>
      </c>
      <c r="O77" s="26">
        <v>3</v>
      </c>
      <c r="P77" s="19"/>
      <c r="Q77" s="16">
        <v>4</v>
      </c>
      <c r="R77" s="17">
        <v>29</v>
      </c>
      <c r="S77" s="17" t="s">
        <v>144</v>
      </c>
      <c r="T77" s="18" t="s">
        <v>137</v>
      </c>
    </row>
    <row r="78" spans="2:20" x14ac:dyDescent="0.3">
      <c r="B78" s="16" t="s">
        <v>121</v>
      </c>
      <c r="C78" s="17">
        <v>5</v>
      </c>
      <c r="D78" s="17">
        <v>4</v>
      </c>
      <c r="E78" s="17">
        <v>4</v>
      </c>
      <c r="F78" s="17">
        <v>1</v>
      </c>
      <c r="G78" s="17">
        <v>4</v>
      </c>
      <c r="H78" s="17">
        <v>1</v>
      </c>
      <c r="I78" s="17">
        <v>1</v>
      </c>
      <c r="J78" s="26">
        <v>4</v>
      </c>
      <c r="K78" s="26">
        <v>3</v>
      </c>
      <c r="L78" s="26">
        <v>4</v>
      </c>
      <c r="M78" s="26">
        <v>5</v>
      </c>
      <c r="N78" s="26">
        <v>4</v>
      </c>
      <c r="O78" s="26">
        <v>4</v>
      </c>
      <c r="P78" s="19"/>
      <c r="Q78" s="16">
        <v>5</v>
      </c>
      <c r="R78" s="17">
        <v>30</v>
      </c>
      <c r="S78" s="17" t="s">
        <v>144</v>
      </c>
      <c r="T78" s="18" t="s">
        <v>89</v>
      </c>
    </row>
    <row r="79" spans="2:20" x14ac:dyDescent="0.3">
      <c r="B79" s="16" t="s">
        <v>122</v>
      </c>
      <c r="C79" s="17">
        <v>4</v>
      </c>
      <c r="D79" s="17">
        <v>4</v>
      </c>
      <c r="E79" s="17">
        <v>4</v>
      </c>
      <c r="F79" s="17">
        <v>1</v>
      </c>
      <c r="G79" s="17">
        <v>3</v>
      </c>
      <c r="H79" s="17">
        <v>1</v>
      </c>
      <c r="I79" s="17">
        <v>2</v>
      </c>
      <c r="J79" s="26">
        <v>4</v>
      </c>
      <c r="K79" s="26">
        <v>3</v>
      </c>
      <c r="L79" s="26">
        <v>4</v>
      </c>
      <c r="M79" s="26">
        <v>3</v>
      </c>
      <c r="N79" s="26">
        <v>4</v>
      </c>
      <c r="O79" s="26">
        <v>2</v>
      </c>
      <c r="P79" s="19"/>
      <c r="Q79" s="16">
        <v>3</v>
      </c>
      <c r="R79" s="17">
        <v>28</v>
      </c>
      <c r="S79" s="17" t="s">
        <v>144</v>
      </c>
      <c r="T79" s="18" t="s">
        <v>90</v>
      </c>
    </row>
    <row r="80" spans="2:20" x14ac:dyDescent="0.3">
      <c r="B80" s="16" t="s">
        <v>244</v>
      </c>
      <c r="C80" s="17">
        <v>3</v>
      </c>
      <c r="D80" s="17">
        <v>4</v>
      </c>
      <c r="E80" s="17">
        <v>4</v>
      </c>
      <c r="F80" s="17">
        <v>1</v>
      </c>
      <c r="G80" s="17">
        <v>2</v>
      </c>
      <c r="H80" s="17">
        <v>3</v>
      </c>
      <c r="I80" s="17">
        <v>1</v>
      </c>
      <c r="J80" s="26">
        <v>4</v>
      </c>
      <c r="K80" s="26">
        <v>4</v>
      </c>
      <c r="L80" s="26">
        <v>4</v>
      </c>
      <c r="M80" s="26">
        <v>4</v>
      </c>
      <c r="N80" s="26">
        <v>4</v>
      </c>
      <c r="O80" s="26">
        <v>4</v>
      </c>
      <c r="P80" s="19"/>
      <c r="Q80" s="16">
        <v>3</v>
      </c>
      <c r="R80" s="17">
        <v>30</v>
      </c>
      <c r="S80" s="17" t="s">
        <v>144</v>
      </c>
      <c r="T80" s="18" t="s">
        <v>91</v>
      </c>
    </row>
    <row r="81" spans="2:20" x14ac:dyDescent="0.3">
      <c r="B81" s="16" t="s">
        <v>124</v>
      </c>
      <c r="C81" s="17">
        <v>2</v>
      </c>
      <c r="D81" s="17">
        <v>4</v>
      </c>
      <c r="E81" s="17">
        <v>4</v>
      </c>
      <c r="F81" s="17">
        <v>1</v>
      </c>
      <c r="G81" s="17">
        <v>4</v>
      </c>
      <c r="H81" s="17">
        <v>1</v>
      </c>
      <c r="I81" s="17">
        <v>2</v>
      </c>
      <c r="J81" s="26">
        <v>4</v>
      </c>
      <c r="K81" s="26">
        <v>3</v>
      </c>
      <c r="L81" s="26">
        <v>4</v>
      </c>
      <c r="M81" s="26">
        <v>3</v>
      </c>
      <c r="N81" s="26">
        <v>4</v>
      </c>
      <c r="O81" s="26">
        <v>4</v>
      </c>
      <c r="P81" s="19"/>
      <c r="Q81" s="16">
        <v>5</v>
      </c>
      <c r="R81" s="17">
        <v>30</v>
      </c>
      <c r="S81" s="17" t="s">
        <v>145</v>
      </c>
      <c r="T81" s="18" t="s">
        <v>89</v>
      </c>
    </row>
    <row r="82" spans="2:20" x14ac:dyDescent="0.3">
      <c r="B82" s="16" t="s">
        <v>208</v>
      </c>
      <c r="C82" s="17">
        <v>5</v>
      </c>
      <c r="D82" s="17">
        <v>4</v>
      </c>
      <c r="E82" s="17">
        <v>4</v>
      </c>
      <c r="F82" s="17">
        <v>1</v>
      </c>
      <c r="G82" s="17">
        <v>3</v>
      </c>
      <c r="H82" s="17">
        <v>1</v>
      </c>
      <c r="I82" s="17">
        <v>2</v>
      </c>
      <c r="J82" s="26">
        <v>5</v>
      </c>
      <c r="K82" s="26">
        <v>3</v>
      </c>
      <c r="L82" s="26">
        <v>4</v>
      </c>
      <c r="M82" s="26">
        <v>2</v>
      </c>
      <c r="N82" s="26">
        <v>3</v>
      </c>
      <c r="O82" s="26">
        <v>3</v>
      </c>
      <c r="P82" s="19"/>
      <c r="Q82" s="16">
        <v>4</v>
      </c>
      <c r="R82" s="17">
        <v>31</v>
      </c>
      <c r="S82" s="17" t="s">
        <v>145</v>
      </c>
      <c r="T82" s="18" t="s">
        <v>90</v>
      </c>
    </row>
    <row r="83" spans="2:20" x14ac:dyDescent="0.3">
      <c r="B83" s="16" t="s">
        <v>126</v>
      </c>
      <c r="C83" s="17">
        <v>3</v>
      </c>
      <c r="D83" s="17">
        <v>4</v>
      </c>
      <c r="E83" s="17">
        <v>4</v>
      </c>
      <c r="F83" s="17">
        <v>1</v>
      </c>
      <c r="G83" s="17">
        <v>4</v>
      </c>
      <c r="H83" s="17">
        <v>1</v>
      </c>
      <c r="I83" s="17">
        <v>2</v>
      </c>
      <c r="J83" s="26">
        <v>4</v>
      </c>
      <c r="K83" s="26">
        <v>1</v>
      </c>
      <c r="L83" s="26">
        <v>5</v>
      </c>
      <c r="M83" s="26">
        <v>4</v>
      </c>
      <c r="N83" s="26">
        <v>5</v>
      </c>
      <c r="O83" s="26">
        <v>3</v>
      </c>
      <c r="P83" s="19"/>
      <c r="Q83" s="16"/>
      <c r="R83" s="17"/>
      <c r="S83" s="17" t="s">
        <v>145</v>
      </c>
      <c r="T83" s="18" t="s">
        <v>95</v>
      </c>
    </row>
    <row r="84" spans="2:20" x14ac:dyDescent="0.3">
      <c r="B84" s="16" t="s">
        <v>215</v>
      </c>
      <c r="C84" s="17">
        <v>2</v>
      </c>
      <c r="D84" s="17">
        <v>4</v>
      </c>
      <c r="E84" s="17">
        <v>1</v>
      </c>
      <c r="F84" s="17">
        <v>1</v>
      </c>
      <c r="G84" s="17">
        <v>2</v>
      </c>
      <c r="H84" s="17">
        <v>1</v>
      </c>
      <c r="I84" s="17">
        <v>2</v>
      </c>
      <c r="J84" s="26">
        <v>5</v>
      </c>
      <c r="K84" s="26">
        <v>3</v>
      </c>
      <c r="L84" s="26">
        <v>5</v>
      </c>
      <c r="M84" s="26">
        <v>5</v>
      </c>
      <c r="N84" s="26">
        <v>3</v>
      </c>
      <c r="O84" s="26">
        <v>3</v>
      </c>
      <c r="P84" s="19"/>
      <c r="Q84" s="16">
        <v>6</v>
      </c>
      <c r="R84" s="17">
        <v>32</v>
      </c>
      <c r="S84" s="17" t="s">
        <v>145</v>
      </c>
      <c r="T84" s="18" t="s">
        <v>92</v>
      </c>
    </row>
    <row r="85" spans="2:20" x14ac:dyDescent="0.3">
      <c r="B85" s="16" t="s">
        <v>229</v>
      </c>
      <c r="C85" s="17">
        <v>5</v>
      </c>
      <c r="D85" s="17">
        <v>4</v>
      </c>
      <c r="E85" s="17">
        <v>4</v>
      </c>
      <c r="F85" s="17">
        <v>1</v>
      </c>
      <c r="G85" s="17">
        <v>3</v>
      </c>
      <c r="H85" s="17">
        <v>1</v>
      </c>
      <c r="I85" s="17">
        <v>2</v>
      </c>
      <c r="J85" s="26">
        <v>4</v>
      </c>
      <c r="K85" s="26">
        <v>4</v>
      </c>
      <c r="L85" s="26">
        <v>4</v>
      </c>
      <c r="M85" s="26">
        <v>4</v>
      </c>
      <c r="N85" s="26">
        <v>4</v>
      </c>
      <c r="O85" s="26">
        <v>4</v>
      </c>
      <c r="P85" s="19"/>
      <c r="Q85" s="16">
        <v>8</v>
      </c>
      <c r="R85" s="17">
        <v>40</v>
      </c>
      <c r="S85" s="17" t="s">
        <v>145</v>
      </c>
      <c r="T85" s="18" t="s">
        <v>90</v>
      </c>
    </row>
    <row r="86" spans="2:20" x14ac:dyDescent="0.3">
      <c r="B86" s="16" t="s">
        <v>188</v>
      </c>
      <c r="C86" s="17">
        <v>5</v>
      </c>
      <c r="D86" s="17">
        <v>4</v>
      </c>
      <c r="E86" s="17">
        <v>1</v>
      </c>
      <c r="F86" s="17">
        <v>1</v>
      </c>
      <c r="G86" s="17">
        <v>1</v>
      </c>
      <c r="H86" s="17">
        <v>1</v>
      </c>
      <c r="I86" s="17">
        <v>2</v>
      </c>
      <c r="J86" s="26">
        <v>5</v>
      </c>
      <c r="K86" s="26">
        <v>3</v>
      </c>
      <c r="L86" s="26">
        <v>5</v>
      </c>
      <c r="M86" s="26">
        <v>5</v>
      </c>
      <c r="N86" s="26">
        <v>5</v>
      </c>
      <c r="O86" s="26">
        <v>5</v>
      </c>
      <c r="P86" s="19"/>
      <c r="Q86" s="16">
        <v>8</v>
      </c>
      <c r="R86" s="17">
        <v>36</v>
      </c>
      <c r="S86" s="17" t="s">
        <v>145</v>
      </c>
      <c r="T86" s="18" t="s">
        <v>141</v>
      </c>
    </row>
    <row r="87" spans="2:20" x14ac:dyDescent="0.3">
      <c r="B87" s="16" t="s">
        <v>85</v>
      </c>
      <c r="C87" s="17">
        <v>3</v>
      </c>
      <c r="D87" s="17">
        <v>4</v>
      </c>
      <c r="E87" s="17">
        <v>1</v>
      </c>
      <c r="F87" s="17">
        <v>1</v>
      </c>
      <c r="G87" s="17">
        <v>2</v>
      </c>
      <c r="H87" s="17">
        <v>1</v>
      </c>
      <c r="I87" s="17">
        <v>2</v>
      </c>
      <c r="J87" s="26">
        <v>4</v>
      </c>
      <c r="K87" s="26">
        <v>5</v>
      </c>
      <c r="L87" s="26">
        <v>4</v>
      </c>
      <c r="M87" s="26">
        <v>4</v>
      </c>
      <c r="N87" s="26">
        <v>4</v>
      </c>
      <c r="O87" s="26">
        <v>3</v>
      </c>
      <c r="P87" s="19"/>
      <c r="Q87" s="16">
        <v>11</v>
      </c>
      <c r="R87" s="17">
        <v>40</v>
      </c>
      <c r="S87" s="17" t="s">
        <v>145</v>
      </c>
      <c r="T87" s="18" t="s">
        <v>95</v>
      </c>
    </row>
    <row r="88" spans="2:20" x14ac:dyDescent="0.3">
      <c r="B88" s="16" t="s">
        <v>204</v>
      </c>
      <c r="C88" s="17">
        <v>5</v>
      </c>
      <c r="D88" s="17">
        <v>4</v>
      </c>
      <c r="E88" s="17">
        <v>4</v>
      </c>
      <c r="F88" s="17">
        <v>1</v>
      </c>
      <c r="G88" s="17">
        <v>3</v>
      </c>
      <c r="H88" s="17">
        <v>1</v>
      </c>
      <c r="I88" s="17">
        <v>2</v>
      </c>
      <c r="J88" s="26">
        <v>5</v>
      </c>
      <c r="K88" s="26">
        <v>5</v>
      </c>
      <c r="L88" s="26">
        <v>5</v>
      </c>
      <c r="M88" s="26">
        <v>5</v>
      </c>
      <c r="N88" s="26">
        <v>5</v>
      </c>
      <c r="O88" s="26">
        <v>4</v>
      </c>
      <c r="P88" s="19"/>
      <c r="Q88" s="16">
        <v>6</v>
      </c>
      <c r="R88" s="17">
        <v>30</v>
      </c>
      <c r="S88" s="17" t="s">
        <v>145</v>
      </c>
      <c r="T88" s="18" t="s">
        <v>92</v>
      </c>
    </row>
    <row r="89" spans="2:20" x14ac:dyDescent="0.3">
      <c r="B89" s="16" t="s">
        <v>163</v>
      </c>
      <c r="C89" s="17">
        <v>5</v>
      </c>
      <c r="D89" s="17">
        <v>4</v>
      </c>
      <c r="E89" s="17">
        <v>4</v>
      </c>
      <c r="F89" s="17">
        <v>1</v>
      </c>
      <c r="G89" s="17">
        <v>3</v>
      </c>
      <c r="H89" s="17">
        <v>1</v>
      </c>
      <c r="I89" s="17">
        <v>2</v>
      </c>
      <c r="J89" s="26">
        <v>5</v>
      </c>
      <c r="K89" s="26">
        <v>2</v>
      </c>
      <c r="L89" s="26">
        <v>4</v>
      </c>
      <c r="M89" s="26">
        <v>4</v>
      </c>
      <c r="N89" s="26">
        <v>4</v>
      </c>
      <c r="O89" s="26">
        <v>4</v>
      </c>
      <c r="P89" s="19"/>
      <c r="Q89" s="16">
        <v>8</v>
      </c>
      <c r="R89" s="17">
        <v>40</v>
      </c>
      <c r="S89" s="17" t="s">
        <v>145</v>
      </c>
      <c r="T89" s="18" t="s">
        <v>92</v>
      </c>
    </row>
    <row r="90" spans="2:20" x14ac:dyDescent="0.3">
      <c r="B90" s="16" t="s">
        <v>166</v>
      </c>
      <c r="C90" s="17">
        <v>5</v>
      </c>
      <c r="D90" s="17">
        <v>4</v>
      </c>
      <c r="E90" s="17">
        <v>1</v>
      </c>
      <c r="F90" s="17">
        <v>1</v>
      </c>
      <c r="G90" s="17">
        <v>4</v>
      </c>
      <c r="H90" s="17">
        <v>1</v>
      </c>
      <c r="I90" s="17">
        <v>2</v>
      </c>
      <c r="J90" s="26">
        <v>4</v>
      </c>
      <c r="K90" s="26">
        <v>4</v>
      </c>
      <c r="L90" s="26">
        <v>4</v>
      </c>
      <c r="M90" s="26">
        <v>3</v>
      </c>
      <c r="N90" s="26">
        <v>4</v>
      </c>
      <c r="O90" s="26">
        <v>5</v>
      </c>
      <c r="P90" s="19"/>
      <c r="Q90" s="16">
        <v>5</v>
      </c>
      <c r="R90" s="17">
        <v>42</v>
      </c>
      <c r="S90" s="17" t="s">
        <v>146</v>
      </c>
      <c r="T90" s="18" t="s">
        <v>139</v>
      </c>
    </row>
    <row r="91" spans="2:20" x14ac:dyDescent="0.3">
      <c r="B91" s="16" t="s">
        <v>162</v>
      </c>
      <c r="C91" s="17">
        <v>3</v>
      </c>
      <c r="D91" s="17">
        <v>5</v>
      </c>
      <c r="E91" s="17">
        <v>1</v>
      </c>
      <c r="F91" s="17">
        <v>1</v>
      </c>
      <c r="G91" s="17">
        <v>3</v>
      </c>
      <c r="H91" s="17">
        <v>1</v>
      </c>
      <c r="I91" s="17">
        <v>2</v>
      </c>
      <c r="J91" s="26">
        <v>4</v>
      </c>
      <c r="K91" s="26">
        <v>1</v>
      </c>
      <c r="L91" s="26">
        <v>4</v>
      </c>
      <c r="M91" s="26">
        <v>4</v>
      </c>
      <c r="N91" s="26">
        <v>5</v>
      </c>
      <c r="O91" s="26">
        <v>3</v>
      </c>
      <c r="P91" s="19"/>
      <c r="Q91" s="16">
        <v>5</v>
      </c>
      <c r="R91" s="17">
        <v>28</v>
      </c>
      <c r="S91" s="17" t="s">
        <v>146</v>
      </c>
      <c r="T91" s="18" t="s">
        <v>94</v>
      </c>
    </row>
    <row r="92" spans="2:20" x14ac:dyDescent="0.3">
      <c r="B92" s="16" t="s">
        <v>174</v>
      </c>
      <c r="C92" s="17">
        <v>3</v>
      </c>
      <c r="D92" s="17">
        <v>4</v>
      </c>
      <c r="E92" s="17">
        <v>1</v>
      </c>
      <c r="F92" s="17">
        <v>1</v>
      </c>
      <c r="G92" s="17">
        <v>4</v>
      </c>
      <c r="H92" s="17">
        <v>2</v>
      </c>
      <c r="I92" s="17">
        <v>2</v>
      </c>
      <c r="J92" s="26">
        <v>3</v>
      </c>
      <c r="K92" s="26">
        <v>5</v>
      </c>
      <c r="L92" s="26">
        <v>4</v>
      </c>
      <c r="M92" s="26">
        <v>3</v>
      </c>
      <c r="N92" s="26">
        <v>4</v>
      </c>
      <c r="O92" s="26">
        <v>3</v>
      </c>
      <c r="P92" s="19"/>
      <c r="Q92" s="16">
        <v>2</v>
      </c>
      <c r="R92" s="17">
        <v>28</v>
      </c>
      <c r="S92" s="17" t="s">
        <v>146</v>
      </c>
      <c r="T92" s="18" t="s">
        <v>89</v>
      </c>
    </row>
    <row r="93" spans="2:20" x14ac:dyDescent="0.3">
      <c r="B93" s="16" t="s">
        <v>123</v>
      </c>
      <c r="C93" s="17">
        <v>3</v>
      </c>
      <c r="D93" s="17">
        <v>4</v>
      </c>
      <c r="E93" s="17">
        <v>4</v>
      </c>
      <c r="F93" s="17">
        <v>2</v>
      </c>
      <c r="G93" s="17">
        <v>3</v>
      </c>
      <c r="H93" s="17">
        <v>1</v>
      </c>
      <c r="I93" s="17">
        <v>3</v>
      </c>
      <c r="J93" s="26">
        <v>5</v>
      </c>
      <c r="K93" s="26">
        <v>3</v>
      </c>
      <c r="L93" s="26">
        <v>3</v>
      </c>
      <c r="M93" s="26">
        <v>5</v>
      </c>
      <c r="N93" s="26">
        <v>5</v>
      </c>
      <c r="O93" s="26">
        <v>5</v>
      </c>
      <c r="P93" s="19"/>
      <c r="Q93" s="16">
        <v>5</v>
      </c>
      <c r="R93" s="17">
        <v>32</v>
      </c>
      <c r="S93" s="17" t="s">
        <v>146</v>
      </c>
      <c r="T93" s="18" t="s">
        <v>89</v>
      </c>
    </row>
    <row r="94" spans="2:20" x14ac:dyDescent="0.3">
      <c r="B94" s="16" t="s">
        <v>178</v>
      </c>
      <c r="C94" s="17">
        <v>5</v>
      </c>
      <c r="D94" s="17">
        <v>4</v>
      </c>
      <c r="E94" s="17">
        <v>3</v>
      </c>
      <c r="F94" s="17">
        <v>1</v>
      </c>
      <c r="G94" s="17">
        <v>4</v>
      </c>
      <c r="H94" s="17">
        <v>2</v>
      </c>
      <c r="I94" s="17">
        <v>1</v>
      </c>
      <c r="J94" s="26">
        <v>5</v>
      </c>
      <c r="K94" s="26">
        <v>4</v>
      </c>
      <c r="L94" s="26">
        <v>3</v>
      </c>
      <c r="M94" s="26">
        <v>4</v>
      </c>
      <c r="N94" s="26">
        <v>5</v>
      </c>
      <c r="O94" s="26">
        <v>4</v>
      </c>
      <c r="P94" s="19"/>
      <c r="Q94" s="16">
        <v>6</v>
      </c>
      <c r="R94" s="17">
        <v>32</v>
      </c>
      <c r="S94" s="17" t="s">
        <v>146</v>
      </c>
      <c r="T94" s="18" t="s">
        <v>90</v>
      </c>
    </row>
    <row r="95" spans="2:20" x14ac:dyDescent="0.3">
      <c r="B95" s="16" t="s">
        <v>181</v>
      </c>
      <c r="C95" s="17">
        <v>3</v>
      </c>
      <c r="D95" s="17">
        <v>4</v>
      </c>
      <c r="E95" s="17">
        <v>4</v>
      </c>
      <c r="F95" s="17">
        <v>1</v>
      </c>
      <c r="G95" s="17">
        <v>3</v>
      </c>
      <c r="H95" s="17">
        <v>2</v>
      </c>
      <c r="I95" s="17">
        <v>2</v>
      </c>
      <c r="J95" s="26">
        <v>5</v>
      </c>
      <c r="K95" s="26">
        <v>2</v>
      </c>
      <c r="L95" s="26">
        <v>3</v>
      </c>
      <c r="M95" s="26">
        <v>4</v>
      </c>
      <c r="N95" s="26">
        <v>4</v>
      </c>
      <c r="O95" s="26">
        <v>3</v>
      </c>
      <c r="P95" s="19"/>
      <c r="Q95" s="16">
        <v>5</v>
      </c>
      <c r="R95" s="17">
        <v>40</v>
      </c>
      <c r="S95" s="17" t="s">
        <v>146</v>
      </c>
      <c r="T95" s="18" t="s">
        <v>141</v>
      </c>
    </row>
    <row r="96" spans="2:20" x14ac:dyDescent="0.3">
      <c r="B96" s="16" t="s">
        <v>222</v>
      </c>
      <c r="C96" s="17">
        <v>5</v>
      </c>
      <c r="D96" s="17">
        <v>4</v>
      </c>
      <c r="E96" s="17">
        <v>4</v>
      </c>
      <c r="F96" s="17">
        <v>1</v>
      </c>
      <c r="G96" s="17">
        <v>3</v>
      </c>
      <c r="H96" s="17">
        <v>2</v>
      </c>
      <c r="I96" s="17">
        <v>2</v>
      </c>
      <c r="J96" s="26">
        <v>2</v>
      </c>
      <c r="K96" s="26">
        <v>3</v>
      </c>
      <c r="L96" s="26">
        <v>5</v>
      </c>
      <c r="M96" s="26">
        <v>4</v>
      </c>
      <c r="N96" s="26">
        <v>4</v>
      </c>
      <c r="O96" s="26">
        <v>4</v>
      </c>
      <c r="P96" s="19"/>
      <c r="Q96" s="16">
        <v>5</v>
      </c>
      <c r="R96" s="17">
        <v>32</v>
      </c>
      <c r="S96" s="17" t="s">
        <v>146</v>
      </c>
      <c r="T96" s="18" t="s">
        <v>91</v>
      </c>
    </row>
    <row r="97" spans="2:20" x14ac:dyDescent="0.3">
      <c r="B97" s="16" t="s">
        <v>107</v>
      </c>
      <c r="C97" s="17">
        <v>3</v>
      </c>
      <c r="D97" s="17">
        <v>4</v>
      </c>
      <c r="E97" s="17">
        <v>2</v>
      </c>
      <c r="F97" s="17">
        <v>1</v>
      </c>
      <c r="G97" s="17">
        <v>4</v>
      </c>
      <c r="H97" s="17">
        <v>1</v>
      </c>
      <c r="I97" s="17">
        <v>2</v>
      </c>
      <c r="J97" s="26">
        <v>3</v>
      </c>
      <c r="K97" s="26">
        <v>4</v>
      </c>
      <c r="L97" s="26">
        <v>4</v>
      </c>
      <c r="M97" s="26">
        <v>3</v>
      </c>
      <c r="N97" s="26">
        <v>5</v>
      </c>
      <c r="O97" s="26">
        <v>5</v>
      </c>
      <c r="P97" s="19"/>
      <c r="Q97" s="16">
        <v>7</v>
      </c>
      <c r="R97" s="17">
        <v>38</v>
      </c>
      <c r="S97" s="17" t="s">
        <v>146</v>
      </c>
      <c r="T97" s="18" t="s">
        <v>90</v>
      </c>
    </row>
    <row r="98" spans="2:20" x14ac:dyDescent="0.3">
      <c r="B98" s="16" t="s">
        <v>108</v>
      </c>
      <c r="C98" s="17">
        <v>3</v>
      </c>
      <c r="D98" s="17">
        <v>5</v>
      </c>
      <c r="E98" s="17">
        <v>4</v>
      </c>
      <c r="F98" s="17">
        <v>1</v>
      </c>
      <c r="G98" s="17">
        <v>4</v>
      </c>
      <c r="H98" s="17">
        <v>2</v>
      </c>
      <c r="I98" s="17">
        <v>3</v>
      </c>
      <c r="J98" s="26">
        <v>5</v>
      </c>
      <c r="K98" s="26">
        <v>5</v>
      </c>
      <c r="L98" s="26">
        <v>5</v>
      </c>
      <c r="M98" s="26">
        <v>5</v>
      </c>
      <c r="N98" s="26">
        <v>5</v>
      </c>
      <c r="O98" s="26">
        <v>5</v>
      </c>
      <c r="P98" s="19"/>
      <c r="Q98" s="16">
        <v>7</v>
      </c>
      <c r="R98" s="17">
        <v>42</v>
      </c>
      <c r="S98" s="17" t="s">
        <v>146</v>
      </c>
      <c r="T98" s="18" t="s">
        <v>141</v>
      </c>
    </row>
    <row r="99" spans="2:20" x14ac:dyDescent="0.3">
      <c r="B99" s="16" t="s">
        <v>253</v>
      </c>
      <c r="C99" s="17">
        <v>3</v>
      </c>
      <c r="D99" s="17">
        <v>5</v>
      </c>
      <c r="E99" s="17">
        <v>4</v>
      </c>
      <c r="F99" s="17">
        <v>1</v>
      </c>
      <c r="G99" s="17">
        <v>4</v>
      </c>
      <c r="H99" s="17">
        <v>2</v>
      </c>
      <c r="I99" s="17">
        <v>2</v>
      </c>
      <c r="J99" s="26">
        <v>5</v>
      </c>
      <c r="K99" s="26">
        <v>4</v>
      </c>
      <c r="L99" s="26">
        <v>5</v>
      </c>
      <c r="M99" s="26">
        <v>3</v>
      </c>
      <c r="N99" s="26">
        <v>4</v>
      </c>
      <c r="O99" s="26">
        <v>3</v>
      </c>
      <c r="P99" s="19"/>
      <c r="Q99" s="16">
        <v>8</v>
      </c>
      <c r="R99" s="17">
        <v>42</v>
      </c>
      <c r="S99" s="17" t="s">
        <v>146</v>
      </c>
      <c r="T99" s="18" t="s">
        <v>89</v>
      </c>
    </row>
    <row r="100" spans="2:20" x14ac:dyDescent="0.3">
      <c r="B100" s="16" t="s">
        <v>109</v>
      </c>
      <c r="C100" s="17">
        <v>5</v>
      </c>
      <c r="D100" s="17">
        <v>3</v>
      </c>
      <c r="E100" s="17">
        <v>4</v>
      </c>
      <c r="F100" s="17">
        <v>1</v>
      </c>
      <c r="G100" s="17">
        <v>3</v>
      </c>
      <c r="H100" s="17">
        <v>1</v>
      </c>
      <c r="I100" s="17">
        <v>3</v>
      </c>
      <c r="J100" s="26">
        <v>5</v>
      </c>
      <c r="K100" s="26">
        <v>5</v>
      </c>
      <c r="L100" s="26">
        <v>5</v>
      </c>
      <c r="M100" s="26">
        <v>5</v>
      </c>
      <c r="N100" s="26">
        <v>5</v>
      </c>
      <c r="O100" s="26">
        <v>5</v>
      </c>
      <c r="P100" s="19"/>
      <c r="Q100" s="16">
        <v>6</v>
      </c>
      <c r="R100" s="17">
        <v>38</v>
      </c>
      <c r="S100" s="17" t="s">
        <v>146</v>
      </c>
      <c r="T100" s="18" t="s">
        <v>94</v>
      </c>
    </row>
    <row r="101" spans="2:20" x14ac:dyDescent="0.3">
      <c r="B101" s="16" t="s">
        <v>189</v>
      </c>
      <c r="C101" s="17">
        <v>3</v>
      </c>
      <c r="D101" s="17">
        <v>2</v>
      </c>
      <c r="E101" s="17">
        <v>4</v>
      </c>
      <c r="F101" s="17">
        <v>1</v>
      </c>
      <c r="G101" s="17">
        <v>4</v>
      </c>
      <c r="H101" s="17">
        <v>1</v>
      </c>
      <c r="I101" s="17">
        <v>2</v>
      </c>
      <c r="J101" s="26">
        <v>3</v>
      </c>
      <c r="K101" s="26">
        <v>4</v>
      </c>
      <c r="L101" s="26">
        <v>3</v>
      </c>
      <c r="M101" s="26">
        <v>3</v>
      </c>
      <c r="N101" s="26">
        <v>3</v>
      </c>
      <c r="O101" s="26">
        <v>3</v>
      </c>
      <c r="P101" s="19"/>
      <c r="Q101" s="16">
        <v>3</v>
      </c>
      <c r="R101" s="17">
        <v>30</v>
      </c>
      <c r="S101" s="17" t="s">
        <v>147</v>
      </c>
      <c r="T101" s="18" t="s">
        <v>95</v>
      </c>
    </row>
    <row r="102" spans="2:20" x14ac:dyDescent="0.3">
      <c r="B102" s="16" t="s">
        <v>199</v>
      </c>
      <c r="C102" s="17">
        <v>5</v>
      </c>
      <c r="D102" s="17">
        <v>2</v>
      </c>
      <c r="E102" s="17">
        <v>4</v>
      </c>
      <c r="F102" s="17">
        <v>1</v>
      </c>
      <c r="G102" s="17">
        <v>3</v>
      </c>
      <c r="H102" s="17">
        <v>2</v>
      </c>
      <c r="I102" s="17">
        <v>2</v>
      </c>
      <c r="J102" s="26">
        <v>5</v>
      </c>
      <c r="K102" s="26">
        <v>5</v>
      </c>
      <c r="L102" s="26">
        <v>4</v>
      </c>
      <c r="M102" s="26">
        <v>4</v>
      </c>
      <c r="N102" s="26">
        <v>4</v>
      </c>
      <c r="O102" s="26">
        <v>4</v>
      </c>
      <c r="P102" s="19"/>
      <c r="Q102" s="16">
        <v>6</v>
      </c>
      <c r="R102" s="17">
        <v>32</v>
      </c>
      <c r="S102" s="17" t="s">
        <v>147</v>
      </c>
      <c r="T102" s="18" t="s">
        <v>89</v>
      </c>
    </row>
    <row r="103" spans="2:20" x14ac:dyDescent="0.3">
      <c r="B103" s="16" t="s">
        <v>186</v>
      </c>
      <c r="C103" s="17">
        <v>3</v>
      </c>
      <c r="D103" s="17">
        <v>1</v>
      </c>
      <c r="E103" s="17">
        <v>4</v>
      </c>
      <c r="F103" s="17">
        <v>1</v>
      </c>
      <c r="G103" s="17">
        <v>1</v>
      </c>
      <c r="H103" s="17">
        <v>2</v>
      </c>
      <c r="I103" s="17">
        <v>2</v>
      </c>
      <c r="J103" s="26">
        <v>5</v>
      </c>
      <c r="K103" s="26">
        <v>4</v>
      </c>
      <c r="L103" s="26">
        <v>5</v>
      </c>
      <c r="M103" s="26">
        <v>4</v>
      </c>
      <c r="N103" s="26">
        <v>5</v>
      </c>
      <c r="O103" s="26">
        <v>5</v>
      </c>
      <c r="P103" s="19"/>
      <c r="Q103" s="16">
        <v>12</v>
      </c>
      <c r="R103" s="17">
        <v>38</v>
      </c>
      <c r="S103" s="17" t="s">
        <v>147</v>
      </c>
      <c r="T103" s="18" t="s">
        <v>90</v>
      </c>
    </row>
    <row r="104" spans="2:20" x14ac:dyDescent="0.3">
      <c r="B104" s="16" t="s">
        <v>167</v>
      </c>
      <c r="C104" s="17">
        <v>5</v>
      </c>
      <c r="D104" s="17">
        <v>1</v>
      </c>
      <c r="E104" s="17">
        <v>1</v>
      </c>
      <c r="F104" s="17">
        <v>2</v>
      </c>
      <c r="G104" s="17">
        <v>4</v>
      </c>
      <c r="H104" s="17">
        <v>2</v>
      </c>
      <c r="I104" s="17">
        <v>2</v>
      </c>
      <c r="J104" s="26">
        <v>5</v>
      </c>
      <c r="K104" s="26">
        <v>3</v>
      </c>
      <c r="L104" s="26">
        <v>4</v>
      </c>
      <c r="M104" s="26">
        <v>4</v>
      </c>
      <c r="N104" s="26">
        <v>5</v>
      </c>
      <c r="O104" s="26">
        <v>5</v>
      </c>
      <c r="P104" s="19"/>
      <c r="Q104" s="16">
        <v>4</v>
      </c>
      <c r="R104" s="17">
        <v>32</v>
      </c>
      <c r="S104" s="17" t="s">
        <v>147</v>
      </c>
      <c r="T104" s="18" t="s">
        <v>89</v>
      </c>
    </row>
    <row r="105" spans="2:20" x14ac:dyDescent="0.3">
      <c r="B105" s="16" t="s">
        <v>175</v>
      </c>
      <c r="C105" s="17">
        <v>1</v>
      </c>
      <c r="D105" s="17">
        <v>1</v>
      </c>
      <c r="E105" s="17">
        <v>3</v>
      </c>
      <c r="F105" s="17">
        <v>1</v>
      </c>
      <c r="G105" s="17">
        <v>4</v>
      </c>
      <c r="H105" s="17">
        <v>1</v>
      </c>
      <c r="I105" s="17">
        <v>2</v>
      </c>
      <c r="J105" s="26">
        <v>4</v>
      </c>
      <c r="K105" s="26">
        <v>4</v>
      </c>
      <c r="L105" s="26">
        <v>5</v>
      </c>
      <c r="M105" s="26">
        <v>4</v>
      </c>
      <c r="N105" s="26">
        <v>5</v>
      </c>
      <c r="O105" s="26">
        <v>4</v>
      </c>
      <c r="P105" s="19"/>
      <c r="Q105" s="16">
        <v>5</v>
      </c>
      <c r="R105" s="17">
        <v>30</v>
      </c>
      <c r="S105" s="17" t="s">
        <v>147</v>
      </c>
      <c r="T105" s="18" t="s">
        <v>92</v>
      </c>
    </row>
    <row r="106" spans="2:20" x14ac:dyDescent="0.3">
      <c r="B106" s="16" t="s">
        <v>102</v>
      </c>
      <c r="C106" s="17">
        <v>1</v>
      </c>
      <c r="D106" s="17">
        <v>1</v>
      </c>
      <c r="E106" s="17">
        <v>4</v>
      </c>
      <c r="F106" s="17">
        <v>1</v>
      </c>
      <c r="G106" s="17">
        <v>3</v>
      </c>
      <c r="H106" s="17">
        <v>1</v>
      </c>
      <c r="I106" s="17">
        <v>2</v>
      </c>
      <c r="J106" s="26">
        <v>4</v>
      </c>
      <c r="K106" s="26">
        <v>4</v>
      </c>
      <c r="L106" s="26">
        <v>4</v>
      </c>
      <c r="M106" s="26">
        <v>4</v>
      </c>
      <c r="N106" s="26">
        <v>4</v>
      </c>
      <c r="O106" s="26">
        <v>4</v>
      </c>
      <c r="P106" s="19"/>
      <c r="Q106" s="16">
        <v>6</v>
      </c>
      <c r="R106" s="17">
        <v>40</v>
      </c>
      <c r="S106" s="17" t="s">
        <v>147</v>
      </c>
      <c r="T106" s="18" t="s">
        <v>90</v>
      </c>
    </row>
    <row r="107" spans="2:20" x14ac:dyDescent="0.3">
      <c r="B107" s="16" t="s">
        <v>103</v>
      </c>
      <c r="C107" s="17">
        <v>3</v>
      </c>
      <c r="D107" s="17">
        <v>1</v>
      </c>
      <c r="E107" s="17">
        <v>4</v>
      </c>
      <c r="F107" s="17">
        <v>1</v>
      </c>
      <c r="G107" s="17">
        <v>4</v>
      </c>
      <c r="H107" s="17">
        <v>1</v>
      </c>
      <c r="I107" s="17">
        <v>2</v>
      </c>
      <c r="J107" s="26">
        <v>4</v>
      </c>
      <c r="K107" s="26">
        <v>5</v>
      </c>
      <c r="L107" s="26">
        <v>4</v>
      </c>
      <c r="M107" s="26">
        <v>2</v>
      </c>
      <c r="N107" s="26">
        <v>2</v>
      </c>
      <c r="O107" s="26">
        <v>2</v>
      </c>
      <c r="P107" s="19"/>
      <c r="Q107" s="16">
        <v>5</v>
      </c>
      <c r="R107" s="17">
        <v>42</v>
      </c>
      <c r="S107" s="17" t="s">
        <v>148</v>
      </c>
      <c r="T107" s="18" t="s">
        <v>94</v>
      </c>
    </row>
    <row r="108" spans="2:20" x14ac:dyDescent="0.3">
      <c r="B108" s="16" t="s">
        <v>104</v>
      </c>
      <c r="C108" s="17">
        <v>5</v>
      </c>
      <c r="D108" s="17">
        <v>1</v>
      </c>
      <c r="E108" s="17">
        <v>4</v>
      </c>
      <c r="F108" s="17">
        <v>1</v>
      </c>
      <c r="G108" s="17">
        <v>2</v>
      </c>
      <c r="H108" s="17">
        <v>1</v>
      </c>
      <c r="I108" s="17">
        <v>2</v>
      </c>
      <c r="J108" s="26">
        <v>5</v>
      </c>
      <c r="K108" s="26">
        <v>5</v>
      </c>
      <c r="L108" s="26">
        <v>5</v>
      </c>
      <c r="M108" s="26">
        <v>5</v>
      </c>
      <c r="N108" s="26">
        <v>5</v>
      </c>
      <c r="O108" s="26">
        <v>5</v>
      </c>
      <c r="P108" s="19"/>
      <c r="Q108" s="16">
        <v>5</v>
      </c>
      <c r="R108" s="17">
        <v>38</v>
      </c>
      <c r="S108" s="17" t="s">
        <v>148</v>
      </c>
      <c r="T108" s="18" t="s">
        <v>89</v>
      </c>
    </row>
    <row r="109" spans="2:20" x14ac:dyDescent="0.3">
      <c r="B109" s="16" t="s">
        <v>216</v>
      </c>
      <c r="C109" s="17">
        <v>3</v>
      </c>
      <c r="D109" s="17">
        <v>1</v>
      </c>
      <c r="E109" s="17">
        <v>4</v>
      </c>
      <c r="F109" s="17">
        <v>1</v>
      </c>
      <c r="G109" s="17">
        <v>3</v>
      </c>
      <c r="H109" s="17">
        <v>2</v>
      </c>
      <c r="I109" s="17">
        <v>2</v>
      </c>
      <c r="J109" s="26">
        <v>4</v>
      </c>
      <c r="K109" s="26">
        <v>4</v>
      </c>
      <c r="L109" s="26">
        <v>5</v>
      </c>
      <c r="M109" s="26">
        <v>4</v>
      </c>
      <c r="N109" s="26">
        <v>4</v>
      </c>
      <c r="O109" s="26">
        <v>4</v>
      </c>
      <c r="P109" s="19"/>
      <c r="Q109" s="16">
        <v>8</v>
      </c>
      <c r="R109" s="17">
        <v>40</v>
      </c>
      <c r="S109" s="17" t="s">
        <v>148</v>
      </c>
      <c r="T109" s="18" t="s">
        <v>90</v>
      </c>
    </row>
    <row r="110" spans="2:20" x14ac:dyDescent="0.3">
      <c r="B110" s="16" t="s">
        <v>249</v>
      </c>
      <c r="C110" s="17">
        <v>3</v>
      </c>
      <c r="D110" s="17">
        <v>1</v>
      </c>
      <c r="E110" s="17">
        <v>1</v>
      </c>
      <c r="F110" s="17">
        <v>1</v>
      </c>
      <c r="G110" s="17">
        <v>3</v>
      </c>
      <c r="H110" s="17">
        <v>2</v>
      </c>
      <c r="I110" s="17">
        <v>2</v>
      </c>
      <c r="J110" s="26">
        <v>5</v>
      </c>
      <c r="K110" s="26">
        <v>4</v>
      </c>
      <c r="L110" s="26">
        <v>5</v>
      </c>
      <c r="M110" s="26">
        <v>4</v>
      </c>
      <c r="N110" s="26">
        <v>5</v>
      </c>
      <c r="O110" s="26">
        <v>4</v>
      </c>
      <c r="P110" s="19"/>
      <c r="Q110" s="16">
        <v>6</v>
      </c>
      <c r="R110" s="17">
        <v>38</v>
      </c>
      <c r="S110" s="17" t="s">
        <v>148</v>
      </c>
      <c r="T110" s="18" t="s">
        <v>139</v>
      </c>
    </row>
    <row r="111" spans="2:20" x14ac:dyDescent="0.3">
      <c r="B111" s="16" t="s">
        <v>112</v>
      </c>
      <c r="C111" s="17">
        <v>5</v>
      </c>
      <c r="D111" s="17">
        <v>1</v>
      </c>
      <c r="E111" s="17">
        <v>4</v>
      </c>
      <c r="F111" s="17">
        <v>1</v>
      </c>
      <c r="G111" s="17">
        <v>4</v>
      </c>
      <c r="H111" s="17">
        <v>1</v>
      </c>
      <c r="I111" s="17">
        <v>1</v>
      </c>
      <c r="J111" s="26">
        <v>4</v>
      </c>
      <c r="K111" s="26">
        <v>3</v>
      </c>
      <c r="L111" s="26">
        <v>4</v>
      </c>
      <c r="M111" s="26">
        <v>4</v>
      </c>
      <c r="N111" s="26">
        <v>4</v>
      </c>
      <c r="O111" s="26">
        <v>4</v>
      </c>
      <c r="P111" s="19"/>
      <c r="Q111" s="16">
        <v>4</v>
      </c>
      <c r="R111" s="17">
        <v>35</v>
      </c>
      <c r="S111" s="17" t="s">
        <v>148</v>
      </c>
      <c r="T111" s="18" t="s">
        <v>89</v>
      </c>
    </row>
    <row r="112" spans="2:20" x14ac:dyDescent="0.3">
      <c r="B112" s="16" t="s">
        <v>207</v>
      </c>
      <c r="C112" s="17">
        <v>3</v>
      </c>
      <c r="D112" s="17">
        <v>1</v>
      </c>
      <c r="E112" s="17">
        <v>4</v>
      </c>
      <c r="F112" s="17">
        <v>1</v>
      </c>
      <c r="G112" s="17">
        <v>3</v>
      </c>
      <c r="H112" s="17">
        <v>1</v>
      </c>
      <c r="I112" s="17">
        <v>2</v>
      </c>
      <c r="J112" s="26">
        <v>3</v>
      </c>
      <c r="K112" s="26">
        <v>4</v>
      </c>
      <c r="L112" s="26">
        <v>4</v>
      </c>
      <c r="M112" s="26">
        <v>4</v>
      </c>
      <c r="N112" s="26">
        <v>5</v>
      </c>
      <c r="O112" s="26">
        <v>4</v>
      </c>
      <c r="P112" s="19"/>
      <c r="Q112" s="16">
        <v>5</v>
      </c>
      <c r="R112" s="17">
        <v>37</v>
      </c>
      <c r="S112" s="17" t="s">
        <v>148</v>
      </c>
      <c r="T112" s="18" t="s">
        <v>91</v>
      </c>
    </row>
    <row r="113" spans="2:20" x14ac:dyDescent="0.3">
      <c r="B113" s="16" t="s">
        <v>114</v>
      </c>
      <c r="C113" s="17">
        <v>5</v>
      </c>
      <c r="D113" s="17">
        <v>1</v>
      </c>
      <c r="E113" s="17">
        <v>3</v>
      </c>
      <c r="F113" s="17">
        <v>1</v>
      </c>
      <c r="G113" s="17">
        <v>3</v>
      </c>
      <c r="H113" s="17">
        <v>1</v>
      </c>
      <c r="I113" s="17">
        <v>2</v>
      </c>
      <c r="J113" s="26">
        <v>4</v>
      </c>
      <c r="K113" s="26">
        <v>3</v>
      </c>
      <c r="L113" s="26">
        <v>5</v>
      </c>
      <c r="M113" s="26">
        <v>4</v>
      </c>
      <c r="N113" s="26">
        <v>5</v>
      </c>
      <c r="O113" s="26">
        <v>3</v>
      </c>
      <c r="P113" s="19"/>
      <c r="Q113" s="16">
        <v>5</v>
      </c>
      <c r="R113" s="17">
        <v>32</v>
      </c>
      <c r="S113" s="17" t="s">
        <v>148</v>
      </c>
      <c r="T113" s="18" t="s">
        <v>141</v>
      </c>
    </row>
    <row r="114" spans="2:20" x14ac:dyDescent="0.3">
      <c r="B114" s="16" t="s">
        <v>259</v>
      </c>
      <c r="C114" s="17">
        <v>3</v>
      </c>
      <c r="D114" s="17">
        <v>1</v>
      </c>
      <c r="E114" s="17">
        <v>4</v>
      </c>
      <c r="F114" s="17">
        <v>1</v>
      </c>
      <c r="G114" s="17">
        <v>3</v>
      </c>
      <c r="H114" s="17">
        <v>1</v>
      </c>
      <c r="I114" s="17">
        <v>2</v>
      </c>
      <c r="J114" s="26">
        <v>5</v>
      </c>
      <c r="K114" s="26">
        <v>3</v>
      </c>
      <c r="L114" s="26">
        <v>4</v>
      </c>
      <c r="M114" s="26">
        <v>4</v>
      </c>
      <c r="N114" s="26">
        <v>5</v>
      </c>
      <c r="O114" s="26">
        <v>4</v>
      </c>
      <c r="P114" s="19"/>
      <c r="Q114" s="16">
        <v>4</v>
      </c>
      <c r="R114" s="17">
        <v>35</v>
      </c>
      <c r="S114" s="17" t="s">
        <v>148</v>
      </c>
      <c r="T114" s="18" t="s">
        <v>95</v>
      </c>
    </row>
    <row r="115" spans="2:20" x14ac:dyDescent="0.3">
      <c r="B115" s="16" t="s">
        <v>120</v>
      </c>
      <c r="C115" s="17">
        <v>3</v>
      </c>
      <c r="D115" s="17">
        <v>4</v>
      </c>
      <c r="E115" s="17">
        <v>1</v>
      </c>
      <c r="F115" s="17">
        <v>1</v>
      </c>
      <c r="G115" s="17">
        <v>4</v>
      </c>
      <c r="H115" s="17">
        <v>1</v>
      </c>
      <c r="I115" s="17">
        <v>1</v>
      </c>
      <c r="J115" s="26">
        <v>4</v>
      </c>
      <c r="K115" s="26">
        <v>4</v>
      </c>
      <c r="L115" s="26">
        <v>4</v>
      </c>
      <c r="M115" s="26">
        <v>4</v>
      </c>
      <c r="N115" s="26">
        <v>3</v>
      </c>
      <c r="O115" s="26">
        <v>4</v>
      </c>
      <c r="P115" s="19"/>
      <c r="Q115" s="16">
        <v>4</v>
      </c>
      <c r="R115" s="17">
        <v>29</v>
      </c>
      <c r="S115" s="17" t="s">
        <v>148</v>
      </c>
      <c r="T115" s="18" t="s">
        <v>90</v>
      </c>
    </row>
    <row r="116" spans="2:20" x14ac:dyDescent="0.3">
      <c r="B116" s="16" t="s">
        <v>161</v>
      </c>
      <c r="C116" s="17">
        <v>5</v>
      </c>
      <c r="D116" s="17">
        <v>4</v>
      </c>
      <c r="E116" s="17">
        <v>4</v>
      </c>
      <c r="F116" s="17">
        <v>1</v>
      </c>
      <c r="G116" s="17">
        <v>3</v>
      </c>
      <c r="H116" s="17">
        <v>1</v>
      </c>
      <c r="I116" s="17">
        <v>2</v>
      </c>
      <c r="J116" s="26">
        <v>4</v>
      </c>
      <c r="K116" s="26">
        <v>5</v>
      </c>
      <c r="L116" s="26">
        <v>5</v>
      </c>
      <c r="M116" s="26">
        <v>3</v>
      </c>
      <c r="N116" s="26">
        <v>3</v>
      </c>
      <c r="O116" s="26">
        <v>3</v>
      </c>
      <c r="P116" s="19"/>
      <c r="Q116" s="16">
        <v>8</v>
      </c>
      <c r="R116" s="17">
        <v>40</v>
      </c>
      <c r="S116" s="17" t="s">
        <v>148</v>
      </c>
      <c r="T116" s="18" t="s">
        <v>92</v>
      </c>
    </row>
    <row r="117" spans="2:20" x14ac:dyDescent="0.3">
      <c r="B117" s="16" t="s">
        <v>167</v>
      </c>
      <c r="C117" s="17">
        <v>5</v>
      </c>
      <c r="D117" s="17">
        <v>4</v>
      </c>
      <c r="E117" s="17">
        <v>1</v>
      </c>
      <c r="F117" s="17">
        <v>1</v>
      </c>
      <c r="G117" s="17">
        <v>4</v>
      </c>
      <c r="H117" s="17">
        <v>1</v>
      </c>
      <c r="I117" s="17">
        <v>2</v>
      </c>
      <c r="J117" s="26">
        <v>3</v>
      </c>
      <c r="K117" s="26">
        <v>4</v>
      </c>
      <c r="L117" s="26">
        <v>4</v>
      </c>
      <c r="M117" s="26">
        <v>4</v>
      </c>
      <c r="N117" s="26">
        <v>4</v>
      </c>
      <c r="O117" s="26">
        <v>3</v>
      </c>
      <c r="P117" s="19"/>
      <c r="Q117" s="16">
        <v>5</v>
      </c>
      <c r="R117" s="17">
        <v>42</v>
      </c>
      <c r="S117" s="17" t="s">
        <v>149</v>
      </c>
      <c r="T117" s="18" t="s">
        <v>141</v>
      </c>
    </row>
    <row r="118" spans="2:20" x14ac:dyDescent="0.3">
      <c r="B118" s="16" t="s">
        <v>163</v>
      </c>
      <c r="C118" s="17">
        <v>3</v>
      </c>
      <c r="D118" s="17">
        <v>5</v>
      </c>
      <c r="E118" s="17">
        <v>1</v>
      </c>
      <c r="F118" s="17">
        <v>1</v>
      </c>
      <c r="G118" s="17">
        <v>3</v>
      </c>
      <c r="H118" s="17">
        <v>1</v>
      </c>
      <c r="I118" s="17">
        <v>2</v>
      </c>
      <c r="J118" s="26">
        <v>5</v>
      </c>
      <c r="K118" s="26">
        <v>4</v>
      </c>
      <c r="L118" s="26">
        <v>4</v>
      </c>
      <c r="M118" s="26">
        <v>5</v>
      </c>
      <c r="N118" s="26">
        <v>5</v>
      </c>
      <c r="O118" s="26">
        <v>5</v>
      </c>
      <c r="P118" s="19"/>
      <c r="Q118" s="16">
        <v>5</v>
      </c>
      <c r="R118" s="17">
        <v>28</v>
      </c>
      <c r="S118" s="17" t="s">
        <v>149</v>
      </c>
      <c r="T118" s="18" t="s">
        <v>95</v>
      </c>
    </row>
    <row r="119" spans="2:20" x14ac:dyDescent="0.3">
      <c r="B119" s="16" t="s">
        <v>177</v>
      </c>
      <c r="C119" s="17">
        <v>3</v>
      </c>
      <c r="D119" s="17">
        <v>5</v>
      </c>
      <c r="E119" s="17">
        <v>1</v>
      </c>
      <c r="F119" s="17">
        <v>1</v>
      </c>
      <c r="G119" s="17">
        <v>4</v>
      </c>
      <c r="H119" s="17">
        <v>2</v>
      </c>
      <c r="I119" s="17">
        <v>2</v>
      </c>
      <c r="J119" s="26">
        <v>4</v>
      </c>
      <c r="K119" s="26">
        <v>4</v>
      </c>
      <c r="L119" s="26">
        <v>5</v>
      </c>
      <c r="M119" s="26">
        <v>5</v>
      </c>
      <c r="N119" s="26">
        <v>4</v>
      </c>
      <c r="O119" s="26">
        <v>4</v>
      </c>
      <c r="P119" s="19"/>
      <c r="Q119" s="16">
        <v>2</v>
      </c>
      <c r="R119" s="17">
        <v>28</v>
      </c>
      <c r="S119" s="17" t="s">
        <v>149</v>
      </c>
      <c r="T119" s="18" t="s">
        <v>92</v>
      </c>
    </row>
    <row r="120" spans="2:20" x14ac:dyDescent="0.3">
      <c r="B120" s="16" t="s">
        <v>245</v>
      </c>
      <c r="C120" s="17">
        <v>3</v>
      </c>
      <c r="D120" s="17">
        <v>4</v>
      </c>
      <c r="E120" s="17">
        <v>4</v>
      </c>
      <c r="F120" s="17">
        <v>2</v>
      </c>
      <c r="G120" s="17">
        <v>3</v>
      </c>
      <c r="H120" s="17">
        <v>1</v>
      </c>
      <c r="I120" s="17">
        <v>3</v>
      </c>
      <c r="J120" s="26">
        <v>5</v>
      </c>
      <c r="K120" s="26">
        <v>5</v>
      </c>
      <c r="L120" s="26">
        <v>5</v>
      </c>
      <c r="M120" s="26">
        <v>5</v>
      </c>
      <c r="N120" s="26">
        <v>5</v>
      </c>
      <c r="O120" s="26">
        <v>4</v>
      </c>
      <c r="P120" s="19"/>
      <c r="Q120" s="16">
        <v>5</v>
      </c>
      <c r="R120" s="17">
        <v>32</v>
      </c>
      <c r="S120" s="17" t="s">
        <v>149</v>
      </c>
      <c r="T120" s="18" t="s">
        <v>95</v>
      </c>
    </row>
    <row r="121" spans="2:20" x14ac:dyDescent="0.3">
      <c r="B121" s="16" t="s">
        <v>179</v>
      </c>
      <c r="C121" s="17">
        <v>5</v>
      </c>
      <c r="D121" s="17">
        <v>4</v>
      </c>
      <c r="E121" s="17">
        <v>3</v>
      </c>
      <c r="F121" s="17">
        <v>1</v>
      </c>
      <c r="G121" s="17">
        <v>4</v>
      </c>
      <c r="H121" s="17">
        <v>2</v>
      </c>
      <c r="I121" s="17">
        <v>1</v>
      </c>
      <c r="J121" s="26">
        <v>4</v>
      </c>
      <c r="K121" s="26">
        <v>4</v>
      </c>
      <c r="L121" s="26">
        <v>4</v>
      </c>
      <c r="M121" s="26">
        <v>4</v>
      </c>
      <c r="N121" s="26">
        <v>4</v>
      </c>
      <c r="O121" s="26">
        <v>4</v>
      </c>
      <c r="P121" s="19"/>
      <c r="Q121" s="16">
        <v>6</v>
      </c>
      <c r="R121" s="17">
        <v>32</v>
      </c>
      <c r="S121" s="17" t="s">
        <v>149</v>
      </c>
      <c r="T121" s="18" t="s">
        <v>89</v>
      </c>
    </row>
    <row r="122" spans="2:20" x14ac:dyDescent="0.3">
      <c r="B122" s="16" t="s">
        <v>182</v>
      </c>
      <c r="C122" s="17">
        <v>3</v>
      </c>
      <c r="D122" s="17">
        <v>4</v>
      </c>
      <c r="E122" s="17">
        <v>4</v>
      </c>
      <c r="F122" s="17">
        <v>1</v>
      </c>
      <c r="G122" s="17">
        <v>3</v>
      </c>
      <c r="H122" s="17">
        <v>2</v>
      </c>
      <c r="I122" s="17">
        <v>2</v>
      </c>
      <c r="J122" s="26">
        <v>4</v>
      </c>
      <c r="K122" s="26">
        <v>5</v>
      </c>
      <c r="L122" s="26">
        <v>5</v>
      </c>
      <c r="M122" s="26">
        <v>3</v>
      </c>
      <c r="N122" s="26">
        <v>4</v>
      </c>
      <c r="O122" s="26">
        <v>3</v>
      </c>
      <c r="P122" s="19"/>
      <c r="Q122" s="16">
        <v>5</v>
      </c>
      <c r="R122" s="17">
        <v>40</v>
      </c>
      <c r="S122" s="17" t="s">
        <v>149</v>
      </c>
      <c r="T122" s="18" t="s">
        <v>90</v>
      </c>
    </row>
    <row r="123" spans="2:20" x14ac:dyDescent="0.3">
      <c r="B123" s="16" t="s">
        <v>227</v>
      </c>
      <c r="C123" s="17">
        <v>5</v>
      </c>
      <c r="D123" s="17">
        <v>4</v>
      </c>
      <c r="E123" s="17">
        <v>2</v>
      </c>
      <c r="F123" s="17">
        <v>1</v>
      </c>
      <c r="G123" s="17">
        <v>1</v>
      </c>
      <c r="H123" s="17">
        <v>2</v>
      </c>
      <c r="I123" s="17">
        <v>2</v>
      </c>
      <c r="J123" s="26">
        <v>3</v>
      </c>
      <c r="K123" s="26">
        <v>3</v>
      </c>
      <c r="L123" s="26">
        <v>3</v>
      </c>
      <c r="M123" s="26">
        <v>3</v>
      </c>
      <c r="N123" s="26">
        <v>3</v>
      </c>
      <c r="O123" s="26">
        <v>3</v>
      </c>
      <c r="P123" s="19"/>
      <c r="Q123" s="16">
        <v>7</v>
      </c>
      <c r="R123" s="17">
        <v>32</v>
      </c>
      <c r="S123" s="17" t="s">
        <v>149</v>
      </c>
      <c r="T123" s="18" t="s">
        <v>89</v>
      </c>
    </row>
    <row r="124" spans="2:20" x14ac:dyDescent="0.3">
      <c r="B124" s="16" t="s">
        <v>184</v>
      </c>
      <c r="C124" s="17">
        <v>5</v>
      </c>
      <c r="D124" s="17">
        <v>4</v>
      </c>
      <c r="E124" s="17">
        <v>1</v>
      </c>
      <c r="F124" s="17">
        <v>1</v>
      </c>
      <c r="G124" s="17">
        <v>4</v>
      </c>
      <c r="H124" s="17">
        <v>1</v>
      </c>
      <c r="I124" s="17">
        <v>2</v>
      </c>
      <c r="J124" s="26">
        <v>5</v>
      </c>
      <c r="K124" s="26">
        <v>3</v>
      </c>
      <c r="L124" s="26">
        <v>3</v>
      </c>
      <c r="M124" s="26">
        <v>4</v>
      </c>
      <c r="N124" s="26">
        <v>4</v>
      </c>
      <c r="O124" s="26">
        <v>4</v>
      </c>
      <c r="P124" s="19"/>
      <c r="Q124" s="16">
        <v>3</v>
      </c>
      <c r="R124" s="17">
        <v>28</v>
      </c>
      <c r="S124" s="17" t="s">
        <v>149</v>
      </c>
      <c r="T124" s="18" t="s">
        <v>90</v>
      </c>
    </row>
    <row r="125" spans="2:20" x14ac:dyDescent="0.3">
      <c r="B125" s="16" t="s">
        <v>210</v>
      </c>
      <c r="C125" s="17">
        <v>5</v>
      </c>
      <c r="D125" s="17">
        <v>4</v>
      </c>
      <c r="E125" s="17">
        <v>4</v>
      </c>
      <c r="F125" s="17">
        <v>1</v>
      </c>
      <c r="G125" s="17">
        <v>3</v>
      </c>
      <c r="H125" s="17">
        <v>1</v>
      </c>
      <c r="I125" s="17">
        <v>2</v>
      </c>
      <c r="J125" s="26">
        <v>4</v>
      </c>
      <c r="K125" s="26">
        <v>2</v>
      </c>
      <c r="L125" s="26">
        <v>4</v>
      </c>
      <c r="M125" s="26">
        <v>3</v>
      </c>
      <c r="N125" s="26">
        <v>5</v>
      </c>
      <c r="O125" s="26">
        <v>4</v>
      </c>
      <c r="P125" s="19"/>
      <c r="Q125" s="16">
        <v>4</v>
      </c>
      <c r="R125" s="17">
        <v>31</v>
      </c>
      <c r="S125" s="17" t="s">
        <v>149</v>
      </c>
      <c r="T125" s="18" t="s">
        <v>95</v>
      </c>
    </row>
    <row r="126" spans="2:20" x14ac:dyDescent="0.3">
      <c r="B126" s="16" t="s">
        <v>126</v>
      </c>
      <c r="C126" s="17">
        <v>3</v>
      </c>
      <c r="D126" s="17">
        <v>4</v>
      </c>
      <c r="E126" s="17">
        <v>4</v>
      </c>
      <c r="F126" s="17">
        <v>1</v>
      </c>
      <c r="G126" s="17">
        <v>4</v>
      </c>
      <c r="H126" s="17">
        <v>1</v>
      </c>
      <c r="I126" s="17">
        <v>2</v>
      </c>
      <c r="J126" s="26">
        <v>4</v>
      </c>
      <c r="K126" s="26">
        <v>3</v>
      </c>
      <c r="L126" s="26">
        <v>4</v>
      </c>
      <c r="M126" s="26">
        <v>4</v>
      </c>
      <c r="N126" s="26">
        <v>5</v>
      </c>
      <c r="O126" s="26">
        <v>4</v>
      </c>
      <c r="P126" s="19"/>
      <c r="Q126" s="16"/>
      <c r="R126" s="17"/>
      <c r="S126" s="17" t="s">
        <v>149</v>
      </c>
      <c r="T126" s="18" t="s">
        <v>89</v>
      </c>
    </row>
    <row r="127" spans="2:20" x14ac:dyDescent="0.3">
      <c r="B127" s="16" t="s">
        <v>82</v>
      </c>
      <c r="C127" s="17">
        <v>2</v>
      </c>
      <c r="D127" s="17">
        <v>4</v>
      </c>
      <c r="E127" s="17">
        <v>1</v>
      </c>
      <c r="F127" s="17">
        <v>1</v>
      </c>
      <c r="G127" s="17">
        <v>2</v>
      </c>
      <c r="H127" s="17">
        <v>1</v>
      </c>
      <c r="I127" s="17">
        <v>2</v>
      </c>
      <c r="J127" s="26">
        <v>4</v>
      </c>
      <c r="K127" s="26">
        <v>3</v>
      </c>
      <c r="L127" s="26">
        <v>4</v>
      </c>
      <c r="M127" s="26">
        <v>3</v>
      </c>
      <c r="N127" s="26">
        <v>5</v>
      </c>
      <c r="O127" s="26">
        <v>4</v>
      </c>
      <c r="P127" s="19"/>
      <c r="Q127" s="16">
        <v>6</v>
      </c>
      <c r="R127" s="17">
        <v>32</v>
      </c>
      <c r="S127" s="17" t="s">
        <v>150</v>
      </c>
      <c r="T127" s="18" t="s">
        <v>95</v>
      </c>
    </row>
    <row r="128" spans="2:20" x14ac:dyDescent="0.3">
      <c r="B128" s="16" t="s">
        <v>233</v>
      </c>
      <c r="C128" s="17">
        <v>5</v>
      </c>
      <c r="D128" s="17">
        <v>3</v>
      </c>
      <c r="E128" s="17">
        <v>4</v>
      </c>
      <c r="F128" s="17">
        <v>1</v>
      </c>
      <c r="G128" s="17">
        <v>3</v>
      </c>
      <c r="H128" s="17">
        <v>1</v>
      </c>
      <c r="I128" s="17">
        <v>2</v>
      </c>
      <c r="J128" s="26">
        <v>5</v>
      </c>
      <c r="K128" s="26">
        <v>3</v>
      </c>
      <c r="L128" s="26">
        <v>5</v>
      </c>
      <c r="M128" s="26">
        <v>3</v>
      </c>
      <c r="N128" s="26">
        <v>4</v>
      </c>
      <c r="O128" s="26">
        <v>3</v>
      </c>
      <c r="P128" s="19"/>
      <c r="Q128" s="16">
        <v>8</v>
      </c>
      <c r="R128" s="17">
        <v>40</v>
      </c>
      <c r="S128" s="17" t="s">
        <v>150</v>
      </c>
      <c r="T128" s="18" t="s">
        <v>133</v>
      </c>
    </row>
    <row r="129" spans="2:20" x14ac:dyDescent="0.3">
      <c r="B129" s="16" t="s">
        <v>190</v>
      </c>
      <c r="C129" s="17">
        <v>5</v>
      </c>
      <c r="D129" s="17">
        <v>4</v>
      </c>
      <c r="E129" s="17">
        <v>1</v>
      </c>
      <c r="F129" s="17">
        <v>1</v>
      </c>
      <c r="G129" s="17">
        <v>1</v>
      </c>
      <c r="H129" s="17">
        <v>1</v>
      </c>
      <c r="I129" s="17">
        <v>2</v>
      </c>
      <c r="J129" s="26">
        <v>4</v>
      </c>
      <c r="K129" s="26">
        <v>2</v>
      </c>
      <c r="L129" s="26">
        <v>4</v>
      </c>
      <c r="M129" s="26">
        <v>2</v>
      </c>
      <c r="N129" s="26">
        <v>5</v>
      </c>
      <c r="O129" s="26">
        <v>4</v>
      </c>
      <c r="P129" s="19"/>
      <c r="Q129" s="16">
        <v>8</v>
      </c>
      <c r="R129" s="17">
        <v>36</v>
      </c>
      <c r="S129" s="17" t="s">
        <v>150</v>
      </c>
      <c r="T129" s="18" t="s">
        <v>132</v>
      </c>
    </row>
    <row r="130" spans="2:20" x14ac:dyDescent="0.3">
      <c r="B130" s="16" t="s">
        <v>83</v>
      </c>
      <c r="C130" s="17">
        <v>3</v>
      </c>
      <c r="D130" s="17">
        <v>4</v>
      </c>
      <c r="E130" s="17">
        <v>1</v>
      </c>
      <c r="F130" s="17">
        <v>1</v>
      </c>
      <c r="G130" s="17">
        <v>2</v>
      </c>
      <c r="H130" s="17">
        <v>1</v>
      </c>
      <c r="I130" s="17">
        <v>2</v>
      </c>
      <c r="J130" s="26">
        <v>4</v>
      </c>
      <c r="K130" s="26">
        <v>1</v>
      </c>
      <c r="L130" s="26">
        <v>5</v>
      </c>
      <c r="M130" s="26">
        <v>3</v>
      </c>
      <c r="N130" s="26">
        <v>4</v>
      </c>
      <c r="O130" s="26">
        <v>2</v>
      </c>
      <c r="P130" s="19"/>
      <c r="Q130" s="16">
        <v>11</v>
      </c>
      <c r="R130" s="17">
        <v>40</v>
      </c>
      <c r="S130" s="17" t="s">
        <v>150</v>
      </c>
      <c r="T130" s="18" t="s">
        <v>90</v>
      </c>
    </row>
    <row r="131" spans="2:20" x14ac:dyDescent="0.3">
      <c r="B131" s="16" t="s">
        <v>200</v>
      </c>
      <c r="C131" s="17">
        <v>5</v>
      </c>
      <c r="D131" s="17">
        <v>4</v>
      </c>
      <c r="E131" s="17">
        <v>4</v>
      </c>
      <c r="F131" s="17">
        <v>1</v>
      </c>
      <c r="G131" s="17">
        <v>3</v>
      </c>
      <c r="H131" s="17">
        <v>1</v>
      </c>
      <c r="I131" s="17">
        <v>2</v>
      </c>
      <c r="J131" s="26">
        <v>4</v>
      </c>
      <c r="K131" s="26">
        <v>3</v>
      </c>
      <c r="L131" s="26">
        <v>4</v>
      </c>
      <c r="M131" s="26">
        <v>2</v>
      </c>
      <c r="N131" s="26">
        <v>5</v>
      </c>
      <c r="O131" s="26">
        <v>4</v>
      </c>
      <c r="P131" s="19"/>
      <c r="Q131" s="16">
        <v>6</v>
      </c>
      <c r="R131" s="17">
        <v>30</v>
      </c>
      <c r="S131" s="17" t="s">
        <v>150</v>
      </c>
      <c r="T131" s="18" t="s">
        <v>91</v>
      </c>
    </row>
    <row r="132" spans="2:20" x14ac:dyDescent="0.3">
      <c r="B132" s="16" t="s">
        <v>217</v>
      </c>
      <c r="C132" s="17">
        <v>5</v>
      </c>
      <c r="D132" s="17">
        <v>4</v>
      </c>
      <c r="E132" s="17">
        <v>4</v>
      </c>
      <c r="F132" s="17">
        <v>1</v>
      </c>
      <c r="G132" s="17">
        <v>3</v>
      </c>
      <c r="H132" s="17">
        <v>2</v>
      </c>
      <c r="I132" s="17">
        <v>2</v>
      </c>
      <c r="J132" s="26">
        <v>4</v>
      </c>
      <c r="K132" s="26">
        <v>2</v>
      </c>
      <c r="L132" s="26">
        <v>5</v>
      </c>
      <c r="M132" s="26">
        <v>4</v>
      </c>
      <c r="N132" s="26">
        <v>4</v>
      </c>
      <c r="O132" s="26">
        <v>3</v>
      </c>
      <c r="P132" s="19"/>
      <c r="Q132" s="16">
        <v>5</v>
      </c>
      <c r="R132" s="17">
        <v>32</v>
      </c>
      <c r="S132" s="17" t="s">
        <v>150</v>
      </c>
      <c r="T132" s="18" t="s">
        <v>92</v>
      </c>
    </row>
    <row r="133" spans="2:20" x14ac:dyDescent="0.3">
      <c r="B133" s="16" t="s">
        <v>107</v>
      </c>
      <c r="C133" s="17">
        <v>3</v>
      </c>
      <c r="D133" s="17">
        <v>4</v>
      </c>
      <c r="E133" s="17">
        <v>2</v>
      </c>
      <c r="F133" s="17">
        <v>1</v>
      </c>
      <c r="G133" s="17">
        <v>4</v>
      </c>
      <c r="H133" s="17">
        <v>1</v>
      </c>
      <c r="I133" s="17">
        <v>2</v>
      </c>
      <c r="J133" s="26">
        <v>5</v>
      </c>
      <c r="K133" s="26">
        <v>4</v>
      </c>
      <c r="L133" s="26">
        <v>5</v>
      </c>
      <c r="M133" s="26">
        <v>3</v>
      </c>
      <c r="N133" s="26">
        <v>5</v>
      </c>
      <c r="O133" s="26">
        <v>5</v>
      </c>
      <c r="P133" s="19"/>
      <c r="Q133" s="16">
        <v>7</v>
      </c>
      <c r="R133" s="17">
        <v>38</v>
      </c>
      <c r="S133" s="17" t="s">
        <v>150</v>
      </c>
      <c r="T133" s="18" t="s">
        <v>95</v>
      </c>
    </row>
    <row r="134" spans="2:20" x14ac:dyDescent="0.3">
      <c r="B134" s="16" t="s">
        <v>108</v>
      </c>
      <c r="C134" s="17">
        <v>3</v>
      </c>
      <c r="D134" s="17">
        <v>5</v>
      </c>
      <c r="E134" s="17">
        <v>4</v>
      </c>
      <c r="F134" s="17">
        <v>1</v>
      </c>
      <c r="G134" s="17">
        <v>4</v>
      </c>
      <c r="H134" s="17">
        <v>2</v>
      </c>
      <c r="I134" s="17">
        <v>3</v>
      </c>
      <c r="J134" s="26">
        <v>4</v>
      </c>
      <c r="K134" s="26">
        <v>2</v>
      </c>
      <c r="L134" s="26">
        <v>4</v>
      </c>
      <c r="M134" s="26">
        <v>3</v>
      </c>
      <c r="N134" s="26">
        <v>4</v>
      </c>
      <c r="O134" s="26">
        <v>4</v>
      </c>
      <c r="P134" s="19"/>
      <c r="Q134" s="16">
        <v>7</v>
      </c>
      <c r="R134" s="17">
        <v>42</v>
      </c>
      <c r="S134" s="17" t="s">
        <v>150</v>
      </c>
      <c r="T134" s="18" t="s">
        <v>93</v>
      </c>
    </row>
    <row r="135" spans="2:20" x14ac:dyDescent="0.3">
      <c r="B135" s="16" t="s">
        <v>251</v>
      </c>
      <c r="C135" s="17">
        <v>3</v>
      </c>
      <c r="D135" s="17">
        <v>5</v>
      </c>
      <c r="E135" s="17">
        <v>4</v>
      </c>
      <c r="F135" s="17">
        <v>1</v>
      </c>
      <c r="G135" s="17">
        <v>4</v>
      </c>
      <c r="H135" s="17">
        <v>2</v>
      </c>
      <c r="I135" s="17">
        <v>2</v>
      </c>
      <c r="J135" s="26">
        <v>5</v>
      </c>
      <c r="K135" s="26">
        <v>1</v>
      </c>
      <c r="L135" s="26">
        <v>5</v>
      </c>
      <c r="M135" s="26">
        <v>4</v>
      </c>
      <c r="N135" s="26">
        <v>5</v>
      </c>
      <c r="O135" s="26">
        <v>3</v>
      </c>
      <c r="P135" s="19"/>
      <c r="Q135" s="16">
        <v>8</v>
      </c>
      <c r="R135" s="17">
        <v>42</v>
      </c>
      <c r="S135" s="17" t="s">
        <v>150</v>
      </c>
      <c r="T135" s="18" t="s">
        <v>88</v>
      </c>
    </row>
    <row r="136" spans="2:20" x14ac:dyDescent="0.3">
      <c r="B136" s="16" t="s">
        <v>115</v>
      </c>
      <c r="C136" s="17">
        <v>5</v>
      </c>
      <c r="D136" s="17">
        <v>3</v>
      </c>
      <c r="E136" s="17">
        <v>4</v>
      </c>
      <c r="F136" s="17">
        <v>1</v>
      </c>
      <c r="G136" s="17">
        <v>3</v>
      </c>
      <c r="H136" s="17">
        <v>1</v>
      </c>
      <c r="I136" s="17">
        <v>3</v>
      </c>
      <c r="J136" s="26">
        <v>4</v>
      </c>
      <c r="K136" s="26">
        <v>3</v>
      </c>
      <c r="L136" s="26">
        <v>5</v>
      </c>
      <c r="M136" s="26">
        <v>3</v>
      </c>
      <c r="N136" s="26">
        <v>5</v>
      </c>
      <c r="O136" s="26">
        <v>5</v>
      </c>
      <c r="P136" s="19"/>
      <c r="Q136" s="16">
        <v>6</v>
      </c>
      <c r="R136" s="17">
        <v>38</v>
      </c>
      <c r="S136" s="17" t="s">
        <v>150</v>
      </c>
      <c r="T136" s="18" t="s">
        <v>94</v>
      </c>
    </row>
    <row r="137" spans="2:20" x14ac:dyDescent="0.3">
      <c r="B137" s="16" t="s">
        <v>84</v>
      </c>
      <c r="C137" s="17">
        <v>3</v>
      </c>
      <c r="D137" s="17">
        <v>4</v>
      </c>
      <c r="E137" s="17">
        <v>4</v>
      </c>
      <c r="F137" s="17">
        <v>1</v>
      </c>
      <c r="G137" s="17">
        <v>4</v>
      </c>
      <c r="H137" s="17">
        <v>1</v>
      </c>
      <c r="I137" s="17">
        <v>2</v>
      </c>
      <c r="J137" s="26">
        <v>4</v>
      </c>
      <c r="K137" s="26">
        <v>1</v>
      </c>
      <c r="L137" s="26">
        <v>5</v>
      </c>
      <c r="M137" s="26">
        <v>2</v>
      </c>
      <c r="N137" s="26">
        <v>5</v>
      </c>
      <c r="O137" s="26">
        <v>2</v>
      </c>
      <c r="P137" s="19"/>
      <c r="Q137" s="16">
        <v>3</v>
      </c>
      <c r="R137" s="17">
        <v>30</v>
      </c>
      <c r="S137" s="17" t="s">
        <v>151</v>
      </c>
      <c r="T137" s="18" t="s">
        <v>95</v>
      </c>
    </row>
    <row r="138" spans="2:20" x14ac:dyDescent="0.3">
      <c r="B138" s="16" t="s">
        <v>201</v>
      </c>
      <c r="C138" s="17">
        <v>5</v>
      </c>
      <c r="D138" s="17">
        <v>4</v>
      </c>
      <c r="E138" s="17">
        <v>4</v>
      </c>
      <c r="F138" s="17">
        <v>1</v>
      </c>
      <c r="G138" s="17">
        <v>3</v>
      </c>
      <c r="H138" s="17">
        <v>2</v>
      </c>
      <c r="I138" s="17">
        <v>2</v>
      </c>
      <c r="J138" s="26">
        <v>5</v>
      </c>
      <c r="K138" s="26">
        <v>2</v>
      </c>
      <c r="L138" s="26">
        <v>4</v>
      </c>
      <c r="M138" s="26">
        <v>3</v>
      </c>
      <c r="N138" s="26">
        <v>4</v>
      </c>
      <c r="O138" s="26">
        <v>3</v>
      </c>
      <c r="P138" s="19"/>
      <c r="Q138" s="16">
        <v>6</v>
      </c>
      <c r="R138" s="17">
        <v>32</v>
      </c>
      <c r="S138" s="17" t="s">
        <v>151</v>
      </c>
      <c r="T138" s="18" t="s">
        <v>95</v>
      </c>
    </row>
    <row r="139" spans="2:20" x14ac:dyDescent="0.3">
      <c r="B139" s="16" t="s">
        <v>105</v>
      </c>
      <c r="C139" s="17">
        <v>5</v>
      </c>
      <c r="D139" s="17">
        <v>4</v>
      </c>
      <c r="E139" s="17">
        <v>4</v>
      </c>
      <c r="F139" s="17">
        <v>1</v>
      </c>
      <c r="G139" s="17">
        <v>2</v>
      </c>
      <c r="H139" s="17">
        <v>2</v>
      </c>
      <c r="I139" s="17">
        <v>2</v>
      </c>
      <c r="J139" s="26">
        <v>3</v>
      </c>
      <c r="K139" s="26">
        <v>1</v>
      </c>
      <c r="L139" s="26">
        <v>3</v>
      </c>
      <c r="M139" s="26">
        <v>3</v>
      </c>
      <c r="N139" s="26">
        <v>5</v>
      </c>
      <c r="O139" s="26">
        <v>4</v>
      </c>
      <c r="P139" s="19"/>
      <c r="Q139" s="16">
        <v>8</v>
      </c>
      <c r="R139" s="17">
        <v>38</v>
      </c>
      <c r="S139" s="17" t="s">
        <v>151</v>
      </c>
      <c r="T139" s="18" t="s">
        <v>93</v>
      </c>
    </row>
    <row r="140" spans="2:20" x14ac:dyDescent="0.3">
      <c r="B140" s="16" t="s">
        <v>106</v>
      </c>
      <c r="C140" s="17">
        <v>3</v>
      </c>
      <c r="D140" s="17">
        <v>4</v>
      </c>
      <c r="E140" s="17">
        <v>1</v>
      </c>
      <c r="F140" s="17">
        <v>1</v>
      </c>
      <c r="G140" s="17">
        <v>2</v>
      </c>
      <c r="H140" s="17">
        <v>1</v>
      </c>
      <c r="I140" s="17">
        <v>3</v>
      </c>
      <c r="J140" s="26">
        <v>4</v>
      </c>
      <c r="K140" s="26">
        <v>3</v>
      </c>
      <c r="L140" s="26">
        <v>4</v>
      </c>
      <c r="M140" s="26">
        <v>4</v>
      </c>
      <c r="N140" s="26">
        <v>4</v>
      </c>
      <c r="O140" s="26">
        <v>2</v>
      </c>
      <c r="P140" s="19"/>
      <c r="Q140" s="16">
        <v>5</v>
      </c>
      <c r="R140" s="17">
        <v>36</v>
      </c>
      <c r="S140" s="17" t="s">
        <v>151</v>
      </c>
      <c r="T140" s="18" t="s">
        <v>95</v>
      </c>
    </row>
    <row r="141" spans="2:20" x14ac:dyDescent="0.3">
      <c r="B141" s="16" t="s">
        <v>117</v>
      </c>
      <c r="C141" s="17">
        <v>5</v>
      </c>
      <c r="D141" s="17">
        <v>4</v>
      </c>
      <c r="E141" s="17">
        <v>4</v>
      </c>
      <c r="F141" s="17">
        <v>1</v>
      </c>
      <c r="G141" s="17">
        <v>4</v>
      </c>
      <c r="H141" s="17">
        <v>2</v>
      </c>
      <c r="I141" s="17">
        <v>1</v>
      </c>
      <c r="J141" s="26">
        <v>4</v>
      </c>
      <c r="K141" s="26">
        <v>1</v>
      </c>
      <c r="L141" s="26">
        <v>5</v>
      </c>
      <c r="M141" s="26">
        <v>3</v>
      </c>
      <c r="N141" s="26">
        <v>5</v>
      </c>
      <c r="O141" s="26">
        <v>4</v>
      </c>
      <c r="P141" s="19"/>
      <c r="Q141" s="16">
        <v>5</v>
      </c>
      <c r="R141" s="17">
        <v>32</v>
      </c>
      <c r="S141" s="17" t="s">
        <v>151</v>
      </c>
      <c r="T141" s="18" t="s">
        <v>89</v>
      </c>
    </row>
    <row r="142" spans="2:20" x14ac:dyDescent="0.3">
      <c r="B142" s="16" t="s">
        <v>118</v>
      </c>
      <c r="C142" s="17">
        <v>3</v>
      </c>
      <c r="D142" s="17">
        <v>4</v>
      </c>
      <c r="E142" s="17">
        <v>1</v>
      </c>
      <c r="F142" s="17">
        <v>1</v>
      </c>
      <c r="G142" s="17">
        <v>4</v>
      </c>
      <c r="H142" s="17">
        <v>2</v>
      </c>
      <c r="I142" s="17">
        <v>2</v>
      </c>
      <c r="J142" s="26">
        <v>5</v>
      </c>
      <c r="K142" s="26">
        <v>2</v>
      </c>
      <c r="L142" s="26">
        <v>1</v>
      </c>
      <c r="M142" s="26">
        <v>5</v>
      </c>
      <c r="N142" s="26">
        <v>5</v>
      </c>
      <c r="O142" s="26">
        <v>2</v>
      </c>
      <c r="P142" s="19"/>
      <c r="Q142" s="16">
        <v>3</v>
      </c>
      <c r="R142" s="17">
        <v>28</v>
      </c>
      <c r="S142" s="17" t="s">
        <v>151</v>
      </c>
      <c r="T142" s="18" t="s">
        <v>90</v>
      </c>
    </row>
    <row r="143" spans="2:20" x14ac:dyDescent="0.3">
      <c r="B143" s="16" t="s">
        <v>219</v>
      </c>
      <c r="C143" s="17">
        <v>3</v>
      </c>
      <c r="D143" s="17">
        <v>5</v>
      </c>
      <c r="E143" s="17">
        <v>4</v>
      </c>
      <c r="F143" s="17">
        <v>2</v>
      </c>
      <c r="G143" s="17">
        <v>3</v>
      </c>
      <c r="H143" s="17">
        <v>2</v>
      </c>
      <c r="I143" s="17">
        <v>2</v>
      </c>
      <c r="J143" s="26">
        <v>4</v>
      </c>
      <c r="K143" s="26">
        <v>4</v>
      </c>
      <c r="L143" s="26">
        <v>4</v>
      </c>
      <c r="M143" s="26">
        <v>2</v>
      </c>
      <c r="N143" s="26">
        <v>4</v>
      </c>
      <c r="O143" s="26">
        <v>2</v>
      </c>
      <c r="P143" s="19"/>
      <c r="Q143" s="16">
        <v>5</v>
      </c>
      <c r="R143" s="17">
        <v>30</v>
      </c>
      <c r="S143" s="17" t="s">
        <v>151</v>
      </c>
      <c r="T143" s="18" t="s">
        <v>133</v>
      </c>
    </row>
    <row r="144" spans="2:20" x14ac:dyDescent="0.3">
      <c r="B144" s="16" t="s">
        <v>239</v>
      </c>
      <c r="C144" s="17">
        <v>5</v>
      </c>
      <c r="D144" s="17">
        <v>4</v>
      </c>
      <c r="E144" s="17">
        <v>4</v>
      </c>
      <c r="F144" s="17">
        <v>2</v>
      </c>
      <c r="G144" s="17">
        <v>3</v>
      </c>
      <c r="H144" s="17">
        <v>1</v>
      </c>
      <c r="I144" s="17">
        <v>3</v>
      </c>
      <c r="J144" s="26">
        <v>4</v>
      </c>
      <c r="K144" s="26">
        <v>4</v>
      </c>
      <c r="L144" s="26">
        <v>4</v>
      </c>
      <c r="M144" s="26">
        <v>4</v>
      </c>
      <c r="N144" s="26">
        <v>4</v>
      </c>
      <c r="O144" s="26">
        <v>4</v>
      </c>
      <c r="P144" s="19"/>
      <c r="Q144" s="16">
        <v>4</v>
      </c>
      <c r="R144" s="17">
        <v>30</v>
      </c>
      <c r="S144" s="17" t="s">
        <v>151</v>
      </c>
      <c r="T144" s="18" t="s">
        <v>132</v>
      </c>
    </row>
    <row r="145" spans="2:20" x14ac:dyDescent="0.3">
      <c r="B145" s="16" t="s">
        <v>194</v>
      </c>
      <c r="C145" s="17">
        <v>3</v>
      </c>
      <c r="D145" s="17">
        <v>1</v>
      </c>
      <c r="E145" s="17">
        <v>4</v>
      </c>
      <c r="F145" s="17">
        <v>2</v>
      </c>
      <c r="G145" s="17">
        <v>3</v>
      </c>
      <c r="H145" s="17">
        <v>1</v>
      </c>
      <c r="I145" s="17">
        <v>3</v>
      </c>
      <c r="J145" s="26">
        <v>3</v>
      </c>
      <c r="K145" s="26">
        <v>4</v>
      </c>
      <c r="L145" s="26">
        <v>4</v>
      </c>
      <c r="M145" s="26">
        <v>4</v>
      </c>
      <c r="N145" s="26">
        <v>4</v>
      </c>
      <c r="O145" s="26">
        <v>4</v>
      </c>
      <c r="P145" s="19"/>
      <c r="Q145" s="16">
        <v>4</v>
      </c>
      <c r="R145" s="17">
        <v>32</v>
      </c>
      <c r="S145" s="17" t="s">
        <v>151</v>
      </c>
      <c r="T145" s="18" t="s">
        <v>90</v>
      </c>
    </row>
    <row r="146" spans="2:20" x14ac:dyDescent="0.3">
      <c r="B146" s="16" t="s">
        <v>254</v>
      </c>
      <c r="C146" s="17">
        <v>5</v>
      </c>
      <c r="D146" s="17">
        <v>1</v>
      </c>
      <c r="E146" s="17">
        <v>1</v>
      </c>
      <c r="F146" s="17"/>
      <c r="G146" s="17">
        <v>2</v>
      </c>
      <c r="H146" s="17">
        <v>2</v>
      </c>
      <c r="I146" s="17">
        <v>2</v>
      </c>
      <c r="J146" s="26">
        <v>5</v>
      </c>
      <c r="K146" s="26">
        <v>5</v>
      </c>
      <c r="L146" s="26">
        <v>4</v>
      </c>
      <c r="M146" s="26">
        <v>5</v>
      </c>
      <c r="N146" s="26">
        <v>5</v>
      </c>
      <c r="O146" s="26">
        <v>5</v>
      </c>
      <c r="P146" s="19"/>
      <c r="Q146" s="16">
        <v>15</v>
      </c>
      <c r="R146" s="17">
        <v>44</v>
      </c>
      <c r="S146" s="17" t="s">
        <v>151</v>
      </c>
      <c r="T146" s="18" t="s">
        <v>95</v>
      </c>
    </row>
    <row r="147" spans="2:20" x14ac:dyDescent="0.3">
      <c r="B147" s="16" t="s">
        <v>75</v>
      </c>
      <c r="C147" s="17">
        <v>5</v>
      </c>
      <c r="D147" s="17">
        <v>1</v>
      </c>
      <c r="E147" s="17">
        <v>1</v>
      </c>
      <c r="F147" s="17">
        <v>1</v>
      </c>
      <c r="G147" s="17">
        <v>1</v>
      </c>
      <c r="H147" s="17">
        <v>3</v>
      </c>
      <c r="I147" s="17">
        <v>1</v>
      </c>
      <c r="J147" s="26">
        <v>4</v>
      </c>
      <c r="K147" s="26">
        <v>4</v>
      </c>
      <c r="L147" s="26">
        <v>4</v>
      </c>
      <c r="M147" s="26">
        <v>4</v>
      </c>
      <c r="N147" s="26">
        <v>5</v>
      </c>
      <c r="O147" s="26">
        <v>4</v>
      </c>
      <c r="P147" s="19"/>
      <c r="Q147" s="16">
        <v>8</v>
      </c>
      <c r="R147" s="17">
        <v>29</v>
      </c>
      <c r="S147" s="17" t="s">
        <v>152</v>
      </c>
      <c r="T147" s="18" t="s">
        <v>95</v>
      </c>
    </row>
    <row r="148" spans="2:20" x14ac:dyDescent="0.3">
      <c r="B148" s="16" t="s">
        <v>76</v>
      </c>
      <c r="C148" s="17">
        <v>3</v>
      </c>
      <c r="D148" s="17">
        <v>1</v>
      </c>
      <c r="E148" s="17">
        <v>4</v>
      </c>
      <c r="F148" s="17">
        <v>1</v>
      </c>
      <c r="G148" s="17">
        <v>2</v>
      </c>
      <c r="H148" s="17">
        <v>1</v>
      </c>
      <c r="I148" s="17">
        <v>2</v>
      </c>
      <c r="J148" s="26">
        <v>5</v>
      </c>
      <c r="K148" s="26">
        <v>3</v>
      </c>
      <c r="L148" s="26">
        <v>4</v>
      </c>
      <c r="M148" s="26">
        <v>4</v>
      </c>
      <c r="N148" s="26">
        <v>4</v>
      </c>
      <c r="O148" s="26">
        <v>4</v>
      </c>
      <c r="P148" s="19"/>
      <c r="Q148" s="16">
        <v>3</v>
      </c>
      <c r="R148" s="17">
        <v>26</v>
      </c>
      <c r="S148" s="17" t="s">
        <v>152</v>
      </c>
      <c r="T148" s="18" t="s">
        <v>89</v>
      </c>
    </row>
    <row r="149" spans="2:20" x14ac:dyDescent="0.3">
      <c r="B149" s="16" t="s">
        <v>258</v>
      </c>
      <c r="C149" s="17">
        <v>5</v>
      </c>
      <c r="D149" s="17">
        <v>1</v>
      </c>
      <c r="E149" s="17">
        <v>1</v>
      </c>
      <c r="F149" s="17">
        <v>2</v>
      </c>
      <c r="G149" s="17">
        <v>1</v>
      </c>
      <c r="H149" s="17">
        <v>1</v>
      </c>
      <c r="I149" s="17">
        <v>2</v>
      </c>
      <c r="J149" s="26">
        <v>4</v>
      </c>
      <c r="K149" s="26">
        <v>2</v>
      </c>
      <c r="L149" s="26">
        <v>3</v>
      </c>
      <c r="M149" s="26">
        <v>3</v>
      </c>
      <c r="N149" s="26">
        <v>5</v>
      </c>
      <c r="O149" s="26">
        <v>4</v>
      </c>
      <c r="P149" s="19"/>
      <c r="Q149" s="16">
        <v>4</v>
      </c>
      <c r="R149" s="17">
        <v>28</v>
      </c>
      <c r="S149" s="17" t="s">
        <v>152</v>
      </c>
      <c r="T149" s="18" t="s">
        <v>90</v>
      </c>
    </row>
    <row r="150" spans="2:20" x14ac:dyDescent="0.3">
      <c r="B150" s="16" t="s">
        <v>171</v>
      </c>
      <c r="C150" s="17">
        <v>3</v>
      </c>
      <c r="D150" s="17">
        <v>4</v>
      </c>
      <c r="E150" s="17">
        <v>1</v>
      </c>
      <c r="F150" s="17">
        <v>1</v>
      </c>
      <c r="G150" s="17">
        <v>2</v>
      </c>
      <c r="H150" s="17">
        <v>1</v>
      </c>
      <c r="I150" s="17">
        <v>2</v>
      </c>
      <c r="J150" s="26">
        <v>4</v>
      </c>
      <c r="K150" s="26">
        <v>4</v>
      </c>
      <c r="L150" s="26">
        <v>4</v>
      </c>
      <c r="M150" s="26">
        <v>4</v>
      </c>
      <c r="N150" s="26">
        <v>5</v>
      </c>
      <c r="O150" s="26">
        <v>5</v>
      </c>
      <c r="P150" s="19"/>
      <c r="Q150" s="16">
        <v>9</v>
      </c>
      <c r="R150" s="17">
        <v>32</v>
      </c>
      <c r="S150" s="17" t="s">
        <v>152</v>
      </c>
      <c r="T150" s="18" t="s">
        <v>95</v>
      </c>
    </row>
    <row r="151" spans="2:20" x14ac:dyDescent="0.3">
      <c r="B151" s="16" t="s">
        <v>121</v>
      </c>
      <c r="C151" s="17">
        <v>5</v>
      </c>
      <c r="D151" s="17">
        <v>3</v>
      </c>
      <c r="E151" s="17">
        <v>4</v>
      </c>
      <c r="F151" s="17">
        <v>1</v>
      </c>
      <c r="G151" s="17">
        <v>4</v>
      </c>
      <c r="H151" s="17">
        <v>1</v>
      </c>
      <c r="I151" s="17">
        <v>1</v>
      </c>
      <c r="J151" s="26">
        <v>5</v>
      </c>
      <c r="K151" s="26">
        <v>3</v>
      </c>
      <c r="L151" s="26">
        <v>5</v>
      </c>
      <c r="M151" s="26">
        <v>4</v>
      </c>
      <c r="N151" s="26">
        <v>4</v>
      </c>
      <c r="O151" s="26">
        <v>4</v>
      </c>
      <c r="P151" s="19"/>
      <c r="Q151" s="16">
        <v>5</v>
      </c>
      <c r="R151" s="17">
        <v>30</v>
      </c>
      <c r="S151" s="17" t="s">
        <v>152</v>
      </c>
      <c r="T151" s="18" t="s">
        <v>141</v>
      </c>
    </row>
    <row r="152" spans="2:20" x14ac:dyDescent="0.3">
      <c r="B152" s="16" t="s">
        <v>122</v>
      </c>
      <c r="C152" s="17">
        <v>4</v>
      </c>
      <c r="D152" s="17">
        <v>4</v>
      </c>
      <c r="E152" s="17">
        <v>4</v>
      </c>
      <c r="F152" s="17">
        <v>1</v>
      </c>
      <c r="G152" s="17">
        <v>3</v>
      </c>
      <c r="H152" s="17">
        <v>1</v>
      </c>
      <c r="I152" s="17">
        <v>2</v>
      </c>
      <c r="J152" s="26">
        <v>4</v>
      </c>
      <c r="K152" s="26">
        <v>4</v>
      </c>
      <c r="L152" s="26">
        <v>4</v>
      </c>
      <c r="M152" s="26">
        <v>4</v>
      </c>
      <c r="N152" s="26">
        <v>4</v>
      </c>
      <c r="O152" s="26">
        <v>4</v>
      </c>
      <c r="P152" s="19"/>
      <c r="Q152" s="16">
        <v>3</v>
      </c>
      <c r="R152" s="17">
        <v>28</v>
      </c>
      <c r="S152" s="17" t="s">
        <v>152</v>
      </c>
      <c r="T152" s="18" t="s">
        <v>95</v>
      </c>
    </row>
    <row r="153" spans="2:20" x14ac:dyDescent="0.3">
      <c r="B153" s="16" t="s">
        <v>241</v>
      </c>
      <c r="C153" s="17">
        <v>3</v>
      </c>
      <c r="D153" s="17">
        <v>4</v>
      </c>
      <c r="E153" s="17">
        <v>4</v>
      </c>
      <c r="F153" s="17">
        <v>1</v>
      </c>
      <c r="G153" s="17">
        <v>2</v>
      </c>
      <c r="H153" s="17">
        <v>3</v>
      </c>
      <c r="I153" s="17">
        <v>1</v>
      </c>
      <c r="J153" s="26">
        <v>4</v>
      </c>
      <c r="K153" s="26">
        <v>3</v>
      </c>
      <c r="L153" s="26">
        <v>5</v>
      </c>
      <c r="M153" s="26">
        <v>5</v>
      </c>
      <c r="N153" s="26">
        <v>5</v>
      </c>
      <c r="O153" s="26">
        <v>5</v>
      </c>
      <c r="P153" s="19"/>
      <c r="Q153" s="16">
        <v>3</v>
      </c>
      <c r="R153" s="17">
        <v>30</v>
      </c>
      <c r="S153" s="17" t="s">
        <v>152</v>
      </c>
      <c r="T153" s="18" t="s">
        <v>92</v>
      </c>
    </row>
    <row r="154" spans="2:20" x14ac:dyDescent="0.3">
      <c r="B154" s="16" t="s">
        <v>124</v>
      </c>
      <c r="C154" s="17">
        <v>2</v>
      </c>
      <c r="D154" s="17">
        <v>4</v>
      </c>
      <c r="E154" s="17">
        <v>4</v>
      </c>
      <c r="F154" s="17">
        <v>1</v>
      </c>
      <c r="G154" s="17">
        <v>4</v>
      </c>
      <c r="H154" s="17">
        <v>1</v>
      </c>
      <c r="I154" s="17">
        <v>2</v>
      </c>
      <c r="J154" s="26">
        <v>4</v>
      </c>
      <c r="K154" s="26">
        <v>4</v>
      </c>
      <c r="L154" s="26">
        <v>4</v>
      </c>
      <c r="M154" s="26">
        <v>3</v>
      </c>
      <c r="N154" s="26">
        <v>5</v>
      </c>
      <c r="O154" s="26">
        <v>3</v>
      </c>
      <c r="P154" s="19"/>
      <c r="Q154" s="16">
        <v>5</v>
      </c>
      <c r="R154" s="17">
        <v>30</v>
      </c>
      <c r="S154" s="17" t="s">
        <v>152</v>
      </c>
      <c r="T154" s="18" t="s">
        <v>90</v>
      </c>
    </row>
    <row r="155" spans="2:20" x14ac:dyDescent="0.3">
      <c r="B155" s="16" t="s">
        <v>168</v>
      </c>
      <c r="C155" s="17">
        <v>5</v>
      </c>
      <c r="D155" s="17">
        <v>4</v>
      </c>
      <c r="E155" s="17">
        <v>1</v>
      </c>
      <c r="F155" s="17">
        <v>2</v>
      </c>
      <c r="G155" s="17">
        <v>4</v>
      </c>
      <c r="H155" s="17">
        <v>2</v>
      </c>
      <c r="I155" s="17">
        <v>2</v>
      </c>
      <c r="J155" s="26">
        <v>5</v>
      </c>
      <c r="K155" s="26">
        <v>5</v>
      </c>
      <c r="L155" s="26">
        <v>3</v>
      </c>
      <c r="M155" s="26">
        <v>3</v>
      </c>
      <c r="N155" s="26">
        <v>4</v>
      </c>
      <c r="O155" s="26">
        <v>3</v>
      </c>
      <c r="P155" s="19"/>
      <c r="Q155" s="16">
        <v>4</v>
      </c>
      <c r="R155" s="17">
        <v>32</v>
      </c>
      <c r="S155" s="17" t="s">
        <v>152</v>
      </c>
      <c r="T155" s="18" t="s">
        <v>91</v>
      </c>
    </row>
    <row r="156" spans="2:20" x14ac:dyDescent="0.3">
      <c r="B156" s="16" t="s">
        <v>176</v>
      </c>
      <c r="C156" s="17">
        <v>1</v>
      </c>
      <c r="D156" s="17">
        <v>3</v>
      </c>
      <c r="E156" s="17">
        <v>3</v>
      </c>
      <c r="F156" s="17">
        <v>1</v>
      </c>
      <c r="G156" s="17">
        <v>4</v>
      </c>
      <c r="H156" s="17">
        <v>1</v>
      </c>
      <c r="I156" s="17">
        <v>2</v>
      </c>
      <c r="J156" s="26">
        <v>5</v>
      </c>
      <c r="K156" s="26">
        <v>2</v>
      </c>
      <c r="L156" s="26">
        <v>5</v>
      </c>
      <c r="M156" s="26">
        <v>4</v>
      </c>
      <c r="N156" s="26">
        <v>5</v>
      </c>
      <c r="O156" s="26">
        <v>4</v>
      </c>
      <c r="P156" s="19"/>
      <c r="Q156" s="16">
        <v>5</v>
      </c>
      <c r="R156" s="17">
        <v>30</v>
      </c>
      <c r="S156" s="17" t="s">
        <v>152</v>
      </c>
      <c r="T156" s="18" t="s">
        <v>92</v>
      </c>
    </row>
    <row r="157" spans="2:20" x14ac:dyDescent="0.3">
      <c r="B157" s="16" t="s">
        <v>102</v>
      </c>
      <c r="C157" s="17">
        <v>1</v>
      </c>
      <c r="D157" s="17">
        <v>4</v>
      </c>
      <c r="E157" s="17">
        <v>4</v>
      </c>
      <c r="F157" s="17">
        <v>1</v>
      </c>
      <c r="G157" s="17">
        <v>3</v>
      </c>
      <c r="H157" s="17">
        <v>1</v>
      </c>
      <c r="I157" s="17">
        <v>2</v>
      </c>
      <c r="J157" s="26">
        <v>5</v>
      </c>
      <c r="K157" s="26">
        <v>2</v>
      </c>
      <c r="L157" s="26">
        <v>5</v>
      </c>
      <c r="M157" s="26">
        <v>3</v>
      </c>
      <c r="N157" s="26">
        <v>5</v>
      </c>
      <c r="O157" s="26">
        <v>3</v>
      </c>
      <c r="P157" s="19"/>
      <c r="Q157" s="16">
        <v>6</v>
      </c>
      <c r="R157" s="17">
        <v>40</v>
      </c>
      <c r="S157" s="17" t="s">
        <v>153</v>
      </c>
      <c r="T157" s="18" t="s">
        <v>95</v>
      </c>
    </row>
    <row r="158" spans="2:20" x14ac:dyDescent="0.3">
      <c r="B158" s="16" t="s">
        <v>103</v>
      </c>
      <c r="C158" s="17">
        <v>3</v>
      </c>
      <c r="D158" s="17">
        <v>4</v>
      </c>
      <c r="E158" s="17">
        <v>4</v>
      </c>
      <c r="F158" s="17">
        <v>1</v>
      </c>
      <c r="G158" s="17">
        <v>4</v>
      </c>
      <c r="H158" s="17">
        <v>1</v>
      </c>
      <c r="I158" s="17">
        <v>2</v>
      </c>
      <c r="J158" s="26">
        <v>4</v>
      </c>
      <c r="K158" s="26">
        <v>3</v>
      </c>
      <c r="L158" s="26">
        <v>4</v>
      </c>
      <c r="M158" s="26">
        <v>5</v>
      </c>
      <c r="N158" s="26">
        <v>4</v>
      </c>
      <c r="O158" s="26">
        <v>4</v>
      </c>
      <c r="P158" s="19"/>
      <c r="Q158" s="16">
        <v>5</v>
      </c>
      <c r="R158" s="17">
        <v>42</v>
      </c>
      <c r="S158" s="17" t="s">
        <v>153</v>
      </c>
      <c r="T158" s="18" t="s">
        <v>93</v>
      </c>
    </row>
    <row r="159" spans="2:20" x14ac:dyDescent="0.3">
      <c r="B159" s="16" t="s">
        <v>104</v>
      </c>
      <c r="C159" s="17">
        <v>5</v>
      </c>
      <c r="D159" s="17">
        <v>4</v>
      </c>
      <c r="E159" s="17">
        <v>4</v>
      </c>
      <c r="F159" s="17">
        <v>1</v>
      </c>
      <c r="G159" s="17">
        <v>2</v>
      </c>
      <c r="H159" s="17">
        <v>1</v>
      </c>
      <c r="I159" s="17">
        <v>2</v>
      </c>
      <c r="J159" s="26">
        <v>4</v>
      </c>
      <c r="K159" s="26">
        <v>3</v>
      </c>
      <c r="L159" s="26">
        <v>4</v>
      </c>
      <c r="M159" s="26">
        <v>3</v>
      </c>
      <c r="N159" s="26">
        <v>4</v>
      </c>
      <c r="O159" s="26">
        <v>2</v>
      </c>
      <c r="P159" s="19"/>
      <c r="Q159" s="16">
        <v>5</v>
      </c>
      <c r="R159" s="17">
        <v>38</v>
      </c>
      <c r="S159" s="17" t="s">
        <v>153</v>
      </c>
      <c r="T159" s="18" t="s">
        <v>88</v>
      </c>
    </row>
    <row r="160" spans="2:20" x14ac:dyDescent="0.3">
      <c r="B160" s="16" t="s">
        <v>105</v>
      </c>
      <c r="C160" s="17">
        <v>5</v>
      </c>
      <c r="D160" s="17">
        <v>4</v>
      </c>
      <c r="E160" s="17">
        <v>4</v>
      </c>
      <c r="F160" s="17">
        <v>1</v>
      </c>
      <c r="G160" s="17">
        <v>2</v>
      </c>
      <c r="H160" s="17">
        <v>2</v>
      </c>
      <c r="I160" s="17">
        <v>2</v>
      </c>
      <c r="J160" s="26">
        <v>4</v>
      </c>
      <c r="K160" s="26">
        <v>4</v>
      </c>
      <c r="L160" s="26">
        <v>4</v>
      </c>
      <c r="M160" s="26">
        <v>4</v>
      </c>
      <c r="N160" s="26">
        <v>4</v>
      </c>
      <c r="O160" s="26">
        <v>4</v>
      </c>
      <c r="P160" s="19"/>
      <c r="Q160" s="16">
        <v>8</v>
      </c>
      <c r="R160" s="17">
        <v>38</v>
      </c>
      <c r="S160" s="17" t="s">
        <v>153</v>
      </c>
      <c r="T160" s="18" t="s">
        <v>94</v>
      </c>
    </row>
    <row r="161" spans="2:20" x14ac:dyDescent="0.3">
      <c r="B161" s="16" t="s">
        <v>106</v>
      </c>
      <c r="C161" s="17">
        <v>3</v>
      </c>
      <c r="D161" s="17">
        <v>4</v>
      </c>
      <c r="E161" s="17">
        <v>1</v>
      </c>
      <c r="F161" s="17">
        <v>1</v>
      </c>
      <c r="G161" s="17">
        <v>2</v>
      </c>
      <c r="H161" s="17">
        <v>1</v>
      </c>
      <c r="I161" s="17">
        <v>3</v>
      </c>
      <c r="J161" s="26">
        <v>4</v>
      </c>
      <c r="K161" s="26">
        <v>3</v>
      </c>
      <c r="L161" s="26">
        <v>4</v>
      </c>
      <c r="M161" s="26">
        <v>3</v>
      </c>
      <c r="N161" s="26">
        <v>4</v>
      </c>
      <c r="O161" s="26">
        <v>4</v>
      </c>
      <c r="P161" s="19"/>
      <c r="Q161" s="16">
        <v>5</v>
      </c>
      <c r="R161" s="17">
        <v>36</v>
      </c>
      <c r="S161" s="17" t="s">
        <v>153</v>
      </c>
      <c r="T161" s="18" t="s">
        <v>95</v>
      </c>
    </row>
    <row r="162" spans="2:20" x14ac:dyDescent="0.3">
      <c r="B162" s="16" t="s">
        <v>117</v>
      </c>
      <c r="C162" s="17">
        <v>5</v>
      </c>
      <c r="D162" s="17">
        <v>4</v>
      </c>
      <c r="E162" s="17">
        <v>4</v>
      </c>
      <c r="F162" s="17">
        <v>1</v>
      </c>
      <c r="G162" s="17">
        <v>4</v>
      </c>
      <c r="H162" s="17">
        <v>2</v>
      </c>
      <c r="I162" s="17">
        <v>1</v>
      </c>
      <c r="J162" s="26">
        <v>5</v>
      </c>
      <c r="K162" s="26">
        <v>3</v>
      </c>
      <c r="L162" s="26">
        <v>4</v>
      </c>
      <c r="M162" s="26">
        <v>2</v>
      </c>
      <c r="N162" s="26">
        <v>3</v>
      </c>
      <c r="O162" s="26">
        <v>3</v>
      </c>
      <c r="P162" s="19"/>
      <c r="Q162" s="16">
        <v>5</v>
      </c>
      <c r="R162" s="17">
        <v>32</v>
      </c>
      <c r="S162" s="17" t="s">
        <v>153</v>
      </c>
      <c r="T162" s="18" t="s">
        <v>95</v>
      </c>
    </row>
    <row r="163" spans="2:20" x14ac:dyDescent="0.3">
      <c r="B163" s="16" t="s">
        <v>118</v>
      </c>
      <c r="C163" s="17">
        <v>3</v>
      </c>
      <c r="D163" s="17">
        <v>4</v>
      </c>
      <c r="E163" s="17">
        <v>1</v>
      </c>
      <c r="F163" s="17">
        <v>1</v>
      </c>
      <c r="G163" s="17">
        <v>4</v>
      </c>
      <c r="H163" s="17">
        <v>2</v>
      </c>
      <c r="I163" s="17">
        <v>2</v>
      </c>
      <c r="J163" s="26">
        <v>4</v>
      </c>
      <c r="K163" s="26">
        <v>1</v>
      </c>
      <c r="L163" s="26">
        <v>5</v>
      </c>
      <c r="M163" s="26">
        <v>4</v>
      </c>
      <c r="N163" s="26">
        <v>5</v>
      </c>
      <c r="O163" s="26">
        <v>3</v>
      </c>
      <c r="P163" s="19"/>
      <c r="Q163" s="16">
        <v>3</v>
      </c>
      <c r="R163" s="17">
        <v>28</v>
      </c>
      <c r="S163" s="17" t="s">
        <v>153</v>
      </c>
      <c r="T163" s="18" t="s">
        <v>93</v>
      </c>
    </row>
    <row r="164" spans="2:20" x14ac:dyDescent="0.3">
      <c r="B164" s="16" t="s">
        <v>220</v>
      </c>
      <c r="C164" s="17">
        <v>3</v>
      </c>
      <c r="D164" s="17">
        <v>5</v>
      </c>
      <c r="E164" s="17">
        <v>4</v>
      </c>
      <c r="F164" s="17">
        <v>2</v>
      </c>
      <c r="G164" s="17">
        <v>3</v>
      </c>
      <c r="H164" s="17">
        <v>2</v>
      </c>
      <c r="I164" s="17">
        <v>2</v>
      </c>
      <c r="J164" s="26">
        <v>5</v>
      </c>
      <c r="K164" s="26">
        <v>3</v>
      </c>
      <c r="L164" s="26">
        <v>5</v>
      </c>
      <c r="M164" s="26">
        <v>5</v>
      </c>
      <c r="N164" s="26">
        <v>3</v>
      </c>
      <c r="O164" s="26">
        <v>3</v>
      </c>
      <c r="P164" s="19"/>
      <c r="Q164" s="16">
        <v>5</v>
      </c>
      <c r="R164" s="17">
        <v>30</v>
      </c>
      <c r="S164" s="17" t="s">
        <v>153</v>
      </c>
      <c r="T164" s="18" t="s">
        <v>89</v>
      </c>
    </row>
    <row r="165" spans="2:20" x14ac:dyDescent="0.3">
      <c r="B165" s="16" t="s">
        <v>234</v>
      </c>
      <c r="C165" s="17">
        <v>5</v>
      </c>
      <c r="D165" s="17">
        <v>4</v>
      </c>
      <c r="E165" s="17">
        <v>4</v>
      </c>
      <c r="F165" s="17">
        <v>2</v>
      </c>
      <c r="G165" s="17">
        <v>3</v>
      </c>
      <c r="H165" s="17">
        <v>1</v>
      </c>
      <c r="I165" s="17">
        <v>3</v>
      </c>
      <c r="J165" s="26">
        <v>4</v>
      </c>
      <c r="K165" s="26">
        <v>4</v>
      </c>
      <c r="L165" s="26">
        <v>4</v>
      </c>
      <c r="M165" s="26">
        <v>4</v>
      </c>
      <c r="N165" s="26">
        <v>4</v>
      </c>
      <c r="O165" s="26">
        <v>4</v>
      </c>
      <c r="P165" s="19"/>
      <c r="Q165" s="16">
        <v>4</v>
      </c>
      <c r="R165" s="17">
        <v>30</v>
      </c>
      <c r="S165" s="17" t="s">
        <v>153</v>
      </c>
      <c r="T165" s="18" t="s">
        <v>95</v>
      </c>
    </row>
    <row r="166" spans="2:20" x14ac:dyDescent="0.3">
      <c r="B166" s="16" t="s">
        <v>248</v>
      </c>
      <c r="C166" s="17">
        <v>3</v>
      </c>
      <c r="D166" s="17">
        <v>4</v>
      </c>
      <c r="E166" s="17">
        <v>1</v>
      </c>
      <c r="F166" s="17">
        <v>1</v>
      </c>
      <c r="G166" s="17">
        <v>3</v>
      </c>
      <c r="H166" s="17">
        <v>2</v>
      </c>
      <c r="I166" s="17">
        <v>2</v>
      </c>
      <c r="J166" s="26">
        <v>5</v>
      </c>
      <c r="K166" s="26">
        <v>3</v>
      </c>
      <c r="L166" s="26">
        <v>5</v>
      </c>
      <c r="M166" s="26">
        <v>5</v>
      </c>
      <c r="N166" s="26">
        <v>5</v>
      </c>
      <c r="O166" s="26">
        <v>5</v>
      </c>
      <c r="P166" s="19"/>
      <c r="Q166" s="16">
        <v>6</v>
      </c>
      <c r="R166" s="17">
        <v>38</v>
      </c>
      <c r="S166" s="17" t="s">
        <v>153</v>
      </c>
      <c r="T166" s="18" t="s">
        <v>90</v>
      </c>
    </row>
    <row r="167" spans="2:20" x14ac:dyDescent="0.3">
      <c r="B167" s="16" t="s">
        <v>112</v>
      </c>
      <c r="C167" s="17">
        <v>5</v>
      </c>
      <c r="D167" s="17">
        <v>4</v>
      </c>
      <c r="E167" s="17">
        <v>4</v>
      </c>
      <c r="F167" s="17">
        <v>1</v>
      </c>
      <c r="G167" s="17">
        <v>4</v>
      </c>
      <c r="H167" s="17">
        <v>1</v>
      </c>
      <c r="I167" s="17">
        <v>1</v>
      </c>
      <c r="J167" s="26">
        <v>4</v>
      </c>
      <c r="K167" s="26">
        <v>5</v>
      </c>
      <c r="L167" s="26">
        <v>4</v>
      </c>
      <c r="M167" s="26">
        <v>4</v>
      </c>
      <c r="N167" s="26">
        <v>4</v>
      </c>
      <c r="O167" s="26">
        <v>3</v>
      </c>
      <c r="P167" s="19"/>
      <c r="Q167" s="16">
        <v>4</v>
      </c>
      <c r="R167" s="17">
        <v>35</v>
      </c>
      <c r="S167" s="17" t="s">
        <v>154</v>
      </c>
      <c r="T167" s="18" t="s">
        <v>141</v>
      </c>
    </row>
    <row r="168" spans="2:20" x14ac:dyDescent="0.3">
      <c r="B168" s="16" t="s">
        <v>113</v>
      </c>
      <c r="C168" s="17">
        <v>3</v>
      </c>
      <c r="D168" s="17">
        <v>4</v>
      </c>
      <c r="E168" s="17">
        <v>4</v>
      </c>
      <c r="F168" s="17">
        <v>1</v>
      </c>
      <c r="G168" s="17">
        <v>3</v>
      </c>
      <c r="H168" s="17">
        <v>1</v>
      </c>
      <c r="I168" s="17">
        <v>2</v>
      </c>
      <c r="J168" s="26">
        <v>5</v>
      </c>
      <c r="K168" s="26">
        <v>5</v>
      </c>
      <c r="L168" s="26">
        <v>5</v>
      </c>
      <c r="M168" s="26">
        <v>5</v>
      </c>
      <c r="N168" s="26">
        <v>5</v>
      </c>
      <c r="O168" s="26">
        <v>4</v>
      </c>
      <c r="P168" s="19"/>
      <c r="Q168" s="16">
        <v>5</v>
      </c>
      <c r="R168" s="17">
        <v>37</v>
      </c>
      <c r="S168" s="17" t="s">
        <v>154</v>
      </c>
      <c r="T168" s="18" t="s">
        <v>89</v>
      </c>
    </row>
    <row r="169" spans="2:20" x14ac:dyDescent="0.3">
      <c r="B169" s="16" t="s">
        <v>255</v>
      </c>
      <c r="C169" s="17">
        <v>5</v>
      </c>
      <c r="D169" s="17">
        <v>4</v>
      </c>
      <c r="E169" s="17">
        <v>3</v>
      </c>
      <c r="F169" s="17">
        <v>1</v>
      </c>
      <c r="G169" s="17">
        <v>3</v>
      </c>
      <c r="H169" s="17">
        <v>1</v>
      </c>
      <c r="I169" s="17">
        <v>2</v>
      </c>
      <c r="J169" s="26">
        <v>5</v>
      </c>
      <c r="K169" s="26">
        <v>2</v>
      </c>
      <c r="L169" s="26">
        <v>4</v>
      </c>
      <c r="M169" s="26">
        <v>4</v>
      </c>
      <c r="N169" s="26">
        <v>4</v>
      </c>
      <c r="O169" s="26">
        <v>4</v>
      </c>
      <c r="P169" s="19"/>
      <c r="Q169" s="16">
        <v>5</v>
      </c>
      <c r="R169" s="17">
        <v>32</v>
      </c>
      <c r="S169" s="17" t="s">
        <v>154</v>
      </c>
      <c r="T169" s="18" t="s">
        <v>95</v>
      </c>
    </row>
    <row r="170" spans="2:20" x14ac:dyDescent="0.3">
      <c r="B170" s="16" t="s">
        <v>162</v>
      </c>
      <c r="C170" s="17">
        <v>3</v>
      </c>
      <c r="D170" s="17">
        <v>4</v>
      </c>
      <c r="E170" s="17">
        <v>4</v>
      </c>
      <c r="F170" s="17">
        <v>1</v>
      </c>
      <c r="G170" s="17">
        <v>3</v>
      </c>
      <c r="H170" s="17">
        <v>1</v>
      </c>
      <c r="I170" s="17">
        <v>2</v>
      </c>
      <c r="J170" s="26">
        <v>4</v>
      </c>
      <c r="K170" s="26">
        <v>4</v>
      </c>
      <c r="L170" s="26">
        <v>4</v>
      </c>
      <c r="M170" s="26">
        <v>3</v>
      </c>
      <c r="N170" s="26">
        <v>4</v>
      </c>
      <c r="O170" s="26">
        <v>5</v>
      </c>
      <c r="P170" s="19"/>
      <c r="Q170" s="16">
        <v>4</v>
      </c>
      <c r="R170" s="17">
        <v>35</v>
      </c>
      <c r="S170" s="17" t="s">
        <v>154</v>
      </c>
      <c r="T170" s="18" t="s">
        <v>89</v>
      </c>
    </row>
    <row r="171" spans="2:20" x14ac:dyDescent="0.3">
      <c r="B171" s="16" t="s">
        <v>120</v>
      </c>
      <c r="C171" s="17">
        <v>3</v>
      </c>
      <c r="D171" s="17">
        <v>4</v>
      </c>
      <c r="E171" s="17">
        <v>1</v>
      </c>
      <c r="F171" s="17">
        <v>1</v>
      </c>
      <c r="G171" s="17">
        <v>4</v>
      </c>
      <c r="H171" s="17">
        <v>1</v>
      </c>
      <c r="I171" s="17">
        <v>1</v>
      </c>
      <c r="J171" s="26">
        <v>4</v>
      </c>
      <c r="K171" s="26">
        <v>1</v>
      </c>
      <c r="L171" s="26">
        <v>4</v>
      </c>
      <c r="M171" s="26">
        <v>4</v>
      </c>
      <c r="N171" s="26">
        <v>5</v>
      </c>
      <c r="O171" s="26">
        <v>3</v>
      </c>
      <c r="P171" s="19"/>
      <c r="Q171" s="16">
        <v>4</v>
      </c>
      <c r="R171" s="17">
        <v>29</v>
      </c>
      <c r="S171" s="17" t="s">
        <v>154</v>
      </c>
      <c r="T171" s="18" t="s">
        <v>90</v>
      </c>
    </row>
    <row r="172" spans="2:20" x14ac:dyDescent="0.3">
      <c r="B172" s="16" t="s">
        <v>121</v>
      </c>
      <c r="C172" s="17">
        <v>5</v>
      </c>
      <c r="D172" s="17">
        <v>4</v>
      </c>
      <c r="E172" s="17">
        <v>4</v>
      </c>
      <c r="F172" s="17">
        <v>1</v>
      </c>
      <c r="G172" s="17">
        <v>4</v>
      </c>
      <c r="H172" s="17">
        <v>1</v>
      </c>
      <c r="I172" s="17">
        <v>1</v>
      </c>
      <c r="J172" s="26">
        <v>3</v>
      </c>
      <c r="K172" s="26">
        <v>5</v>
      </c>
      <c r="L172" s="26">
        <v>4</v>
      </c>
      <c r="M172" s="26">
        <v>3</v>
      </c>
      <c r="N172" s="26">
        <v>4</v>
      </c>
      <c r="O172" s="26">
        <v>3</v>
      </c>
      <c r="P172" s="19"/>
      <c r="Q172" s="16">
        <v>5</v>
      </c>
      <c r="R172" s="17">
        <v>30</v>
      </c>
      <c r="S172" s="17" t="s">
        <v>154</v>
      </c>
      <c r="T172" s="18" t="s">
        <v>90</v>
      </c>
    </row>
    <row r="173" spans="2:20" x14ac:dyDescent="0.3">
      <c r="B173" s="16" t="s">
        <v>122</v>
      </c>
      <c r="C173" s="17">
        <v>4</v>
      </c>
      <c r="D173" s="17">
        <v>4</v>
      </c>
      <c r="E173" s="17">
        <v>4</v>
      </c>
      <c r="F173" s="17">
        <v>1</v>
      </c>
      <c r="G173" s="17">
        <v>3</v>
      </c>
      <c r="H173" s="17">
        <v>1</v>
      </c>
      <c r="I173" s="17">
        <v>2</v>
      </c>
      <c r="J173" s="26">
        <v>5</v>
      </c>
      <c r="K173" s="26">
        <v>3</v>
      </c>
      <c r="L173" s="26">
        <v>3</v>
      </c>
      <c r="M173" s="26">
        <v>5</v>
      </c>
      <c r="N173" s="26">
        <v>5</v>
      </c>
      <c r="O173" s="26">
        <v>5</v>
      </c>
      <c r="P173" s="19"/>
      <c r="Q173" s="16">
        <v>3</v>
      </c>
      <c r="R173" s="17">
        <v>28</v>
      </c>
      <c r="S173" s="17" t="s">
        <v>154</v>
      </c>
      <c r="T173" s="18" t="s">
        <v>89</v>
      </c>
    </row>
    <row r="174" spans="2:20" x14ac:dyDescent="0.3">
      <c r="B174" s="16" t="s">
        <v>242</v>
      </c>
      <c r="C174" s="17">
        <v>3</v>
      </c>
      <c r="D174" s="17">
        <v>4</v>
      </c>
      <c r="E174" s="17">
        <v>4</v>
      </c>
      <c r="F174" s="17">
        <v>1</v>
      </c>
      <c r="G174" s="17">
        <v>2</v>
      </c>
      <c r="H174" s="17">
        <v>3</v>
      </c>
      <c r="I174" s="17">
        <v>1</v>
      </c>
      <c r="J174" s="26">
        <v>5</v>
      </c>
      <c r="K174" s="26">
        <v>4</v>
      </c>
      <c r="L174" s="26">
        <v>3</v>
      </c>
      <c r="M174" s="26">
        <v>4</v>
      </c>
      <c r="N174" s="26">
        <v>5</v>
      </c>
      <c r="O174" s="26">
        <v>4</v>
      </c>
      <c r="P174" s="19"/>
      <c r="Q174" s="16">
        <v>3</v>
      </c>
      <c r="R174" s="17">
        <v>30</v>
      </c>
      <c r="S174" s="17" t="s">
        <v>154</v>
      </c>
      <c r="T174" s="18" t="s">
        <v>95</v>
      </c>
    </row>
    <row r="175" spans="2:20" x14ac:dyDescent="0.3">
      <c r="B175" s="16" t="s">
        <v>124</v>
      </c>
      <c r="C175" s="17">
        <v>2</v>
      </c>
      <c r="D175" s="17">
        <v>4</v>
      </c>
      <c r="E175" s="17">
        <v>4</v>
      </c>
      <c r="F175" s="17">
        <v>1</v>
      </c>
      <c r="G175" s="17">
        <v>4</v>
      </c>
      <c r="H175" s="17">
        <v>1</v>
      </c>
      <c r="I175" s="17">
        <v>2</v>
      </c>
      <c r="J175" s="26">
        <v>5</v>
      </c>
      <c r="K175" s="26">
        <v>2</v>
      </c>
      <c r="L175" s="26">
        <v>3</v>
      </c>
      <c r="M175" s="26">
        <v>4</v>
      </c>
      <c r="N175" s="26">
        <v>4</v>
      </c>
      <c r="O175" s="26">
        <v>3</v>
      </c>
      <c r="P175" s="19"/>
      <c r="Q175" s="16">
        <v>5</v>
      </c>
      <c r="R175" s="17">
        <v>30</v>
      </c>
      <c r="S175" s="17" t="s">
        <v>154</v>
      </c>
      <c r="T175" s="18" t="s">
        <v>133</v>
      </c>
    </row>
    <row r="176" spans="2:20" x14ac:dyDescent="0.3">
      <c r="B176" s="16" t="s">
        <v>211</v>
      </c>
      <c r="C176" s="17">
        <v>5</v>
      </c>
      <c r="D176" s="17">
        <v>4</v>
      </c>
      <c r="E176" s="17">
        <v>4</v>
      </c>
      <c r="F176" s="17">
        <v>1</v>
      </c>
      <c r="G176" s="17">
        <v>3</v>
      </c>
      <c r="H176" s="17">
        <v>1</v>
      </c>
      <c r="I176" s="17">
        <v>2</v>
      </c>
      <c r="J176" s="26">
        <v>2</v>
      </c>
      <c r="K176" s="26">
        <v>3</v>
      </c>
      <c r="L176" s="26">
        <v>5</v>
      </c>
      <c r="M176" s="26">
        <v>4</v>
      </c>
      <c r="N176" s="26">
        <v>4</v>
      </c>
      <c r="O176" s="26">
        <v>4</v>
      </c>
      <c r="P176" s="19"/>
      <c r="Q176" s="16">
        <v>4</v>
      </c>
      <c r="R176" s="17">
        <v>31</v>
      </c>
      <c r="S176" s="17" t="s">
        <v>154</v>
      </c>
      <c r="T176" s="18" t="s">
        <v>132</v>
      </c>
    </row>
    <row r="177" spans="2:20" x14ac:dyDescent="0.3">
      <c r="B177" s="16" t="s">
        <v>212</v>
      </c>
      <c r="C177" s="17">
        <v>3</v>
      </c>
      <c r="D177" s="17">
        <v>3</v>
      </c>
      <c r="E177" s="17">
        <v>4</v>
      </c>
      <c r="F177" s="17">
        <v>1</v>
      </c>
      <c r="G177" s="17">
        <v>4</v>
      </c>
      <c r="H177" s="17">
        <v>1</v>
      </c>
      <c r="I177" s="17">
        <v>2</v>
      </c>
      <c r="J177" s="26">
        <v>3</v>
      </c>
      <c r="K177" s="26">
        <v>4</v>
      </c>
      <c r="L177" s="26">
        <v>4</v>
      </c>
      <c r="M177" s="26">
        <v>3</v>
      </c>
      <c r="N177" s="26">
        <v>5</v>
      </c>
      <c r="O177" s="26">
        <v>5</v>
      </c>
      <c r="P177" s="19"/>
      <c r="Q177" s="16"/>
      <c r="R177" s="17"/>
      <c r="S177" s="25" t="s">
        <v>155</v>
      </c>
      <c r="T177" s="18" t="s">
        <v>90</v>
      </c>
    </row>
    <row r="178" spans="2:20" x14ac:dyDescent="0.3">
      <c r="B178" s="16" t="s">
        <v>82</v>
      </c>
      <c r="C178" s="17">
        <v>2</v>
      </c>
      <c r="D178" s="17">
        <v>3</v>
      </c>
      <c r="E178" s="17">
        <v>1</v>
      </c>
      <c r="F178" s="17">
        <v>1</v>
      </c>
      <c r="G178" s="17">
        <v>2</v>
      </c>
      <c r="H178" s="17">
        <v>1</v>
      </c>
      <c r="I178" s="17">
        <v>2</v>
      </c>
      <c r="J178" s="26">
        <v>5</v>
      </c>
      <c r="K178" s="26">
        <v>5</v>
      </c>
      <c r="L178" s="26">
        <v>5</v>
      </c>
      <c r="M178" s="26">
        <v>5</v>
      </c>
      <c r="N178" s="26">
        <v>5</v>
      </c>
      <c r="O178" s="26">
        <v>5</v>
      </c>
      <c r="P178" s="19"/>
      <c r="Q178" s="16">
        <v>6</v>
      </c>
      <c r="R178" s="17">
        <v>32</v>
      </c>
      <c r="S178" s="25" t="s">
        <v>155</v>
      </c>
      <c r="T178" s="18" t="s">
        <v>141</v>
      </c>
    </row>
    <row r="179" spans="2:20" x14ac:dyDescent="0.3">
      <c r="B179" s="16" t="s">
        <v>230</v>
      </c>
      <c r="C179" s="17">
        <v>5</v>
      </c>
      <c r="D179" s="17">
        <v>3</v>
      </c>
      <c r="E179" s="17">
        <v>4</v>
      </c>
      <c r="F179" s="17">
        <v>1</v>
      </c>
      <c r="G179" s="17">
        <v>3</v>
      </c>
      <c r="H179" s="17">
        <v>1</v>
      </c>
      <c r="I179" s="17">
        <v>2</v>
      </c>
      <c r="J179" s="26">
        <v>5</v>
      </c>
      <c r="K179" s="26">
        <v>4</v>
      </c>
      <c r="L179" s="26">
        <v>5</v>
      </c>
      <c r="M179" s="26">
        <v>3</v>
      </c>
      <c r="N179" s="26">
        <v>4</v>
      </c>
      <c r="O179" s="26">
        <v>3</v>
      </c>
      <c r="P179" s="19"/>
      <c r="Q179" s="16">
        <v>8</v>
      </c>
      <c r="R179" s="17">
        <v>40</v>
      </c>
      <c r="S179" s="25" t="s">
        <v>155</v>
      </c>
      <c r="T179" s="18" t="s">
        <v>95</v>
      </c>
    </row>
    <row r="180" spans="2:20" x14ac:dyDescent="0.3">
      <c r="B180" s="16" t="s">
        <v>120</v>
      </c>
      <c r="C180" s="17">
        <v>5</v>
      </c>
      <c r="D180" s="17">
        <v>3</v>
      </c>
      <c r="E180" s="17">
        <v>1</v>
      </c>
      <c r="F180" s="17">
        <v>1</v>
      </c>
      <c r="G180" s="17">
        <v>4</v>
      </c>
      <c r="H180" s="17">
        <v>1</v>
      </c>
      <c r="I180" s="17">
        <v>2</v>
      </c>
      <c r="J180" s="26">
        <v>5</v>
      </c>
      <c r="K180" s="26">
        <v>5</v>
      </c>
      <c r="L180" s="26">
        <v>5</v>
      </c>
      <c r="M180" s="26">
        <v>5</v>
      </c>
      <c r="N180" s="26">
        <v>5</v>
      </c>
      <c r="O180" s="26">
        <v>5</v>
      </c>
      <c r="P180" s="19"/>
      <c r="Q180" s="16">
        <v>3</v>
      </c>
      <c r="R180" s="17">
        <v>28</v>
      </c>
      <c r="S180" s="25" t="s">
        <v>155</v>
      </c>
      <c r="T180" s="18" t="s">
        <v>92</v>
      </c>
    </row>
    <row r="181" spans="2:20" x14ac:dyDescent="0.3">
      <c r="B181" s="16" t="s">
        <v>125</v>
      </c>
      <c r="C181" s="17">
        <v>5</v>
      </c>
      <c r="D181" s="17">
        <v>3</v>
      </c>
      <c r="E181" s="17">
        <v>4</v>
      </c>
      <c r="F181" s="17">
        <v>1</v>
      </c>
      <c r="G181" s="17">
        <v>3</v>
      </c>
      <c r="H181" s="17">
        <v>1</v>
      </c>
      <c r="I181" s="17">
        <v>2</v>
      </c>
      <c r="J181" s="26">
        <v>3</v>
      </c>
      <c r="K181" s="26">
        <v>4</v>
      </c>
      <c r="L181" s="26">
        <v>3</v>
      </c>
      <c r="M181" s="26">
        <v>3</v>
      </c>
      <c r="N181" s="26">
        <v>3</v>
      </c>
      <c r="O181" s="26">
        <v>3</v>
      </c>
      <c r="P181" s="19"/>
      <c r="Q181" s="16">
        <v>4</v>
      </c>
      <c r="R181" s="17">
        <v>31</v>
      </c>
      <c r="S181" s="25" t="s">
        <v>155</v>
      </c>
      <c r="T181" s="18" t="s">
        <v>90</v>
      </c>
    </row>
    <row r="182" spans="2:20" x14ac:dyDescent="0.3">
      <c r="B182" s="16" t="s">
        <v>213</v>
      </c>
      <c r="C182" s="17">
        <v>3</v>
      </c>
      <c r="D182" s="17">
        <v>4</v>
      </c>
      <c r="E182" s="17">
        <v>4</v>
      </c>
      <c r="F182" s="17">
        <v>1</v>
      </c>
      <c r="G182" s="17">
        <v>4</v>
      </c>
      <c r="H182" s="17">
        <v>1</v>
      </c>
      <c r="I182" s="17">
        <v>2</v>
      </c>
      <c r="J182" s="26">
        <v>5</v>
      </c>
      <c r="K182" s="26">
        <v>5</v>
      </c>
      <c r="L182" s="26">
        <v>4</v>
      </c>
      <c r="M182" s="26">
        <v>4</v>
      </c>
      <c r="N182" s="26">
        <v>4</v>
      </c>
      <c r="O182" s="26">
        <v>4</v>
      </c>
      <c r="P182" s="19"/>
      <c r="Q182" s="16"/>
      <c r="R182" s="17"/>
      <c r="S182" s="25" t="s">
        <v>155</v>
      </c>
      <c r="T182" s="18" t="s">
        <v>91</v>
      </c>
    </row>
    <row r="183" spans="2:20" x14ac:dyDescent="0.3">
      <c r="B183" s="16" t="s">
        <v>82</v>
      </c>
      <c r="C183" s="17">
        <v>2</v>
      </c>
      <c r="D183" s="17">
        <v>1</v>
      </c>
      <c r="E183" s="17">
        <v>1</v>
      </c>
      <c r="F183" s="17">
        <v>1</v>
      </c>
      <c r="G183" s="17">
        <v>2</v>
      </c>
      <c r="H183" s="17">
        <v>1</v>
      </c>
      <c r="I183" s="17">
        <v>2</v>
      </c>
      <c r="J183" s="26">
        <v>5</v>
      </c>
      <c r="K183" s="26">
        <v>4</v>
      </c>
      <c r="L183" s="26">
        <v>5</v>
      </c>
      <c r="M183" s="26">
        <v>4</v>
      </c>
      <c r="N183" s="26">
        <v>5</v>
      </c>
      <c r="O183" s="26">
        <v>5</v>
      </c>
      <c r="P183" s="19"/>
      <c r="Q183" s="16">
        <v>6</v>
      </c>
      <c r="R183" s="17">
        <v>32</v>
      </c>
      <c r="S183" s="25" t="s">
        <v>155</v>
      </c>
      <c r="T183" s="18" t="s">
        <v>92</v>
      </c>
    </row>
    <row r="184" spans="2:20" x14ac:dyDescent="0.3">
      <c r="B184" s="16" t="s">
        <v>231</v>
      </c>
      <c r="C184" s="17">
        <v>5</v>
      </c>
      <c r="D184" s="17">
        <v>1</v>
      </c>
      <c r="E184" s="17">
        <v>4</v>
      </c>
      <c r="F184" s="17">
        <v>1</v>
      </c>
      <c r="G184" s="17">
        <v>3</v>
      </c>
      <c r="H184" s="17">
        <v>1</v>
      </c>
      <c r="I184" s="17">
        <v>2</v>
      </c>
      <c r="J184" s="26">
        <v>5</v>
      </c>
      <c r="K184" s="26">
        <v>3</v>
      </c>
      <c r="L184" s="26">
        <v>4</v>
      </c>
      <c r="M184" s="26">
        <v>4</v>
      </c>
      <c r="N184" s="26">
        <v>5</v>
      </c>
      <c r="O184" s="26">
        <v>5</v>
      </c>
      <c r="P184" s="19"/>
      <c r="Q184" s="16">
        <v>8</v>
      </c>
      <c r="R184" s="17">
        <v>40</v>
      </c>
      <c r="S184" s="25" t="s">
        <v>155</v>
      </c>
      <c r="T184" s="18" t="s">
        <v>95</v>
      </c>
    </row>
    <row r="185" spans="2:20" x14ac:dyDescent="0.3">
      <c r="B185" s="16" t="s">
        <v>191</v>
      </c>
      <c r="C185" s="17">
        <v>5</v>
      </c>
      <c r="D185" s="17">
        <v>1</v>
      </c>
      <c r="E185" s="17">
        <v>1</v>
      </c>
      <c r="F185" s="17">
        <v>1</v>
      </c>
      <c r="G185" s="17">
        <v>1</v>
      </c>
      <c r="H185" s="17">
        <v>1</v>
      </c>
      <c r="I185" s="17">
        <v>2</v>
      </c>
      <c r="J185" s="26">
        <v>4</v>
      </c>
      <c r="K185" s="26">
        <v>4</v>
      </c>
      <c r="L185" s="26">
        <v>5</v>
      </c>
      <c r="M185" s="26">
        <v>4</v>
      </c>
      <c r="N185" s="26">
        <v>5</v>
      </c>
      <c r="O185" s="26">
        <v>4</v>
      </c>
      <c r="P185" s="19"/>
      <c r="Q185" s="16">
        <v>8</v>
      </c>
      <c r="R185" s="17">
        <v>36</v>
      </c>
      <c r="S185" s="25" t="s">
        <v>155</v>
      </c>
      <c r="T185" s="18" t="s">
        <v>93</v>
      </c>
    </row>
    <row r="186" spans="2:20" x14ac:dyDescent="0.3">
      <c r="B186" s="16" t="s">
        <v>235</v>
      </c>
      <c r="C186" s="17">
        <v>3</v>
      </c>
      <c r="D186" s="17">
        <v>1</v>
      </c>
      <c r="E186" s="17">
        <v>1</v>
      </c>
      <c r="F186" s="17">
        <v>1</v>
      </c>
      <c r="G186" s="17">
        <v>2</v>
      </c>
      <c r="H186" s="17">
        <v>1</v>
      </c>
      <c r="I186" s="17">
        <v>2</v>
      </c>
      <c r="J186" s="26">
        <v>4</v>
      </c>
      <c r="K186" s="26">
        <v>4</v>
      </c>
      <c r="L186" s="26">
        <v>4</v>
      </c>
      <c r="M186" s="26">
        <v>4</v>
      </c>
      <c r="N186" s="26">
        <v>4</v>
      </c>
      <c r="O186" s="26">
        <v>4</v>
      </c>
      <c r="P186" s="19"/>
      <c r="Q186" s="16">
        <v>11</v>
      </c>
      <c r="R186" s="17">
        <v>40</v>
      </c>
      <c r="S186" s="25" t="s">
        <v>155</v>
      </c>
      <c r="T186" s="18" t="s">
        <v>88</v>
      </c>
    </row>
    <row r="187" spans="2:20" x14ac:dyDescent="0.3">
      <c r="B187" s="16" t="s">
        <v>195</v>
      </c>
      <c r="C187" s="17">
        <v>5</v>
      </c>
      <c r="D187" s="17">
        <v>4</v>
      </c>
      <c r="E187" s="17">
        <v>4</v>
      </c>
      <c r="F187" s="17">
        <v>1</v>
      </c>
      <c r="G187" s="17">
        <v>3</v>
      </c>
      <c r="H187" s="17">
        <v>1</v>
      </c>
      <c r="I187" s="17">
        <v>2</v>
      </c>
      <c r="J187" s="26">
        <v>4</v>
      </c>
      <c r="K187" s="26">
        <v>5</v>
      </c>
      <c r="L187" s="26">
        <v>4</v>
      </c>
      <c r="M187" s="26">
        <v>2</v>
      </c>
      <c r="N187" s="26">
        <v>2</v>
      </c>
      <c r="O187" s="26">
        <v>2</v>
      </c>
      <c r="P187" s="19"/>
      <c r="Q187" s="16">
        <v>6</v>
      </c>
      <c r="R187" s="17">
        <v>30</v>
      </c>
      <c r="S187" s="26" t="s">
        <v>156</v>
      </c>
      <c r="T187" s="18" t="s">
        <v>94</v>
      </c>
    </row>
    <row r="188" spans="2:20" x14ac:dyDescent="0.3">
      <c r="B188" s="16" t="s">
        <v>223</v>
      </c>
      <c r="C188" s="17">
        <v>5</v>
      </c>
      <c r="D188" s="17">
        <v>4</v>
      </c>
      <c r="E188" s="17">
        <v>4</v>
      </c>
      <c r="F188" s="17">
        <v>1</v>
      </c>
      <c r="G188" s="17">
        <v>3</v>
      </c>
      <c r="H188" s="17">
        <v>2</v>
      </c>
      <c r="I188" s="17">
        <v>2</v>
      </c>
      <c r="J188" s="26">
        <v>5</v>
      </c>
      <c r="K188" s="26">
        <v>5</v>
      </c>
      <c r="L188" s="26">
        <v>5</v>
      </c>
      <c r="M188" s="26">
        <v>5</v>
      </c>
      <c r="N188" s="26">
        <v>5</v>
      </c>
      <c r="O188" s="26">
        <v>5</v>
      </c>
      <c r="P188" s="19"/>
      <c r="Q188" s="16">
        <v>5</v>
      </c>
      <c r="R188" s="17">
        <v>32</v>
      </c>
      <c r="S188" s="26" t="s">
        <v>156</v>
      </c>
      <c r="T188" s="18" t="s">
        <v>95</v>
      </c>
    </row>
    <row r="189" spans="2:20" x14ac:dyDescent="0.3">
      <c r="B189" s="16" t="s">
        <v>107</v>
      </c>
      <c r="C189" s="17">
        <v>3</v>
      </c>
      <c r="D189" s="17">
        <v>4</v>
      </c>
      <c r="E189" s="17">
        <v>2</v>
      </c>
      <c r="F189" s="17">
        <v>1</v>
      </c>
      <c r="G189" s="17">
        <v>4</v>
      </c>
      <c r="H189" s="17">
        <v>1</v>
      </c>
      <c r="I189" s="17">
        <v>2</v>
      </c>
      <c r="J189" s="26">
        <v>4</v>
      </c>
      <c r="K189" s="26">
        <v>4</v>
      </c>
      <c r="L189" s="26">
        <v>5</v>
      </c>
      <c r="M189" s="26">
        <v>4</v>
      </c>
      <c r="N189" s="26">
        <v>4</v>
      </c>
      <c r="O189" s="26">
        <v>4</v>
      </c>
      <c r="P189" s="19"/>
      <c r="Q189" s="16">
        <v>7</v>
      </c>
      <c r="R189" s="17">
        <v>38</v>
      </c>
      <c r="S189" s="26" t="s">
        <v>156</v>
      </c>
      <c r="T189" s="18" t="s">
        <v>95</v>
      </c>
    </row>
    <row r="190" spans="2:20" x14ac:dyDescent="0.3">
      <c r="B190" s="16" t="s">
        <v>108</v>
      </c>
      <c r="C190" s="17">
        <v>3</v>
      </c>
      <c r="D190" s="17">
        <v>5</v>
      </c>
      <c r="E190" s="17">
        <v>4</v>
      </c>
      <c r="F190" s="17">
        <v>1</v>
      </c>
      <c r="G190" s="17">
        <v>4</v>
      </c>
      <c r="H190" s="17">
        <v>2</v>
      </c>
      <c r="I190" s="17">
        <v>3</v>
      </c>
      <c r="J190" s="26">
        <v>5</v>
      </c>
      <c r="K190" s="26">
        <v>4</v>
      </c>
      <c r="L190" s="26">
        <v>5</v>
      </c>
      <c r="M190" s="26">
        <v>4</v>
      </c>
      <c r="N190" s="26">
        <v>5</v>
      </c>
      <c r="O190" s="26">
        <v>4</v>
      </c>
      <c r="P190" s="19"/>
      <c r="Q190" s="16">
        <v>7</v>
      </c>
      <c r="R190" s="17">
        <v>42</v>
      </c>
      <c r="S190" s="26" t="s">
        <v>156</v>
      </c>
      <c r="T190" s="18" t="s">
        <v>93</v>
      </c>
    </row>
    <row r="191" spans="2:20" x14ac:dyDescent="0.3">
      <c r="B191" s="16" t="s">
        <v>192</v>
      </c>
      <c r="C191" s="17">
        <v>5</v>
      </c>
      <c r="D191" s="17">
        <v>4</v>
      </c>
      <c r="E191" s="17">
        <v>1</v>
      </c>
      <c r="F191" s="17">
        <v>1</v>
      </c>
      <c r="G191" s="17">
        <v>1</v>
      </c>
      <c r="H191" s="17">
        <v>1</v>
      </c>
      <c r="I191" s="17">
        <v>2</v>
      </c>
      <c r="J191" s="26">
        <v>4</v>
      </c>
      <c r="K191" s="26">
        <v>3</v>
      </c>
      <c r="L191" s="26">
        <v>4</v>
      </c>
      <c r="M191" s="26">
        <v>4</v>
      </c>
      <c r="N191" s="26">
        <v>4</v>
      </c>
      <c r="O191" s="26">
        <v>4</v>
      </c>
      <c r="P191" s="19"/>
      <c r="Q191" s="16">
        <v>8</v>
      </c>
      <c r="R191" s="17">
        <v>36</v>
      </c>
      <c r="S191" s="26" t="s">
        <v>156</v>
      </c>
      <c r="T191" s="18" t="s">
        <v>95</v>
      </c>
    </row>
    <row r="192" spans="2:20" x14ac:dyDescent="0.3">
      <c r="B192" s="16" t="s">
        <v>236</v>
      </c>
      <c r="C192" s="17">
        <v>3</v>
      </c>
      <c r="D192" s="17">
        <v>4</v>
      </c>
      <c r="E192" s="17">
        <v>1</v>
      </c>
      <c r="F192" s="17">
        <v>1</v>
      </c>
      <c r="G192" s="17">
        <v>2</v>
      </c>
      <c r="H192" s="17">
        <v>1</v>
      </c>
      <c r="I192" s="17">
        <v>2</v>
      </c>
      <c r="J192" s="26">
        <v>3</v>
      </c>
      <c r="K192" s="26">
        <v>4</v>
      </c>
      <c r="L192" s="26">
        <v>4</v>
      </c>
      <c r="M192" s="26">
        <v>4</v>
      </c>
      <c r="N192" s="26">
        <v>5</v>
      </c>
      <c r="O192" s="26">
        <v>4</v>
      </c>
      <c r="P192" s="19"/>
      <c r="Q192" s="16">
        <v>11</v>
      </c>
      <c r="R192" s="17">
        <v>40</v>
      </c>
      <c r="S192" s="26" t="s">
        <v>156</v>
      </c>
      <c r="T192" s="18" t="s">
        <v>89</v>
      </c>
    </row>
    <row r="193" spans="2:20" x14ac:dyDescent="0.3">
      <c r="B193" s="16" t="s">
        <v>196</v>
      </c>
      <c r="C193" s="17">
        <v>5</v>
      </c>
      <c r="D193" s="17">
        <v>4</v>
      </c>
      <c r="E193" s="17">
        <v>4</v>
      </c>
      <c r="F193" s="17">
        <v>1</v>
      </c>
      <c r="G193" s="17">
        <v>3</v>
      </c>
      <c r="H193" s="17">
        <v>1</v>
      </c>
      <c r="I193" s="17">
        <v>2</v>
      </c>
      <c r="J193" s="26">
        <v>4</v>
      </c>
      <c r="K193" s="26">
        <v>3</v>
      </c>
      <c r="L193" s="26">
        <v>5</v>
      </c>
      <c r="M193" s="26">
        <v>4</v>
      </c>
      <c r="N193" s="26">
        <v>5</v>
      </c>
      <c r="O193" s="26">
        <v>3</v>
      </c>
      <c r="P193" s="19"/>
      <c r="Q193" s="16">
        <v>6</v>
      </c>
      <c r="R193" s="17">
        <v>30</v>
      </c>
      <c r="S193" s="26" t="s">
        <v>156</v>
      </c>
      <c r="T193" s="18" t="s">
        <v>141</v>
      </c>
    </row>
    <row r="194" spans="2:20" x14ac:dyDescent="0.3">
      <c r="B194" s="16" t="s">
        <v>101</v>
      </c>
      <c r="C194" s="17">
        <v>5</v>
      </c>
      <c r="D194" s="17">
        <v>4</v>
      </c>
      <c r="E194" s="17">
        <v>4</v>
      </c>
      <c r="F194" s="17">
        <v>1</v>
      </c>
      <c r="G194" s="17">
        <v>3</v>
      </c>
      <c r="H194" s="17">
        <v>1</v>
      </c>
      <c r="I194" s="17">
        <v>2</v>
      </c>
      <c r="J194" s="26">
        <v>5</v>
      </c>
      <c r="K194" s="26">
        <v>3</v>
      </c>
      <c r="L194" s="26">
        <v>4</v>
      </c>
      <c r="M194" s="26">
        <v>4</v>
      </c>
      <c r="N194" s="26">
        <v>5</v>
      </c>
      <c r="O194" s="26">
        <v>4</v>
      </c>
      <c r="P194" s="19"/>
      <c r="Q194" s="16">
        <v>8</v>
      </c>
      <c r="R194" s="17">
        <v>40</v>
      </c>
      <c r="S194" s="26" t="s">
        <v>156</v>
      </c>
      <c r="T194" s="18" t="s">
        <v>90</v>
      </c>
    </row>
    <row r="195" spans="2:20" x14ac:dyDescent="0.3">
      <c r="B195" s="16" t="s">
        <v>169</v>
      </c>
      <c r="C195" s="17">
        <v>5</v>
      </c>
      <c r="D195" s="17">
        <v>4</v>
      </c>
      <c r="E195" s="17">
        <v>1</v>
      </c>
      <c r="F195" s="17">
        <v>1</v>
      </c>
      <c r="G195" s="17">
        <v>4</v>
      </c>
      <c r="H195" s="17">
        <v>1</v>
      </c>
      <c r="I195" s="17">
        <v>2</v>
      </c>
      <c r="J195" s="26">
        <v>4</v>
      </c>
      <c r="K195" s="26">
        <v>4</v>
      </c>
      <c r="L195" s="26">
        <v>4</v>
      </c>
      <c r="M195" s="26">
        <v>4</v>
      </c>
      <c r="N195" s="26">
        <v>3</v>
      </c>
      <c r="O195" s="26">
        <v>4</v>
      </c>
      <c r="P195" s="19"/>
      <c r="Q195" s="16">
        <v>5</v>
      </c>
      <c r="R195" s="17">
        <v>42</v>
      </c>
      <c r="S195" s="26" t="s">
        <v>156</v>
      </c>
      <c r="T195" s="18" t="s">
        <v>89</v>
      </c>
    </row>
    <row r="196" spans="2:20" x14ac:dyDescent="0.3">
      <c r="B196" s="16" t="s">
        <v>262</v>
      </c>
      <c r="C196" s="17">
        <v>3</v>
      </c>
      <c r="D196" s="17">
        <v>5</v>
      </c>
      <c r="E196" s="17">
        <v>1</v>
      </c>
      <c r="F196" s="17">
        <v>1</v>
      </c>
      <c r="G196" s="17">
        <v>3</v>
      </c>
      <c r="H196" s="17">
        <v>1</v>
      </c>
      <c r="I196" s="17">
        <v>2</v>
      </c>
      <c r="J196" s="26">
        <v>4</v>
      </c>
      <c r="K196" s="26">
        <v>5</v>
      </c>
      <c r="L196" s="26">
        <v>5</v>
      </c>
      <c r="M196" s="26">
        <v>3</v>
      </c>
      <c r="N196" s="26">
        <v>3</v>
      </c>
      <c r="O196" s="26">
        <v>3</v>
      </c>
      <c r="P196" s="19"/>
      <c r="Q196" s="16">
        <v>5</v>
      </c>
      <c r="R196" s="17">
        <v>28</v>
      </c>
      <c r="S196" s="26" t="s">
        <v>156</v>
      </c>
      <c r="T196" s="18" t="s">
        <v>89</v>
      </c>
    </row>
    <row r="197" spans="2:20" x14ac:dyDescent="0.3">
      <c r="B197" s="16" t="s">
        <v>228</v>
      </c>
      <c r="C197" s="17">
        <v>3</v>
      </c>
      <c r="D197" s="17">
        <v>4</v>
      </c>
      <c r="E197" s="17">
        <v>1</v>
      </c>
      <c r="F197" s="17">
        <v>1</v>
      </c>
      <c r="G197" s="17">
        <v>4</v>
      </c>
      <c r="H197" s="17">
        <v>2</v>
      </c>
      <c r="I197" s="17">
        <v>2</v>
      </c>
      <c r="J197" s="26">
        <v>3</v>
      </c>
      <c r="K197" s="26">
        <v>4</v>
      </c>
      <c r="L197" s="26">
        <v>4</v>
      </c>
      <c r="M197" s="26">
        <v>4</v>
      </c>
      <c r="N197" s="26">
        <v>4</v>
      </c>
      <c r="O197" s="26">
        <v>3</v>
      </c>
      <c r="P197" s="19"/>
      <c r="Q197" s="16">
        <v>2</v>
      </c>
      <c r="R197" s="17">
        <v>28</v>
      </c>
      <c r="S197" s="25" t="s">
        <v>151</v>
      </c>
      <c r="T197" s="18" t="s">
        <v>90</v>
      </c>
    </row>
    <row r="198" spans="2:20" x14ac:dyDescent="0.3">
      <c r="B198" s="16" t="s">
        <v>116</v>
      </c>
      <c r="C198" s="17">
        <v>3</v>
      </c>
      <c r="D198" s="17">
        <v>5</v>
      </c>
      <c r="E198" s="17">
        <v>1</v>
      </c>
      <c r="F198" s="17">
        <v>1</v>
      </c>
      <c r="G198" s="17">
        <v>3</v>
      </c>
      <c r="H198" s="17">
        <v>1</v>
      </c>
      <c r="I198" s="17">
        <v>2</v>
      </c>
      <c r="J198" s="38">
        <v>5</v>
      </c>
      <c r="K198" s="38">
        <v>4</v>
      </c>
      <c r="L198" s="38">
        <v>4</v>
      </c>
      <c r="M198" s="38">
        <v>5</v>
      </c>
      <c r="N198" s="38">
        <v>5</v>
      </c>
      <c r="O198" s="26">
        <v>5</v>
      </c>
      <c r="P198" s="19"/>
      <c r="Q198" s="16">
        <v>5</v>
      </c>
      <c r="R198" s="17">
        <v>28</v>
      </c>
      <c r="S198" s="25" t="s">
        <v>151</v>
      </c>
      <c r="T198" s="18" t="s">
        <v>95</v>
      </c>
    </row>
    <row r="199" spans="2:20" x14ac:dyDescent="0.25">
      <c r="G199" s="19">
        <f>MODE(G2:G198)</f>
        <v>3</v>
      </c>
    </row>
    <row r="200" spans="2:20" x14ac:dyDescent="0.25">
      <c r="B200" s="42" t="s">
        <v>127</v>
      </c>
      <c r="F200" s="19">
        <v>1</v>
      </c>
      <c r="G200" s="19">
        <f>COUNTIF(G$2:G$198,1)</f>
        <v>17</v>
      </c>
    </row>
    <row r="201" spans="2:20" x14ac:dyDescent="0.25">
      <c r="B201" s="17">
        <v>5</v>
      </c>
      <c r="F201" s="19">
        <v>2</v>
      </c>
      <c r="G201" s="19">
        <f>COUNTIF(G$2:G$198,2)</f>
        <v>34</v>
      </c>
    </row>
    <row r="202" spans="2:20" x14ac:dyDescent="0.25">
      <c r="B202" s="17">
        <v>4</v>
      </c>
      <c r="F202" s="19">
        <v>3</v>
      </c>
      <c r="G202" s="48">
        <f>COUNTIF(G$2:G$198,3)</f>
        <v>78</v>
      </c>
    </row>
    <row r="203" spans="2:20" x14ac:dyDescent="0.25">
      <c r="B203" s="17">
        <v>3</v>
      </c>
      <c r="F203" s="19">
        <v>4</v>
      </c>
      <c r="G203" s="19">
        <f>COUNTIF(G$2:G$198,4)</f>
        <v>68</v>
      </c>
    </row>
    <row r="204" spans="2:20" x14ac:dyDescent="0.25">
      <c r="B204" s="17">
        <v>2</v>
      </c>
    </row>
    <row r="205" spans="2:20" x14ac:dyDescent="0.25">
      <c r="B205" s="17">
        <v>1</v>
      </c>
    </row>
    <row r="206" spans="2:20" ht="16.2" thickBot="1" x14ac:dyDescent="0.3">
      <c r="R206" s="19" t="s">
        <v>271</v>
      </c>
      <c r="S206" s="19">
        <f>COUNTIF(Q2:Q198,2)</f>
        <v>4</v>
      </c>
    </row>
    <row r="207" spans="2:20" x14ac:dyDescent="0.25">
      <c r="B207" s="43" t="s">
        <v>128</v>
      </c>
      <c r="D207" s="63" t="s">
        <v>263</v>
      </c>
      <c r="E207" s="64"/>
      <c r="F207" s="19">
        <v>1</v>
      </c>
      <c r="G207" s="19" t="e">
        <f>COUNTIFS(D2:D198,1,#REF!,1)</f>
        <v>#REF!</v>
      </c>
      <c r="I207" s="19">
        <v>1</v>
      </c>
      <c r="J207" s="19">
        <v>1</v>
      </c>
      <c r="K207" s="19">
        <f>COUNTIFS(G2:G198,1,I2:I198,1)</f>
        <v>3</v>
      </c>
      <c r="M207" s="17">
        <v>3</v>
      </c>
      <c r="N207" s="17">
        <v>4</v>
      </c>
      <c r="O207" s="17">
        <v>0</v>
      </c>
      <c r="P207" s="37">
        <v>19</v>
      </c>
      <c r="R207" s="19" t="s">
        <v>272</v>
      </c>
      <c r="S207" s="19">
        <f>COUNTIF(Q2:Q198,3)</f>
        <v>20</v>
      </c>
    </row>
    <row r="208" spans="2:20" x14ac:dyDescent="0.25">
      <c r="B208" s="16">
        <v>5</v>
      </c>
      <c r="D208" s="35">
        <v>5</v>
      </c>
      <c r="E208" s="27">
        <f>COUNTIF(D3:D198,"=5")</f>
        <v>21</v>
      </c>
      <c r="F208" s="19">
        <v>2</v>
      </c>
      <c r="G208" s="19" t="e">
        <f>COUNTIFS(D2:D198,1,#REF!,2)</f>
        <v>#REF!</v>
      </c>
      <c r="I208" s="19">
        <v>2</v>
      </c>
      <c r="J208" s="19">
        <v>2</v>
      </c>
      <c r="K208" s="19">
        <f>COUNTIFS(G2:G198,1,I2:I198,2)</f>
        <v>14</v>
      </c>
      <c r="M208" s="17">
        <v>2</v>
      </c>
      <c r="N208" s="17">
        <v>4</v>
      </c>
      <c r="O208" s="17">
        <v>11</v>
      </c>
      <c r="P208" s="37">
        <v>4</v>
      </c>
      <c r="R208" s="19" t="s">
        <v>273</v>
      </c>
      <c r="S208" s="19">
        <f>COUNTIF(Q2:Q198,4)</f>
        <v>30</v>
      </c>
    </row>
    <row r="209" spans="2:19" x14ac:dyDescent="0.25">
      <c r="B209" s="16">
        <v>4</v>
      </c>
      <c r="D209" s="35">
        <v>4</v>
      </c>
      <c r="E209" s="27">
        <f>COUNTIF(D2:D198,"=4")</f>
        <v>127</v>
      </c>
      <c r="F209" s="19">
        <v>3</v>
      </c>
      <c r="G209" s="19" t="e">
        <f>COUNTIFS(D2:D198,1,#REF!,3)</f>
        <v>#REF!</v>
      </c>
      <c r="I209" s="19">
        <v>3</v>
      </c>
      <c r="J209" s="19">
        <v>3</v>
      </c>
      <c r="K209" s="19">
        <f>COUNTIFS(G2:G198,1,I2:I198,3)</f>
        <v>0</v>
      </c>
      <c r="M209" s="17">
        <v>14</v>
      </c>
      <c r="N209" s="17">
        <v>27</v>
      </c>
      <c r="O209" s="17">
        <v>65</v>
      </c>
      <c r="P209" s="37">
        <v>47</v>
      </c>
      <c r="R209" s="19" t="s">
        <v>274</v>
      </c>
      <c r="S209" s="19">
        <f>COUNTIF(Q2:Q198,5)</f>
        <v>59</v>
      </c>
    </row>
    <row r="210" spans="2:19" x14ac:dyDescent="0.25">
      <c r="B210" s="16">
        <v>3</v>
      </c>
      <c r="D210" s="35">
        <v>3</v>
      </c>
      <c r="E210" s="27">
        <f>COUNTIF(D2:D198,"=3")</f>
        <v>14</v>
      </c>
      <c r="F210" s="19">
        <v>4</v>
      </c>
      <c r="G210" s="19" t="e">
        <f>COUNTIFS(D2:D198,1,#REF!,4)</f>
        <v>#REF!</v>
      </c>
      <c r="R210" s="19" t="s">
        <v>275</v>
      </c>
      <c r="S210" s="19">
        <f>COUNTIF(Q2:Q198,6)</f>
        <v>27</v>
      </c>
    </row>
    <row r="211" spans="2:19" x14ac:dyDescent="0.25">
      <c r="B211" s="16">
        <v>2</v>
      </c>
      <c r="D211" s="35">
        <v>2</v>
      </c>
      <c r="E211" s="27">
        <f>COUNTIF(D2:D198,"=2")</f>
        <v>6</v>
      </c>
      <c r="I211" s="19">
        <v>4</v>
      </c>
      <c r="J211" s="19">
        <v>1</v>
      </c>
      <c r="K211" s="19">
        <f>COUNTIFS(G2:G198,2,I2:I198,1)</f>
        <v>4</v>
      </c>
      <c r="R211" s="19" t="s">
        <v>276</v>
      </c>
      <c r="S211" s="19">
        <f>COUNTIF(Q2:Q198,7)</f>
        <v>11</v>
      </c>
    </row>
    <row r="212" spans="2:19" ht="16.2" thickBot="1" x14ac:dyDescent="0.3">
      <c r="B212" s="24">
        <v>1</v>
      </c>
      <c r="D212" s="36">
        <v>1</v>
      </c>
      <c r="E212" s="28">
        <f>COUNTIF(D2:D198,"=1")</f>
        <v>29</v>
      </c>
      <c r="F212" s="19">
        <v>1</v>
      </c>
      <c r="G212" s="19" t="e">
        <f>COUNTIFS(D2:D198,2,#REF!,1)</f>
        <v>#REF!</v>
      </c>
      <c r="I212" s="19">
        <v>5</v>
      </c>
      <c r="J212" s="19">
        <v>2</v>
      </c>
      <c r="K212" s="19">
        <f>COUNTIFS(G2:G198,2,I2:I198,2)</f>
        <v>26</v>
      </c>
      <c r="R212" s="19" t="s">
        <v>277</v>
      </c>
      <c r="S212" s="19">
        <f>COUNTIF(Q2:Q198,8)</f>
        <v>27</v>
      </c>
    </row>
    <row r="213" spans="2:19" x14ac:dyDescent="0.25">
      <c r="F213" s="19">
        <v>2</v>
      </c>
      <c r="G213" s="19" t="e">
        <f>COUNTIFS(D2:D198,2,#REF!,2)</f>
        <v>#REF!</v>
      </c>
      <c r="I213" s="19">
        <v>6</v>
      </c>
      <c r="J213" s="19">
        <v>3</v>
      </c>
      <c r="K213" s="19">
        <f>COUNTIFS(G2:G198,2,I2:I198,3)</f>
        <v>4</v>
      </c>
      <c r="R213" s="19" t="s">
        <v>278</v>
      </c>
      <c r="S213" s="19">
        <f>COUNTIF(Q2:Q198,9)</f>
        <v>3</v>
      </c>
    </row>
    <row r="214" spans="2:19" ht="16.2" thickBot="1" x14ac:dyDescent="0.3">
      <c r="B214" s="42" t="s">
        <v>129</v>
      </c>
      <c r="D214" s="65"/>
      <c r="E214" s="65"/>
      <c r="F214" s="19">
        <v>3</v>
      </c>
      <c r="G214" s="19" t="e">
        <f>COUNTIFS(D2:D198,2,#REF!,3)</f>
        <v>#REF!</v>
      </c>
    </row>
    <row r="215" spans="2:19" x14ac:dyDescent="0.25">
      <c r="B215" s="17">
        <v>1</v>
      </c>
      <c r="D215" s="63" t="s">
        <v>264</v>
      </c>
      <c r="E215" s="64"/>
      <c r="F215" s="19">
        <v>4</v>
      </c>
      <c r="G215" s="19" t="e">
        <f>COUNTIFS(D1:D198,2,#REF!,4)</f>
        <v>#REF!</v>
      </c>
      <c r="I215" s="19">
        <v>7</v>
      </c>
      <c r="J215" s="19">
        <v>1</v>
      </c>
      <c r="K215" s="19">
        <f>COUNTIFS(G2:G198,3,I2:I198,1)</f>
        <v>0</v>
      </c>
    </row>
    <row r="216" spans="2:19" x14ac:dyDescent="0.25">
      <c r="B216" s="17">
        <v>2</v>
      </c>
      <c r="D216" s="35">
        <v>5</v>
      </c>
      <c r="E216" s="27">
        <f>COUNTIF(G2:G198,"=5")</f>
        <v>0</v>
      </c>
      <c r="I216" s="19">
        <v>8</v>
      </c>
      <c r="J216" s="19">
        <v>2</v>
      </c>
      <c r="K216" s="19">
        <f>COUNTIFS(G2:G198,3,I2:I198,2)</f>
        <v>65</v>
      </c>
    </row>
    <row r="217" spans="2:19" ht="16.2" thickBot="1" x14ac:dyDescent="0.3">
      <c r="D217" s="35">
        <v>4</v>
      </c>
      <c r="E217" s="27">
        <f>COUNTIF(G2:G198,"=4")</f>
        <v>68</v>
      </c>
      <c r="F217" s="19">
        <v>1</v>
      </c>
      <c r="G217" s="19" t="e">
        <f>COUNTIFS(D2:D198,3,#REF!,1)</f>
        <v>#REF!</v>
      </c>
      <c r="I217" s="19">
        <v>9</v>
      </c>
      <c r="J217" s="19">
        <v>3</v>
      </c>
      <c r="K217" s="19">
        <f>COUNTIFS(G2:G198,3,I2:I198,3)</f>
        <v>13</v>
      </c>
    </row>
    <row r="218" spans="2:19" x14ac:dyDescent="0.25">
      <c r="B218" s="43" t="s">
        <v>130</v>
      </c>
      <c r="D218" s="35">
        <v>3</v>
      </c>
      <c r="E218" s="27">
        <f>COUNTIF(G2:G198,"=3")</f>
        <v>78</v>
      </c>
      <c r="F218" s="19">
        <v>2</v>
      </c>
      <c r="G218" s="19" t="e">
        <f>COUNTIFS(D2:D198,3,#REF!,2)</f>
        <v>#REF!</v>
      </c>
    </row>
    <row r="219" spans="2:19" x14ac:dyDescent="0.25">
      <c r="B219" s="16">
        <v>1</v>
      </c>
      <c r="D219" s="35">
        <v>2</v>
      </c>
      <c r="E219" s="27">
        <f>COUNTIF(D2:D198,"=2")</f>
        <v>6</v>
      </c>
      <c r="F219" s="19">
        <v>3</v>
      </c>
      <c r="G219" s="19" t="e">
        <f>COUNTIFS(D2:D198,3,#REF!,3)</f>
        <v>#REF!</v>
      </c>
      <c r="I219" s="19">
        <v>10</v>
      </c>
      <c r="J219" s="19">
        <v>1</v>
      </c>
      <c r="K219" s="19">
        <f>COUNTIFS(G2:G198,4,I2:I198,1)</f>
        <v>19</v>
      </c>
    </row>
    <row r="220" spans="2:19" ht="16.2" thickBot="1" x14ac:dyDescent="0.3">
      <c r="B220" s="16">
        <v>2</v>
      </c>
      <c r="D220" s="36">
        <v>1</v>
      </c>
      <c r="E220" s="28">
        <f>COUNTIF(D2:D198,"=1")</f>
        <v>29</v>
      </c>
      <c r="F220" s="19">
        <v>4</v>
      </c>
      <c r="G220" s="19" t="e">
        <f>COUNTIFS(D2:D198,3,#REF!,4)</f>
        <v>#REF!</v>
      </c>
      <c r="I220" s="19">
        <v>11</v>
      </c>
      <c r="J220" s="19">
        <v>2</v>
      </c>
      <c r="K220" s="19">
        <f>COUNTIFS(G2:G198,4,I2:I198,2)</f>
        <v>45</v>
      </c>
    </row>
    <row r="221" spans="2:19" x14ac:dyDescent="0.25">
      <c r="B221" s="16">
        <v>3</v>
      </c>
      <c r="I221" s="19">
        <v>12</v>
      </c>
      <c r="J221" s="19">
        <v>3</v>
      </c>
      <c r="K221" s="19">
        <f>COUNTIFS(G2:G198,4,I2:I198,3)</f>
        <v>4</v>
      </c>
    </row>
    <row r="222" spans="2:19" ht="16.2" thickBot="1" x14ac:dyDescent="0.3">
      <c r="B222" s="24">
        <v>4</v>
      </c>
      <c r="F222" s="19">
        <v>1</v>
      </c>
      <c r="G222" s="19" t="e">
        <f>COUNTIFS(D2:D198,4,#REF!,1)</f>
        <v>#REF!</v>
      </c>
    </row>
    <row r="223" spans="2:19" x14ac:dyDescent="0.25">
      <c r="F223" s="19">
        <v>2</v>
      </c>
      <c r="G223" s="19" t="e">
        <f>COUNTIFS(D2:D198,4,#REF!,2)</f>
        <v>#REF!</v>
      </c>
    </row>
    <row r="224" spans="2:19" x14ac:dyDescent="0.25">
      <c r="F224" s="19">
        <v>3</v>
      </c>
      <c r="G224" s="19" t="e">
        <f>COUNTIFS(D2:D198,4,#REF!,3)</f>
        <v>#REF!</v>
      </c>
    </row>
    <row r="225" spans="2:7" x14ac:dyDescent="0.25">
      <c r="B225" s="19" t="s">
        <v>265</v>
      </c>
      <c r="C225" s="19">
        <v>0.33856505399999998</v>
      </c>
      <c r="F225" s="19">
        <v>4</v>
      </c>
      <c r="G225" s="19" t="e">
        <f>COUNTIFS(D2:D198,4,#REF!,4)</f>
        <v>#REF!</v>
      </c>
    </row>
    <row r="227" spans="2:7" x14ac:dyDescent="0.25">
      <c r="B227" s="19" t="s">
        <v>266</v>
      </c>
      <c r="F227" s="19">
        <v>1</v>
      </c>
      <c r="G227" s="19" t="e">
        <f>COUNTIFS(D6:D203,5,#REF!,1)</f>
        <v>#REF!</v>
      </c>
    </row>
    <row r="228" spans="2:7" x14ac:dyDescent="0.25">
      <c r="C228" s="19">
        <v>-9.9666599999999994E-2</v>
      </c>
      <c r="F228" s="19">
        <v>2</v>
      </c>
      <c r="G228" s="19" t="e">
        <f>COUNTIFS(D6:D203,5,#REF!,2)</f>
        <v>#REF!</v>
      </c>
    </row>
    <row r="229" spans="2:7" x14ac:dyDescent="0.25">
      <c r="F229" s="19">
        <v>3</v>
      </c>
      <c r="G229" s="19" t="e">
        <f>COUNTIFS(D6:D203,5,#REF!,3)</f>
        <v>#REF!</v>
      </c>
    </row>
    <row r="230" spans="2:7" x14ac:dyDescent="0.25">
      <c r="F230" s="19">
        <v>4</v>
      </c>
      <c r="G230" s="19" t="e">
        <f>COUNTIFS(D6:D203,5,#REF!,4)</f>
        <v>#REF!</v>
      </c>
    </row>
    <row r="232" spans="2:7" x14ac:dyDescent="0.25">
      <c r="E232" s="17">
        <v>49</v>
      </c>
      <c r="F232" s="17">
        <v>6</v>
      </c>
    </row>
    <row r="233" spans="2:7" x14ac:dyDescent="0.25">
      <c r="E233" s="17">
        <v>2</v>
      </c>
      <c r="F233" s="17">
        <v>3</v>
      </c>
    </row>
    <row r="234" spans="2:7" x14ac:dyDescent="0.25">
      <c r="E234" s="17">
        <v>41</v>
      </c>
      <c r="F234" s="17">
        <v>8</v>
      </c>
    </row>
    <row r="235" spans="2:7" x14ac:dyDescent="0.25">
      <c r="E235" s="17">
        <v>0</v>
      </c>
      <c r="F235" s="17">
        <v>3</v>
      </c>
    </row>
    <row r="242" spans="17:17" x14ac:dyDescent="0.25">
      <c r="Q242" s="19" t="s">
        <v>270</v>
      </c>
    </row>
    <row r="243" spans="17:17" x14ac:dyDescent="0.25">
      <c r="Q243" s="40" t="s">
        <v>267</v>
      </c>
    </row>
    <row r="244" spans="17:17" x14ac:dyDescent="0.25">
      <c r="Q244" s="19" t="s">
        <v>268</v>
      </c>
    </row>
    <row r="245" spans="17:17" x14ac:dyDescent="0.25">
      <c r="Q245" s="19" t="s">
        <v>269</v>
      </c>
    </row>
    <row r="259" spans="10:10" x14ac:dyDescent="0.25">
      <c r="J259" s="39"/>
    </row>
    <row r="260" spans="10:10" x14ac:dyDescent="0.25">
      <c r="J260" s="39"/>
    </row>
    <row r="261" spans="10:10" x14ac:dyDescent="0.25">
      <c r="J261" s="41"/>
    </row>
    <row r="262" spans="10:10" x14ac:dyDescent="0.25">
      <c r="J262" s="41"/>
    </row>
    <row r="263" spans="10:10" x14ac:dyDescent="0.25">
      <c r="J263" s="41"/>
    </row>
    <row r="264" spans="10:10" x14ac:dyDescent="0.25">
      <c r="J264" s="39"/>
    </row>
    <row r="265" spans="10:10" x14ac:dyDescent="0.25">
      <c r="J265" s="39"/>
    </row>
  </sheetData>
  <mergeCells count="3">
    <mergeCell ref="D207:E207"/>
    <mergeCell ref="D214:E214"/>
    <mergeCell ref="D215:E215"/>
  </mergeCells>
  <hyperlinks>
    <hyperlink ref="T14" r:id="rId1" tooltip="Religar Finvest Limited in Panjagutta, Hyderabad" display="http://www.justdial.com/Hyderabad/Religar-Finvest-Limited-%3Cnear%3E-Nagarjuna-Circle-Panjagutta/040PXX40-XX40-101221135209-W5W7_SHlkZXJhYmFkIFNoYXJlIEJyb2tlcnMgUGFuamFndXR0YQ==_BZDET"/>
    <hyperlink ref="T19" r:id="rId2" tooltip="Motital Oswal Securities LTD in Panjagutta, Hyderabad" display="http://www.justdial.com/Hyderabad/Motital-Oswal-Securities-LTD-%3Cnear%3E-Near-Nagarjuna-Circle-Panjagutta/040PXX40-XX40-100721111830-M5H4_SHlkZXJhYmFkIFNoYXJlIEJyb2tlcnMgUGFuamFndXR0YQ==_BZDET"/>
    <hyperlink ref="T23" r:id="rId3" tooltip="Karvy Consultants Ltd in Kukatpally, Hyderabad" display="http://www.justdial.com/Hyderabad/Karvy-Consultants-Ltd-%3Cnear%3E-Beside-Sri-Chaitanya-Jr-College-Kukatpally/040P4011820_SHlkZXJhYmFkIFNoYXJlIEJyb2tpbmcgRmlybSBQYW5qYWd1dHRh_BZDET"/>
    <hyperlink ref="T24" r:id="rId4" tooltip="Reliance Securities Ltd in Somajiguda, Hyderabad" display="http://www.justdial.com/Hyderabad/Reliance-Securities-Ltd-%3Cnear%3E-Opp-Hotel-Shanti-Sagar-Somajiguda/040P5471378_SHlkZXJhYmFkIFNoYXJlIEJyb2tlcnMgUGFuamFndXR0YQ==_BZDET"/>
    <hyperlink ref="T42" r:id="rId5" tooltip="Angel Broking Ltd in Banjara Hills, Hyderabad" display="http://www.justdial.com/Hyderabad/Angel-Broking-Ltd-%3Cnear%3E-Banjara-Hills/040PXX40-XX40-090910144231-F3A9_SHlkZXJhYmFkIFNoYXJlIEJyb2tlcnMgUGFuamFndXR0YQ==_BZDET"/>
    <hyperlink ref="T69" r:id="rId6" tooltip="Angel Broking Ltd in Banjara Hills, Hyderabad" display="http://www.justdial.com/Hyderabad/Angel-Broking-Ltd-%3Cnear%3E-Banjara-Hills/040PXX40-XX40-090910144231-F3A9_SHlkZXJhYmFkIFNoYXJlIEJyb2tlcnMgUGFuamFndXR0YQ==_BZDET"/>
    <hyperlink ref="T90" r:id="rId7" tooltip="Angel Broking Ltd in Banjara Hills, Hyderabad" display="http://www.justdial.com/Hyderabad/Angel-Broking-Ltd-%3Cnear%3E-Banjara-Hills/040PXX40-XX40-090910144231-F3A9_SHlkZXJhYmFkIFNoYXJlIEJyb2tlcnMgUGFuamFndXR0YQ==_BZDET"/>
    <hyperlink ref="T110" r:id="rId8" tooltip="Angel Broking Ltd in Banjara Hills, Hyderabad" display="http://www.justdial.com/Hyderabad/Angel-Broking-Ltd-%3Cnear%3E-Banjara-Hills/040PXX40-XX40-090910144231-F3A9_SHlkZXJhYmFkIFNoYXJlIEJyb2tlcnMgUGFuamFndXR0YQ==_BZDET"/>
  </hyperlinks>
  <pageMargins left="0.7" right="0.7" top="0.75" bottom="0.75" header="0.3" footer="0.3"/>
  <pageSetup orientation="portrait" horizontalDpi="300" verticalDpi="300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9"/>
  <sheetViews>
    <sheetView workbookViewId="0">
      <selection activeCell="D11" sqref="D11"/>
    </sheetView>
  </sheetViews>
  <sheetFormatPr defaultColWidth="8.90625" defaultRowHeight="15.6" x14ac:dyDescent="0.25"/>
  <cols>
    <col min="1" max="1" width="8.90625" style="19"/>
    <col min="2" max="2" width="19.6328125" style="19" customWidth="1"/>
    <col min="3" max="5" width="8.90625" style="19"/>
    <col min="6" max="6" width="8.08984375" style="19" customWidth="1"/>
    <col min="7" max="7" width="6.1796875" style="19" customWidth="1"/>
    <col min="8" max="8" width="6" style="19" customWidth="1"/>
    <col min="9" max="9" width="7.90625" style="19" bestFit="1" customWidth="1"/>
    <col min="10" max="10" width="5.90625" style="19" customWidth="1"/>
    <col min="11" max="18" width="8.90625" style="19"/>
    <col min="19" max="19" width="8.90625" style="21"/>
    <col min="20" max="21" width="12.81640625" style="19" customWidth="1"/>
    <col min="22" max="22" width="20.6328125" style="19" customWidth="1"/>
    <col min="23" max="23" width="33.6328125" style="19" customWidth="1"/>
    <col min="24" max="16384" width="8.90625" style="19"/>
  </cols>
  <sheetData>
    <row r="1" spans="2:34" ht="16.2" thickBot="1" x14ac:dyDescent="0.3"/>
    <row r="2" spans="2:34" ht="31.5" customHeight="1" thickBot="1" x14ac:dyDescent="0.3">
      <c r="B2" s="32" t="s">
        <v>70</v>
      </c>
      <c r="C2" s="33" t="s">
        <v>50</v>
      </c>
      <c r="D2" s="33" t="s">
        <v>51</v>
      </c>
      <c r="E2" s="33" t="s">
        <v>52</v>
      </c>
      <c r="F2" s="33" t="s">
        <v>53</v>
      </c>
      <c r="G2" s="33" t="s">
        <v>55</v>
      </c>
      <c r="H2" s="33" t="s">
        <v>56</v>
      </c>
      <c r="I2" s="33" t="s">
        <v>57</v>
      </c>
      <c r="J2" s="33" t="s">
        <v>58</v>
      </c>
      <c r="K2" s="33" t="s">
        <v>59</v>
      </c>
      <c r="L2" s="33" t="s">
        <v>60</v>
      </c>
      <c r="M2" s="33" t="s">
        <v>61</v>
      </c>
      <c r="N2" s="33" t="s">
        <v>62</v>
      </c>
      <c r="O2" s="33" t="s">
        <v>63</v>
      </c>
      <c r="P2" s="33" t="s">
        <v>64</v>
      </c>
      <c r="Q2" s="33" t="s">
        <v>66</v>
      </c>
      <c r="R2" s="34" t="s">
        <v>67</v>
      </c>
      <c r="S2" s="33" t="s">
        <v>50</v>
      </c>
      <c r="T2" s="33" t="s">
        <v>51</v>
      </c>
      <c r="U2" s="33" t="s">
        <v>52</v>
      </c>
      <c r="V2" s="33" t="s">
        <v>53</v>
      </c>
      <c r="W2" s="33" t="s">
        <v>55</v>
      </c>
      <c r="X2" s="33" t="s">
        <v>56</v>
      </c>
      <c r="Y2" s="33" t="s">
        <v>57</v>
      </c>
      <c r="Z2" s="33" t="s">
        <v>58</v>
      </c>
      <c r="AA2" s="33" t="s">
        <v>59</v>
      </c>
      <c r="AB2" s="33" t="s">
        <v>60</v>
      </c>
      <c r="AC2" s="33" t="s">
        <v>61</v>
      </c>
      <c r="AD2" s="33" t="s">
        <v>62</v>
      </c>
      <c r="AE2" s="33" t="s">
        <v>63</v>
      </c>
      <c r="AF2" s="33" t="s">
        <v>64</v>
      </c>
      <c r="AG2" s="33" t="s">
        <v>66</v>
      </c>
      <c r="AH2" s="34" t="s">
        <v>67</v>
      </c>
    </row>
    <row r="3" spans="2:34" ht="16.5" customHeight="1" x14ac:dyDescent="0.3">
      <c r="B3" s="30" t="s">
        <v>74</v>
      </c>
      <c r="C3" s="31">
        <v>5</v>
      </c>
      <c r="D3" s="31">
        <v>2</v>
      </c>
      <c r="E3" s="31">
        <v>1</v>
      </c>
      <c r="F3" s="31">
        <v>2</v>
      </c>
      <c r="G3" s="31">
        <v>2</v>
      </c>
      <c r="H3" s="31"/>
      <c r="I3" s="31">
        <v>2</v>
      </c>
      <c r="J3" s="31">
        <v>2</v>
      </c>
      <c r="K3" s="31">
        <v>2</v>
      </c>
      <c r="L3" s="26">
        <v>4</v>
      </c>
      <c r="M3" s="26">
        <v>4</v>
      </c>
      <c r="N3" s="26">
        <v>3</v>
      </c>
      <c r="O3" s="26">
        <v>4</v>
      </c>
      <c r="P3" s="26">
        <v>4</v>
      </c>
      <c r="Q3" s="26">
        <v>5</v>
      </c>
      <c r="R3" s="26">
        <v>4</v>
      </c>
      <c r="S3" s="31">
        <v>5</v>
      </c>
      <c r="T3" s="31">
        <v>2</v>
      </c>
      <c r="U3" s="31">
        <v>1</v>
      </c>
      <c r="V3" s="31">
        <v>2</v>
      </c>
      <c r="W3" s="31">
        <v>2</v>
      </c>
      <c r="X3" s="31"/>
      <c r="Y3" s="31">
        <v>2</v>
      </c>
      <c r="Z3" s="31">
        <v>2</v>
      </c>
      <c r="AA3" s="31">
        <v>2</v>
      </c>
      <c r="AB3" s="26">
        <v>4</v>
      </c>
      <c r="AC3" s="26">
        <v>4</v>
      </c>
      <c r="AD3" s="26">
        <v>3</v>
      </c>
      <c r="AE3" s="26">
        <v>4</v>
      </c>
      <c r="AF3" s="26">
        <v>4</v>
      </c>
      <c r="AG3" s="26">
        <v>5</v>
      </c>
      <c r="AH3" s="26">
        <v>4</v>
      </c>
    </row>
    <row r="4" spans="2:34" x14ac:dyDescent="0.3">
      <c r="B4" s="16" t="s">
        <v>75</v>
      </c>
      <c r="C4" s="17">
        <v>5</v>
      </c>
      <c r="D4" s="17">
        <v>2</v>
      </c>
      <c r="E4" s="17">
        <v>1</v>
      </c>
      <c r="F4" s="17">
        <v>2</v>
      </c>
      <c r="G4" s="17">
        <v>2</v>
      </c>
      <c r="H4" s="17">
        <v>1</v>
      </c>
      <c r="I4" s="17">
        <v>1</v>
      </c>
      <c r="J4" s="17">
        <v>3</v>
      </c>
      <c r="K4" s="17">
        <v>1</v>
      </c>
      <c r="L4" s="26">
        <v>5</v>
      </c>
      <c r="M4" s="26">
        <v>4</v>
      </c>
      <c r="N4" s="26">
        <v>3</v>
      </c>
      <c r="O4" s="26">
        <v>4</v>
      </c>
      <c r="P4" s="26">
        <v>3</v>
      </c>
      <c r="Q4" s="26">
        <v>5</v>
      </c>
      <c r="R4" s="26">
        <v>4</v>
      </c>
      <c r="S4" s="17">
        <v>5</v>
      </c>
      <c r="T4" s="17">
        <v>2</v>
      </c>
      <c r="U4" s="17">
        <v>1</v>
      </c>
      <c r="V4" s="17">
        <v>2</v>
      </c>
      <c r="W4" s="17">
        <v>2</v>
      </c>
      <c r="X4" s="17">
        <v>1</v>
      </c>
      <c r="Y4" s="17">
        <v>1</v>
      </c>
      <c r="Z4" s="17">
        <v>3</v>
      </c>
      <c r="AA4" s="17">
        <v>1</v>
      </c>
      <c r="AB4" s="26">
        <v>5</v>
      </c>
      <c r="AC4" s="26">
        <v>4</v>
      </c>
      <c r="AD4" s="26">
        <v>3</v>
      </c>
      <c r="AE4" s="26">
        <v>4</v>
      </c>
      <c r="AF4" s="26">
        <v>3</v>
      </c>
      <c r="AG4" s="26">
        <v>5</v>
      </c>
      <c r="AH4" s="26">
        <v>4</v>
      </c>
    </row>
    <row r="5" spans="2:34" x14ac:dyDescent="0.3">
      <c r="B5" s="16" t="s">
        <v>76</v>
      </c>
      <c r="C5" s="17">
        <v>3</v>
      </c>
      <c r="D5" s="17">
        <v>3</v>
      </c>
      <c r="E5" s="17">
        <v>4</v>
      </c>
      <c r="F5" s="17">
        <v>2</v>
      </c>
      <c r="G5" s="17">
        <v>2</v>
      </c>
      <c r="H5" s="17">
        <v>1</v>
      </c>
      <c r="I5" s="17"/>
      <c r="J5" s="17">
        <v>1</v>
      </c>
      <c r="K5" s="17">
        <v>2</v>
      </c>
      <c r="L5" s="26">
        <v>5</v>
      </c>
      <c r="M5" s="26">
        <v>5</v>
      </c>
      <c r="N5" s="26">
        <v>3</v>
      </c>
      <c r="O5" s="26">
        <v>5</v>
      </c>
      <c r="P5" s="26">
        <v>3</v>
      </c>
      <c r="Q5" s="26">
        <v>4</v>
      </c>
      <c r="R5" s="26">
        <v>3</v>
      </c>
      <c r="S5" s="17">
        <v>3</v>
      </c>
      <c r="T5" s="17">
        <v>3</v>
      </c>
      <c r="U5" s="17">
        <v>4</v>
      </c>
      <c r="V5" s="17">
        <v>2</v>
      </c>
      <c r="W5" s="17">
        <v>2</v>
      </c>
      <c r="X5" s="17">
        <v>1</v>
      </c>
      <c r="Y5" s="17"/>
      <c r="Z5" s="17">
        <v>1</v>
      </c>
      <c r="AA5" s="17">
        <v>2</v>
      </c>
      <c r="AB5" s="26">
        <v>5</v>
      </c>
      <c r="AC5" s="26">
        <v>5</v>
      </c>
      <c r="AD5" s="26">
        <v>3</v>
      </c>
      <c r="AE5" s="26">
        <v>5</v>
      </c>
      <c r="AF5" s="26">
        <v>3</v>
      </c>
      <c r="AG5" s="26">
        <v>4</v>
      </c>
      <c r="AH5" s="26">
        <v>3</v>
      </c>
    </row>
    <row r="6" spans="2:34" ht="19.2" customHeight="1" x14ac:dyDescent="0.25">
      <c r="B6" s="16" t="s">
        <v>77</v>
      </c>
      <c r="C6" s="17">
        <v>5</v>
      </c>
      <c r="D6" s="17">
        <v>5</v>
      </c>
      <c r="E6" s="17">
        <v>1</v>
      </c>
      <c r="F6" s="17">
        <v>2</v>
      </c>
      <c r="G6" s="17">
        <v>2</v>
      </c>
      <c r="H6" s="17">
        <v>2</v>
      </c>
      <c r="I6" s="17">
        <v>1</v>
      </c>
      <c r="J6" s="17">
        <v>1</v>
      </c>
      <c r="K6" s="17">
        <v>2</v>
      </c>
      <c r="L6" s="47">
        <v>5</v>
      </c>
      <c r="M6" s="47">
        <v>4</v>
      </c>
      <c r="N6" s="47">
        <v>2</v>
      </c>
      <c r="O6" s="47">
        <v>4</v>
      </c>
      <c r="P6" s="47">
        <v>2</v>
      </c>
      <c r="Q6" s="47">
        <v>5</v>
      </c>
      <c r="R6" s="47">
        <v>4</v>
      </c>
      <c r="S6" s="17">
        <v>5</v>
      </c>
      <c r="T6" s="17">
        <v>5</v>
      </c>
      <c r="U6" s="17">
        <v>1</v>
      </c>
      <c r="V6" s="17">
        <v>2</v>
      </c>
      <c r="W6" s="17">
        <v>2</v>
      </c>
      <c r="X6" s="17">
        <v>2</v>
      </c>
      <c r="Y6" s="17">
        <v>1</v>
      </c>
      <c r="Z6" s="17">
        <v>1</v>
      </c>
      <c r="AA6" s="17">
        <v>2</v>
      </c>
      <c r="AB6" s="47">
        <v>5</v>
      </c>
      <c r="AC6" s="47">
        <v>4</v>
      </c>
      <c r="AD6" s="47">
        <v>2</v>
      </c>
      <c r="AE6" s="47">
        <v>4</v>
      </c>
      <c r="AF6" s="47">
        <v>2</v>
      </c>
      <c r="AG6" s="47">
        <v>5</v>
      </c>
      <c r="AH6" s="47">
        <v>4</v>
      </c>
    </row>
    <row r="7" spans="2:34" x14ac:dyDescent="0.3">
      <c r="B7" s="16" t="s">
        <v>78</v>
      </c>
      <c r="C7" s="17">
        <v>3</v>
      </c>
      <c r="D7" s="17">
        <v>4</v>
      </c>
      <c r="E7" s="17">
        <v>1</v>
      </c>
      <c r="F7" s="17">
        <v>2</v>
      </c>
      <c r="G7" s="17">
        <v>2</v>
      </c>
      <c r="H7" s="17">
        <v>1</v>
      </c>
      <c r="I7" s="17">
        <v>2</v>
      </c>
      <c r="J7" s="17">
        <v>1</v>
      </c>
      <c r="K7" s="17">
        <v>2</v>
      </c>
      <c r="L7" s="26">
        <v>5</v>
      </c>
      <c r="M7" s="26">
        <v>4</v>
      </c>
      <c r="N7" s="26">
        <v>1</v>
      </c>
      <c r="O7" s="26">
        <v>5</v>
      </c>
      <c r="P7" s="26">
        <v>3</v>
      </c>
      <c r="Q7" s="26">
        <v>4</v>
      </c>
      <c r="R7" s="26">
        <v>2</v>
      </c>
      <c r="S7" s="17">
        <v>3</v>
      </c>
      <c r="T7" s="17">
        <v>4</v>
      </c>
      <c r="U7" s="17">
        <v>1</v>
      </c>
      <c r="V7" s="17">
        <v>2</v>
      </c>
      <c r="W7" s="17">
        <v>2</v>
      </c>
      <c r="X7" s="17">
        <v>1</v>
      </c>
      <c r="Y7" s="17">
        <v>2</v>
      </c>
      <c r="Z7" s="17">
        <v>1</v>
      </c>
      <c r="AA7" s="17">
        <v>2</v>
      </c>
      <c r="AB7" s="26">
        <v>5</v>
      </c>
      <c r="AC7" s="26">
        <v>4</v>
      </c>
      <c r="AD7" s="26">
        <v>1</v>
      </c>
      <c r="AE7" s="26">
        <v>5</v>
      </c>
      <c r="AF7" s="26">
        <v>3</v>
      </c>
      <c r="AG7" s="26">
        <v>4</v>
      </c>
      <c r="AH7" s="26">
        <v>2</v>
      </c>
    </row>
    <row r="8" spans="2:34" x14ac:dyDescent="0.3">
      <c r="B8" s="16" t="s">
        <v>79</v>
      </c>
      <c r="C8" s="17">
        <v>5</v>
      </c>
      <c r="D8" s="17">
        <v>4</v>
      </c>
      <c r="E8" s="17">
        <v>2</v>
      </c>
      <c r="F8" s="17">
        <v>2</v>
      </c>
      <c r="G8" s="17">
        <v>1</v>
      </c>
      <c r="H8" s="17">
        <v>1</v>
      </c>
      <c r="I8" s="17">
        <v>1</v>
      </c>
      <c r="J8" s="17">
        <v>2</v>
      </c>
      <c r="K8" s="17">
        <v>2</v>
      </c>
      <c r="L8" s="26">
        <v>5</v>
      </c>
      <c r="M8" s="26">
        <v>4</v>
      </c>
      <c r="N8" s="26">
        <v>3</v>
      </c>
      <c r="O8" s="26">
        <v>4</v>
      </c>
      <c r="P8" s="26">
        <v>2</v>
      </c>
      <c r="Q8" s="26">
        <v>5</v>
      </c>
      <c r="R8" s="26">
        <v>4</v>
      </c>
      <c r="S8" s="17">
        <v>5</v>
      </c>
      <c r="T8" s="17">
        <v>4</v>
      </c>
      <c r="U8" s="17">
        <v>2</v>
      </c>
      <c r="V8" s="17">
        <v>2</v>
      </c>
      <c r="W8" s="17">
        <v>1</v>
      </c>
      <c r="X8" s="17">
        <v>1</v>
      </c>
      <c r="Y8" s="17">
        <v>1</v>
      </c>
      <c r="Z8" s="17">
        <v>2</v>
      </c>
      <c r="AA8" s="17">
        <v>2</v>
      </c>
      <c r="AB8" s="26">
        <v>5</v>
      </c>
      <c r="AC8" s="26">
        <v>4</v>
      </c>
      <c r="AD8" s="26">
        <v>3</v>
      </c>
      <c r="AE8" s="26">
        <v>4</v>
      </c>
      <c r="AF8" s="26">
        <v>2</v>
      </c>
      <c r="AG8" s="26">
        <v>5</v>
      </c>
      <c r="AH8" s="26">
        <v>4</v>
      </c>
    </row>
    <row r="9" spans="2:34" x14ac:dyDescent="0.3">
      <c r="B9" s="16" t="s">
        <v>111</v>
      </c>
      <c r="C9" s="17">
        <v>5</v>
      </c>
      <c r="D9" s="17">
        <v>4</v>
      </c>
      <c r="E9" s="17">
        <v>1</v>
      </c>
      <c r="F9" s="17">
        <v>2</v>
      </c>
      <c r="G9" s="17">
        <v>2</v>
      </c>
      <c r="H9" s="17">
        <v>1</v>
      </c>
      <c r="I9" s="17">
        <v>4</v>
      </c>
      <c r="J9" s="17">
        <v>1</v>
      </c>
      <c r="K9" s="17">
        <v>2</v>
      </c>
      <c r="L9" s="26">
        <v>5</v>
      </c>
      <c r="M9" s="26">
        <v>4</v>
      </c>
      <c r="N9" s="26">
        <v>2</v>
      </c>
      <c r="O9" s="26">
        <v>5</v>
      </c>
      <c r="P9" s="26">
        <v>4</v>
      </c>
      <c r="Q9" s="26">
        <v>4</v>
      </c>
      <c r="R9" s="26">
        <v>3</v>
      </c>
      <c r="S9" s="17">
        <v>5</v>
      </c>
      <c r="T9" s="17">
        <v>4</v>
      </c>
      <c r="U9" s="17">
        <v>1</v>
      </c>
      <c r="V9" s="17">
        <v>2</v>
      </c>
      <c r="W9" s="17">
        <v>2</v>
      </c>
      <c r="X9" s="17">
        <v>1</v>
      </c>
      <c r="Y9" s="17">
        <v>4</v>
      </c>
      <c r="Z9" s="17">
        <v>1</v>
      </c>
      <c r="AA9" s="17">
        <v>2</v>
      </c>
      <c r="AB9" s="26">
        <v>5</v>
      </c>
      <c r="AC9" s="26">
        <v>4</v>
      </c>
      <c r="AD9" s="26">
        <v>2</v>
      </c>
      <c r="AE9" s="26">
        <v>5</v>
      </c>
      <c r="AF9" s="26">
        <v>4</v>
      </c>
      <c r="AG9" s="26">
        <v>4</v>
      </c>
      <c r="AH9" s="26">
        <v>3</v>
      </c>
    </row>
    <row r="10" spans="2:34" x14ac:dyDescent="0.3">
      <c r="B10" s="16" t="s">
        <v>83</v>
      </c>
      <c r="C10" s="17">
        <v>3</v>
      </c>
      <c r="D10" s="17">
        <v>4</v>
      </c>
      <c r="E10" s="17">
        <v>4</v>
      </c>
      <c r="F10" s="17">
        <v>2</v>
      </c>
      <c r="G10" s="17">
        <v>2</v>
      </c>
      <c r="H10" s="17">
        <v>1</v>
      </c>
      <c r="I10" s="17">
        <v>1</v>
      </c>
      <c r="J10" s="17">
        <v>2</v>
      </c>
      <c r="K10" s="17">
        <v>2</v>
      </c>
      <c r="L10" s="26">
        <v>5</v>
      </c>
      <c r="M10" s="26">
        <v>5</v>
      </c>
      <c r="N10" s="26">
        <v>4</v>
      </c>
      <c r="O10" s="26">
        <v>5</v>
      </c>
      <c r="P10" s="26">
        <v>3</v>
      </c>
      <c r="Q10" s="26">
        <v>5</v>
      </c>
      <c r="R10" s="26">
        <v>5</v>
      </c>
      <c r="S10" s="17">
        <v>3</v>
      </c>
      <c r="T10" s="17">
        <v>4</v>
      </c>
      <c r="U10" s="17">
        <v>4</v>
      </c>
      <c r="V10" s="17">
        <v>2</v>
      </c>
      <c r="W10" s="17">
        <v>2</v>
      </c>
      <c r="X10" s="17">
        <v>1</v>
      </c>
      <c r="Y10" s="17">
        <v>1</v>
      </c>
      <c r="Z10" s="17">
        <v>2</v>
      </c>
      <c r="AA10" s="17">
        <v>2</v>
      </c>
      <c r="AB10" s="26">
        <v>5</v>
      </c>
      <c r="AC10" s="26">
        <v>5</v>
      </c>
      <c r="AD10" s="26">
        <v>4</v>
      </c>
      <c r="AE10" s="26">
        <v>5</v>
      </c>
      <c r="AF10" s="26">
        <v>3</v>
      </c>
      <c r="AG10" s="26">
        <v>5</v>
      </c>
      <c r="AH10" s="26">
        <v>5</v>
      </c>
    </row>
    <row r="11" spans="2:34" x14ac:dyDescent="0.3">
      <c r="B11" s="16" t="s">
        <v>80</v>
      </c>
      <c r="C11" s="17">
        <v>5</v>
      </c>
      <c r="D11" s="17">
        <v>4</v>
      </c>
      <c r="E11" s="17">
        <v>1</v>
      </c>
      <c r="F11" s="17">
        <v>2</v>
      </c>
      <c r="G11" s="17">
        <v>2</v>
      </c>
      <c r="H11" s="17">
        <v>2</v>
      </c>
      <c r="I11" s="17">
        <v>4</v>
      </c>
      <c r="J11" s="17">
        <v>2</v>
      </c>
      <c r="K11" s="17">
        <v>2</v>
      </c>
      <c r="L11" s="26">
        <v>5</v>
      </c>
      <c r="M11" s="26">
        <v>4</v>
      </c>
      <c r="N11" s="26">
        <v>2</v>
      </c>
      <c r="O11" s="26">
        <v>4</v>
      </c>
      <c r="P11" s="26">
        <v>3</v>
      </c>
      <c r="Q11" s="26">
        <v>4</v>
      </c>
      <c r="R11" s="26">
        <v>4</v>
      </c>
      <c r="S11" s="17">
        <v>5</v>
      </c>
      <c r="T11" s="17">
        <v>4</v>
      </c>
      <c r="U11" s="17">
        <v>1</v>
      </c>
      <c r="V11" s="17">
        <v>2</v>
      </c>
      <c r="W11" s="17">
        <v>2</v>
      </c>
      <c r="X11" s="17">
        <v>2</v>
      </c>
      <c r="Y11" s="17">
        <v>4</v>
      </c>
      <c r="Z11" s="17">
        <v>2</v>
      </c>
      <c r="AA11" s="17">
        <v>2</v>
      </c>
      <c r="AB11" s="26">
        <v>5</v>
      </c>
      <c r="AC11" s="26">
        <v>4</v>
      </c>
      <c r="AD11" s="26">
        <v>2</v>
      </c>
      <c r="AE11" s="26">
        <v>4</v>
      </c>
      <c r="AF11" s="26">
        <v>3</v>
      </c>
      <c r="AG11" s="26">
        <v>4</v>
      </c>
      <c r="AH11" s="26">
        <v>4</v>
      </c>
    </row>
    <row r="12" spans="2:34" x14ac:dyDescent="0.3">
      <c r="B12" s="16" t="s">
        <v>81</v>
      </c>
      <c r="C12" s="17">
        <v>1</v>
      </c>
      <c r="D12" s="17">
        <v>3</v>
      </c>
      <c r="E12" s="17">
        <v>3</v>
      </c>
      <c r="F12" s="17">
        <v>2</v>
      </c>
      <c r="G12" s="17">
        <v>2</v>
      </c>
      <c r="H12" s="17">
        <v>1</v>
      </c>
      <c r="I12" s="17">
        <v>4</v>
      </c>
      <c r="J12" s="17">
        <v>1</v>
      </c>
      <c r="K12" s="17">
        <v>2</v>
      </c>
      <c r="L12" s="26">
        <v>5</v>
      </c>
      <c r="M12" s="26">
        <v>5</v>
      </c>
      <c r="N12" s="26">
        <v>1</v>
      </c>
      <c r="O12" s="26">
        <v>5</v>
      </c>
      <c r="P12" s="26">
        <v>4</v>
      </c>
      <c r="Q12" s="26">
        <v>5</v>
      </c>
      <c r="R12" s="26">
        <v>3</v>
      </c>
      <c r="S12" s="17">
        <v>1</v>
      </c>
      <c r="T12" s="17">
        <v>3</v>
      </c>
      <c r="U12" s="17">
        <v>3</v>
      </c>
      <c r="V12" s="17">
        <v>2</v>
      </c>
      <c r="W12" s="17">
        <v>2</v>
      </c>
      <c r="X12" s="17">
        <v>1</v>
      </c>
      <c r="Y12" s="17">
        <v>4</v>
      </c>
      <c r="Z12" s="17">
        <v>1</v>
      </c>
      <c r="AA12" s="17">
        <v>2</v>
      </c>
      <c r="AB12" s="26">
        <v>5</v>
      </c>
      <c r="AC12" s="26">
        <v>5</v>
      </c>
      <c r="AD12" s="26">
        <v>1</v>
      </c>
      <c r="AE12" s="26">
        <v>5</v>
      </c>
      <c r="AF12" s="26">
        <v>4</v>
      </c>
      <c r="AG12" s="26">
        <v>5</v>
      </c>
      <c r="AH12" s="26">
        <v>3</v>
      </c>
    </row>
    <row r="13" spans="2:34" x14ac:dyDescent="0.3">
      <c r="B13" s="16" t="s">
        <v>170</v>
      </c>
      <c r="C13" s="17">
        <v>2</v>
      </c>
      <c r="D13" s="17">
        <v>4</v>
      </c>
      <c r="E13" s="17">
        <v>1</v>
      </c>
      <c r="F13" s="17">
        <v>2</v>
      </c>
      <c r="G13" s="17">
        <v>2</v>
      </c>
      <c r="H13" s="17">
        <v>1</v>
      </c>
      <c r="I13" s="17">
        <v>2</v>
      </c>
      <c r="J13" s="17">
        <v>1</v>
      </c>
      <c r="K13" s="17">
        <v>2</v>
      </c>
      <c r="L13" s="26">
        <v>5</v>
      </c>
      <c r="M13" s="26">
        <v>4</v>
      </c>
      <c r="N13" s="26">
        <v>3</v>
      </c>
      <c r="O13" s="26">
        <v>5</v>
      </c>
      <c r="P13" s="26">
        <v>3</v>
      </c>
      <c r="Q13" s="26">
        <v>5</v>
      </c>
      <c r="R13" s="26">
        <v>5</v>
      </c>
      <c r="S13" s="17">
        <v>2</v>
      </c>
      <c r="T13" s="17">
        <v>4</v>
      </c>
      <c r="U13" s="17">
        <v>1</v>
      </c>
      <c r="V13" s="17">
        <v>2</v>
      </c>
      <c r="W13" s="17">
        <v>2</v>
      </c>
      <c r="X13" s="17">
        <v>1</v>
      </c>
      <c r="Y13" s="17">
        <v>2</v>
      </c>
      <c r="Z13" s="17">
        <v>1</v>
      </c>
      <c r="AA13" s="17">
        <v>2</v>
      </c>
      <c r="AB13" s="26">
        <v>5</v>
      </c>
      <c r="AC13" s="26">
        <v>4</v>
      </c>
      <c r="AD13" s="26">
        <v>3</v>
      </c>
      <c r="AE13" s="26">
        <v>5</v>
      </c>
      <c r="AF13" s="26">
        <v>3</v>
      </c>
      <c r="AG13" s="26">
        <v>5</v>
      </c>
      <c r="AH13" s="26">
        <v>5</v>
      </c>
    </row>
    <row r="14" spans="2:34" x14ac:dyDescent="0.3">
      <c r="B14" s="16" t="s">
        <v>232</v>
      </c>
      <c r="C14" s="17">
        <v>5</v>
      </c>
      <c r="D14" s="17">
        <v>4</v>
      </c>
      <c r="E14" s="17">
        <v>4</v>
      </c>
      <c r="F14" s="17">
        <v>2</v>
      </c>
      <c r="G14" s="17">
        <v>2</v>
      </c>
      <c r="H14" s="17">
        <v>1</v>
      </c>
      <c r="I14" s="17">
        <v>3</v>
      </c>
      <c r="J14" s="17">
        <v>1</v>
      </c>
      <c r="K14" s="17">
        <v>2</v>
      </c>
      <c r="L14" s="26">
        <v>5</v>
      </c>
      <c r="M14" s="26">
        <v>4</v>
      </c>
      <c r="N14" s="26">
        <v>1</v>
      </c>
      <c r="O14" s="26">
        <v>5</v>
      </c>
      <c r="P14" s="26">
        <v>2</v>
      </c>
      <c r="Q14" s="26">
        <v>5</v>
      </c>
      <c r="R14" s="26">
        <v>2</v>
      </c>
      <c r="S14" s="17">
        <v>5</v>
      </c>
      <c r="T14" s="17">
        <v>4</v>
      </c>
      <c r="U14" s="17">
        <v>4</v>
      </c>
      <c r="V14" s="17">
        <v>2</v>
      </c>
      <c r="W14" s="17">
        <v>4</v>
      </c>
      <c r="X14" s="17">
        <v>1</v>
      </c>
      <c r="Y14" s="17">
        <v>3</v>
      </c>
      <c r="Z14" s="17">
        <v>1</v>
      </c>
      <c r="AA14" s="17">
        <v>2</v>
      </c>
      <c r="AB14" s="26">
        <v>5</v>
      </c>
      <c r="AC14" s="26">
        <v>4</v>
      </c>
      <c r="AD14" s="26">
        <v>1</v>
      </c>
      <c r="AE14" s="26">
        <v>5</v>
      </c>
      <c r="AF14" s="26">
        <v>2</v>
      </c>
      <c r="AG14" s="26">
        <v>5</v>
      </c>
      <c r="AH14" s="26">
        <v>2</v>
      </c>
    </row>
    <row r="15" spans="2:34" x14ac:dyDescent="0.3">
      <c r="B15" s="16" t="s">
        <v>193</v>
      </c>
      <c r="C15" s="17">
        <v>5</v>
      </c>
      <c r="D15" s="17">
        <v>4</v>
      </c>
      <c r="E15" s="17">
        <v>1</v>
      </c>
      <c r="F15" s="17">
        <v>2</v>
      </c>
      <c r="G15" s="17">
        <v>2</v>
      </c>
      <c r="H15" s="17">
        <v>1</v>
      </c>
      <c r="I15" s="17">
        <v>1</v>
      </c>
      <c r="J15" s="17">
        <v>1</v>
      </c>
      <c r="K15" s="17">
        <v>2</v>
      </c>
      <c r="L15" s="26">
        <v>5</v>
      </c>
      <c r="M15" s="26">
        <v>5</v>
      </c>
      <c r="N15" s="26">
        <v>2</v>
      </c>
      <c r="O15" s="26">
        <v>4</v>
      </c>
      <c r="P15" s="26">
        <v>3</v>
      </c>
      <c r="Q15" s="26">
        <v>4</v>
      </c>
      <c r="R15" s="26">
        <v>3</v>
      </c>
      <c r="S15" s="17">
        <v>5</v>
      </c>
      <c r="T15" s="17">
        <v>4</v>
      </c>
      <c r="U15" s="17">
        <v>1</v>
      </c>
      <c r="V15" s="17">
        <v>2</v>
      </c>
      <c r="W15" s="17">
        <v>2</v>
      </c>
      <c r="X15" s="17">
        <v>1</v>
      </c>
      <c r="Y15" s="17">
        <v>1</v>
      </c>
      <c r="Z15" s="17">
        <v>1</v>
      </c>
      <c r="AA15" s="17">
        <v>2</v>
      </c>
      <c r="AB15" s="26">
        <v>5</v>
      </c>
      <c r="AC15" s="26">
        <v>5</v>
      </c>
      <c r="AD15" s="26">
        <v>2</v>
      </c>
      <c r="AE15" s="26">
        <v>4</v>
      </c>
      <c r="AF15" s="26">
        <v>3</v>
      </c>
      <c r="AG15" s="26">
        <v>4</v>
      </c>
      <c r="AH15" s="26">
        <v>3</v>
      </c>
    </row>
    <row r="16" spans="2:34" x14ac:dyDescent="0.3">
      <c r="B16" s="16" t="s">
        <v>237</v>
      </c>
      <c r="C16" s="17">
        <v>3</v>
      </c>
      <c r="D16" s="17">
        <v>4</v>
      </c>
      <c r="E16" s="17">
        <v>1</v>
      </c>
      <c r="F16" s="17">
        <v>2</v>
      </c>
      <c r="G16" s="17">
        <v>2</v>
      </c>
      <c r="H16" s="17">
        <v>1</v>
      </c>
      <c r="I16" s="17">
        <v>2</v>
      </c>
      <c r="J16" s="17">
        <v>1</v>
      </c>
      <c r="K16" s="17">
        <v>2</v>
      </c>
      <c r="L16" s="26">
        <v>5</v>
      </c>
      <c r="M16" s="26">
        <v>3</v>
      </c>
      <c r="N16" s="26">
        <v>1</v>
      </c>
      <c r="O16" s="26">
        <v>3</v>
      </c>
      <c r="P16" s="26">
        <v>3</v>
      </c>
      <c r="Q16" s="26">
        <v>5</v>
      </c>
      <c r="R16" s="26">
        <v>4</v>
      </c>
      <c r="S16" s="17">
        <v>3</v>
      </c>
      <c r="T16" s="17">
        <v>4</v>
      </c>
      <c r="U16" s="17">
        <v>1</v>
      </c>
      <c r="V16" s="17">
        <v>2</v>
      </c>
      <c r="W16" s="17">
        <v>2</v>
      </c>
      <c r="X16" s="17">
        <v>1</v>
      </c>
      <c r="Y16" s="17">
        <v>2</v>
      </c>
      <c r="Z16" s="17">
        <v>1</v>
      </c>
      <c r="AA16" s="17">
        <v>2</v>
      </c>
      <c r="AB16" s="26">
        <v>5</v>
      </c>
      <c r="AC16" s="26">
        <v>3</v>
      </c>
      <c r="AD16" s="26">
        <v>1</v>
      </c>
      <c r="AE16" s="26">
        <v>3</v>
      </c>
      <c r="AF16" s="26">
        <v>3</v>
      </c>
      <c r="AG16" s="26">
        <v>5</v>
      </c>
      <c r="AH16" s="26">
        <v>4</v>
      </c>
    </row>
    <row r="17" spans="2:34" x14ac:dyDescent="0.3">
      <c r="B17" s="16" t="s">
        <v>197</v>
      </c>
      <c r="C17" s="17">
        <v>5</v>
      </c>
      <c r="D17" s="17">
        <v>4</v>
      </c>
      <c r="E17" s="17">
        <v>4</v>
      </c>
      <c r="F17" s="17">
        <v>2</v>
      </c>
      <c r="G17" s="17">
        <v>2</v>
      </c>
      <c r="H17" s="17">
        <v>1</v>
      </c>
      <c r="I17" s="17">
        <v>3</v>
      </c>
      <c r="J17" s="17">
        <v>1</v>
      </c>
      <c r="K17" s="17">
        <v>2</v>
      </c>
      <c r="L17" s="26">
        <v>5</v>
      </c>
      <c r="M17" s="26">
        <v>4</v>
      </c>
      <c r="N17" s="26">
        <v>3</v>
      </c>
      <c r="O17" s="26">
        <v>4</v>
      </c>
      <c r="P17" s="26">
        <v>4</v>
      </c>
      <c r="Q17" s="26">
        <v>4</v>
      </c>
      <c r="R17" s="26">
        <v>2</v>
      </c>
      <c r="S17" s="17">
        <v>5</v>
      </c>
      <c r="T17" s="17">
        <v>4</v>
      </c>
      <c r="U17" s="17">
        <v>4</v>
      </c>
      <c r="V17" s="17">
        <v>2</v>
      </c>
      <c r="W17" s="17">
        <v>2</v>
      </c>
      <c r="X17" s="17">
        <v>1</v>
      </c>
      <c r="Y17" s="17">
        <v>3</v>
      </c>
      <c r="Z17" s="17">
        <v>1</v>
      </c>
      <c r="AA17" s="17">
        <v>2</v>
      </c>
      <c r="AB17" s="26">
        <v>5</v>
      </c>
      <c r="AC17" s="26">
        <v>4</v>
      </c>
      <c r="AD17" s="26">
        <v>3</v>
      </c>
      <c r="AE17" s="26">
        <v>4</v>
      </c>
      <c r="AF17" s="26">
        <v>4</v>
      </c>
      <c r="AG17" s="26">
        <v>4</v>
      </c>
      <c r="AH17" s="26">
        <v>2</v>
      </c>
    </row>
    <row r="18" spans="2:34" x14ac:dyDescent="0.3">
      <c r="B18" s="16" t="s">
        <v>225</v>
      </c>
      <c r="C18" s="17">
        <v>5</v>
      </c>
      <c r="D18" s="17">
        <v>1</v>
      </c>
      <c r="E18" s="17">
        <v>4</v>
      </c>
      <c r="F18" s="17">
        <v>2</v>
      </c>
      <c r="G18" s="17">
        <v>1</v>
      </c>
      <c r="H18" s="17">
        <v>1</v>
      </c>
      <c r="I18" s="17">
        <v>3</v>
      </c>
      <c r="J18" s="17">
        <v>1</v>
      </c>
      <c r="K18" s="17">
        <v>2</v>
      </c>
      <c r="L18" s="26">
        <v>5</v>
      </c>
      <c r="M18" s="26">
        <v>4</v>
      </c>
      <c r="N18" s="26">
        <v>1</v>
      </c>
      <c r="O18" s="26">
        <v>5</v>
      </c>
      <c r="P18" s="26">
        <v>3</v>
      </c>
      <c r="Q18" s="26">
        <v>5</v>
      </c>
      <c r="R18" s="26">
        <v>4</v>
      </c>
      <c r="S18" s="17">
        <v>5</v>
      </c>
      <c r="T18" s="17">
        <v>1</v>
      </c>
      <c r="U18" s="17">
        <v>4</v>
      </c>
      <c r="V18" s="17">
        <v>2</v>
      </c>
      <c r="W18" s="17">
        <v>1</v>
      </c>
      <c r="X18" s="17">
        <v>1</v>
      </c>
      <c r="Y18" s="17">
        <v>3</v>
      </c>
      <c r="Z18" s="17">
        <v>1</v>
      </c>
      <c r="AA18" s="17">
        <v>2</v>
      </c>
      <c r="AB18" s="26">
        <v>5</v>
      </c>
      <c r="AC18" s="26">
        <v>4</v>
      </c>
      <c r="AD18" s="26">
        <v>1</v>
      </c>
      <c r="AE18" s="26">
        <v>5</v>
      </c>
      <c r="AF18" s="26">
        <v>3</v>
      </c>
      <c r="AG18" s="26">
        <v>5</v>
      </c>
      <c r="AH18" s="26">
        <v>4</v>
      </c>
    </row>
    <row r="19" spans="2:34" x14ac:dyDescent="0.3">
      <c r="B19" s="16" t="s">
        <v>102</v>
      </c>
      <c r="C19" s="17">
        <v>1</v>
      </c>
      <c r="D19" s="17">
        <v>1</v>
      </c>
      <c r="E19" s="17">
        <v>5</v>
      </c>
      <c r="F19" s="17">
        <v>2</v>
      </c>
      <c r="G19" s="17">
        <v>2</v>
      </c>
      <c r="H19" s="17">
        <v>1</v>
      </c>
      <c r="I19" s="17">
        <v>3</v>
      </c>
      <c r="J19" s="17">
        <v>1</v>
      </c>
      <c r="K19" s="17">
        <v>2</v>
      </c>
      <c r="L19" s="26">
        <v>4</v>
      </c>
      <c r="M19" s="26">
        <v>5</v>
      </c>
      <c r="N19" s="26">
        <v>2</v>
      </c>
      <c r="O19" s="26">
        <v>1</v>
      </c>
      <c r="P19" s="26">
        <v>5</v>
      </c>
      <c r="Q19" s="26">
        <v>5</v>
      </c>
      <c r="R19" s="26">
        <v>2</v>
      </c>
      <c r="S19" s="17">
        <v>1</v>
      </c>
      <c r="T19" s="17">
        <v>1</v>
      </c>
      <c r="U19" s="17">
        <v>5</v>
      </c>
      <c r="V19" s="17">
        <v>2</v>
      </c>
      <c r="W19" s="17">
        <v>2</v>
      </c>
      <c r="X19" s="17">
        <v>1</v>
      </c>
      <c r="Y19" s="17">
        <v>3</v>
      </c>
      <c r="Z19" s="17">
        <v>1</v>
      </c>
      <c r="AA19" s="17">
        <v>2</v>
      </c>
      <c r="AB19" s="26">
        <v>4</v>
      </c>
      <c r="AC19" s="26">
        <v>5</v>
      </c>
      <c r="AD19" s="26">
        <v>2</v>
      </c>
      <c r="AE19" s="26">
        <v>1</v>
      </c>
      <c r="AF19" s="26">
        <v>5</v>
      </c>
      <c r="AG19" s="26">
        <v>5</v>
      </c>
      <c r="AH19" s="26">
        <v>2</v>
      </c>
    </row>
    <row r="20" spans="2:34" x14ac:dyDescent="0.3">
      <c r="B20" s="16" t="s">
        <v>103</v>
      </c>
      <c r="C20" s="17">
        <v>3</v>
      </c>
      <c r="D20" s="17">
        <v>1</v>
      </c>
      <c r="E20" s="17">
        <v>4</v>
      </c>
      <c r="F20" s="17">
        <v>1</v>
      </c>
      <c r="G20" s="17">
        <v>1</v>
      </c>
      <c r="H20" s="17">
        <v>1</v>
      </c>
      <c r="I20" s="17">
        <v>4</v>
      </c>
      <c r="J20" s="17">
        <v>1</v>
      </c>
      <c r="K20" s="17">
        <v>2</v>
      </c>
      <c r="L20" s="26">
        <v>4</v>
      </c>
      <c r="M20" s="26">
        <v>4</v>
      </c>
      <c r="N20" s="26">
        <v>4</v>
      </c>
      <c r="O20" s="26">
        <v>4</v>
      </c>
      <c r="P20" s="26">
        <v>2</v>
      </c>
      <c r="Q20" s="26">
        <v>4</v>
      </c>
      <c r="R20" s="26">
        <v>2</v>
      </c>
      <c r="S20" s="17">
        <v>3</v>
      </c>
      <c r="T20" s="17">
        <v>1</v>
      </c>
      <c r="U20" s="17">
        <v>4</v>
      </c>
      <c r="V20" s="17">
        <v>1</v>
      </c>
      <c r="W20" s="17">
        <v>1</v>
      </c>
      <c r="X20" s="17">
        <v>1</v>
      </c>
      <c r="Y20" s="17">
        <v>4</v>
      </c>
      <c r="Z20" s="17">
        <v>1</v>
      </c>
      <c r="AA20" s="17">
        <v>2</v>
      </c>
      <c r="AB20" s="26">
        <v>4</v>
      </c>
      <c r="AC20" s="26">
        <v>4</v>
      </c>
      <c r="AD20" s="26">
        <v>4</v>
      </c>
      <c r="AE20" s="26">
        <v>4</v>
      </c>
      <c r="AF20" s="26">
        <v>2</v>
      </c>
      <c r="AG20" s="26">
        <v>4</v>
      </c>
      <c r="AH20" s="26">
        <v>2</v>
      </c>
    </row>
    <row r="21" spans="2:34" x14ac:dyDescent="0.3">
      <c r="B21" s="16" t="s">
        <v>104</v>
      </c>
      <c r="C21" s="17">
        <v>5</v>
      </c>
      <c r="D21" s="17">
        <v>1</v>
      </c>
      <c r="E21" s="17">
        <v>4</v>
      </c>
      <c r="F21" s="17">
        <v>2</v>
      </c>
      <c r="G21" s="17">
        <v>2</v>
      </c>
      <c r="H21" s="17">
        <v>1</v>
      </c>
      <c r="I21" s="17">
        <v>2</v>
      </c>
      <c r="J21" s="17">
        <v>1</v>
      </c>
      <c r="K21" s="17">
        <v>2</v>
      </c>
      <c r="L21" s="26">
        <v>4</v>
      </c>
      <c r="M21" s="26">
        <v>4</v>
      </c>
      <c r="N21" s="26">
        <v>4</v>
      </c>
      <c r="O21" s="26">
        <v>4</v>
      </c>
      <c r="P21" s="26">
        <v>4</v>
      </c>
      <c r="Q21" s="26">
        <v>4</v>
      </c>
      <c r="R21" s="26">
        <v>4</v>
      </c>
      <c r="S21" s="17">
        <v>5</v>
      </c>
      <c r="T21" s="17">
        <v>1</v>
      </c>
      <c r="U21" s="17">
        <v>4</v>
      </c>
      <c r="V21" s="17">
        <v>2</v>
      </c>
      <c r="W21" s="17">
        <v>2</v>
      </c>
      <c r="X21" s="17">
        <v>1</v>
      </c>
      <c r="Y21" s="17">
        <v>2</v>
      </c>
      <c r="Z21" s="17">
        <v>1</v>
      </c>
      <c r="AA21" s="17">
        <v>2</v>
      </c>
      <c r="AB21" s="26">
        <v>4</v>
      </c>
      <c r="AC21" s="26">
        <v>4</v>
      </c>
      <c r="AD21" s="26">
        <v>4</v>
      </c>
      <c r="AE21" s="26">
        <v>4</v>
      </c>
      <c r="AF21" s="26">
        <v>4</v>
      </c>
      <c r="AG21" s="26">
        <v>4</v>
      </c>
      <c r="AH21" s="26">
        <v>4</v>
      </c>
    </row>
    <row r="22" spans="2:34" x14ac:dyDescent="0.3">
      <c r="B22" s="16" t="s">
        <v>105</v>
      </c>
      <c r="C22" s="17">
        <v>5</v>
      </c>
      <c r="D22" s="17">
        <v>1</v>
      </c>
      <c r="E22" s="17">
        <v>4</v>
      </c>
      <c r="F22" s="17">
        <v>2</v>
      </c>
      <c r="G22" s="17">
        <v>2</v>
      </c>
      <c r="H22" s="17">
        <v>1</v>
      </c>
      <c r="I22" s="17">
        <v>2</v>
      </c>
      <c r="J22" s="17">
        <v>2</v>
      </c>
      <c r="K22" s="17">
        <v>2</v>
      </c>
      <c r="L22" s="26">
        <v>3</v>
      </c>
      <c r="M22" s="26">
        <v>3</v>
      </c>
      <c r="N22" s="26">
        <v>4</v>
      </c>
      <c r="O22" s="26">
        <v>4</v>
      </c>
      <c r="P22" s="26">
        <v>4</v>
      </c>
      <c r="Q22" s="26">
        <v>4</v>
      </c>
      <c r="R22" s="26">
        <v>4</v>
      </c>
      <c r="S22" s="17">
        <v>5</v>
      </c>
      <c r="T22" s="17">
        <v>1</v>
      </c>
      <c r="U22" s="17">
        <v>4</v>
      </c>
      <c r="V22" s="17">
        <v>2</v>
      </c>
      <c r="W22" s="17">
        <v>2</v>
      </c>
      <c r="X22" s="17">
        <v>1</v>
      </c>
      <c r="Y22" s="17">
        <v>2</v>
      </c>
      <c r="Z22" s="17">
        <v>2</v>
      </c>
      <c r="AA22" s="17">
        <v>2</v>
      </c>
      <c r="AB22" s="26">
        <v>3</v>
      </c>
      <c r="AC22" s="26">
        <v>3</v>
      </c>
      <c r="AD22" s="26">
        <v>4</v>
      </c>
      <c r="AE22" s="26">
        <v>4</v>
      </c>
      <c r="AF22" s="26">
        <v>4</v>
      </c>
      <c r="AG22" s="26">
        <v>4</v>
      </c>
      <c r="AH22" s="26">
        <v>4</v>
      </c>
    </row>
    <row r="23" spans="2:34" x14ac:dyDescent="0.3">
      <c r="B23" s="16" t="s">
        <v>106</v>
      </c>
      <c r="C23" s="17">
        <v>3</v>
      </c>
      <c r="D23" s="17">
        <v>1</v>
      </c>
      <c r="E23" s="17">
        <v>1</v>
      </c>
      <c r="F23" s="17">
        <v>1</v>
      </c>
      <c r="G23" s="17">
        <v>1</v>
      </c>
      <c r="H23" s="17">
        <v>1</v>
      </c>
      <c r="I23" s="17">
        <v>2</v>
      </c>
      <c r="J23" s="17">
        <v>1</v>
      </c>
      <c r="K23" s="17">
        <v>3</v>
      </c>
      <c r="L23" s="26">
        <v>5</v>
      </c>
      <c r="M23" s="26">
        <v>5</v>
      </c>
      <c r="N23" s="26">
        <v>5</v>
      </c>
      <c r="O23" s="26">
        <v>4</v>
      </c>
      <c r="P23" s="26">
        <v>5</v>
      </c>
      <c r="Q23" s="26">
        <v>5</v>
      </c>
      <c r="R23" s="26">
        <v>5</v>
      </c>
      <c r="S23" s="17">
        <v>3</v>
      </c>
      <c r="T23" s="17">
        <v>1</v>
      </c>
      <c r="U23" s="17">
        <v>1</v>
      </c>
      <c r="V23" s="17">
        <v>1</v>
      </c>
      <c r="W23" s="17">
        <v>1</v>
      </c>
      <c r="X23" s="17">
        <v>1</v>
      </c>
      <c r="Y23" s="17">
        <v>2</v>
      </c>
      <c r="Z23" s="17">
        <v>1</v>
      </c>
      <c r="AA23" s="17">
        <v>3</v>
      </c>
      <c r="AB23" s="26">
        <v>5</v>
      </c>
      <c r="AC23" s="26">
        <v>5</v>
      </c>
      <c r="AD23" s="26">
        <v>5</v>
      </c>
      <c r="AE23" s="26">
        <v>4</v>
      </c>
      <c r="AF23" s="26">
        <v>5</v>
      </c>
      <c r="AG23" s="26">
        <v>5</v>
      </c>
      <c r="AH23" s="26">
        <v>5</v>
      </c>
    </row>
    <row r="24" spans="2:34" x14ac:dyDescent="0.3">
      <c r="B24" s="16" t="s">
        <v>107</v>
      </c>
      <c r="C24" s="17">
        <v>3</v>
      </c>
      <c r="D24" s="17">
        <v>1</v>
      </c>
      <c r="E24" s="17">
        <v>2</v>
      </c>
      <c r="F24" s="17">
        <v>1</v>
      </c>
      <c r="G24" s="17">
        <v>2</v>
      </c>
      <c r="H24" s="17">
        <v>1</v>
      </c>
      <c r="I24" s="17">
        <v>4</v>
      </c>
      <c r="J24" s="17">
        <v>1</v>
      </c>
      <c r="K24" s="17">
        <v>2</v>
      </c>
      <c r="L24" s="26">
        <v>5</v>
      </c>
      <c r="M24" s="26">
        <v>4</v>
      </c>
      <c r="N24" s="26">
        <v>4</v>
      </c>
      <c r="O24" s="26">
        <v>4</v>
      </c>
      <c r="P24" s="26">
        <v>4</v>
      </c>
      <c r="Q24" s="26">
        <v>5</v>
      </c>
      <c r="R24" s="26">
        <v>4</v>
      </c>
      <c r="S24" s="17">
        <v>3</v>
      </c>
      <c r="T24" s="17">
        <v>1</v>
      </c>
      <c r="U24" s="17">
        <v>2</v>
      </c>
      <c r="V24" s="17">
        <v>1</v>
      </c>
      <c r="W24" s="17">
        <v>2</v>
      </c>
      <c r="X24" s="17">
        <v>1</v>
      </c>
      <c r="Y24" s="17">
        <v>4</v>
      </c>
      <c r="Z24" s="17">
        <v>1</v>
      </c>
      <c r="AA24" s="17">
        <v>2</v>
      </c>
      <c r="AB24" s="26">
        <v>5</v>
      </c>
      <c r="AC24" s="26">
        <v>4</v>
      </c>
      <c r="AD24" s="26">
        <v>4</v>
      </c>
      <c r="AE24" s="26">
        <v>4</v>
      </c>
      <c r="AF24" s="26">
        <v>4</v>
      </c>
      <c r="AG24" s="26">
        <v>5</v>
      </c>
      <c r="AH24" s="26">
        <v>4</v>
      </c>
    </row>
    <row r="25" spans="2:34" x14ac:dyDescent="0.3">
      <c r="B25" s="16" t="s">
        <v>108</v>
      </c>
      <c r="C25" s="17">
        <v>3</v>
      </c>
      <c r="D25" s="17">
        <v>5</v>
      </c>
      <c r="E25" s="17">
        <v>4</v>
      </c>
      <c r="F25" s="17">
        <v>1</v>
      </c>
      <c r="G25" s="17">
        <v>2</v>
      </c>
      <c r="H25" s="17">
        <v>1</v>
      </c>
      <c r="I25" s="17">
        <v>4</v>
      </c>
      <c r="J25" s="17">
        <v>2</v>
      </c>
      <c r="K25" s="17">
        <v>3</v>
      </c>
      <c r="L25" s="26">
        <v>4</v>
      </c>
      <c r="M25" s="26">
        <v>5</v>
      </c>
      <c r="N25" s="26">
        <v>3</v>
      </c>
      <c r="O25" s="26">
        <v>4</v>
      </c>
      <c r="P25" s="26">
        <v>4</v>
      </c>
      <c r="Q25" s="26">
        <v>4</v>
      </c>
      <c r="R25" s="26">
        <v>4</v>
      </c>
      <c r="S25" s="17">
        <v>3</v>
      </c>
      <c r="T25" s="17">
        <v>5</v>
      </c>
      <c r="U25" s="17">
        <v>4</v>
      </c>
      <c r="V25" s="17">
        <v>1</v>
      </c>
      <c r="W25" s="17">
        <v>2</v>
      </c>
      <c r="X25" s="17">
        <v>1</v>
      </c>
      <c r="Y25" s="17">
        <v>4</v>
      </c>
      <c r="Z25" s="17">
        <v>2</v>
      </c>
      <c r="AA25" s="17">
        <v>3</v>
      </c>
      <c r="AB25" s="26">
        <v>4</v>
      </c>
      <c r="AC25" s="26">
        <v>5</v>
      </c>
      <c r="AD25" s="26">
        <v>3</v>
      </c>
      <c r="AE25" s="26">
        <v>4</v>
      </c>
      <c r="AF25" s="26">
        <v>4</v>
      </c>
      <c r="AG25" s="26">
        <v>4</v>
      </c>
      <c r="AH25" s="26">
        <v>4</v>
      </c>
    </row>
    <row r="26" spans="2:34" x14ac:dyDescent="0.3">
      <c r="B26" s="16" t="s">
        <v>252</v>
      </c>
      <c r="C26" s="17">
        <v>3</v>
      </c>
      <c r="D26" s="17">
        <v>5</v>
      </c>
      <c r="E26" s="17">
        <v>4</v>
      </c>
      <c r="F26" s="17">
        <v>1</v>
      </c>
      <c r="G26" s="17">
        <v>1</v>
      </c>
      <c r="H26" s="17">
        <v>1</v>
      </c>
      <c r="I26" s="17">
        <v>4</v>
      </c>
      <c r="J26" s="17">
        <v>2</v>
      </c>
      <c r="K26" s="17">
        <v>2</v>
      </c>
      <c r="L26" s="26">
        <v>5</v>
      </c>
      <c r="M26" s="26">
        <v>4</v>
      </c>
      <c r="N26" s="26">
        <v>2</v>
      </c>
      <c r="O26" s="26">
        <v>3</v>
      </c>
      <c r="P26" s="26">
        <v>3</v>
      </c>
      <c r="Q26" s="26">
        <v>5</v>
      </c>
      <c r="R26" s="26">
        <v>4</v>
      </c>
      <c r="S26" s="17">
        <v>3</v>
      </c>
      <c r="T26" s="17">
        <v>5</v>
      </c>
      <c r="U26" s="17">
        <v>4</v>
      </c>
      <c r="V26" s="17">
        <v>1</v>
      </c>
      <c r="W26" s="17">
        <v>1</v>
      </c>
      <c r="X26" s="17">
        <v>1</v>
      </c>
      <c r="Y26" s="17">
        <v>4</v>
      </c>
      <c r="Z26" s="17">
        <v>2</v>
      </c>
      <c r="AA26" s="17">
        <v>2</v>
      </c>
      <c r="AB26" s="26">
        <v>5</v>
      </c>
      <c r="AC26" s="26">
        <v>4</v>
      </c>
      <c r="AD26" s="26">
        <v>2</v>
      </c>
      <c r="AE26" s="26">
        <v>3</v>
      </c>
      <c r="AF26" s="26">
        <v>3</v>
      </c>
      <c r="AG26" s="26">
        <v>5</v>
      </c>
      <c r="AH26" s="26">
        <v>4</v>
      </c>
    </row>
    <row r="27" spans="2:34" x14ac:dyDescent="0.3">
      <c r="B27" s="16" t="s">
        <v>109</v>
      </c>
      <c r="C27" s="17">
        <v>5</v>
      </c>
      <c r="D27" s="17">
        <v>3</v>
      </c>
      <c r="E27" s="17">
        <v>4</v>
      </c>
      <c r="F27" s="17">
        <v>2</v>
      </c>
      <c r="G27" s="17">
        <v>2</v>
      </c>
      <c r="H27" s="17">
        <v>1</v>
      </c>
      <c r="I27" s="17">
        <v>3</v>
      </c>
      <c r="J27" s="17">
        <v>1</v>
      </c>
      <c r="K27" s="17">
        <v>3</v>
      </c>
      <c r="L27" s="26">
        <v>4</v>
      </c>
      <c r="M27" s="26">
        <v>4</v>
      </c>
      <c r="N27" s="26">
        <v>4</v>
      </c>
      <c r="O27" s="26">
        <v>4</v>
      </c>
      <c r="P27" s="26">
        <v>4</v>
      </c>
      <c r="Q27" s="26">
        <v>5</v>
      </c>
      <c r="R27" s="26">
        <v>5</v>
      </c>
      <c r="S27" s="17">
        <v>5</v>
      </c>
      <c r="T27" s="17">
        <v>3</v>
      </c>
      <c r="U27" s="17">
        <v>4</v>
      </c>
      <c r="V27" s="17">
        <v>2</v>
      </c>
      <c r="W27" s="17">
        <v>2</v>
      </c>
      <c r="X27" s="17">
        <v>1</v>
      </c>
      <c r="Y27" s="17">
        <v>3</v>
      </c>
      <c r="Z27" s="17">
        <v>1</v>
      </c>
      <c r="AA27" s="17">
        <v>3</v>
      </c>
      <c r="AB27" s="26">
        <v>4</v>
      </c>
      <c r="AC27" s="26">
        <v>4</v>
      </c>
      <c r="AD27" s="26">
        <v>4</v>
      </c>
      <c r="AE27" s="26">
        <v>4</v>
      </c>
      <c r="AF27" s="26">
        <v>4</v>
      </c>
      <c r="AG27" s="26">
        <v>5</v>
      </c>
      <c r="AH27" s="26">
        <v>5</v>
      </c>
    </row>
    <row r="28" spans="2:34" x14ac:dyDescent="0.3">
      <c r="B28" s="16" t="s">
        <v>187</v>
      </c>
      <c r="C28" s="17">
        <v>3</v>
      </c>
      <c r="D28" s="17">
        <v>4</v>
      </c>
      <c r="E28" s="17">
        <v>4</v>
      </c>
      <c r="F28" s="17">
        <v>1</v>
      </c>
      <c r="G28" s="17">
        <v>2</v>
      </c>
      <c r="H28" s="17">
        <v>1</v>
      </c>
      <c r="I28" s="17">
        <v>4</v>
      </c>
      <c r="J28" s="17">
        <v>1</v>
      </c>
      <c r="K28" s="17">
        <v>2</v>
      </c>
      <c r="L28" s="26">
        <v>3</v>
      </c>
      <c r="M28" s="26">
        <v>5</v>
      </c>
      <c r="N28" s="26">
        <v>3</v>
      </c>
      <c r="O28" s="26">
        <v>5</v>
      </c>
      <c r="P28" s="26">
        <v>4</v>
      </c>
      <c r="Q28" s="26">
        <v>4</v>
      </c>
      <c r="R28" s="26">
        <v>4</v>
      </c>
      <c r="S28" s="17">
        <v>3</v>
      </c>
      <c r="T28" s="17">
        <v>4</v>
      </c>
      <c r="U28" s="17">
        <v>4</v>
      </c>
      <c r="V28" s="17">
        <v>1</v>
      </c>
      <c r="W28" s="17">
        <v>2</v>
      </c>
      <c r="X28" s="17">
        <v>1</v>
      </c>
      <c r="Y28" s="17">
        <v>4</v>
      </c>
      <c r="Z28" s="17">
        <v>1</v>
      </c>
      <c r="AA28" s="17">
        <v>2</v>
      </c>
      <c r="AB28" s="26">
        <v>3</v>
      </c>
      <c r="AC28" s="26">
        <v>5</v>
      </c>
      <c r="AD28" s="26">
        <v>3</v>
      </c>
      <c r="AE28" s="26">
        <v>5</v>
      </c>
      <c r="AF28" s="26">
        <v>4</v>
      </c>
      <c r="AG28" s="26">
        <v>4</v>
      </c>
      <c r="AH28" s="26">
        <v>4</v>
      </c>
    </row>
    <row r="29" spans="2:34" x14ac:dyDescent="0.3">
      <c r="B29" s="16" t="s">
        <v>202</v>
      </c>
      <c r="C29" s="17">
        <v>5</v>
      </c>
      <c r="D29" s="17">
        <v>4</v>
      </c>
      <c r="E29" s="17">
        <v>5</v>
      </c>
      <c r="F29" s="17">
        <v>2</v>
      </c>
      <c r="G29" s="17">
        <v>2</v>
      </c>
      <c r="H29" s="17">
        <v>1</v>
      </c>
      <c r="I29" s="17">
        <v>3</v>
      </c>
      <c r="J29" s="17">
        <v>2</v>
      </c>
      <c r="K29" s="17">
        <v>2</v>
      </c>
      <c r="L29" s="26">
        <v>4</v>
      </c>
      <c r="M29" s="26">
        <v>4</v>
      </c>
      <c r="N29" s="26">
        <v>4</v>
      </c>
      <c r="O29" s="26">
        <v>4</v>
      </c>
      <c r="P29" s="26">
        <v>4</v>
      </c>
      <c r="Q29" s="26">
        <v>4</v>
      </c>
      <c r="R29" s="26">
        <v>4</v>
      </c>
      <c r="S29" s="17">
        <v>5</v>
      </c>
      <c r="T29" s="17">
        <v>4</v>
      </c>
      <c r="U29" s="17">
        <v>5</v>
      </c>
      <c r="V29" s="17">
        <v>2</v>
      </c>
      <c r="W29" s="17">
        <v>2</v>
      </c>
      <c r="X29" s="17">
        <v>1</v>
      </c>
      <c r="Y29" s="17">
        <v>3</v>
      </c>
      <c r="Z29" s="17">
        <v>2</v>
      </c>
      <c r="AA29" s="17">
        <v>2</v>
      </c>
      <c r="AB29" s="26">
        <v>4</v>
      </c>
      <c r="AC29" s="26">
        <v>4</v>
      </c>
      <c r="AD29" s="26">
        <v>4</v>
      </c>
      <c r="AE29" s="26">
        <v>4</v>
      </c>
      <c r="AF29" s="26">
        <v>4</v>
      </c>
      <c r="AG29" s="26">
        <v>4</v>
      </c>
      <c r="AH29" s="26">
        <v>4</v>
      </c>
    </row>
    <row r="30" spans="2:34" x14ac:dyDescent="0.3">
      <c r="B30" s="16" t="s">
        <v>110</v>
      </c>
      <c r="C30" s="17">
        <v>3</v>
      </c>
      <c r="D30" s="17">
        <v>4</v>
      </c>
      <c r="E30" s="17">
        <v>4</v>
      </c>
      <c r="F30" s="17">
        <v>1</v>
      </c>
      <c r="G30" s="17">
        <v>1</v>
      </c>
      <c r="H30" s="17">
        <v>1</v>
      </c>
      <c r="I30" s="17">
        <v>3</v>
      </c>
      <c r="J30" s="17">
        <v>2</v>
      </c>
      <c r="K30" s="17">
        <v>2</v>
      </c>
      <c r="L30" s="26">
        <v>3</v>
      </c>
      <c r="M30" s="26">
        <v>4</v>
      </c>
      <c r="N30" s="26">
        <v>3</v>
      </c>
      <c r="O30" s="26">
        <v>5</v>
      </c>
      <c r="P30" s="26">
        <v>5</v>
      </c>
      <c r="Q30" s="26">
        <v>5</v>
      </c>
      <c r="R30" s="26">
        <v>5</v>
      </c>
      <c r="S30" s="17">
        <v>3</v>
      </c>
      <c r="T30" s="17">
        <v>4</v>
      </c>
      <c r="U30" s="17">
        <v>4</v>
      </c>
      <c r="V30" s="17">
        <v>1</v>
      </c>
      <c r="W30" s="17">
        <v>1</v>
      </c>
      <c r="X30" s="17">
        <v>1</v>
      </c>
      <c r="Y30" s="17">
        <v>3</v>
      </c>
      <c r="Z30" s="17">
        <v>2</v>
      </c>
      <c r="AA30" s="17">
        <v>2</v>
      </c>
      <c r="AB30" s="26">
        <v>3</v>
      </c>
      <c r="AC30" s="26">
        <v>4</v>
      </c>
      <c r="AD30" s="26">
        <v>3</v>
      </c>
      <c r="AE30" s="26">
        <v>5</v>
      </c>
      <c r="AF30" s="26">
        <v>5</v>
      </c>
      <c r="AG30" s="26">
        <v>5</v>
      </c>
      <c r="AH30" s="26">
        <v>5</v>
      </c>
    </row>
    <row r="31" spans="2:34" x14ac:dyDescent="0.3">
      <c r="B31" s="16" t="s">
        <v>250</v>
      </c>
      <c r="C31" s="17">
        <v>3</v>
      </c>
      <c r="D31" s="17">
        <v>4</v>
      </c>
      <c r="E31" s="17">
        <v>1</v>
      </c>
      <c r="F31" s="17">
        <v>2</v>
      </c>
      <c r="G31" s="17">
        <v>2</v>
      </c>
      <c r="H31" s="17">
        <v>1</v>
      </c>
      <c r="I31" s="17">
        <v>3</v>
      </c>
      <c r="J31" s="17">
        <v>2</v>
      </c>
      <c r="K31" s="17">
        <v>2</v>
      </c>
      <c r="L31" s="26">
        <v>5</v>
      </c>
      <c r="M31" s="26">
        <v>4</v>
      </c>
      <c r="N31" s="26">
        <v>4</v>
      </c>
      <c r="O31" s="26">
        <v>4</v>
      </c>
      <c r="P31" s="26">
        <v>3</v>
      </c>
      <c r="Q31" s="26">
        <v>5</v>
      </c>
      <c r="R31" s="26">
        <v>3</v>
      </c>
      <c r="S31" s="17">
        <v>3</v>
      </c>
      <c r="T31" s="17">
        <v>4</v>
      </c>
      <c r="U31" s="17">
        <v>1</v>
      </c>
      <c r="V31" s="17">
        <v>2</v>
      </c>
      <c r="W31" s="17">
        <v>2</v>
      </c>
      <c r="X31" s="17">
        <v>1</v>
      </c>
      <c r="Y31" s="17">
        <v>3</v>
      </c>
      <c r="Z31" s="17">
        <v>2</v>
      </c>
      <c r="AA31" s="17">
        <v>2</v>
      </c>
      <c r="AB31" s="26">
        <v>5</v>
      </c>
      <c r="AC31" s="26">
        <v>4</v>
      </c>
      <c r="AD31" s="26">
        <v>4</v>
      </c>
      <c r="AE31" s="26">
        <v>4</v>
      </c>
      <c r="AF31" s="26">
        <v>3</v>
      </c>
      <c r="AG31" s="26">
        <v>5</v>
      </c>
      <c r="AH31" s="26">
        <v>3</v>
      </c>
    </row>
    <row r="32" spans="2:34" x14ac:dyDescent="0.3">
      <c r="B32" s="16" t="s">
        <v>112</v>
      </c>
      <c r="C32" s="17">
        <v>5</v>
      </c>
      <c r="D32" s="17">
        <v>4</v>
      </c>
      <c r="E32" s="17">
        <v>4</v>
      </c>
      <c r="F32" s="17">
        <v>1</v>
      </c>
      <c r="G32" s="17">
        <v>2</v>
      </c>
      <c r="H32" s="17">
        <v>1</v>
      </c>
      <c r="I32" s="17">
        <v>4</v>
      </c>
      <c r="J32" s="17">
        <v>1</v>
      </c>
      <c r="K32" s="17">
        <v>1</v>
      </c>
      <c r="L32" s="26">
        <v>4</v>
      </c>
      <c r="M32" s="26">
        <v>5</v>
      </c>
      <c r="N32" s="26">
        <v>5</v>
      </c>
      <c r="O32" s="26">
        <v>3</v>
      </c>
      <c r="P32" s="26">
        <v>3</v>
      </c>
      <c r="Q32" s="26">
        <v>4</v>
      </c>
      <c r="R32" s="26">
        <v>3</v>
      </c>
      <c r="S32" s="17">
        <v>5</v>
      </c>
      <c r="T32" s="17">
        <v>4</v>
      </c>
      <c r="U32" s="17">
        <v>4</v>
      </c>
      <c r="V32" s="17">
        <v>1</v>
      </c>
      <c r="W32" s="17">
        <v>2</v>
      </c>
      <c r="X32" s="17">
        <v>1</v>
      </c>
      <c r="Y32" s="17">
        <v>4</v>
      </c>
      <c r="Z32" s="17">
        <v>1</v>
      </c>
      <c r="AA32" s="17">
        <v>1</v>
      </c>
      <c r="AB32" s="26">
        <v>4</v>
      </c>
      <c r="AC32" s="26">
        <v>5</v>
      </c>
      <c r="AD32" s="26">
        <v>5</v>
      </c>
      <c r="AE32" s="26">
        <v>3</v>
      </c>
      <c r="AF32" s="26">
        <v>3</v>
      </c>
      <c r="AG32" s="26">
        <v>4</v>
      </c>
      <c r="AH32" s="26">
        <v>3</v>
      </c>
    </row>
    <row r="33" spans="2:34" x14ac:dyDescent="0.3">
      <c r="B33" s="16" t="s">
        <v>205</v>
      </c>
      <c r="C33" s="17">
        <v>3</v>
      </c>
      <c r="D33" s="17">
        <v>4</v>
      </c>
      <c r="E33" s="17">
        <v>4</v>
      </c>
      <c r="F33" s="17">
        <v>2</v>
      </c>
      <c r="G33" s="17">
        <v>2</v>
      </c>
      <c r="H33" s="17">
        <v>1</v>
      </c>
      <c r="I33" s="17">
        <v>3</v>
      </c>
      <c r="J33" s="17">
        <v>1</v>
      </c>
      <c r="K33" s="17">
        <v>2</v>
      </c>
      <c r="L33" s="26">
        <v>5</v>
      </c>
      <c r="M33" s="26">
        <v>5</v>
      </c>
      <c r="N33" s="26">
        <v>2</v>
      </c>
      <c r="O33" s="26">
        <v>5</v>
      </c>
      <c r="P33" s="26">
        <v>4</v>
      </c>
      <c r="Q33" s="26">
        <v>5</v>
      </c>
      <c r="R33" s="26">
        <v>4</v>
      </c>
      <c r="S33" s="17">
        <v>3</v>
      </c>
      <c r="T33" s="17">
        <v>4</v>
      </c>
      <c r="U33" s="17">
        <v>4</v>
      </c>
      <c r="V33" s="17">
        <v>2</v>
      </c>
      <c r="W33" s="17">
        <v>2</v>
      </c>
      <c r="X33" s="17">
        <v>1</v>
      </c>
      <c r="Y33" s="17">
        <v>3</v>
      </c>
      <c r="Z33" s="17">
        <v>1</v>
      </c>
      <c r="AA33" s="17">
        <v>2</v>
      </c>
      <c r="AB33" s="26">
        <v>5</v>
      </c>
      <c r="AC33" s="26">
        <v>5</v>
      </c>
      <c r="AD33" s="26">
        <v>2</v>
      </c>
      <c r="AE33" s="26">
        <v>5</v>
      </c>
      <c r="AF33" s="26">
        <v>4</v>
      </c>
      <c r="AG33" s="26">
        <v>5</v>
      </c>
      <c r="AH33" s="26">
        <v>4</v>
      </c>
    </row>
    <row r="34" spans="2:34" x14ac:dyDescent="0.3">
      <c r="B34" s="16" t="s">
        <v>114</v>
      </c>
      <c r="C34" s="17">
        <v>5</v>
      </c>
      <c r="D34" s="17">
        <v>4</v>
      </c>
      <c r="E34" s="17">
        <v>3</v>
      </c>
      <c r="F34" s="17">
        <v>2</v>
      </c>
      <c r="G34" s="17">
        <v>2</v>
      </c>
      <c r="H34" s="17">
        <v>1</v>
      </c>
      <c r="I34" s="17">
        <v>3</v>
      </c>
      <c r="J34" s="17">
        <v>1</v>
      </c>
      <c r="K34" s="17">
        <v>2</v>
      </c>
      <c r="L34" s="26">
        <v>4</v>
      </c>
      <c r="M34" s="26">
        <v>5</v>
      </c>
      <c r="N34" s="26">
        <v>2</v>
      </c>
      <c r="O34" s="26">
        <v>5</v>
      </c>
      <c r="P34" s="26">
        <v>3</v>
      </c>
      <c r="Q34" s="26">
        <v>5</v>
      </c>
      <c r="R34" s="26">
        <v>3</v>
      </c>
      <c r="S34" s="17">
        <v>5</v>
      </c>
      <c r="T34" s="17">
        <v>4</v>
      </c>
      <c r="U34" s="17">
        <v>3</v>
      </c>
      <c r="V34" s="17">
        <v>2</v>
      </c>
      <c r="W34" s="17">
        <v>2</v>
      </c>
      <c r="X34" s="17">
        <v>1</v>
      </c>
      <c r="Y34" s="17">
        <v>3</v>
      </c>
      <c r="Z34" s="17">
        <v>1</v>
      </c>
      <c r="AA34" s="17">
        <v>2</v>
      </c>
      <c r="AB34" s="26">
        <v>4</v>
      </c>
      <c r="AC34" s="26">
        <v>5</v>
      </c>
      <c r="AD34" s="26">
        <v>2</v>
      </c>
      <c r="AE34" s="26">
        <v>5</v>
      </c>
      <c r="AF34" s="26">
        <v>3</v>
      </c>
      <c r="AG34" s="26">
        <v>5</v>
      </c>
      <c r="AH34" s="26">
        <v>3</v>
      </c>
    </row>
    <row r="35" spans="2:34" x14ac:dyDescent="0.3">
      <c r="B35" s="16" t="s">
        <v>261</v>
      </c>
      <c r="C35" s="17">
        <v>3</v>
      </c>
      <c r="D35" s="17">
        <v>5</v>
      </c>
      <c r="E35" s="17">
        <v>4</v>
      </c>
      <c r="F35" s="17">
        <v>2</v>
      </c>
      <c r="G35" s="17">
        <v>2</v>
      </c>
      <c r="H35" s="17">
        <v>1</v>
      </c>
      <c r="I35" s="17">
        <v>3</v>
      </c>
      <c r="J35" s="17">
        <v>1</v>
      </c>
      <c r="K35" s="17">
        <v>2</v>
      </c>
      <c r="L35" s="26">
        <v>4</v>
      </c>
      <c r="M35" s="26">
        <v>4</v>
      </c>
      <c r="N35" s="26">
        <v>3</v>
      </c>
      <c r="O35" s="26">
        <v>4</v>
      </c>
      <c r="P35" s="26">
        <v>5</v>
      </c>
      <c r="Q35" s="26">
        <v>4</v>
      </c>
      <c r="R35" s="26">
        <v>4</v>
      </c>
      <c r="S35" s="17">
        <v>3</v>
      </c>
      <c r="T35" s="17">
        <v>5</v>
      </c>
      <c r="U35" s="17">
        <v>4</v>
      </c>
      <c r="V35" s="17">
        <v>2</v>
      </c>
      <c r="W35" s="17">
        <v>2</v>
      </c>
      <c r="X35" s="17">
        <v>1</v>
      </c>
      <c r="Y35" s="17">
        <v>3</v>
      </c>
      <c r="Z35" s="17">
        <v>1</v>
      </c>
      <c r="AA35" s="17">
        <v>2</v>
      </c>
      <c r="AB35" s="26">
        <v>4</v>
      </c>
      <c r="AC35" s="26">
        <v>4</v>
      </c>
      <c r="AD35" s="26">
        <v>3</v>
      </c>
      <c r="AE35" s="26">
        <v>4</v>
      </c>
      <c r="AF35" s="26">
        <v>5</v>
      </c>
      <c r="AG35" s="26">
        <v>4</v>
      </c>
      <c r="AH35" s="26">
        <v>4</v>
      </c>
    </row>
    <row r="36" spans="2:34" x14ac:dyDescent="0.3">
      <c r="B36" s="16" t="s">
        <v>164</v>
      </c>
      <c r="C36" s="17">
        <v>5</v>
      </c>
      <c r="D36" s="17">
        <v>4</v>
      </c>
      <c r="E36" s="17">
        <v>1</v>
      </c>
      <c r="F36" s="17">
        <v>2</v>
      </c>
      <c r="G36" s="17">
        <v>2</v>
      </c>
      <c r="H36" s="17">
        <v>1</v>
      </c>
      <c r="I36" s="17">
        <v>4</v>
      </c>
      <c r="J36" s="17">
        <v>1</v>
      </c>
      <c r="K36" s="17">
        <v>2</v>
      </c>
      <c r="L36" s="26">
        <v>2</v>
      </c>
      <c r="M36" s="26">
        <v>4</v>
      </c>
      <c r="N36" s="26">
        <v>3</v>
      </c>
      <c r="O36" s="26">
        <v>4</v>
      </c>
      <c r="P36" s="26">
        <v>3</v>
      </c>
      <c r="Q36" s="26">
        <v>4</v>
      </c>
      <c r="R36" s="26">
        <v>2</v>
      </c>
      <c r="S36" s="17">
        <v>5</v>
      </c>
      <c r="T36" s="17">
        <v>4</v>
      </c>
      <c r="U36" s="17">
        <v>1</v>
      </c>
      <c r="V36" s="17">
        <v>2</v>
      </c>
      <c r="W36" s="17">
        <v>2</v>
      </c>
      <c r="X36" s="17">
        <v>1</v>
      </c>
      <c r="Y36" s="17">
        <v>4</v>
      </c>
      <c r="Z36" s="17">
        <v>1</v>
      </c>
      <c r="AA36" s="17">
        <v>2</v>
      </c>
      <c r="AB36" s="26">
        <v>2</v>
      </c>
      <c r="AC36" s="26">
        <v>4</v>
      </c>
      <c r="AD36" s="26">
        <v>3</v>
      </c>
      <c r="AE36" s="26">
        <v>4</v>
      </c>
      <c r="AF36" s="26">
        <v>3</v>
      </c>
      <c r="AG36" s="26">
        <v>4</v>
      </c>
      <c r="AH36" s="26">
        <v>2</v>
      </c>
    </row>
    <row r="37" spans="2:34" x14ac:dyDescent="0.3">
      <c r="B37" s="16" t="s">
        <v>161</v>
      </c>
      <c r="C37" s="17">
        <v>3</v>
      </c>
      <c r="D37" s="17">
        <v>5</v>
      </c>
      <c r="E37" s="17">
        <v>1</v>
      </c>
      <c r="F37" s="17">
        <v>2</v>
      </c>
      <c r="G37" s="17">
        <v>2</v>
      </c>
      <c r="H37" s="17">
        <v>1</v>
      </c>
      <c r="I37" s="17">
        <v>3</v>
      </c>
      <c r="J37" s="17">
        <v>1</v>
      </c>
      <c r="K37" s="17">
        <v>2</v>
      </c>
      <c r="L37" s="26">
        <v>4</v>
      </c>
      <c r="M37" s="26">
        <v>4</v>
      </c>
      <c r="N37" s="26">
        <v>4</v>
      </c>
      <c r="O37" s="26">
        <v>4</v>
      </c>
      <c r="P37" s="26">
        <v>4</v>
      </c>
      <c r="Q37" s="26">
        <v>4</v>
      </c>
      <c r="R37" s="26">
        <v>4</v>
      </c>
      <c r="S37" s="17">
        <v>3</v>
      </c>
      <c r="T37" s="17">
        <v>5</v>
      </c>
      <c r="U37" s="17">
        <v>1</v>
      </c>
      <c r="V37" s="17">
        <v>2</v>
      </c>
      <c r="W37" s="17">
        <v>2</v>
      </c>
      <c r="X37" s="17">
        <v>1</v>
      </c>
      <c r="Y37" s="17">
        <v>3</v>
      </c>
      <c r="Z37" s="17">
        <v>1</v>
      </c>
      <c r="AA37" s="17">
        <v>2</v>
      </c>
      <c r="AB37" s="26">
        <v>4</v>
      </c>
      <c r="AC37" s="26">
        <v>4</v>
      </c>
      <c r="AD37" s="26">
        <v>4</v>
      </c>
      <c r="AE37" s="26">
        <v>4</v>
      </c>
      <c r="AF37" s="26">
        <v>4</v>
      </c>
      <c r="AG37" s="26">
        <v>4</v>
      </c>
      <c r="AH37" s="26">
        <v>4</v>
      </c>
    </row>
    <row r="38" spans="2:34" x14ac:dyDescent="0.3">
      <c r="B38" s="16" t="s">
        <v>172</v>
      </c>
      <c r="C38" s="17">
        <v>3</v>
      </c>
      <c r="D38" s="17">
        <v>4</v>
      </c>
      <c r="E38" s="17">
        <v>1</v>
      </c>
      <c r="F38" s="17">
        <v>1</v>
      </c>
      <c r="G38" s="17">
        <v>2</v>
      </c>
      <c r="H38" s="17">
        <v>1</v>
      </c>
      <c r="I38" s="17">
        <v>4</v>
      </c>
      <c r="J38" s="17">
        <v>2</v>
      </c>
      <c r="K38" s="17">
        <v>2</v>
      </c>
      <c r="L38" s="26">
        <v>4</v>
      </c>
      <c r="M38" s="26">
        <v>4</v>
      </c>
      <c r="N38" s="26">
        <v>3</v>
      </c>
      <c r="O38" s="26">
        <v>4</v>
      </c>
      <c r="P38" s="26">
        <v>3</v>
      </c>
      <c r="Q38" s="26">
        <v>4</v>
      </c>
      <c r="R38" s="26">
        <v>4</v>
      </c>
      <c r="S38" s="17">
        <v>3</v>
      </c>
      <c r="T38" s="17">
        <v>4</v>
      </c>
      <c r="U38" s="17">
        <v>1</v>
      </c>
      <c r="V38" s="17">
        <v>1</v>
      </c>
      <c r="W38" s="17">
        <v>2</v>
      </c>
      <c r="X38" s="17">
        <v>1</v>
      </c>
      <c r="Y38" s="17">
        <v>4</v>
      </c>
      <c r="Z38" s="17">
        <v>2</v>
      </c>
      <c r="AA38" s="17">
        <v>2</v>
      </c>
      <c r="AB38" s="26">
        <v>4</v>
      </c>
      <c r="AC38" s="26">
        <v>4</v>
      </c>
      <c r="AD38" s="26">
        <v>3</v>
      </c>
      <c r="AE38" s="26">
        <v>4</v>
      </c>
      <c r="AF38" s="26">
        <v>3</v>
      </c>
      <c r="AG38" s="26">
        <v>4</v>
      </c>
      <c r="AH38" s="26">
        <v>4</v>
      </c>
    </row>
    <row r="39" spans="2:34" x14ac:dyDescent="0.3">
      <c r="B39" s="16" t="s">
        <v>246</v>
      </c>
      <c r="C39" s="17">
        <v>3</v>
      </c>
      <c r="D39" s="17">
        <v>4</v>
      </c>
      <c r="E39" s="17">
        <v>4</v>
      </c>
      <c r="F39" s="17">
        <v>2</v>
      </c>
      <c r="G39" s="17">
        <v>2</v>
      </c>
      <c r="H39" s="17">
        <v>2</v>
      </c>
      <c r="I39" s="17">
        <v>3</v>
      </c>
      <c r="J39" s="17">
        <v>1</v>
      </c>
      <c r="K39" s="17">
        <v>3</v>
      </c>
      <c r="L39" s="26">
        <v>4</v>
      </c>
      <c r="M39" s="26">
        <v>5</v>
      </c>
      <c r="N39" s="26">
        <v>3</v>
      </c>
      <c r="O39" s="26">
        <v>4</v>
      </c>
      <c r="P39" s="26">
        <v>2</v>
      </c>
      <c r="Q39" s="26">
        <v>3</v>
      </c>
      <c r="R39" s="26">
        <v>3</v>
      </c>
      <c r="S39" s="17">
        <v>3</v>
      </c>
      <c r="T39" s="17">
        <v>4</v>
      </c>
      <c r="U39" s="17">
        <v>4</v>
      </c>
      <c r="V39" s="17">
        <v>2</v>
      </c>
      <c r="W39" s="17">
        <v>2</v>
      </c>
      <c r="X39" s="17">
        <v>2</v>
      </c>
      <c r="Y39" s="17">
        <v>3</v>
      </c>
      <c r="Z39" s="17">
        <v>1</v>
      </c>
      <c r="AA39" s="17">
        <v>3</v>
      </c>
      <c r="AB39" s="26">
        <v>4</v>
      </c>
      <c r="AC39" s="26">
        <v>5</v>
      </c>
      <c r="AD39" s="26">
        <v>3</v>
      </c>
      <c r="AE39" s="26">
        <v>4</v>
      </c>
      <c r="AF39" s="26">
        <v>2</v>
      </c>
      <c r="AG39" s="26">
        <v>3</v>
      </c>
      <c r="AH39" s="26">
        <v>3</v>
      </c>
    </row>
    <row r="40" spans="2:34" x14ac:dyDescent="0.3">
      <c r="B40" s="16" t="s">
        <v>117</v>
      </c>
      <c r="C40" s="17">
        <v>5</v>
      </c>
      <c r="D40" s="17">
        <v>4</v>
      </c>
      <c r="E40" s="17">
        <v>4</v>
      </c>
      <c r="F40" s="17">
        <v>1</v>
      </c>
      <c r="G40" s="17">
        <v>1</v>
      </c>
      <c r="H40" s="17">
        <v>1</v>
      </c>
      <c r="I40" s="17">
        <v>4</v>
      </c>
      <c r="J40" s="17">
        <v>2</v>
      </c>
      <c r="K40" s="17">
        <v>1</v>
      </c>
      <c r="L40" s="26">
        <v>5</v>
      </c>
      <c r="M40" s="26">
        <v>4</v>
      </c>
      <c r="N40" s="26">
        <v>1</v>
      </c>
      <c r="O40" s="26">
        <v>5</v>
      </c>
      <c r="P40" s="26">
        <v>4</v>
      </c>
      <c r="Q40" s="26">
        <v>5</v>
      </c>
      <c r="R40" s="26">
        <v>3</v>
      </c>
      <c r="S40" s="17">
        <v>5</v>
      </c>
      <c r="T40" s="17">
        <v>4</v>
      </c>
      <c r="U40" s="17">
        <v>4</v>
      </c>
      <c r="V40" s="17">
        <v>1</v>
      </c>
      <c r="W40" s="17">
        <v>1</v>
      </c>
      <c r="X40" s="17">
        <v>1</v>
      </c>
      <c r="Y40" s="17">
        <v>4</v>
      </c>
      <c r="Z40" s="17">
        <v>2</v>
      </c>
      <c r="AA40" s="17">
        <v>1</v>
      </c>
      <c r="AB40" s="26">
        <v>5</v>
      </c>
      <c r="AC40" s="26">
        <v>4</v>
      </c>
      <c r="AD40" s="26">
        <v>1</v>
      </c>
      <c r="AE40" s="26">
        <v>5</v>
      </c>
      <c r="AF40" s="26">
        <v>4</v>
      </c>
      <c r="AG40" s="26">
        <v>5</v>
      </c>
      <c r="AH40" s="26">
        <v>3</v>
      </c>
    </row>
    <row r="41" spans="2:34" x14ac:dyDescent="0.3">
      <c r="B41" s="16" t="s">
        <v>118</v>
      </c>
      <c r="C41" s="17">
        <v>3</v>
      </c>
      <c r="D41" s="17">
        <v>4</v>
      </c>
      <c r="E41" s="17">
        <v>1</v>
      </c>
      <c r="F41" s="17">
        <v>2</v>
      </c>
      <c r="G41" s="17">
        <v>1</v>
      </c>
      <c r="H41" s="17">
        <v>1</v>
      </c>
      <c r="I41" s="17">
        <v>4</v>
      </c>
      <c r="J41" s="17">
        <v>2</v>
      </c>
      <c r="K41" s="17">
        <v>2</v>
      </c>
      <c r="L41" s="26">
        <v>3</v>
      </c>
      <c r="M41" s="26">
        <v>5</v>
      </c>
      <c r="N41" s="26">
        <v>3</v>
      </c>
      <c r="O41" s="26">
        <v>5</v>
      </c>
      <c r="P41" s="26">
        <v>5</v>
      </c>
      <c r="Q41" s="26">
        <v>3</v>
      </c>
      <c r="R41" s="26">
        <v>3</v>
      </c>
      <c r="S41" s="17">
        <v>3</v>
      </c>
      <c r="T41" s="17">
        <v>4</v>
      </c>
      <c r="U41" s="17">
        <v>1</v>
      </c>
      <c r="V41" s="17">
        <v>2</v>
      </c>
      <c r="W41" s="17">
        <v>1</v>
      </c>
      <c r="X41" s="17">
        <v>1</v>
      </c>
      <c r="Y41" s="17">
        <v>4</v>
      </c>
      <c r="Z41" s="17">
        <v>2</v>
      </c>
      <c r="AA41" s="17">
        <v>2</v>
      </c>
      <c r="AB41" s="26">
        <v>3</v>
      </c>
      <c r="AC41" s="26">
        <v>5</v>
      </c>
      <c r="AD41" s="26">
        <v>3</v>
      </c>
      <c r="AE41" s="26">
        <v>5</v>
      </c>
      <c r="AF41" s="26">
        <v>5</v>
      </c>
      <c r="AG41" s="26">
        <v>3</v>
      </c>
      <c r="AH41" s="26">
        <v>3</v>
      </c>
    </row>
    <row r="42" spans="2:34" x14ac:dyDescent="0.3">
      <c r="B42" s="16" t="s">
        <v>221</v>
      </c>
      <c r="C42" s="17">
        <v>3</v>
      </c>
      <c r="D42" s="17">
        <v>5</v>
      </c>
      <c r="E42" s="17">
        <v>4</v>
      </c>
      <c r="F42" s="17">
        <v>1</v>
      </c>
      <c r="G42" s="17">
        <v>1</v>
      </c>
      <c r="H42" s="17">
        <v>2</v>
      </c>
      <c r="I42" s="17">
        <v>3</v>
      </c>
      <c r="J42" s="17">
        <v>2</v>
      </c>
      <c r="K42" s="17">
        <v>2</v>
      </c>
      <c r="L42" s="26">
        <v>4</v>
      </c>
      <c r="M42" s="26">
        <v>4</v>
      </c>
      <c r="N42" s="26">
        <v>4</v>
      </c>
      <c r="O42" s="26">
        <v>4</v>
      </c>
      <c r="P42" s="26">
        <v>4</v>
      </c>
      <c r="Q42" s="26">
        <v>4</v>
      </c>
      <c r="R42" s="26">
        <v>4</v>
      </c>
      <c r="S42" s="17">
        <v>3</v>
      </c>
      <c r="T42" s="17">
        <v>5</v>
      </c>
      <c r="U42" s="17">
        <v>4</v>
      </c>
      <c r="V42" s="17">
        <v>1</v>
      </c>
      <c r="W42" s="17">
        <v>1</v>
      </c>
      <c r="X42" s="17">
        <v>2</v>
      </c>
      <c r="Y42" s="17">
        <v>3</v>
      </c>
      <c r="Z42" s="17">
        <v>2</v>
      </c>
      <c r="AA42" s="17">
        <v>2</v>
      </c>
      <c r="AB42" s="26">
        <v>4</v>
      </c>
      <c r="AC42" s="26">
        <v>4</v>
      </c>
      <c r="AD42" s="26">
        <v>4</v>
      </c>
      <c r="AE42" s="26">
        <v>4</v>
      </c>
      <c r="AF42" s="26">
        <v>4</v>
      </c>
      <c r="AG42" s="26">
        <v>4</v>
      </c>
      <c r="AH42" s="26">
        <v>4</v>
      </c>
    </row>
    <row r="43" spans="2:34" x14ac:dyDescent="0.3">
      <c r="B43" s="16" t="s">
        <v>240</v>
      </c>
      <c r="C43" s="17">
        <v>5</v>
      </c>
      <c r="D43" s="17">
        <v>4</v>
      </c>
      <c r="E43" s="17">
        <v>4</v>
      </c>
      <c r="F43" s="17">
        <v>2</v>
      </c>
      <c r="G43" s="17">
        <v>1</v>
      </c>
      <c r="H43" s="17">
        <v>2</v>
      </c>
      <c r="I43" s="17">
        <v>3</v>
      </c>
      <c r="J43" s="17">
        <v>1</v>
      </c>
      <c r="K43" s="17">
        <v>3</v>
      </c>
      <c r="L43" s="26">
        <v>4</v>
      </c>
      <c r="M43" s="26">
        <v>5</v>
      </c>
      <c r="N43" s="26">
        <v>3</v>
      </c>
      <c r="O43" s="26">
        <v>5</v>
      </c>
      <c r="P43" s="26">
        <v>5</v>
      </c>
      <c r="Q43" s="26">
        <v>5</v>
      </c>
      <c r="R43" s="26">
        <v>5</v>
      </c>
      <c r="S43" s="17">
        <v>5</v>
      </c>
      <c r="T43" s="17">
        <v>4</v>
      </c>
      <c r="U43" s="17">
        <v>4</v>
      </c>
      <c r="V43" s="17">
        <v>2</v>
      </c>
      <c r="W43" s="17">
        <v>1</v>
      </c>
      <c r="X43" s="17">
        <v>2</v>
      </c>
      <c r="Y43" s="17">
        <v>3</v>
      </c>
      <c r="Z43" s="17">
        <v>1</v>
      </c>
      <c r="AA43" s="17">
        <v>3</v>
      </c>
      <c r="AB43" s="26">
        <v>4</v>
      </c>
      <c r="AC43" s="26">
        <v>5</v>
      </c>
      <c r="AD43" s="26">
        <v>3</v>
      </c>
      <c r="AE43" s="26">
        <v>5</v>
      </c>
      <c r="AF43" s="26">
        <v>5</v>
      </c>
      <c r="AG43" s="26">
        <v>5</v>
      </c>
      <c r="AH43" s="26">
        <v>5</v>
      </c>
    </row>
    <row r="44" spans="2:34" x14ac:dyDescent="0.3">
      <c r="B44" s="16" t="s">
        <v>203</v>
      </c>
      <c r="C44" s="17">
        <v>3</v>
      </c>
      <c r="D44" s="17">
        <v>1</v>
      </c>
      <c r="E44" s="17">
        <v>5</v>
      </c>
      <c r="F44" s="17">
        <v>2</v>
      </c>
      <c r="G44" s="17">
        <v>1</v>
      </c>
      <c r="H44" s="17">
        <v>2</v>
      </c>
      <c r="I44" s="17">
        <v>3</v>
      </c>
      <c r="J44" s="17">
        <v>1</v>
      </c>
      <c r="K44" s="17">
        <v>3</v>
      </c>
      <c r="L44" s="26">
        <v>4</v>
      </c>
      <c r="M44" s="26">
        <v>4</v>
      </c>
      <c r="N44" s="26">
        <v>5</v>
      </c>
      <c r="O44" s="26">
        <v>4</v>
      </c>
      <c r="P44" s="26">
        <v>4</v>
      </c>
      <c r="Q44" s="26">
        <v>4</v>
      </c>
      <c r="R44" s="26">
        <v>3</v>
      </c>
      <c r="S44" s="17">
        <v>3</v>
      </c>
      <c r="T44" s="17">
        <v>1</v>
      </c>
      <c r="U44" s="17">
        <v>5</v>
      </c>
      <c r="V44" s="17">
        <v>2</v>
      </c>
      <c r="W44" s="17">
        <v>1</v>
      </c>
      <c r="X44" s="17">
        <v>2</v>
      </c>
      <c r="Y44" s="17">
        <v>3</v>
      </c>
      <c r="Z44" s="17">
        <v>1</v>
      </c>
      <c r="AA44" s="17">
        <v>3</v>
      </c>
      <c r="AB44" s="26">
        <v>4</v>
      </c>
      <c r="AC44" s="26">
        <v>4</v>
      </c>
      <c r="AD44" s="26">
        <v>5</v>
      </c>
      <c r="AE44" s="26">
        <v>4</v>
      </c>
      <c r="AF44" s="26">
        <v>4</v>
      </c>
      <c r="AG44" s="26">
        <v>4</v>
      </c>
      <c r="AH44" s="26">
        <v>3</v>
      </c>
    </row>
    <row r="45" spans="2:34" x14ac:dyDescent="0.3">
      <c r="B45" s="16" t="s">
        <v>114</v>
      </c>
      <c r="C45" s="17">
        <v>5</v>
      </c>
      <c r="D45" s="17">
        <v>4</v>
      </c>
      <c r="E45" s="17">
        <v>3</v>
      </c>
      <c r="F45" s="17">
        <v>2</v>
      </c>
      <c r="G45" s="17">
        <v>1</v>
      </c>
      <c r="H45" s="17">
        <v>1</v>
      </c>
      <c r="I45" s="17">
        <v>4</v>
      </c>
      <c r="J45" s="17">
        <v>2</v>
      </c>
      <c r="K45" s="17">
        <v>1</v>
      </c>
      <c r="L45" s="26">
        <v>5</v>
      </c>
      <c r="M45" s="26">
        <v>5</v>
      </c>
      <c r="N45" s="26">
        <v>5</v>
      </c>
      <c r="O45" s="26">
        <v>5</v>
      </c>
      <c r="P45" s="26">
        <v>5</v>
      </c>
      <c r="Q45" s="26">
        <v>5</v>
      </c>
      <c r="R45" s="26">
        <v>4</v>
      </c>
      <c r="S45" s="17">
        <v>5</v>
      </c>
      <c r="T45" s="17">
        <v>4</v>
      </c>
      <c r="U45" s="17">
        <v>3</v>
      </c>
      <c r="V45" s="17">
        <v>2</v>
      </c>
      <c r="W45" s="17">
        <v>1</v>
      </c>
      <c r="X45" s="17">
        <v>1</v>
      </c>
      <c r="Y45" s="17">
        <v>4</v>
      </c>
      <c r="Z45" s="17">
        <v>2</v>
      </c>
      <c r="AA45" s="17">
        <v>1</v>
      </c>
      <c r="AB45" s="26">
        <v>5</v>
      </c>
      <c r="AC45" s="26">
        <v>5</v>
      </c>
      <c r="AD45" s="26">
        <v>5</v>
      </c>
      <c r="AE45" s="26">
        <v>5</v>
      </c>
      <c r="AF45" s="26">
        <v>5</v>
      </c>
      <c r="AG45" s="26">
        <v>5</v>
      </c>
      <c r="AH45" s="26">
        <v>4</v>
      </c>
    </row>
    <row r="46" spans="2:34" x14ac:dyDescent="0.3">
      <c r="B46" s="16" t="s">
        <v>180</v>
      </c>
      <c r="C46" s="17">
        <v>3</v>
      </c>
      <c r="D46" s="17">
        <v>4</v>
      </c>
      <c r="E46" s="17">
        <v>4</v>
      </c>
      <c r="F46" s="17">
        <v>2</v>
      </c>
      <c r="G46" s="17">
        <v>1</v>
      </c>
      <c r="H46" s="17">
        <v>1</v>
      </c>
      <c r="I46" s="17">
        <v>3</v>
      </c>
      <c r="J46" s="17">
        <v>2</v>
      </c>
      <c r="K46" s="17">
        <v>2</v>
      </c>
      <c r="L46" s="26">
        <v>4</v>
      </c>
      <c r="M46" s="26">
        <v>5</v>
      </c>
      <c r="N46" s="26">
        <v>2</v>
      </c>
      <c r="O46" s="26">
        <v>4</v>
      </c>
      <c r="P46" s="26">
        <v>4</v>
      </c>
      <c r="Q46" s="26">
        <v>4</v>
      </c>
      <c r="R46" s="26">
        <v>4</v>
      </c>
      <c r="S46" s="17">
        <v>3</v>
      </c>
      <c r="T46" s="17">
        <v>4</v>
      </c>
      <c r="U46" s="17">
        <v>4</v>
      </c>
      <c r="V46" s="17">
        <v>2</v>
      </c>
      <c r="W46" s="17">
        <v>1</v>
      </c>
      <c r="X46" s="17">
        <v>1</v>
      </c>
      <c r="Y46" s="17">
        <v>3</v>
      </c>
      <c r="Z46" s="17">
        <v>2</v>
      </c>
      <c r="AA46" s="17">
        <v>2</v>
      </c>
      <c r="AB46" s="26">
        <v>4</v>
      </c>
      <c r="AC46" s="26">
        <v>5</v>
      </c>
      <c r="AD46" s="26">
        <v>2</v>
      </c>
      <c r="AE46" s="26">
        <v>4</v>
      </c>
      <c r="AF46" s="26">
        <v>4</v>
      </c>
      <c r="AG46" s="26">
        <v>4</v>
      </c>
      <c r="AH46" s="26">
        <v>4</v>
      </c>
    </row>
    <row r="47" spans="2:34" x14ac:dyDescent="0.3">
      <c r="B47" s="16" t="s">
        <v>119</v>
      </c>
      <c r="C47" s="17">
        <v>5</v>
      </c>
      <c r="D47" s="17">
        <v>4</v>
      </c>
      <c r="E47" s="17">
        <v>4</v>
      </c>
      <c r="F47" s="17">
        <v>2</v>
      </c>
      <c r="G47" s="17">
        <v>1</v>
      </c>
      <c r="H47" s="17">
        <v>1</v>
      </c>
      <c r="I47" s="17">
        <v>3</v>
      </c>
      <c r="J47" s="17">
        <v>2</v>
      </c>
      <c r="K47" s="17">
        <v>2</v>
      </c>
      <c r="L47" s="26">
        <v>5</v>
      </c>
      <c r="M47" s="26">
        <v>4</v>
      </c>
      <c r="N47" s="26">
        <v>4</v>
      </c>
      <c r="O47" s="26">
        <v>4</v>
      </c>
      <c r="P47" s="26">
        <v>3</v>
      </c>
      <c r="Q47" s="26">
        <v>4</v>
      </c>
      <c r="R47" s="26">
        <v>5</v>
      </c>
      <c r="S47" s="17">
        <v>5</v>
      </c>
      <c r="T47" s="17">
        <v>4</v>
      </c>
      <c r="U47" s="17">
        <v>4</v>
      </c>
      <c r="V47" s="17">
        <v>2</v>
      </c>
      <c r="W47" s="17">
        <v>1</v>
      </c>
      <c r="X47" s="17">
        <v>1</v>
      </c>
      <c r="Y47" s="17">
        <v>3</v>
      </c>
      <c r="Z47" s="17">
        <v>2</v>
      </c>
      <c r="AA47" s="17">
        <v>2</v>
      </c>
      <c r="AB47" s="26">
        <v>5</v>
      </c>
      <c r="AC47" s="26">
        <v>4</v>
      </c>
      <c r="AD47" s="26">
        <v>4</v>
      </c>
      <c r="AE47" s="26">
        <v>4</v>
      </c>
      <c r="AF47" s="26">
        <v>3</v>
      </c>
      <c r="AG47" s="26">
        <v>4</v>
      </c>
      <c r="AH47" s="26">
        <v>5</v>
      </c>
    </row>
    <row r="48" spans="2:34" x14ac:dyDescent="0.3">
      <c r="B48" s="16" t="s">
        <v>120</v>
      </c>
      <c r="C48" s="17">
        <v>3</v>
      </c>
      <c r="D48" s="17">
        <v>4</v>
      </c>
      <c r="E48" s="17">
        <v>1</v>
      </c>
      <c r="F48" s="17">
        <v>1</v>
      </c>
      <c r="G48" s="17">
        <v>2</v>
      </c>
      <c r="H48" s="17">
        <v>1</v>
      </c>
      <c r="I48" s="17">
        <v>4</v>
      </c>
      <c r="J48" s="17">
        <v>1</v>
      </c>
      <c r="K48" s="17">
        <v>1</v>
      </c>
      <c r="L48" s="26">
        <v>5</v>
      </c>
      <c r="M48" s="26">
        <v>4</v>
      </c>
      <c r="N48" s="26">
        <v>1</v>
      </c>
      <c r="O48" s="26">
        <v>4</v>
      </c>
      <c r="P48" s="26">
        <v>4</v>
      </c>
      <c r="Q48" s="26">
        <v>5</v>
      </c>
      <c r="R48" s="26">
        <v>3</v>
      </c>
      <c r="S48" s="17">
        <v>3</v>
      </c>
      <c r="T48" s="17">
        <v>4</v>
      </c>
      <c r="U48" s="17">
        <v>1</v>
      </c>
      <c r="V48" s="17">
        <v>1</v>
      </c>
      <c r="W48" s="17">
        <v>2</v>
      </c>
      <c r="X48" s="17">
        <v>1</v>
      </c>
      <c r="Y48" s="17">
        <v>4</v>
      </c>
      <c r="Z48" s="17">
        <v>1</v>
      </c>
      <c r="AA48" s="17">
        <v>1</v>
      </c>
      <c r="AB48" s="26">
        <v>5</v>
      </c>
      <c r="AC48" s="26">
        <v>4</v>
      </c>
      <c r="AD48" s="26">
        <v>1</v>
      </c>
      <c r="AE48" s="26">
        <v>4</v>
      </c>
      <c r="AF48" s="26">
        <v>4</v>
      </c>
      <c r="AG48" s="26">
        <v>5</v>
      </c>
      <c r="AH48" s="26">
        <v>3</v>
      </c>
    </row>
    <row r="49" spans="2:34" x14ac:dyDescent="0.3">
      <c r="B49" s="16" t="s">
        <v>121</v>
      </c>
      <c r="C49" s="17">
        <v>5</v>
      </c>
      <c r="D49" s="17">
        <v>4</v>
      </c>
      <c r="E49" s="17">
        <v>4</v>
      </c>
      <c r="F49" s="17">
        <v>2</v>
      </c>
      <c r="G49" s="17">
        <v>2</v>
      </c>
      <c r="H49" s="17">
        <v>1</v>
      </c>
      <c r="I49" s="17">
        <v>4</v>
      </c>
      <c r="J49" s="17">
        <v>1</v>
      </c>
      <c r="K49" s="17">
        <v>1</v>
      </c>
      <c r="L49" s="26">
        <v>4</v>
      </c>
      <c r="M49" s="26">
        <v>3</v>
      </c>
      <c r="N49" s="26">
        <v>5</v>
      </c>
      <c r="O49" s="26">
        <v>4</v>
      </c>
      <c r="P49" s="26">
        <v>3</v>
      </c>
      <c r="Q49" s="26">
        <v>4</v>
      </c>
      <c r="R49" s="26">
        <v>3</v>
      </c>
      <c r="S49" s="17">
        <v>5</v>
      </c>
      <c r="T49" s="17">
        <v>4</v>
      </c>
      <c r="U49" s="17">
        <v>4</v>
      </c>
      <c r="V49" s="17">
        <v>2</v>
      </c>
      <c r="W49" s="17">
        <v>2</v>
      </c>
      <c r="X49" s="17">
        <v>1</v>
      </c>
      <c r="Y49" s="17">
        <v>4</v>
      </c>
      <c r="Z49" s="17">
        <v>1</v>
      </c>
      <c r="AA49" s="17">
        <v>1</v>
      </c>
      <c r="AB49" s="26">
        <v>4</v>
      </c>
      <c r="AC49" s="26">
        <v>3</v>
      </c>
      <c r="AD49" s="26">
        <v>5</v>
      </c>
      <c r="AE49" s="26">
        <v>4</v>
      </c>
      <c r="AF49" s="26">
        <v>3</v>
      </c>
      <c r="AG49" s="26">
        <v>4</v>
      </c>
      <c r="AH49" s="26">
        <v>3</v>
      </c>
    </row>
    <row r="50" spans="2:34" x14ac:dyDescent="0.3">
      <c r="B50" s="16" t="s">
        <v>122</v>
      </c>
      <c r="C50" s="17">
        <v>4</v>
      </c>
      <c r="D50" s="17">
        <v>4</v>
      </c>
      <c r="E50" s="17">
        <v>4</v>
      </c>
      <c r="F50" s="17">
        <v>2</v>
      </c>
      <c r="G50" s="17">
        <v>2</v>
      </c>
      <c r="H50" s="17">
        <v>1</v>
      </c>
      <c r="I50" s="17">
        <v>3</v>
      </c>
      <c r="J50" s="17">
        <v>1</v>
      </c>
      <c r="K50" s="17">
        <v>2</v>
      </c>
      <c r="L50" s="26">
        <v>5</v>
      </c>
      <c r="M50" s="26">
        <v>5</v>
      </c>
      <c r="N50" s="26">
        <v>3</v>
      </c>
      <c r="O50" s="26">
        <v>3</v>
      </c>
      <c r="P50" s="26">
        <v>5</v>
      </c>
      <c r="Q50" s="26">
        <v>5</v>
      </c>
      <c r="R50" s="26">
        <v>5</v>
      </c>
      <c r="S50" s="17">
        <v>4</v>
      </c>
      <c r="T50" s="17">
        <v>4</v>
      </c>
      <c r="U50" s="17">
        <v>4</v>
      </c>
      <c r="V50" s="17">
        <v>2</v>
      </c>
      <c r="W50" s="17">
        <v>2</v>
      </c>
      <c r="X50" s="17">
        <v>1</v>
      </c>
      <c r="Y50" s="17">
        <v>3</v>
      </c>
      <c r="Z50" s="17">
        <v>1</v>
      </c>
      <c r="AA50" s="17">
        <v>2</v>
      </c>
      <c r="AB50" s="26">
        <v>5</v>
      </c>
      <c r="AC50" s="26">
        <v>5</v>
      </c>
      <c r="AD50" s="26">
        <v>3</v>
      </c>
      <c r="AE50" s="26">
        <v>3</v>
      </c>
      <c r="AF50" s="26">
        <v>5</v>
      </c>
      <c r="AG50" s="26">
        <v>5</v>
      </c>
      <c r="AH50" s="26">
        <v>5</v>
      </c>
    </row>
    <row r="51" spans="2:34" x14ac:dyDescent="0.3">
      <c r="B51" s="16" t="s">
        <v>243</v>
      </c>
      <c r="C51" s="17">
        <v>3</v>
      </c>
      <c r="D51" s="17">
        <v>4</v>
      </c>
      <c r="E51" s="17">
        <v>4</v>
      </c>
      <c r="F51" s="17">
        <v>2</v>
      </c>
      <c r="G51" s="17">
        <v>2</v>
      </c>
      <c r="H51" s="17">
        <v>1</v>
      </c>
      <c r="I51" s="17">
        <v>2</v>
      </c>
      <c r="J51" s="17">
        <v>3</v>
      </c>
      <c r="K51" s="17">
        <v>1</v>
      </c>
      <c r="L51" s="26">
        <v>5</v>
      </c>
      <c r="M51" s="26">
        <v>5</v>
      </c>
      <c r="N51" s="26">
        <v>4</v>
      </c>
      <c r="O51" s="26">
        <v>3</v>
      </c>
      <c r="P51" s="26">
        <v>4</v>
      </c>
      <c r="Q51" s="26">
        <v>5</v>
      </c>
      <c r="R51" s="26">
        <v>4</v>
      </c>
      <c r="S51" s="17">
        <v>3</v>
      </c>
      <c r="T51" s="17">
        <v>4</v>
      </c>
      <c r="U51" s="17">
        <v>4</v>
      </c>
      <c r="V51" s="17">
        <v>2</v>
      </c>
      <c r="W51" s="17">
        <v>2</v>
      </c>
      <c r="X51" s="17">
        <v>1</v>
      </c>
      <c r="Y51" s="17">
        <v>2</v>
      </c>
      <c r="Z51" s="17">
        <v>3</v>
      </c>
      <c r="AA51" s="17">
        <v>1</v>
      </c>
      <c r="AB51" s="26">
        <v>5</v>
      </c>
      <c r="AC51" s="26">
        <v>5</v>
      </c>
      <c r="AD51" s="26">
        <v>4</v>
      </c>
      <c r="AE51" s="26">
        <v>3</v>
      </c>
      <c r="AF51" s="26">
        <v>4</v>
      </c>
      <c r="AG51" s="26">
        <v>5</v>
      </c>
      <c r="AH51" s="26">
        <v>4</v>
      </c>
    </row>
    <row r="52" spans="2:34" x14ac:dyDescent="0.3">
      <c r="B52" s="16" t="s">
        <v>124</v>
      </c>
      <c r="C52" s="17">
        <v>2</v>
      </c>
      <c r="D52" s="17">
        <v>4</v>
      </c>
      <c r="E52" s="17">
        <v>4</v>
      </c>
      <c r="F52" s="17">
        <v>2</v>
      </c>
      <c r="G52" s="17">
        <v>2</v>
      </c>
      <c r="H52" s="17">
        <v>1</v>
      </c>
      <c r="I52" s="17">
        <v>4</v>
      </c>
      <c r="J52" s="17">
        <v>1</v>
      </c>
      <c r="K52" s="17">
        <v>2</v>
      </c>
      <c r="L52" s="26">
        <v>4</v>
      </c>
      <c r="M52" s="26">
        <v>5</v>
      </c>
      <c r="N52" s="26">
        <v>2</v>
      </c>
      <c r="O52" s="26">
        <v>3</v>
      </c>
      <c r="P52" s="26">
        <v>4</v>
      </c>
      <c r="Q52" s="26">
        <v>4</v>
      </c>
      <c r="R52" s="26">
        <v>3</v>
      </c>
      <c r="S52" s="17">
        <v>2</v>
      </c>
      <c r="T52" s="17">
        <v>4</v>
      </c>
      <c r="U52" s="17">
        <v>4</v>
      </c>
      <c r="V52" s="17">
        <v>2</v>
      </c>
      <c r="W52" s="17">
        <v>2</v>
      </c>
      <c r="X52" s="17">
        <v>1</v>
      </c>
      <c r="Y52" s="17">
        <v>4</v>
      </c>
      <c r="Z52" s="17">
        <v>1</v>
      </c>
      <c r="AA52" s="17">
        <v>2</v>
      </c>
      <c r="AB52" s="26">
        <v>4</v>
      </c>
      <c r="AC52" s="26">
        <v>5</v>
      </c>
      <c r="AD52" s="26">
        <v>2</v>
      </c>
      <c r="AE52" s="26">
        <v>3</v>
      </c>
      <c r="AF52" s="26">
        <v>4</v>
      </c>
      <c r="AG52" s="26">
        <v>4</v>
      </c>
      <c r="AH52" s="26">
        <v>3</v>
      </c>
    </row>
    <row r="53" spans="2:34" x14ac:dyDescent="0.3">
      <c r="B53" s="16" t="s">
        <v>209</v>
      </c>
      <c r="C53" s="17">
        <v>5</v>
      </c>
      <c r="D53" s="17">
        <v>4</v>
      </c>
      <c r="E53" s="17">
        <v>4</v>
      </c>
      <c r="F53" s="17">
        <v>2</v>
      </c>
      <c r="G53" s="17">
        <v>2</v>
      </c>
      <c r="H53" s="17">
        <v>1</v>
      </c>
      <c r="I53" s="17">
        <v>3</v>
      </c>
      <c r="J53" s="17">
        <v>1</v>
      </c>
      <c r="K53" s="17">
        <v>2</v>
      </c>
      <c r="L53" s="26">
        <v>4</v>
      </c>
      <c r="M53" s="26">
        <v>2</v>
      </c>
      <c r="N53" s="26">
        <v>3</v>
      </c>
      <c r="O53" s="26">
        <v>5</v>
      </c>
      <c r="P53" s="26">
        <v>4</v>
      </c>
      <c r="Q53" s="26">
        <v>4</v>
      </c>
      <c r="R53" s="26">
        <v>4</v>
      </c>
      <c r="S53" s="17">
        <v>5</v>
      </c>
      <c r="T53" s="17">
        <v>4</v>
      </c>
      <c r="U53" s="17">
        <v>4</v>
      </c>
      <c r="V53" s="17">
        <v>2</v>
      </c>
      <c r="W53" s="17">
        <v>2</v>
      </c>
      <c r="X53" s="17">
        <v>1</v>
      </c>
      <c r="Y53" s="17">
        <v>3</v>
      </c>
      <c r="Z53" s="17">
        <v>1</v>
      </c>
      <c r="AA53" s="17">
        <v>2</v>
      </c>
      <c r="AB53" s="26">
        <v>4</v>
      </c>
      <c r="AC53" s="26">
        <v>2</v>
      </c>
      <c r="AD53" s="26">
        <v>3</v>
      </c>
      <c r="AE53" s="26">
        <v>5</v>
      </c>
      <c r="AF53" s="26">
        <v>4</v>
      </c>
      <c r="AG53" s="26">
        <v>4</v>
      </c>
      <c r="AH53" s="26">
        <v>4</v>
      </c>
    </row>
    <row r="54" spans="2:34" x14ac:dyDescent="0.3">
      <c r="B54" s="16" t="s">
        <v>214</v>
      </c>
      <c r="C54" s="17">
        <v>3</v>
      </c>
      <c r="D54" s="17">
        <v>4</v>
      </c>
      <c r="E54" s="17">
        <v>4</v>
      </c>
      <c r="F54" s="17">
        <v>2</v>
      </c>
      <c r="G54" s="17">
        <v>2</v>
      </c>
      <c r="H54" s="17">
        <v>1</v>
      </c>
      <c r="I54" s="17">
        <v>4</v>
      </c>
      <c r="J54" s="17">
        <v>1</v>
      </c>
      <c r="K54" s="17">
        <v>2</v>
      </c>
      <c r="L54" s="26">
        <v>999</v>
      </c>
      <c r="M54" s="26">
        <v>3</v>
      </c>
      <c r="N54" s="26">
        <v>4</v>
      </c>
      <c r="O54" s="26">
        <v>4</v>
      </c>
      <c r="P54" s="26">
        <v>3</v>
      </c>
      <c r="Q54" s="26">
        <v>5</v>
      </c>
      <c r="R54" s="26">
        <v>5</v>
      </c>
      <c r="S54" s="17">
        <v>3</v>
      </c>
      <c r="T54" s="17">
        <v>4</v>
      </c>
      <c r="U54" s="17">
        <v>4</v>
      </c>
      <c r="V54" s="17">
        <v>2</v>
      </c>
      <c r="W54" s="17">
        <v>2</v>
      </c>
      <c r="X54" s="17">
        <v>1</v>
      </c>
      <c r="Y54" s="17">
        <v>4</v>
      </c>
      <c r="Z54" s="17">
        <v>1</v>
      </c>
      <c r="AA54" s="17">
        <v>2</v>
      </c>
      <c r="AB54" s="26">
        <v>999</v>
      </c>
      <c r="AC54" s="26">
        <v>3</v>
      </c>
      <c r="AD54" s="26">
        <v>4</v>
      </c>
      <c r="AE54" s="26">
        <v>4</v>
      </c>
      <c r="AF54" s="26">
        <v>3</v>
      </c>
      <c r="AG54" s="26">
        <v>5</v>
      </c>
      <c r="AH54" s="26">
        <v>5</v>
      </c>
    </row>
    <row r="55" spans="2:34" x14ac:dyDescent="0.3">
      <c r="B55" s="16" t="s">
        <v>226</v>
      </c>
      <c r="C55" s="17">
        <v>5</v>
      </c>
      <c r="D55" s="17">
        <v>4</v>
      </c>
      <c r="E55" s="17">
        <v>2</v>
      </c>
      <c r="F55" s="17">
        <v>2</v>
      </c>
      <c r="G55" s="17">
        <v>1</v>
      </c>
      <c r="H55" s="17">
        <v>1</v>
      </c>
      <c r="I55" s="17">
        <v>1</v>
      </c>
      <c r="J55" s="17">
        <v>2</v>
      </c>
      <c r="K55" s="17">
        <v>2</v>
      </c>
      <c r="L55" s="26">
        <v>5</v>
      </c>
      <c r="M55" s="26">
        <v>5</v>
      </c>
      <c r="N55" s="26">
        <v>5</v>
      </c>
      <c r="O55" s="26">
        <v>5</v>
      </c>
      <c r="P55" s="26">
        <v>5</v>
      </c>
      <c r="Q55" s="26">
        <v>5</v>
      </c>
      <c r="R55" s="26">
        <v>5</v>
      </c>
      <c r="S55" s="17">
        <v>5</v>
      </c>
      <c r="T55" s="17">
        <v>4</v>
      </c>
      <c r="U55" s="17">
        <v>2</v>
      </c>
      <c r="V55" s="17">
        <v>2</v>
      </c>
      <c r="W55" s="17">
        <v>1</v>
      </c>
      <c r="X55" s="17">
        <v>1</v>
      </c>
      <c r="Y55" s="17">
        <v>1</v>
      </c>
      <c r="Z55" s="17">
        <v>2</v>
      </c>
      <c r="AA55" s="17">
        <v>2</v>
      </c>
      <c r="AB55" s="26">
        <v>5</v>
      </c>
      <c r="AC55" s="26">
        <v>5</v>
      </c>
      <c r="AD55" s="26">
        <v>5</v>
      </c>
      <c r="AE55" s="26">
        <v>5</v>
      </c>
      <c r="AF55" s="26">
        <v>5</v>
      </c>
      <c r="AG55" s="26">
        <v>5</v>
      </c>
      <c r="AH55" s="26">
        <v>5</v>
      </c>
    </row>
    <row r="56" spans="2:34" x14ac:dyDescent="0.3">
      <c r="B56" s="16" t="s">
        <v>183</v>
      </c>
      <c r="C56" s="17">
        <v>5</v>
      </c>
      <c r="D56" s="17">
        <v>4</v>
      </c>
      <c r="E56" s="17">
        <v>1</v>
      </c>
      <c r="F56" s="17">
        <v>2</v>
      </c>
      <c r="G56" s="17">
        <v>2</v>
      </c>
      <c r="H56" s="17">
        <v>1</v>
      </c>
      <c r="I56" s="17">
        <v>4</v>
      </c>
      <c r="J56" s="17">
        <v>1</v>
      </c>
      <c r="K56" s="17">
        <v>2</v>
      </c>
      <c r="L56" s="26">
        <v>5</v>
      </c>
      <c r="M56" s="26">
        <v>5</v>
      </c>
      <c r="N56" s="26">
        <v>4</v>
      </c>
      <c r="O56" s="26">
        <v>5</v>
      </c>
      <c r="P56" s="26">
        <v>3</v>
      </c>
      <c r="Q56" s="26">
        <v>4</v>
      </c>
      <c r="R56" s="26">
        <v>3</v>
      </c>
      <c r="S56" s="17">
        <v>5</v>
      </c>
      <c r="T56" s="17">
        <v>4</v>
      </c>
      <c r="U56" s="17">
        <v>1</v>
      </c>
      <c r="V56" s="17">
        <v>2</v>
      </c>
      <c r="W56" s="17">
        <v>2</v>
      </c>
      <c r="X56" s="17">
        <v>1</v>
      </c>
      <c r="Y56" s="17">
        <v>4</v>
      </c>
      <c r="Z56" s="17">
        <v>1</v>
      </c>
      <c r="AA56" s="17">
        <v>2</v>
      </c>
      <c r="AB56" s="26">
        <v>5</v>
      </c>
      <c r="AC56" s="26">
        <v>5</v>
      </c>
      <c r="AD56" s="26">
        <v>4</v>
      </c>
      <c r="AE56" s="26">
        <v>5</v>
      </c>
      <c r="AF56" s="26">
        <v>3</v>
      </c>
      <c r="AG56" s="26">
        <v>4</v>
      </c>
      <c r="AH56" s="26">
        <v>3</v>
      </c>
    </row>
    <row r="57" spans="2:34" x14ac:dyDescent="0.3">
      <c r="B57" s="16" t="s">
        <v>185</v>
      </c>
      <c r="C57" s="17">
        <v>3</v>
      </c>
      <c r="D57" s="17">
        <v>4</v>
      </c>
      <c r="E57" s="17">
        <v>4</v>
      </c>
      <c r="F57" s="17">
        <v>2</v>
      </c>
      <c r="G57" s="17">
        <v>2</v>
      </c>
      <c r="H57" s="17">
        <v>1</v>
      </c>
      <c r="I57" s="17">
        <v>1</v>
      </c>
      <c r="J57" s="17">
        <v>2</v>
      </c>
      <c r="K57" s="17">
        <v>2</v>
      </c>
      <c r="L57" s="26">
        <v>5</v>
      </c>
      <c r="M57" s="26">
        <v>5</v>
      </c>
      <c r="N57" s="26">
        <v>5</v>
      </c>
      <c r="O57" s="26">
        <v>5</v>
      </c>
      <c r="P57" s="26">
        <v>5</v>
      </c>
      <c r="Q57" s="26">
        <v>5</v>
      </c>
      <c r="R57" s="26">
        <v>5</v>
      </c>
      <c r="S57" s="17">
        <v>3</v>
      </c>
      <c r="T57" s="17">
        <v>4</v>
      </c>
      <c r="U57" s="17">
        <v>4</v>
      </c>
      <c r="V57" s="17">
        <v>2</v>
      </c>
      <c r="W57" s="17">
        <v>2</v>
      </c>
      <c r="X57" s="17">
        <v>1</v>
      </c>
      <c r="Y57" s="17">
        <v>1</v>
      </c>
      <c r="Z57" s="17">
        <v>2</v>
      </c>
      <c r="AA57" s="17">
        <v>2</v>
      </c>
      <c r="AB57" s="26">
        <v>5</v>
      </c>
      <c r="AC57" s="26">
        <v>5</v>
      </c>
      <c r="AD57" s="26">
        <v>5</v>
      </c>
      <c r="AE57" s="26">
        <v>5</v>
      </c>
      <c r="AF57" s="26">
        <v>5</v>
      </c>
      <c r="AG57" s="26">
        <v>5</v>
      </c>
      <c r="AH57" s="26">
        <v>5</v>
      </c>
    </row>
    <row r="58" spans="2:34" x14ac:dyDescent="0.3">
      <c r="B58" s="16" t="s">
        <v>165</v>
      </c>
      <c r="C58" s="17">
        <v>5</v>
      </c>
      <c r="D58" s="17">
        <v>4</v>
      </c>
      <c r="E58" s="17">
        <v>1</v>
      </c>
      <c r="F58" s="17">
        <v>2</v>
      </c>
      <c r="G58" s="17">
        <v>2</v>
      </c>
      <c r="H58" s="17">
        <v>2</v>
      </c>
      <c r="I58" s="17">
        <v>4</v>
      </c>
      <c r="J58" s="17">
        <v>2</v>
      </c>
      <c r="K58" s="17">
        <v>2</v>
      </c>
      <c r="L58" s="26">
        <v>4</v>
      </c>
      <c r="M58" s="26">
        <v>3</v>
      </c>
      <c r="N58" s="26">
        <v>4</v>
      </c>
      <c r="O58" s="26">
        <v>3</v>
      </c>
      <c r="P58" s="26">
        <v>3</v>
      </c>
      <c r="Q58" s="26">
        <v>3</v>
      </c>
      <c r="R58" s="26">
        <v>3</v>
      </c>
      <c r="S58" s="17">
        <v>5</v>
      </c>
      <c r="T58" s="17">
        <v>4</v>
      </c>
      <c r="U58" s="17">
        <v>1</v>
      </c>
      <c r="V58" s="17">
        <v>2</v>
      </c>
      <c r="W58" s="17">
        <v>2</v>
      </c>
      <c r="X58" s="17">
        <v>2</v>
      </c>
      <c r="Y58" s="17">
        <v>4</v>
      </c>
      <c r="Z58" s="17">
        <v>2</v>
      </c>
      <c r="AA58" s="17">
        <v>2</v>
      </c>
      <c r="AB58" s="26">
        <v>4</v>
      </c>
      <c r="AC58" s="26">
        <v>3</v>
      </c>
      <c r="AD58" s="26">
        <v>4</v>
      </c>
      <c r="AE58" s="26">
        <v>3</v>
      </c>
      <c r="AF58" s="26">
        <v>3</v>
      </c>
      <c r="AG58" s="26">
        <v>3</v>
      </c>
      <c r="AH58" s="26">
        <v>3</v>
      </c>
    </row>
    <row r="59" spans="2:34" x14ac:dyDescent="0.3">
      <c r="B59" s="16" t="s">
        <v>173</v>
      </c>
      <c r="C59" s="17">
        <v>1</v>
      </c>
      <c r="D59" s="17">
        <v>3</v>
      </c>
      <c r="E59" s="17">
        <v>3</v>
      </c>
      <c r="F59" s="17">
        <v>2</v>
      </c>
      <c r="G59" s="17">
        <v>2</v>
      </c>
      <c r="H59" s="17">
        <v>1</v>
      </c>
      <c r="I59" s="17">
        <v>4</v>
      </c>
      <c r="J59" s="17">
        <v>1</v>
      </c>
      <c r="K59" s="17">
        <v>2</v>
      </c>
      <c r="L59" s="26">
        <v>3</v>
      </c>
      <c r="M59" s="26">
        <v>5</v>
      </c>
      <c r="N59" s="26">
        <v>5</v>
      </c>
      <c r="O59" s="26">
        <v>4</v>
      </c>
      <c r="P59" s="26">
        <v>4</v>
      </c>
      <c r="Q59" s="26">
        <v>4</v>
      </c>
      <c r="R59" s="26">
        <v>4</v>
      </c>
      <c r="S59" s="17">
        <v>1</v>
      </c>
      <c r="T59" s="17">
        <v>3</v>
      </c>
      <c r="U59" s="17">
        <v>3</v>
      </c>
      <c r="V59" s="17">
        <v>2</v>
      </c>
      <c r="W59" s="17">
        <v>2</v>
      </c>
      <c r="X59" s="17">
        <v>1</v>
      </c>
      <c r="Y59" s="17">
        <v>4</v>
      </c>
      <c r="Z59" s="17">
        <v>1</v>
      </c>
      <c r="AA59" s="17">
        <v>2</v>
      </c>
      <c r="AB59" s="26">
        <v>3</v>
      </c>
      <c r="AC59" s="26">
        <v>5</v>
      </c>
      <c r="AD59" s="26">
        <v>5</v>
      </c>
      <c r="AE59" s="26">
        <v>4</v>
      </c>
      <c r="AF59" s="26">
        <v>4</v>
      </c>
      <c r="AG59" s="26">
        <v>4</v>
      </c>
      <c r="AH59" s="26">
        <v>4</v>
      </c>
    </row>
    <row r="60" spans="2:34" x14ac:dyDescent="0.3">
      <c r="B60" s="16" t="s">
        <v>102</v>
      </c>
      <c r="C60" s="17">
        <v>1</v>
      </c>
      <c r="D60" s="17">
        <v>4</v>
      </c>
      <c r="E60" s="17">
        <v>4</v>
      </c>
      <c r="F60" s="17">
        <v>2</v>
      </c>
      <c r="G60" s="17">
        <v>2</v>
      </c>
      <c r="H60" s="17">
        <v>1</v>
      </c>
      <c r="I60" s="17">
        <v>3</v>
      </c>
      <c r="J60" s="17">
        <v>1</v>
      </c>
      <c r="K60" s="17">
        <v>2</v>
      </c>
      <c r="L60" s="26">
        <v>4</v>
      </c>
      <c r="M60" s="26">
        <v>5</v>
      </c>
      <c r="N60" s="26">
        <v>4</v>
      </c>
      <c r="O60" s="26">
        <v>5</v>
      </c>
      <c r="P60" s="26">
        <v>4</v>
      </c>
      <c r="Q60" s="26">
        <v>5</v>
      </c>
      <c r="R60" s="26">
        <v>5</v>
      </c>
      <c r="S60" s="17">
        <v>1</v>
      </c>
      <c r="T60" s="17">
        <v>4</v>
      </c>
      <c r="U60" s="17">
        <v>4</v>
      </c>
      <c r="V60" s="17">
        <v>2</v>
      </c>
      <c r="W60" s="17">
        <v>2</v>
      </c>
      <c r="X60" s="17">
        <v>1</v>
      </c>
      <c r="Y60" s="17">
        <v>3</v>
      </c>
      <c r="Z60" s="17">
        <v>1</v>
      </c>
      <c r="AA60" s="17">
        <v>2</v>
      </c>
      <c r="AB60" s="26">
        <v>4</v>
      </c>
      <c r="AC60" s="26">
        <v>5</v>
      </c>
      <c r="AD60" s="26">
        <v>4</v>
      </c>
      <c r="AE60" s="26">
        <v>5</v>
      </c>
      <c r="AF60" s="26">
        <v>4</v>
      </c>
      <c r="AG60" s="26">
        <v>5</v>
      </c>
      <c r="AH60" s="26">
        <v>5</v>
      </c>
    </row>
    <row r="61" spans="2:34" x14ac:dyDescent="0.3">
      <c r="B61" s="16" t="s">
        <v>103</v>
      </c>
      <c r="C61" s="17">
        <v>3</v>
      </c>
      <c r="D61" s="17">
        <v>4</v>
      </c>
      <c r="E61" s="17">
        <v>4</v>
      </c>
      <c r="F61" s="17">
        <v>1</v>
      </c>
      <c r="G61" s="17">
        <v>1</v>
      </c>
      <c r="H61" s="17">
        <v>1</v>
      </c>
      <c r="I61" s="17">
        <v>4</v>
      </c>
      <c r="J61" s="17">
        <v>1</v>
      </c>
      <c r="K61" s="17">
        <v>2</v>
      </c>
      <c r="L61" s="26">
        <v>5</v>
      </c>
      <c r="M61" s="26">
        <v>5</v>
      </c>
      <c r="N61" s="26">
        <v>3</v>
      </c>
      <c r="O61" s="26">
        <v>4</v>
      </c>
      <c r="P61" s="26">
        <v>4</v>
      </c>
      <c r="Q61" s="26">
        <v>5</v>
      </c>
      <c r="R61" s="26">
        <v>5</v>
      </c>
      <c r="S61" s="17">
        <v>3</v>
      </c>
      <c r="T61" s="17">
        <v>4</v>
      </c>
      <c r="U61" s="17">
        <v>4</v>
      </c>
      <c r="V61" s="17">
        <v>1</v>
      </c>
      <c r="W61" s="17">
        <v>1</v>
      </c>
      <c r="X61" s="17">
        <v>1</v>
      </c>
      <c r="Y61" s="17">
        <v>4</v>
      </c>
      <c r="Z61" s="17">
        <v>1</v>
      </c>
      <c r="AA61" s="17">
        <v>2</v>
      </c>
      <c r="AB61" s="26">
        <v>5</v>
      </c>
      <c r="AC61" s="26">
        <v>5</v>
      </c>
      <c r="AD61" s="26">
        <v>3</v>
      </c>
      <c r="AE61" s="26">
        <v>4</v>
      </c>
      <c r="AF61" s="26">
        <v>4</v>
      </c>
      <c r="AG61" s="26">
        <v>5</v>
      </c>
      <c r="AH61" s="26">
        <v>5</v>
      </c>
    </row>
    <row r="62" spans="2:34" x14ac:dyDescent="0.3">
      <c r="B62" s="16" t="s">
        <v>104</v>
      </c>
      <c r="C62" s="17">
        <v>5</v>
      </c>
      <c r="D62" s="17">
        <v>4</v>
      </c>
      <c r="E62" s="17">
        <v>4</v>
      </c>
      <c r="F62" s="17">
        <v>2</v>
      </c>
      <c r="G62" s="17">
        <v>2</v>
      </c>
      <c r="H62" s="17">
        <v>1</v>
      </c>
      <c r="I62" s="17">
        <v>2</v>
      </c>
      <c r="J62" s="17">
        <v>1</v>
      </c>
      <c r="K62" s="17">
        <v>2</v>
      </c>
      <c r="L62" s="26">
        <v>4</v>
      </c>
      <c r="M62" s="26">
        <v>4</v>
      </c>
      <c r="N62" s="26">
        <v>4</v>
      </c>
      <c r="O62" s="26">
        <v>5</v>
      </c>
      <c r="P62" s="26">
        <v>4</v>
      </c>
      <c r="Q62" s="26">
        <v>5</v>
      </c>
      <c r="R62" s="26">
        <v>4</v>
      </c>
      <c r="S62" s="17">
        <v>5</v>
      </c>
      <c r="T62" s="17">
        <v>4</v>
      </c>
      <c r="U62" s="17">
        <v>4</v>
      </c>
      <c r="V62" s="17">
        <v>2</v>
      </c>
      <c r="W62" s="17">
        <v>2</v>
      </c>
      <c r="X62" s="17">
        <v>1</v>
      </c>
      <c r="Y62" s="17">
        <v>2</v>
      </c>
      <c r="Z62" s="17">
        <v>1</v>
      </c>
      <c r="AA62" s="17">
        <v>2</v>
      </c>
      <c r="AB62" s="26">
        <v>4</v>
      </c>
      <c r="AC62" s="26">
        <v>4</v>
      </c>
      <c r="AD62" s="26">
        <v>4</v>
      </c>
      <c r="AE62" s="26">
        <v>5</v>
      </c>
      <c r="AF62" s="26">
        <v>4</v>
      </c>
      <c r="AG62" s="26">
        <v>5</v>
      </c>
      <c r="AH62" s="26">
        <v>4</v>
      </c>
    </row>
    <row r="63" spans="2:34" x14ac:dyDescent="0.3">
      <c r="B63" s="16" t="s">
        <v>105</v>
      </c>
      <c r="C63" s="17">
        <v>5</v>
      </c>
      <c r="D63" s="17">
        <v>4</v>
      </c>
      <c r="E63" s="17">
        <v>5</v>
      </c>
      <c r="F63" s="17">
        <v>2</v>
      </c>
      <c r="G63" s="17">
        <v>2</v>
      </c>
      <c r="H63" s="17">
        <v>1</v>
      </c>
      <c r="I63" s="17">
        <v>2</v>
      </c>
      <c r="J63" s="17">
        <v>2</v>
      </c>
      <c r="K63" s="17">
        <v>2</v>
      </c>
      <c r="L63" s="26">
        <v>4</v>
      </c>
      <c r="M63" s="26">
        <v>4</v>
      </c>
      <c r="N63" s="26">
        <v>4</v>
      </c>
      <c r="O63" s="26">
        <v>4</v>
      </c>
      <c r="P63" s="26">
        <v>4</v>
      </c>
      <c r="Q63" s="26">
        <v>4</v>
      </c>
      <c r="R63" s="26">
        <v>4</v>
      </c>
      <c r="S63" s="17">
        <v>5</v>
      </c>
      <c r="T63" s="17">
        <v>4</v>
      </c>
      <c r="U63" s="17">
        <v>5</v>
      </c>
      <c r="V63" s="17">
        <v>2</v>
      </c>
      <c r="W63" s="17">
        <v>2</v>
      </c>
      <c r="X63" s="17">
        <v>1</v>
      </c>
      <c r="Y63" s="17">
        <v>2</v>
      </c>
      <c r="Z63" s="17">
        <v>2</v>
      </c>
      <c r="AA63" s="17">
        <v>2</v>
      </c>
      <c r="AB63" s="26">
        <v>4</v>
      </c>
      <c r="AC63" s="26">
        <v>4</v>
      </c>
      <c r="AD63" s="26">
        <v>4</v>
      </c>
      <c r="AE63" s="26">
        <v>4</v>
      </c>
      <c r="AF63" s="26">
        <v>4</v>
      </c>
      <c r="AG63" s="26">
        <v>4</v>
      </c>
      <c r="AH63" s="26">
        <v>4</v>
      </c>
    </row>
    <row r="64" spans="2:34" x14ac:dyDescent="0.3">
      <c r="B64" s="16" t="s">
        <v>106</v>
      </c>
      <c r="C64" s="17">
        <v>3</v>
      </c>
      <c r="D64" s="17">
        <v>4</v>
      </c>
      <c r="E64" s="17">
        <v>1</v>
      </c>
      <c r="F64" s="17">
        <v>1</v>
      </c>
      <c r="G64" s="17">
        <v>1</v>
      </c>
      <c r="H64" s="17">
        <v>1</v>
      </c>
      <c r="I64" s="17">
        <v>2</v>
      </c>
      <c r="J64" s="17">
        <v>1</v>
      </c>
      <c r="K64" s="17">
        <v>3</v>
      </c>
      <c r="L64" s="26">
        <v>4</v>
      </c>
      <c r="M64" s="26">
        <v>4</v>
      </c>
      <c r="N64" s="26">
        <v>5</v>
      </c>
      <c r="O64" s="26">
        <v>4</v>
      </c>
      <c r="P64" s="26">
        <v>2</v>
      </c>
      <c r="Q64" s="26">
        <v>2</v>
      </c>
      <c r="R64" s="26">
        <v>2</v>
      </c>
      <c r="S64" s="17">
        <v>3</v>
      </c>
      <c r="T64" s="17">
        <v>4</v>
      </c>
      <c r="U64" s="17">
        <v>1</v>
      </c>
      <c r="V64" s="17">
        <v>1</v>
      </c>
      <c r="W64" s="17">
        <v>1</v>
      </c>
      <c r="X64" s="17">
        <v>1</v>
      </c>
      <c r="Y64" s="17">
        <v>2</v>
      </c>
      <c r="Z64" s="17">
        <v>1</v>
      </c>
      <c r="AA64" s="17">
        <v>3</v>
      </c>
      <c r="AB64" s="26">
        <v>4</v>
      </c>
      <c r="AC64" s="26">
        <v>4</v>
      </c>
      <c r="AD64" s="26">
        <v>5</v>
      </c>
      <c r="AE64" s="26">
        <v>4</v>
      </c>
      <c r="AF64" s="26">
        <v>2</v>
      </c>
      <c r="AG64" s="26">
        <v>2</v>
      </c>
      <c r="AH64" s="26">
        <v>2</v>
      </c>
    </row>
    <row r="65" spans="2:34" x14ac:dyDescent="0.3">
      <c r="B65" s="16" t="s">
        <v>117</v>
      </c>
      <c r="C65" s="17">
        <v>5</v>
      </c>
      <c r="D65" s="17">
        <v>4</v>
      </c>
      <c r="E65" s="17">
        <v>4</v>
      </c>
      <c r="F65" s="17">
        <v>1</v>
      </c>
      <c r="G65" s="17">
        <v>1</v>
      </c>
      <c r="H65" s="17">
        <v>1</v>
      </c>
      <c r="I65" s="17">
        <v>4</v>
      </c>
      <c r="J65" s="17">
        <v>2</v>
      </c>
      <c r="K65" s="17">
        <v>1</v>
      </c>
      <c r="L65" s="26">
        <v>2</v>
      </c>
      <c r="M65" s="26">
        <v>5</v>
      </c>
      <c r="N65" s="26">
        <v>5</v>
      </c>
      <c r="O65" s="26">
        <v>5</v>
      </c>
      <c r="P65" s="26">
        <v>5</v>
      </c>
      <c r="Q65" s="26">
        <v>5</v>
      </c>
      <c r="R65" s="26">
        <v>5</v>
      </c>
      <c r="S65" s="17">
        <v>5</v>
      </c>
      <c r="T65" s="17">
        <v>4</v>
      </c>
      <c r="U65" s="17">
        <v>4</v>
      </c>
      <c r="V65" s="17">
        <v>1</v>
      </c>
      <c r="W65" s="17">
        <v>1</v>
      </c>
      <c r="X65" s="17">
        <v>1</v>
      </c>
      <c r="Y65" s="17">
        <v>4</v>
      </c>
      <c r="Z65" s="17">
        <v>2</v>
      </c>
      <c r="AA65" s="17">
        <v>1</v>
      </c>
      <c r="AB65" s="26">
        <v>2</v>
      </c>
      <c r="AC65" s="26">
        <v>5</v>
      </c>
      <c r="AD65" s="26">
        <v>5</v>
      </c>
      <c r="AE65" s="26">
        <v>5</v>
      </c>
      <c r="AF65" s="26">
        <v>5</v>
      </c>
      <c r="AG65" s="26">
        <v>5</v>
      </c>
      <c r="AH65" s="26">
        <v>5</v>
      </c>
    </row>
    <row r="66" spans="2:34" x14ac:dyDescent="0.3">
      <c r="B66" s="16" t="s">
        <v>118</v>
      </c>
      <c r="C66" s="17">
        <v>3</v>
      </c>
      <c r="D66" s="17">
        <v>4</v>
      </c>
      <c r="E66" s="17">
        <v>1</v>
      </c>
      <c r="F66" s="17">
        <v>2</v>
      </c>
      <c r="G66" s="17">
        <v>1</v>
      </c>
      <c r="H66" s="17">
        <v>1</v>
      </c>
      <c r="I66" s="17">
        <v>4</v>
      </c>
      <c r="J66" s="17">
        <v>2</v>
      </c>
      <c r="K66" s="17">
        <v>2</v>
      </c>
      <c r="L66" s="26">
        <v>4</v>
      </c>
      <c r="M66" s="26">
        <v>5</v>
      </c>
      <c r="N66" s="26">
        <v>2</v>
      </c>
      <c r="O66" s="26">
        <v>1</v>
      </c>
      <c r="P66" s="26">
        <v>5</v>
      </c>
      <c r="Q66" s="26">
        <v>5</v>
      </c>
      <c r="R66" s="26">
        <v>2</v>
      </c>
      <c r="S66" s="19"/>
      <c r="T66" s="16">
        <v>3</v>
      </c>
      <c r="U66" s="17">
        <v>28</v>
      </c>
      <c r="V66" s="17" t="s">
        <v>142</v>
      </c>
      <c r="W66" s="18" t="s">
        <v>141</v>
      </c>
    </row>
    <row r="67" spans="2:34" x14ac:dyDescent="0.3">
      <c r="B67" s="16" t="s">
        <v>218</v>
      </c>
      <c r="C67" s="17">
        <v>3</v>
      </c>
      <c r="D67" s="17">
        <v>5</v>
      </c>
      <c r="E67" s="17">
        <v>4</v>
      </c>
      <c r="F67" s="17">
        <v>1</v>
      </c>
      <c r="G67" s="17">
        <v>1</v>
      </c>
      <c r="H67" s="17">
        <v>2</v>
      </c>
      <c r="I67" s="17">
        <v>3</v>
      </c>
      <c r="J67" s="17">
        <v>2</v>
      </c>
      <c r="K67" s="17">
        <v>2</v>
      </c>
      <c r="L67" s="26">
        <v>4</v>
      </c>
      <c r="M67" s="26">
        <v>4</v>
      </c>
      <c r="N67" s="26">
        <v>4</v>
      </c>
      <c r="O67" s="26">
        <v>4</v>
      </c>
      <c r="P67" s="26">
        <v>2</v>
      </c>
      <c r="Q67" s="26">
        <v>4</v>
      </c>
      <c r="R67" s="26">
        <v>2</v>
      </c>
      <c r="S67" s="19"/>
      <c r="T67" s="16">
        <v>5</v>
      </c>
      <c r="U67" s="17">
        <v>30</v>
      </c>
      <c r="V67" s="17" t="s">
        <v>142</v>
      </c>
      <c r="W67" s="18" t="s">
        <v>90</v>
      </c>
    </row>
    <row r="68" spans="2:34" x14ac:dyDescent="0.3">
      <c r="B68" s="16" t="s">
        <v>238</v>
      </c>
      <c r="C68" s="17">
        <v>5</v>
      </c>
      <c r="D68" s="17">
        <v>4</v>
      </c>
      <c r="E68" s="17">
        <v>4</v>
      </c>
      <c r="F68" s="17">
        <v>2</v>
      </c>
      <c r="G68" s="17">
        <v>1</v>
      </c>
      <c r="H68" s="17">
        <v>2</v>
      </c>
      <c r="I68" s="17">
        <v>3</v>
      </c>
      <c r="J68" s="17">
        <v>1</v>
      </c>
      <c r="K68" s="17">
        <v>3</v>
      </c>
      <c r="L68" s="26">
        <v>4</v>
      </c>
      <c r="M68" s="26">
        <v>4</v>
      </c>
      <c r="N68" s="26">
        <v>4</v>
      </c>
      <c r="O68" s="26">
        <v>4</v>
      </c>
      <c r="P68" s="26">
        <v>4</v>
      </c>
      <c r="Q68" s="26">
        <v>4</v>
      </c>
      <c r="R68" s="26">
        <v>4</v>
      </c>
      <c r="S68" s="19"/>
      <c r="T68" s="16">
        <v>4</v>
      </c>
      <c r="U68" s="17">
        <v>30</v>
      </c>
      <c r="V68" s="17" t="s">
        <v>143</v>
      </c>
      <c r="W68" s="18" t="s">
        <v>133</v>
      </c>
    </row>
    <row r="69" spans="2:34" x14ac:dyDescent="0.3">
      <c r="B69" s="16" t="s">
        <v>198</v>
      </c>
      <c r="C69" s="17">
        <v>3</v>
      </c>
      <c r="D69" s="17">
        <v>4</v>
      </c>
      <c r="E69" s="17">
        <v>4</v>
      </c>
      <c r="F69" s="17">
        <v>2</v>
      </c>
      <c r="G69" s="17">
        <v>1</v>
      </c>
      <c r="H69" s="17">
        <v>2</v>
      </c>
      <c r="I69" s="17">
        <v>3</v>
      </c>
      <c r="J69" s="17">
        <v>1</v>
      </c>
      <c r="K69" s="17">
        <v>3</v>
      </c>
      <c r="L69" s="26">
        <v>3</v>
      </c>
      <c r="M69" s="26">
        <v>3</v>
      </c>
      <c r="N69" s="26">
        <v>4</v>
      </c>
      <c r="O69" s="26">
        <v>4</v>
      </c>
      <c r="P69" s="26">
        <v>4</v>
      </c>
      <c r="Q69" s="26">
        <v>4</v>
      </c>
      <c r="R69" s="26">
        <v>4</v>
      </c>
      <c r="S69" s="19"/>
      <c r="T69" s="16">
        <v>4</v>
      </c>
      <c r="U69" s="17">
        <v>32</v>
      </c>
      <c r="V69" s="17" t="s">
        <v>143</v>
      </c>
      <c r="W69" s="20" t="s">
        <v>137</v>
      </c>
    </row>
    <row r="70" spans="2:34" x14ac:dyDescent="0.3">
      <c r="B70" s="16" t="s">
        <v>74</v>
      </c>
      <c r="C70" s="17">
        <v>5</v>
      </c>
      <c r="D70" s="17">
        <v>2</v>
      </c>
      <c r="E70" s="17">
        <v>1</v>
      </c>
      <c r="F70" s="17">
        <v>2</v>
      </c>
      <c r="G70" s="17">
        <v>2</v>
      </c>
      <c r="H70" s="17"/>
      <c r="I70" s="17">
        <v>2</v>
      </c>
      <c r="J70" s="17">
        <v>2</v>
      </c>
      <c r="K70" s="17">
        <v>2</v>
      </c>
      <c r="L70" s="26">
        <v>5</v>
      </c>
      <c r="M70" s="26">
        <v>5</v>
      </c>
      <c r="N70" s="26">
        <v>5</v>
      </c>
      <c r="O70" s="26">
        <v>4</v>
      </c>
      <c r="P70" s="26">
        <v>5</v>
      </c>
      <c r="Q70" s="26">
        <v>5</v>
      </c>
      <c r="R70" s="26">
        <v>5</v>
      </c>
      <c r="S70" s="19"/>
      <c r="T70" s="16">
        <v>15</v>
      </c>
      <c r="U70" s="17">
        <v>44</v>
      </c>
      <c r="V70" s="17" t="s">
        <v>143</v>
      </c>
      <c r="W70" s="18" t="s">
        <v>95</v>
      </c>
    </row>
    <row r="71" spans="2:34" x14ac:dyDescent="0.3">
      <c r="B71" s="16" t="s">
        <v>75</v>
      </c>
      <c r="C71" s="17">
        <v>5</v>
      </c>
      <c r="D71" s="17">
        <v>2</v>
      </c>
      <c r="E71" s="17">
        <v>1</v>
      </c>
      <c r="F71" s="17">
        <v>2</v>
      </c>
      <c r="G71" s="17">
        <v>2</v>
      </c>
      <c r="H71" s="17">
        <v>1</v>
      </c>
      <c r="I71" s="17">
        <v>1</v>
      </c>
      <c r="J71" s="17">
        <v>3</v>
      </c>
      <c r="K71" s="17">
        <v>1</v>
      </c>
      <c r="L71" s="26">
        <v>5</v>
      </c>
      <c r="M71" s="26">
        <v>4</v>
      </c>
      <c r="N71" s="26">
        <v>4</v>
      </c>
      <c r="O71" s="26">
        <v>4</v>
      </c>
      <c r="P71" s="26">
        <v>4</v>
      </c>
      <c r="Q71" s="26">
        <v>5</v>
      </c>
      <c r="R71" s="26">
        <v>4</v>
      </c>
      <c r="S71" s="19"/>
      <c r="T71" s="16">
        <v>8</v>
      </c>
      <c r="U71" s="17">
        <v>29</v>
      </c>
      <c r="V71" s="17" t="s">
        <v>143</v>
      </c>
      <c r="W71" s="18" t="s">
        <v>90</v>
      </c>
    </row>
    <row r="72" spans="2:34" x14ac:dyDescent="0.3">
      <c r="B72" s="16" t="s">
        <v>76</v>
      </c>
      <c r="C72" s="17">
        <v>3</v>
      </c>
      <c r="D72" s="17">
        <v>3</v>
      </c>
      <c r="E72" s="17">
        <v>4</v>
      </c>
      <c r="F72" s="17">
        <v>2</v>
      </c>
      <c r="G72" s="17">
        <v>2</v>
      </c>
      <c r="H72" s="17">
        <v>1</v>
      </c>
      <c r="I72" s="17">
        <v>2</v>
      </c>
      <c r="J72" s="17">
        <v>1</v>
      </c>
      <c r="K72" s="17">
        <v>2</v>
      </c>
      <c r="L72" s="26">
        <v>4</v>
      </c>
      <c r="M72" s="26">
        <v>5</v>
      </c>
      <c r="N72" s="26">
        <v>3</v>
      </c>
      <c r="O72" s="26">
        <v>4</v>
      </c>
      <c r="P72" s="26">
        <v>4</v>
      </c>
      <c r="Q72" s="26">
        <v>4</v>
      </c>
      <c r="R72" s="26">
        <v>4</v>
      </c>
      <c r="S72" s="19"/>
      <c r="T72" s="16">
        <v>3</v>
      </c>
      <c r="U72" s="17">
        <v>26</v>
      </c>
      <c r="V72" s="17" t="s">
        <v>143</v>
      </c>
      <c r="W72" s="18" t="s">
        <v>89</v>
      </c>
    </row>
    <row r="73" spans="2:34" x14ac:dyDescent="0.3">
      <c r="B73" s="16" t="s">
        <v>256</v>
      </c>
      <c r="C73" s="17">
        <v>5</v>
      </c>
      <c r="D73" s="17">
        <v>5</v>
      </c>
      <c r="E73" s="17">
        <v>1</v>
      </c>
      <c r="F73" s="17">
        <v>2</v>
      </c>
      <c r="G73" s="17">
        <v>2</v>
      </c>
      <c r="H73" s="17">
        <v>2</v>
      </c>
      <c r="I73" s="17">
        <v>1</v>
      </c>
      <c r="J73" s="17">
        <v>1</v>
      </c>
      <c r="K73" s="17">
        <v>2</v>
      </c>
      <c r="L73" s="26">
        <v>5</v>
      </c>
      <c r="M73" s="26">
        <v>4</v>
      </c>
      <c r="N73" s="26">
        <v>2</v>
      </c>
      <c r="O73" s="26">
        <v>3</v>
      </c>
      <c r="P73" s="26">
        <v>3</v>
      </c>
      <c r="Q73" s="26">
        <v>5</v>
      </c>
      <c r="R73" s="26">
        <v>4</v>
      </c>
      <c r="S73" s="19"/>
      <c r="T73" s="16">
        <v>4</v>
      </c>
      <c r="U73" s="17">
        <v>28</v>
      </c>
      <c r="V73" s="17" t="s">
        <v>143</v>
      </c>
      <c r="W73" s="18" t="s">
        <v>139</v>
      </c>
    </row>
    <row r="74" spans="2:34" x14ac:dyDescent="0.3">
      <c r="B74" s="16" t="s">
        <v>257</v>
      </c>
      <c r="C74" s="17">
        <v>3</v>
      </c>
      <c r="D74" s="17">
        <v>4</v>
      </c>
      <c r="E74" s="17">
        <v>1</v>
      </c>
      <c r="F74" s="17">
        <v>2</v>
      </c>
      <c r="G74" s="17">
        <v>2</v>
      </c>
      <c r="H74" s="17">
        <v>1</v>
      </c>
      <c r="I74" s="17">
        <v>2</v>
      </c>
      <c r="J74" s="17">
        <v>1</v>
      </c>
      <c r="K74" s="17">
        <v>2</v>
      </c>
      <c r="L74" s="26">
        <v>4</v>
      </c>
      <c r="M74" s="26">
        <v>4</v>
      </c>
      <c r="N74" s="26">
        <v>4</v>
      </c>
      <c r="O74" s="26">
        <v>4</v>
      </c>
      <c r="P74" s="26">
        <v>4</v>
      </c>
      <c r="Q74" s="26">
        <v>5</v>
      </c>
      <c r="R74" s="26">
        <v>5</v>
      </c>
      <c r="S74" s="19"/>
      <c r="T74" s="16">
        <v>9</v>
      </c>
      <c r="U74" s="17">
        <v>32</v>
      </c>
      <c r="V74" s="17" t="s">
        <v>143</v>
      </c>
      <c r="W74" s="18" t="s">
        <v>90</v>
      </c>
    </row>
    <row r="75" spans="2:34" x14ac:dyDescent="0.3">
      <c r="B75" s="16" t="s">
        <v>224</v>
      </c>
      <c r="C75" s="17">
        <v>3</v>
      </c>
      <c r="D75" s="17">
        <v>4</v>
      </c>
      <c r="E75" s="17">
        <v>4</v>
      </c>
      <c r="F75" s="17">
        <v>1</v>
      </c>
      <c r="G75" s="17">
        <v>1</v>
      </c>
      <c r="H75" s="17">
        <v>1</v>
      </c>
      <c r="I75" s="17">
        <v>3</v>
      </c>
      <c r="J75" s="17">
        <v>2</v>
      </c>
      <c r="K75" s="17">
        <v>2</v>
      </c>
      <c r="L75" s="26">
        <v>3</v>
      </c>
      <c r="M75" s="26">
        <v>5</v>
      </c>
      <c r="N75" s="26">
        <v>3</v>
      </c>
      <c r="O75" s="26">
        <v>5</v>
      </c>
      <c r="P75" s="26">
        <v>4</v>
      </c>
      <c r="Q75" s="26">
        <v>4</v>
      </c>
      <c r="R75" s="26">
        <v>4</v>
      </c>
      <c r="S75" s="19"/>
      <c r="T75" s="16">
        <v>8</v>
      </c>
      <c r="U75" s="17">
        <v>40</v>
      </c>
      <c r="V75" s="17" t="s">
        <v>144</v>
      </c>
      <c r="W75" s="18" t="s">
        <v>92</v>
      </c>
    </row>
    <row r="76" spans="2:34" x14ac:dyDescent="0.3">
      <c r="B76" s="16" t="s">
        <v>247</v>
      </c>
      <c r="C76" s="17">
        <v>3</v>
      </c>
      <c r="D76" s="17">
        <v>4</v>
      </c>
      <c r="E76" s="17">
        <v>1</v>
      </c>
      <c r="F76" s="17">
        <v>2</v>
      </c>
      <c r="G76" s="17">
        <v>2</v>
      </c>
      <c r="H76" s="17">
        <v>1</v>
      </c>
      <c r="I76" s="17">
        <v>3</v>
      </c>
      <c r="J76" s="17">
        <v>2</v>
      </c>
      <c r="K76" s="17">
        <v>2</v>
      </c>
      <c r="L76" s="26">
        <v>4</v>
      </c>
      <c r="M76" s="26">
        <v>4</v>
      </c>
      <c r="N76" s="26">
        <v>4</v>
      </c>
      <c r="O76" s="26">
        <v>4</v>
      </c>
      <c r="P76" s="26">
        <v>4</v>
      </c>
      <c r="Q76" s="26">
        <v>4</v>
      </c>
      <c r="R76" s="26">
        <v>4</v>
      </c>
      <c r="S76" s="19"/>
      <c r="T76" s="16">
        <v>6</v>
      </c>
      <c r="U76" s="17">
        <v>38</v>
      </c>
      <c r="V76" s="17" t="s">
        <v>144</v>
      </c>
      <c r="W76" s="18" t="s">
        <v>89</v>
      </c>
    </row>
    <row r="77" spans="2:34" x14ac:dyDescent="0.3">
      <c r="B77" s="16" t="s">
        <v>112</v>
      </c>
      <c r="C77" s="17">
        <v>5</v>
      </c>
      <c r="D77" s="17">
        <v>4</v>
      </c>
      <c r="E77" s="17">
        <v>4</v>
      </c>
      <c r="F77" s="17">
        <v>1</v>
      </c>
      <c r="G77" s="17">
        <v>2</v>
      </c>
      <c r="H77" s="17">
        <v>1</v>
      </c>
      <c r="I77" s="17">
        <v>4</v>
      </c>
      <c r="J77" s="17">
        <v>1</v>
      </c>
      <c r="K77" s="17">
        <v>1</v>
      </c>
      <c r="L77" s="26">
        <v>3</v>
      </c>
      <c r="M77" s="26">
        <v>4</v>
      </c>
      <c r="N77" s="26">
        <v>3</v>
      </c>
      <c r="O77" s="26">
        <v>5</v>
      </c>
      <c r="P77" s="26">
        <v>5</v>
      </c>
      <c r="Q77" s="26">
        <v>5</v>
      </c>
      <c r="R77" s="26">
        <v>5</v>
      </c>
      <c r="S77" s="19"/>
      <c r="T77" s="16">
        <v>4</v>
      </c>
      <c r="U77" s="17">
        <v>35</v>
      </c>
      <c r="V77" s="17" t="s">
        <v>144</v>
      </c>
      <c r="W77" s="18" t="s">
        <v>95</v>
      </c>
    </row>
    <row r="78" spans="2:34" x14ac:dyDescent="0.3">
      <c r="B78" s="16" t="s">
        <v>206</v>
      </c>
      <c r="C78" s="17">
        <v>3</v>
      </c>
      <c r="D78" s="17">
        <v>4</v>
      </c>
      <c r="E78" s="17">
        <v>4</v>
      </c>
      <c r="F78" s="17">
        <v>2</v>
      </c>
      <c r="G78" s="17">
        <v>2</v>
      </c>
      <c r="H78" s="17">
        <v>1</v>
      </c>
      <c r="I78" s="17">
        <v>3</v>
      </c>
      <c r="J78" s="17">
        <v>1</v>
      </c>
      <c r="K78" s="17">
        <v>2</v>
      </c>
      <c r="L78" s="26">
        <v>5</v>
      </c>
      <c r="M78" s="26">
        <v>4</v>
      </c>
      <c r="N78" s="26">
        <v>4</v>
      </c>
      <c r="O78" s="26">
        <v>4</v>
      </c>
      <c r="P78" s="26">
        <v>3</v>
      </c>
      <c r="Q78" s="26">
        <v>5</v>
      </c>
      <c r="R78" s="26">
        <v>3</v>
      </c>
      <c r="S78" s="19"/>
      <c r="T78" s="16">
        <v>5</v>
      </c>
      <c r="U78" s="17">
        <v>37</v>
      </c>
      <c r="V78" s="17" t="s">
        <v>144</v>
      </c>
      <c r="W78" s="18" t="s">
        <v>141</v>
      </c>
    </row>
    <row r="79" spans="2:34" x14ac:dyDescent="0.3">
      <c r="B79" s="16" t="s">
        <v>114</v>
      </c>
      <c r="C79" s="17">
        <v>5</v>
      </c>
      <c r="D79" s="17">
        <v>4</v>
      </c>
      <c r="E79" s="17">
        <v>3</v>
      </c>
      <c r="F79" s="17">
        <v>2</v>
      </c>
      <c r="G79" s="17">
        <v>2</v>
      </c>
      <c r="H79" s="17">
        <v>1</v>
      </c>
      <c r="I79" s="17">
        <v>3</v>
      </c>
      <c r="J79" s="17">
        <v>1</v>
      </c>
      <c r="K79" s="17">
        <v>2</v>
      </c>
      <c r="L79" s="26">
        <v>4</v>
      </c>
      <c r="M79" s="26">
        <v>5</v>
      </c>
      <c r="N79" s="26">
        <v>5</v>
      </c>
      <c r="O79" s="26">
        <v>3</v>
      </c>
      <c r="P79" s="26">
        <v>3</v>
      </c>
      <c r="Q79" s="26">
        <v>4</v>
      </c>
      <c r="R79" s="26">
        <v>3</v>
      </c>
      <c r="S79" s="19"/>
      <c r="T79" s="16">
        <v>5</v>
      </c>
      <c r="U79" s="17">
        <v>32</v>
      </c>
      <c r="V79" s="17" t="s">
        <v>144</v>
      </c>
      <c r="W79" s="18" t="s">
        <v>92</v>
      </c>
    </row>
    <row r="80" spans="2:34" x14ac:dyDescent="0.3">
      <c r="B80" s="16" t="s">
        <v>260</v>
      </c>
      <c r="C80" s="17">
        <v>3</v>
      </c>
      <c r="D80" s="17">
        <v>5</v>
      </c>
      <c r="E80" s="17">
        <v>4</v>
      </c>
      <c r="F80" s="17">
        <v>2</v>
      </c>
      <c r="G80" s="17">
        <v>2</v>
      </c>
      <c r="H80" s="17">
        <v>1</v>
      </c>
      <c r="I80" s="17">
        <v>3</v>
      </c>
      <c r="J80" s="17">
        <v>1</v>
      </c>
      <c r="K80" s="17">
        <v>2</v>
      </c>
      <c r="L80" s="26">
        <v>5</v>
      </c>
      <c r="M80" s="26">
        <v>5</v>
      </c>
      <c r="N80" s="26">
        <v>2</v>
      </c>
      <c r="O80" s="26">
        <v>5</v>
      </c>
      <c r="P80" s="26">
        <v>4</v>
      </c>
      <c r="Q80" s="26">
        <v>5</v>
      </c>
      <c r="R80" s="26">
        <v>4</v>
      </c>
      <c r="S80" s="19"/>
      <c r="T80" s="16">
        <v>4</v>
      </c>
      <c r="U80" s="17">
        <v>35</v>
      </c>
      <c r="V80" s="17" t="s">
        <v>144</v>
      </c>
      <c r="W80" s="18" t="s">
        <v>90</v>
      </c>
    </row>
    <row r="81" spans="2:23" x14ac:dyDescent="0.3">
      <c r="B81" s="16" t="s">
        <v>120</v>
      </c>
      <c r="C81" s="17">
        <v>3</v>
      </c>
      <c r="D81" s="17">
        <v>4</v>
      </c>
      <c r="E81" s="17">
        <v>1</v>
      </c>
      <c r="F81" s="17">
        <v>1</v>
      </c>
      <c r="G81" s="17">
        <v>2</v>
      </c>
      <c r="H81" s="17">
        <v>1</v>
      </c>
      <c r="I81" s="17">
        <v>4</v>
      </c>
      <c r="J81" s="17">
        <v>1</v>
      </c>
      <c r="K81" s="17">
        <v>1</v>
      </c>
      <c r="L81" s="26">
        <v>4</v>
      </c>
      <c r="M81" s="26">
        <v>5</v>
      </c>
      <c r="N81" s="26">
        <v>2</v>
      </c>
      <c r="O81" s="26">
        <v>5</v>
      </c>
      <c r="P81" s="26">
        <v>3</v>
      </c>
      <c r="Q81" s="26">
        <v>5</v>
      </c>
      <c r="R81" s="26">
        <v>3</v>
      </c>
      <c r="S81" s="19"/>
      <c r="T81" s="16">
        <v>4</v>
      </c>
      <c r="U81" s="17">
        <v>29</v>
      </c>
      <c r="V81" s="17" t="s">
        <v>144</v>
      </c>
      <c r="W81" s="18" t="s">
        <v>137</v>
      </c>
    </row>
    <row r="82" spans="2:23" x14ac:dyDescent="0.3">
      <c r="B82" s="16" t="s">
        <v>121</v>
      </c>
      <c r="C82" s="17">
        <v>5</v>
      </c>
      <c r="D82" s="17">
        <v>4</v>
      </c>
      <c r="E82" s="17">
        <v>4</v>
      </c>
      <c r="F82" s="17">
        <v>2</v>
      </c>
      <c r="G82" s="17">
        <v>2</v>
      </c>
      <c r="H82" s="17">
        <v>1</v>
      </c>
      <c r="I82" s="17">
        <v>4</v>
      </c>
      <c r="J82" s="17">
        <v>1</v>
      </c>
      <c r="K82" s="17">
        <v>1</v>
      </c>
      <c r="L82" s="26">
        <v>4</v>
      </c>
      <c r="M82" s="26">
        <v>4</v>
      </c>
      <c r="N82" s="26">
        <v>3</v>
      </c>
      <c r="O82" s="26">
        <v>4</v>
      </c>
      <c r="P82" s="26">
        <v>5</v>
      </c>
      <c r="Q82" s="26">
        <v>4</v>
      </c>
      <c r="R82" s="26">
        <v>4</v>
      </c>
      <c r="S82" s="19"/>
      <c r="T82" s="16">
        <v>5</v>
      </c>
      <c r="U82" s="17">
        <v>30</v>
      </c>
      <c r="V82" s="17" t="s">
        <v>144</v>
      </c>
      <c r="W82" s="18" t="s">
        <v>89</v>
      </c>
    </row>
    <row r="83" spans="2:23" x14ac:dyDescent="0.3">
      <c r="B83" s="16" t="s">
        <v>122</v>
      </c>
      <c r="C83" s="17">
        <v>4</v>
      </c>
      <c r="D83" s="17">
        <v>4</v>
      </c>
      <c r="E83" s="17">
        <v>4</v>
      </c>
      <c r="F83" s="17">
        <v>2</v>
      </c>
      <c r="G83" s="17">
        <v>2</v>
      </c>
      <c r="H83" s="17">
        <v>1</v>
      </c>
      <c r="I83" s="17">
        <v>3</v>
      </c>
      <c r="J83" s="17">
        <v>1</v>
      </c>
      <c r="K83" s="17">
        <v>2</v>
      </c>
      <c r="L83" s="26">
        <v>2</v>
      </c>
      <c r="M83" s="26">
        <v>4</v>
      </c>
      <c r="N83" s="26">
        <v>3</v>
      </c>
      <c r="O83" s="26">
        <v>4</v>
      </c>
      <c r="P83" s="26">
        <v>3</v>
      </c>
      <c r="Q83" s="26">
        <v>4</v>
      </c>
      <c r="R83" s="26">
        <v>2</v>
      </c>
      <c r="S83" s="19"/>
      <c r="T83" s="16">
        <v>3</v>
      </c>
      <c r="U83" s="17">
        <v>28</v>
      </c>
      <c r="V83" s="17" t="s">
        <v>144</v>
      </c>
      <c r="W83" s="18" t="s">
        <v>90</v>
      </c>
    </row>
    <row r="84" spans="2:23" x14ac:dyDescent="0.3">
      <c r="B84" s="16" t="s">
        <v>244</v>
      </c>
      <c r="C84" s="17">
        <v>3</v>
      </c>
      <c r="D84" s="17">
        <v>4</v>
      </c>
      <c r="E84" s="17">
        <v>4</v>
      </c>
      <c r="F84" s="17">
        <v>2</v>
      </c>
      <c r="G84" s="17">
        <v>2</v>
      </c>
      <c r="H84" s="17">
        <v>1</v>
      </c>
      <c r="I84" s="17">
        <v>2</v>
      </c>
      <c r="J84" s="17">
        <v>3</v>
      </c>
      <c r="K84" s="17">
        <v>1</v>
      </c>
      <c r="L84" s="26">
        <v>4</v>
      </c>
      <c r="M84" s="26">
        <v>4</v>
      </c>
      <c r="N84" s="26">
        <v>4</v>
      </c>
      <c r="O84" s="26">
        <v>4</v>
      </c>
      <c r="P84" s="26">
        <v>4</v>
      </c>
      <c r="Q84" s="26">
        <v>4</v>
      </c>
      <c r="R84" s="26">
        <v>4</v>
      </c>
      <c r="S84" s="19"/>
      <c r="T84" s="16">
        <v>3</v>
      </c>
      <c r="U84" s="17">
        <v>30</v>
      </c>
      <c r="V84" s="17" t="s">
        <v>144</v>
      </c>
      <c r="W84" s="18" t="s">
        <v>91</v>
      </c>
    </row>
    <row r="85" spans="2:23" x14ac:dyDescent="0.3">
      <c r="B85" s="16" t="s">
        <v>124</v>
      </c>
      <c r="C85" s="17">
        <v>2</v>
      </c>
      <c r="D85" s="17">
        <v>4</v>
      </c>
      <c r="E85" s="17">
        <v>4</v>
      </c>
      <c r="F85" s="17">
        <v>2</v>
      </c>
      <c r="G85" s="17">
        <v>2</v>
      </c>
      <c r="H85" s="17">
        <v>1</v>
      </c>
      <c r="I85" s="17">
        <v>4</v>
      </c>
      <c r="J85" s="17">
        <v>1</v>
      </c>
      <c r="K85" s="17">
        <v>2</v>
      </c>
      <c r="L85" s="26">
        <v>4</v>
      </c>
      <c r="M85" s="26">
        <v>4</v>
      </c>
      <c r="N85" s="26">
        <v>3</v>
      </c>
      <c r="O85" s="26">
        <v>4</v>
      </c>
      <c r="P85" s="26">
        <v>3</v>
      </c>
      <c r="Q85" s="26">
        <v>4</v>
      </c>
      <c r="R85" s="26">
        <v>4</v>
      </c>
      <c r="S85" s="19"/>
      <c r="T85" s="16">
        <v>5</v>
      </c>
      <c r="U85" s="17">
        <v>30</v>
      </c>
      <c r="V85" s="17" t="s">
        <v>145</v>
      </c>
      <c r="W85" s="18" t="s">
        <v>89</v>
      </c>
    </row>
    <row r="86" spans="2:23" x14ac:dyDescent="0.3">
      <c r="B86" s="16" t="s">
        <v>208</v>
      </c>
      <c r="C86" s="17">
        <v>5</v>
      </c>
      <c r="D86" s="17">
        <v>4</v>
      </c>
      <c r="E86" s="17">
        <v>4</v>
      </c>
      <c r="F86" s="17">
        <v>2</v>
      </c>
      <c r="G86" s="17">
        <v>2</v>
      </c>
      <c r="H86" s="17">
        <v>1</v>
      </c>
      <c r="I86" s="17">
        <v>3</v>
      </c>
      <c r="J86" s="17">
        <v>1</v>
      </c>
      <c r="K86" s="17">
        <v>2</v>
      </c>
      <c r="L86" s="26">
        <v>4</v>
      </c>
      <c r="M86" s="26">
        <v>5</v>
      </c>
      <c r="N86" s="26">
        <v>3</v>
      </c>
      <c r="O86" s="26">
        <v>4</v>
      </c>
      <c r="P86" s="26">
        <v>2</v>
      </c>
      <c r="Q86" s="26">
        <v>3</v>
      </c>
      <c r="R86" s="26">
        <v>3</v>
      </c>
      <c r="S86" s="19"/>
      <c r="T86" s="16">
        <v>4</v>
      </c>
      <c r="U86" s="17">
        <v>31</v>
      </c>
      <c r="V86" s="17" t="s">
        <v>145</v>
      </c>
      <c r="W86" s="18" t="s">
        <v>90</v>
      </c>
    </row>
    <row r="87" spans="2:23" x14ac:dyDescent="0.3">
      <c r="B87" s="16" t="s">
        <v>126</v>
      </c>
      <c r="C87" s="17">
        <v>3</v>
      </c>
      <c r="D87" s="17">
        <v>4</v>
      </c>
      <c r="E87" s="17">
        <v>4</v>
      </c>
      <c r="F87" s="17">
        <v>2</v>
      </c>
      <c r="G87" s="17">
        <v>2</v>
      </c>
      <c r="H87" s="17">
        <v>1</v>
      </c>
      <c r="I87" s="17">
        <v>4</v>
      </c>
      <c r="J87" s="17">
        <v>1</v>
      </c>
      <c r="K87" s="17">
        <v>2</v>
      </c>
      <c r="L87" s="26">
        <v>5</v>
      </c>
      <c r="M87" s="26">
        <v>4</v>
      </c>
      <c r="N87" s="26">
        <v>1</v>
      </c>
      <c r="O87" s="26">
        <v>5</v>
      </c>
      <c r="P87" s="26">
        <v>4</v>
      </c>
      <c r="Q87" s="26">
        <v>5</v>
      </c>
      <c r="R87" s="26">
        <v>3</v>
      </c>
      <c r="S87" s="19"/>
      <c r="T87" s="16"/>
      <c r="U87" s="17"/>
      <c r="V87" s="17" t="s">
        <v>145</v>
      </c>
      <c r="W87" s="18" t="s">
        <v>95</v>
      </c>
    </row>
    <row r="88" spans="2:23" x14ac:dyDescent="0.3">
      <c r="B88" s="16" t="s">
        <v>215</v>
      </c>
      <c r="C88" s="17">
        <v>2</v>
      </c>
      <c r="D88" s="17">
        <v>4</v>
      </c>
      <c r="E88" s="17">
        <v>1</v>
      </c>
      <c r="F88" s="17">
        <v>2</v>
      </c>
      <c r="G88" s="17">
        <v>2</v>
      </c>
      <c r="H88" s="17">
        <v>1</v>
      </c>
      <c r="I88" s="17">
        <v>2</v>
      </c>
      <c r="J88" s="17">
        <v>1</v>
      </c>
      <c r="K88" s="17">
        <v>2</v>
      </c>
      <c r="L88" s="26">
        <v>3</v>
      </c>
      <c r="M88" s="26">
        <v>5</v>
      </c>
      <c r="N88" s="26">
        <v>3</v>
      </c>
      <c r="O88" s="26">
        <v>5</v>
      </c>
      <c r="P88" s="26">
        <v>5</v>
      </c>
      <c r="Q88" s="26">
        <v>3</v>
      </c>
      <c r="R88" s="26">
        <v>3</v>
      </c>
      <c r="S88" s="19"/>
      <c r="T88" s="16">
        <v>6</v>
      </c>
      <c r="U88" s="17">
        <v>32</v>
      </c>
      <c r="V88" s="17" t="s">
        <v>145</v>
      </c>
      <c r="W88" s="18" t="s">
        <v>92</v>
      </c>
    </row>
    <row r="89" spans="2:23" x14ac:dyDescent="0.3">
      <c r="B89" s="16" t="s">
        <v>229</v>
      </c>
      <c r="C89" s="17">
        <v>5</v>
      </c>
      <c r="D89" s="17">
        <v>4</v>
      </c>
      <c r="E89" s="17">
        <v>4</v>
      </c>
      <c r="F89" s="17">
        <v>2</v>
      </c>
      <c r="G89" s="17">
        <v>2</v>
      </c>
      <c r="H89" s="17">
        <v>1</v>
      </c>
      <c r="I89" s="17">
        <v>3</v>
      </c>
      <c r="J89" s="17">
        <v>1</v>
      </c>
      <c r="K89" s="17">
        <v>2</v>
      </c>
      <c r="L89" s="26">
        <v>4</v>
      </c>
      <c r="M89" s="26">
        <v>4</v>
      </c>
      <c r="N89" s="26">
        <v>4</v>
      </c>
      <c r="O89" s="26">
        <v>4</v>
      </c>
      <c r="P89" s="26">
        <v>4</v>
      </c>
      <c r="Q89" s="26">
        <v>4</v>
      </c>
      <c r="R89" s="26">
        <v>4</v>
      </c>
      <c r="S89" s="19"/>
      <c r="T89" s="16">
        <v>8</v>
      </c>
      <c r="U89" s="17">
        <v>40</v>
      </c>
      <c r="V89" s="17" t="s">
        <v>145</v>
      </c>
      <c r="W89" s="18" t="s">
        <v>90</v>
      </c>
    </row>
    <row r="90" spans="2:23" x14ac:dyDescent="0.3">
      <c r="B90" s="16" t="s">
        <v>188</v>
      </c>
      <c r="C90" s="17">
        <v>5</v>
      </c>
      <c r="D90" s="17">
        <v>4</v>
      </c>
      <c r="E90" s="17">
        <v>1</v>
      </c>
      <c r="F90" s="17">
        <v>2</v>
      </c>
      <c r="G90" s="17">
        <v>2</v>
      </c>
      <c r="H90" s="17">
        <v>1</v>
      </c>
      <c r="I90" s="17">
        <v>1</v>
      </c>
      <c r="J90" s="17">
        <v>1</v>
      </c>
      <c r="K90" s="17">
        <v>2</v>
      </c>
      <c r="L90" s="26">
        <v>4</v>
      </c>
      <c r="M90" s="26">
        <v>5</v>
      </c>
      <c r="N90" s="26">
        <v>3</v>
      </c>
      <c r="O90" s="26">
        <v>5</v>
      </c>
      <c r="P90" s="26">
        <v>5</v>
      </c>
      <c r="Q90" s="26">
        <v>5</v>
      </c>
      <c r="R90" s="26">
        <v>5</v>
      </c>
      <c r="S90" s="19"/>
      <c r="T90" s="16">
        <v>8</v>
      </c>
      <c r="U90" s="17">
        <v>36</v>
      </c>
      <c r="V90" s="17" t="s">
        <v>145</v>
      </c>
      <c r="W90" s="18" t="s">
        <v>141</v>
      </c>
    </row>
    <row r="91" spans="2:23" x14ac:dyDescent="0.3">
      <c r="B91" s="16" t="s">
        <v>85</v>
      </c>
      <c r="C91" s="17">
        <v>3</v>
      </c>
      <c r="D91" s="17">
        <v>4</v>
      </c>
      <c r="E91" s="17">
        <v>1</v>
      </c>
      <c r="F91" s="17">
        <v>2</v>
      </c>
      <c r="G91" s="17">
        <v>2</v>
      </c>
      <c r="H91" s="17">
        <v>1</v>
      </c>
      <c r="I91" s="17">
        <v>2</v>
      </c>
      <c r="J91" s="17">
        <v>1</v>
      </c>
      <c r="K91" s="17">
        <v>2</v>
      </c>
      <c r="L91" s="26">
        <v>4</v>
      </c>
      <c r="M91" s="26">
        <v>4</v>
      </c>
      <c r="N91" s="26">
        <v>5</v>
      </c>
      <c r="O91" s="26">
        <v>4</v>
      </c>
      <c r="P91" s="26">
        <v>4</v>
      </c>
      <c r="Q91" s="26">
        <v>4</v>
      </c>
      <c r="R91" s="26">
        <v>3</v>
      </c>
      <c r="S91" s="19"/>
      <c r="T91" s="16">
        <v>11</v>
      </c>
      <c r="U91" s="17">
        <v>40</v>
      </c>
      <c r="V91" s="17" t="s">
        <v>145</v>
      </c>
      <c r="W91" s="18" t="s">
        <v>95</v>
      </c>
    </row>
    <row r="92" spans="2:23" x14ac:dyDescent="0.3">
      <c r="B92" s="16" t="s">
        <v>204</v>
      </c>
      <c r="C92" s="17">
        <v>5</v>
      </c>
      <c r="D92" s="17">
        <v>4</v>
      </c>
      <c r="E92" s="17">
        <v>4</v>
      </c>
      <c r="F92" s="17">
        <v>2</v>
      </c>
      <c r="G92" s="17">
        <v>2</v>
      </c>
      <c r="H92" s="17">
        <v>1</v>
      </c>
      <c r="I92" s="17">
        <v>3</v>
      </c>
      <c r="J92" s="17">
        <v>1</v>
      </c>
      <c r="K92" s="17">
        <v>2</v>
      </c>
      <c r="L92" s="26">
        <v>5</v>
      </c>
      <c r="M92" s="26">
        <v>5</v>
      </c>
      <c r="N92" s="26">
        <v>5</v>
      </c>
      <c r="O92" s="26">
        <v>5</v>
      </c>
      <c r="P92" s="26">
        <v>5</v>
      </c>
      <c r="Q92" s="26">
        <v>5</v>
      </c>
      <c r="R92" s="26">
        <v>4</v>
      </c>
      <c r="S92" s="19"/>
      <c r="T92" s="16">
        <v>6</v>
      </c>
      <c r="U92" s="17">
        <v>30</v>
      </c>
      <c r="V92" s="17" t="s">
        <v>145</v>
      </c>
      <c r="W92" s="18" t="s">
        <v>92</v>
      </c>
    </row>
    <row r="93" spans="2:23" x14ac:dyDescent="0.3">
      <c r="B93" s="16" t="s">
        <v>163</v>
      </c>
      <c r="C93" s="17">
        <v>5</v>
      </c>
      <c r="D93" s="17">
        <v>4</v>
      </c>
      <c r="E93" s="17">
        <v>4</v>
      </c>
      <c r="F93" s="17">
        <v>2</v>
      </c>
      <c r="G93" s="17">
        <v>1</v>
      </c>
      <c r="H93" s="17">
        <v>1</v>
      </c>
      <c r="I93" s="17">
        <v>3</v>
      </c>
      <c r="J93" s="17">
        <v>1</v>
      </c>
      <c r="K93" s="17">
        <v>2</v>
      </c>
      <c r="L93" s="26">
        <v>4</v>
      </c>
      <c r="M93" s="26">
        <v>5</v>
      </c>
      <c r="N93" s="26">
        <v>2</v>
      </c>
      <c r="O93" s="26">
        <v>4</v>
      </c>
      <c r="P93" s="26">
        <v>4</v>
      </c>
      <c r="Q93" s="26">
        <v>4</v>
      </c>
      <c r="R93" s="26">
        <v>4</v>
      </c>
      <c r="S93" s="19"/>
      <c r="T93" s="16">
        <v>8</v>
      </c>
      <c r="U93" s="17">
        <v>40</v>
      </c>
      <c r="V93" s="17" t="s">
        <v>145</v>
      </c>
      <c r="W93" s="18" t="s">
        <v>92</v>
      </c>
    </row>
    <row r="94" spans="2:23" x14ac:dyDescent="0.3">
      <c r="B94" s="16" t="s">
        <v>166</v>
      </c>
      <c r="C94" s="17">
        <v>5</v>
      </c>
      <c r="D94" s="17">
        <v>4</v>
      </c>
      <c r="E94" s="17">
        <v>1</v>
      </c>
      <c r="F94" s="17">
        <v>2</v>
      </c>
      <c r="G94" s="17">
        <v>2</v>
      </c>
      <c r="H94" s="17">
        <v>1</v>
      </c>
      <c r="I94" s="17">
        <v>4</v>
      </c>
      <c r="J94" s="17">
        <v>1</v>
      </c>
      <c r="K94" s="17">
        <v>2</v>
      </c>
      <c r="L94" s="26">
        <v>5</v>
      </c>
      <c r="M94" s="26">
        <v>4</v>
      </c>
      <c r="N94" s="26">
        <v>4</v>
      </c>
      <c r="O94" s="26">
        <v>4</v>
      </c>
      <c r="P94" s="26">
        <v>3</v>
      </c>
      <c r="Q94" s="26">
        <v>4</v>
      </c>
      <c r="R94" s="26">
        <v>5</v>
      </c>
      <c r="S94" s="19"/>
      <c r="T94" s="16">
        <v>5</v>
      </c>
      <c r="U94" s="17">
        <v>42</v>
      </c>
      <c r="V94" s="17" t="s">
        <v>146</v>
      </c>
      <c r="W94" s="18" t="s">
        <v>139</v>
      </c>
    </row>
    <row r="95" spans="2:23" x14ac:dyDescent="0.3">
      <c r="B95" s="16" t="s">
        <v>162</v>
      </c>
      <c r="C95" s="17">
        <v>3</v>
      </c>
      <c r="D95" s="17">
        <v>5</v>
      </c>
      <c r="E95" s="17">
        <v>1</v>
      </c>
      <c r="F95" s="17">
        <v>2</v>
      </c>
      <c r="G95" s="17">
        <v>2</v>
      </c>
      <c r="H95" s="17">
        <v>1</v>
      </c>
      <c r="I95" s="17">
        <v>3</v>
      </c>
      <c r="J95" s="17">
        <v>1</v>
      </c>
      <c r="K95" s="17">
        <v>2</v>
      </c>
      <c r="L95" s="26">
        <v>5</v>
      </c>
      <c r="M95" s="26">
        <v>4</v>
      </c>
      <c r="N95" s="26">
        <v>1</v>
      </c>
      <c r="O95" s="26">
        <v>4</v>
      </c>
      <c r="P95" s="26">
        <v>4</v>
      </c>
      <c r="Q95" s="26">
        <v>5</v>
      </c>
      <c r="R95" s="26">
        <v>3</v>
      </c>
      <c r="S95" s="19"/>
      <c r="T95" s="16">
        <v>5</v>
      </c>
      <c r="U95" s="17">
        <v>28</v>
      </c>
      <c r="V95" s="17" t="s">
        <v>146</v>
      </c>
      <c r="W95" s="18" t="s">
        <v>94</v>
      </c>
    </row>
    <row r="96" spans="2:23" x14ac:dyDescent="0.3">
      <c r="B96" s="16" t="s">
        <v>174</v>
      </c>
      <c r="C96" s="17">
        <v>3</v>
      </c>
      <c r="D96" s="17">
        <v>4</v>
      </c>
      <c r="E96" s="17">
        <v>1</v>
      </c>
      <c r="F96" s="17">
        <v>1</v>
      </c>
      <c r="G96" s="17">
        <v>2</v>
      </c>
      <c r="H96" s="17">
        <v>1</v>
      </c>
      <c r="I96" s="17">
        <v>4</v>
      </c>
      <c r="J96" s="17">
        <v>2</v>
      </c>
      <c r="K96" s="17">
        <v>2</v>
      </c>
      <c r="L96" s="26">
        <v>4</v>
      </c>
      <c r="M96" s="26">
        <v>3</v>
      </c>
      <c r="N96" s="26">
        <v>5</v>
      </c>
      <c r="O96" s="26">
        <v>4</v>
      </c>
      <c r="P96" s="26">
        <v>3</v>
      </c>
      <c r="Q96" s="26">
        <v>4</v>
      </c>
      <c r="R96" s="26">
        <v>3</v>
      </c>
      <c r="S96" s="19"/>
      <c r="T96" s="16">
        <v>2</v>
      </c>
      <c r="U96" s="17">
        <v>28</v>
      </c>
      <c r="V96" s="17" t="s">
        <v>146</v>
      </c>
      <c r="W96" s="18" t="s">
        <v>89</v>
      </c>
    </row>
    <row r="97" spans="2:23" x14ac:dyDescent="0.3">
      <c r="B97" s="16" t="s">
        <v>123</v>
      </c>
      <c r="C97" s="17">
        <v>3</v>
      </c>
      <c r="D97" s="17">
        <v>4</v>
      </c>
      <c r="E97" s="17">
        <v>4</v>
      </c>
      <c r="F97" s="17">
        <v>2</v>
      </c>
      <c r="G97" s="17">
        <v>2</v>
      </c>
      <c r="H97" s="17">
        <v>2</v>
      </c>
      <c r="I97" s="17">
        <v>3</v>
      </c>
      <c r="J97" s="17">
        <v>1</v>
      </c>
      <c r="K97" s="17">
        <v>3</v>
      </c>
      <c r="L97" s="26">
        <v>5</v>
      </c>
      <c r="M97" s="26">
        <v>5</v>
      </c>
      <c r="N97" s="26">
        <v>3</v>
      </c>
      <c r="O97" s="26">
        <v>3</v>
      </c>
      <c r="P97" s="26">
        <v>5</v>
      </c>
      <c r="Q97" s="26">
        <v>5</v>
      </c>
      <c r="R97" s="26">
        <v>5</v>
      </c>
      <c r="S97" s="19"/>
      <c r="T97" s="16">
        <v>5</v>
      </c>
      <c r="U97" s="17">
        <v>32</v>
      </c>
      <c r="V97" s="17" t="s">
        <v>146</v>
      </c>
      <c r="W97" s="18" t="s">
        <v>89</v>
      </c>
    </row>
    <row r="98" spans="2:23" x14ac:dyDescent="0.3">
      <c r="B98" s="16" t="s">
        <v>178</v>
      </c>
      <c r="C98" s="17">
        <v>5</v>
      </c>
      <c r="D98" s="17">
        <v>4</v>
      </c>
      <c r="E98" s="17">
        <v>3</v>
      </c>
      <c r="F98" s="17">
        <v>2</v>
      </c>
      <c r="G98" s="17">
        <v>1</v>
      </c>
      <c r="H98" s="17">
        <v>1</v>
      </c>
      <c r="I98" s="17">
        <v>4</v>
      </c>
      <c r="J98" s="17">
        <v>2</v>
      </c>
      <c r="K98" s="17">
        <v>1</v>
      </c>
      <c r="L98" s="26">
        <v>5</v>
      </c>
      <c r="M98" s="26">
        <v>5</v>
      </c>
      <c r="N98" s="26">
        <v>4</v>
      </c>
      <c r="O98" s="26">
        <v>3</v>
      </c>
      <c r="P98" s="26">
        <v>4</v>
      </c>
      <c r="Q98" s="26">
        <v>5</v>
      </c>
      <c r="R98" s="26">
        <v>4</v>
      </c>
      <c r="S98" s="19"/>
      <c r="T98" s="16">
        <v>6</v>
      </c>
      <c r="U98" s="17">
        <v>32</v>
      </c>
      <c r="V98" s="17" t="s">
        <v>146</v>
      </c>
      <c r="W98" s="18" t="s">
        <v>90</v>
      </c>
    </row>
    <row r="99" spans="2:23" x14ac:dyDescent="0.3">
      <c r="B99" s="16" t="s">
        <v>181</v>
      </c>
      <c r="C99" s="17">
        <v>3</v>
      </c>
      <c r="D99" s="17">
        <v>4</v>
      </c>
      <c r="E99" s="17">
        <v>4</v>
      </c>
      <c r="F99" s="17">
        <v>2</v>
      </c>
      <c r="G99" s="17">
        <v>1</v>
      </c>
      <c r="H99" s="17">
        <v>1</v>
      </c>
      <c r="I99" s="17">
        <v>3</v>
      </c>
      <c r="J99" s="17">
        <v>2</v>
      </c>
      <c r="K99" s="17">
        <v>2</v>
      </c>
      <c r="L99" s="26">
        <v>4</v>
      </c>
      <c r="M99" s="26">
        <v>5</v>
      </c>
      <c r="N99" s="26">
        <v>2</v>
      </c>
      <c r="O99" s="26">
        <v>3</v>
      </c>
      <c r="P99" s="26">
        <v>4</v>
      </c>
      <c r="Q99" s="26">
        <v>4</v>
      </c>
      <c r="R99" s="26">
        <v>3</v>
      </c>
      <c r="S99" s="19"/>
      <c r="T99" s="16">
        <v>5</v>
      </c>
      <c r="U99" s="17">
        <v>40</v>
      </c>
      <c r="V99" s="17" t="s">
        <v>146</v>
      </c>
      <c r="W99" s="18" t="s">
        <v>141</v>
      </c>
    </row>
    <row r="100" spans="2:23" x14ac:dyDescent="0.3">
      <c r="B100" s="16" t="s">
        <v>222</v>
      </c>
      <c r="C100" s="17">
        <v>5</v>
      </c>
      <c r="D100" s="17">
        <v>4</v>
      </c>
      <c r="E100" s="17">
        <v>4</v>
      </c>
      <c r="F100" s="17">
        <v>2</v>
      </c>
      <c r="G100" s="17">
        <v>1</v>
      </c>
      <c r="H100" s="17">
        <v>1</v>
      </c>
      <c r="I100" s="17">
        <v>3</v>
      </c>
      <c r="J100" s="17">
        <v>2</v>
      </c>
      <c r="K100" s="17">
        <v>2</v>
      </c>
      <c r="L100" s="26">
        <v>4</v>
      </c>
      <c r="M100" s="26">
        <v>2</v>
      </c>
      <c r="N100" s="26">
        <v>3</v>
      </c>
      <c r="O100" s="26">
        <v>5</v>
      </c>
      <c r="P100" s="26">
        <v>4</v>
      </c>
      <c r="Q100" s="26">
        <v>4</v>
      </c>
      <c r="R100" s="26">
        <v>4</v>
      </c>
      <c r="S100" s="19"/>
      <c r="T100" s="16">
        <v>5</v>
      </c>
      <c r="U100" s="17">
        <v>32</v>
      </c>
      <c r="V100" s="17" t="s">
        <v>146</v>
      </c>
      <c r="W100" s="18" t="s">
        <v>91</v>
      </c>
    </row>
    <row r="101" spans="2:23" x14ac:dyDescent="0.3">
      <c r="B101" s="16" t="s">
        <v>107</v>
      </c>
      <c r="C101" s="17">
        <v>3</v>
      </c>
      <c r="D101" s="17">
        <v>4</v>
      </c>
      <c r="E101" s="17">
        <v>2</v>
      </c>
      <c r="F101" s="17">
        <v>1</v>
      </c>
      <c r="G101" s="17">
        <v>2</v>
      </c>
      <c r="H101" s="17">
        <v>1</v>
      </c>
      <c r="I101" s="17">
        <v>4</v>
      </c>
      <c r="J101" s="17">
        <v>1</v>
      </c>
      <c r="K101" s="17">
        <v>2</v>
      </c>
      <c r="L101" s="26">
        <v>999</v>
      </c>
      <c r="M101" s="26">
        <v>3</v>
      </c>
      <c r="N101" s="26">
        <v>4</v>
      </c>
      <c r="O101" s="26">
        <v>4</v>
      </c>
      <c r="P101" s="26">
        <v>3</v>
      </c>
      <c r="Q101" s="26">
        <v>5</v>
      </c>
      <c r="R101" s="26">
        <v>5</v>
      </c>
      <c r="S101" s="19"/>
      <c r="T101" s="16">
        <v>7</v>
      </c>
      <c r="U101" s="17">
        <v>38</v>
      </c>
      <c r="V101" s="17" t="s">
        <v>146</v>
      </c>
      <c r="W101" s="18" t="s">
        <v>90</v>
      </c>
    </row>
    <row r="102" spans="2:23" x14ac:dyDescent="0.3">
      <c r="B102" s="16" t="s">
        <v>108</v>
      </c>
      <c r="C102" s="17">
        <v>3</v>
      </c>
      <c r="D102" s="17">
        <v>5</v>
      </c>
      <c r="E102" s="17">
        <v>4</v>
      </c>
      <c r="F102" s="17">
        <v>1</v>
      </c>
      <c r="G102" s="17">
        <v>2</v>
      </c>
      <c r="H102" s="17">
        <v>1</v>
      </c>
      <c r="I102" s="17">
        <v>4</v>
      </c>
      <c r="J102" s="17">
        <v>2</v>
      </c>
      <c r="K102" s="17">
        <v>3</v>
      </c>
      <c r="L102" s="26">
        <v>5</v>
      </c>
      <c r="M102" s="26">
        <v>5</v>
      </c>
      <c r="N102" s="26">
        <v>5</v>
      </c>
      <c r="O102" s="26">
        <v>5</v>
      </c>
      <c r="P102" s="26">
        <v>5</v>
      </c>
      <c r="Q102" s="26">
        <v>5</v>
      </c>
      <c r="R102" s="26">
        <v>5</v>
      </c>
      <c r="S102" s="19"/>
      <c r="T102" s="16">
        <v>7</v>
      </c>
      <c r="U102" s="17">
        <v>42</v>
      </c>
      <c r="V102" s="17" t="s">
        <v>146</v>
      </c>
      <c r="W102" s="18" t="s">
        <v>141</v>
      </c>
    </row>
    <row r="103" spans="2:23" x14ac:dyDescent="0.3">
      <c r="B103" s="16" t="s">
        <v>253</v>
      </c>
      <c r="C103" s="17">
        <v>3</v>
      </c>
      <c r="D103" s="17">
        <v>5</v>
      </c>
      <c r="E103" s="17">
        <v>4</v>
      </c>
      <c r="F103" s="17">
        <v>1</v>
      </c>
      <c r="G103" s="17">
        <v>1</v>
      </c>
      <c r="H103" s="17">
        <v>1</v>
      </c>
      <c r="I103" s="17">
        <v>4</v>
      </c>
      <c r="J103" s="17">
        <v>2</v>
      </c>
      <c r="K103" s="17">
        <v>2</v>
      </c>
      <c r="L103" s="26">
        <v>5</v>
      </c>
      <c r="M103" s="26">
        <v>5</v>
      </c>
      <c r="N103" s="26">
        <v>4</v>
      </c>
      <c r="O103" s="26">
        <v>5</v>
      </c>
      <c r="P103" s="26">
        <v>3</v>
      </c>
      <c r="Q103" s="26">
        <v>4</v>
      </c>
      <c r="R103" s="26">
        <v>3</v>
      </c>
      <c r="S103" s="19"/>
      <c r="T103" s="16">
        <v>8</v>
      </c>
      <c r="U103" s="17">
        <v>42</v>
      </c>
      <c r="V103" s="17" t="s">
        <v>146</v>
      </c>
      <c r="W103" s="18" t="s">
        <v>89</v>
      </c>
    </row>
    <row r="104" spans="2:23" x14ac:dyDescent="0.3">
      <c r="B104" s="16" t="s">
        <v>109</v>
      </c>
      <c r="C104" s="17">
        <v>5</v>
      </c>
      <c r="D104" s="17">
        <v>3</v>
      </c>
      <c r="E104" s="17">
        <v>4</v>
      </c>
      <c r="F104" s="17">
        <v>2</v>
      </c>
      <c r="G104" s="17">
        <v>2</v>
      </c>
      <c r="H104" s="17">
        <v>1</v>
      </c>
      <c r="I104" s="17">
        <v>3</v>
      </c>
      <c r="J104" s="17">
        <v>1</v>
      </c>
      <c r="K104" s="17">
        <v>3</v>
      </c>
      <c r="L104" s="26">
        <v>5</v>
      </c>
      <c r="M104" s="26">
        <v>5</v>
      </c>
      <c r="N104" s="26">
        <v>5</v>
      </c>
      <c r="O104" s="26">
        <v>5</v>
      </c>
      <c r="P104" s="26">
        <v>5</v>
      </c>
      <c r="Q104" s="26">
        <v>5</v>
      </c>
      <c r="R104" s="26">
        <v>5</v>
      </c>
      <c r="S104" s="19"/>
      <c r="T104" s="16">
        <v>6</v>
      </c>
      <c r="U104" s="17">
        <v>38</v>
      </c>
      <c r="V104" s="17" t="s">
        <v>146</v>
      </c>
      <c r="W104" s="18" t="s">
        <v>94</v>
      </c>
    </row>
    <row r="105" spans="2:23" x14ac:dyDescent="0.3">
      <c r="B105" s="16" t="s">
        <v>189</v>
      </c>
      <c r="C105" s="17">
        <v>3</v>
      </c>
      <c r="D105" s="17">
        <v>2</v>
      </c>
      <c r="E105" s="17">
        <v>4</v>
      </c>
      <c r="F105" s="17">
        <v>1</v>
      </c>
      <c r="G105" s="17">
        <v>2</v>
      </c>
      <c r="H105" s="17">
        <v>1</v>
      </c>
      <c r="I105" s="17">
        <v>4</v>
      </c>
      <c r="J105" s="17">
        <v>1</v>
      </c>
      <c r="K105" s="17">
        <v>2</v>
      </c>
      <c r="L105" s="26">
        <v>4</v>
      </c>
      <c r="M105" s="26">
        <v>3</v>
      </c>
      <c r="N105" s="26">
        <v>4</v>
      </c>
      <c r="O105" s="26">
        <v>3</v>
      </c>
      <c r="P105" s="26">
        <v>3</v>
      </c>
      <c r="Q105" s="26">
        <v>3</v>
      </c>
      <c r="R105" s="26">
        <v>3</v>
      </c>
      <c r="S105" s="19"/>
      <c r="T105" s="16">
        <v>3</v>
      </c>
      <c r="U105" s="17">
        <v>30</v>
      </c>
      <c r="V105" s="17" t="s">
        <v>147</v>
      </c>
      <c r="W105" s="18" t="s">
        <v>95</v>
      </c>
    </row>
    <row r="106" spans="2:23" x14ac:dyDescent="0.3">
      <c r="B106" s="16" t="s">
        <v>199</v>
      </c>
      <c r="C106" s="17">
        <v>5</v>
      </c>
      <c r="D106" s="17">
        <v>2</v>
      </c>
      <c r="E106" s="17">
        <v>4</v>
      </c>
      <c r="F106" s="17">
        <v>2</v>
      </c>
      <c r="G106" s="17">
        <v>2</v>
      </c>
      <c r="H106" s="17">
        <v>1</v>
      </c>
      <c r="I106" s="17">
        <v>3</v>
      </c>
      <c r="J106" s="17">
        <v>2</v>
      </c>
      <c r="K106" s="17">
        <v>2</v>
      </c>
      <c r="L106" s="26">
        <v>3</v>
      </c>
      <c r="M106" s="26">
        <v>5</v>
      </c>
      <c r="N106" s="26">
        <v>5</v>
      </c>
      <c r="O106" s="26">
        <v>4</v>
      </c>
      <c r="P106" s="26">
        <v>4</v>
      </c>
      <c r="Q106" s="26">
        <v>4</v>
      </c>
      <c r="R106" s="26">
        <v>4</v>
      </c>
      <c r="S106" s="19"/>
      <c r="T106" s="16">
        <v>6</v>
      </c>
      <c r="U106" s="17">
        <v>32</v>
      </c>
      <c r="V106" s="17" t="s">
        <v>147</v>
      </c>
      <c r="W106" s="18" t="s">
        <v>89</v>
      </c>
    </row>
    <row r="107" spans="2:23" x14ac:dyDescent="0.3">
      <c r="B107" s="16" t="s">
        <v>186</v>
      </c>
      <c r="C107" s="17">
        <v>3</v>
      </c>
      <c r="D107" s="17">
        <v>1</v>
      </c>
      <c r="E107" s="17">
        <v>4</v>
      </c>
      <c r="F107" s="17">
        <v>2</v>
      </c>
      <c r="G107" s="17">
        <v>2</v>
      </c>
      <c r="H107" s="17">
        <v>1</v>
      </c>
      <c r="I107" s="17">
        <v>1</v>
      </c>
      <c r="J107" s="17">
        <v>2</v>
      </c>
      <c r="K107" s="17">
        <v>2</v>
      </c>
      <c r="L107" s="26">
        <v>4</v>
      </c>
      <c r="M107" s="26">
        <v>5</v>
      </c>
      <c r="N107" s="26">
        <v>4</v>
      </c>
      <c r="O107" s="26">
        <v>5</v>
      </c>
      <c r="P107" s="26">
        <v>4</v>
      </c>
      <c r="Q107" s="26">
        <v>5</v>
      </c>
      <c r="R107" s="26">
        <v>5</v>
      </c>
      <c r="S107" s="19"/>
      <c r="T107" s="16">
        <v>12</v>
      </c>
      <c r="U107" s="17">
        <v>38</v>
      </c>
      <c r="V107" s="17" t="s">
        <v>147</v>
      </c>
      <c r="W107" s="18" t="s">
        <v>90</v>
      </c>
    </row>
    <row r="108" spans="2:23" x14ac:dyDescent="0.3">
      <c r="B108" s="16" t="s">
        <v>167</v>
      </c>
      <c r="C108" s="17">
        <v>5</v>
      </c>
      <c r="D108" s="17">
        <v>1</v>
      </c>
      <c r="E108" s="17">
        <v>1</v>
      </c>
      <c r="F108" s="17">
        <v>2</v>
      </c>
      <c r="G108" s="17">
        <v>2</v>
      </c>
      <c r="H108" s="17">
        <v>2</v>
      </c>
      <c r="I108" s="17">
        <v>4</v>
      </c>
      <c r="J108" s="17">
        <v>2</v>
      </c>
      <c r="K108" s="17">
        <v>2</v>
      </c>
      <c r="L108" s="26">
        <v>5</v>
      </c>
      <c r="M108" s="26">
        <v>5</v>
      </c>
      <c r="N108" s="26">
        <v>3</v>
      </c>
      <c r="O108" s="26">
        <v>4</v>
      </c>
      <c r="P108" s="26">
        <v>4</v>
      </c>
      <c r="Q108" s="26">
        <v>5</v>
      </c>
      <c r="R108" s="26">
        <v>5</v>
      </c>
      <c r="S108" s="19"/>
      <c r="T108" s="16">
        <v>4</v>
      </c>
      <c r="U108" s="17">
        <v>32</v>
      </c>
      <c r="V108" s="17" t="s">
        <v>147</v>
      </c>
      <c r="W108" s="18" t="s">
        <v>89</v>
      </c>
    </row>
    <row r="109" spans="2:23" x14ac:dyDescent="0.3">
      <c r="B109" s="16" t="s">
        <v>175</v>
      </c>
      <c r="C109" s="17">
        <v>1</v>
      </c>
      <c r="D109" s="17">
        <v>1</v>
      </c>
      <c r="E109" s="17">
        <v>3</v>
      </c>
      <c r="F109" s="17">
        <v>2</v>
      </c>
      <c r="G109" s="17">
        <v>2</v>
      </c>
      <c r="H109" s="17">
        <v>1</v>
      </c>
      <c r="I109" s="17">
        <v>4</v>
      </c>
      <c r="J109" s="17">
        <v>1</v>
      </c>
      <c r="K109" s="17">
        <v>2</v>
      </c>
      <c r="L109" s="26">
        <v>4</v>
      </c>
      <c r="M109" s="26">
        <v>4</v>
      </c>
      <c r="N109" s="26">
        <v>4</v>
      </c>
      <c r="O109" s="26">
        <v>5</v>
      </c>
      <c r="P109" s="26">
        <v>4</v>
      </c>
      <c r="Q109" s="26">
        <v>5</v>
      </c>
      <c r="R109" s="26">
        <v>4</v>
      </c>
      <c r="S109" s="19"/>
      <c r="T109" s="16">
        <v>5</v>
      </c>
      <c r="U109" s="17">
        <v>30</v>
      </c>
      <c r="V109" s="17" t="s">
        <v>147</v>
      </c>
      <c r="W109" s="18" t="s">
        <v>92</v>
      </c>
    </row>
    <row r="110" spans="2:23" x14ac:dyDescent="0.3">
      <c r="B110" s="16" t="s">
        <v>102</v>
      </c>
      <c r="C110" s="17">
        <v>1</v>
      </c>
      <c r="D110" s="17">
        <v>1</v>
      </c>
      <c r="E110" s="17">
        <v>4</v>
      </c>
      <c r="F110" s="17">
        <v>2</v>
      </c>
      <c r="G110" s="17">
        <v>2</v>
      </c>
      <c r="H110" s="17">
        <v>1</v>
      </c>
      <c r="I110" s="17">
        <v>3</v>
      </c>
      <c r="J110" s="17">
        <v>1</v>
      </c>
      <c r="K110" s="17">
        <v>2</v>
      </c>
      <c r="L110" s="26">
        <v>4</v>
      </c>
      <c r="M110" s="26">
        <v>4</v>
      </c>
      <c r="N110" s="26">
        <v>4</v>
      </c>
      <c r="O110" s="26">
        <v>4</v>
      </c>
      <c r="P110" s="26">
        <v>4</v>
      </c>
      <c r="Q110" s="26">
        <v>4</v>
      </c>
      <c r="R110" s="26">
        <v>4</v>
      </c>
      <c r="S110" s="19"/>
      <c r="T110" s="16">
        <v>6</v>
      </c>
      <c r="U110" s="17">
        <v>40</v>
      </c>
      <c r="V110" s="17" t="s">
        <v>147</v>
      </c>
      <c r="W110" s="18" t="s">
        <v>90</v>
      </c>
    </row>
    <row r="111" spans="2:23" x14ac:dyDescent="0.3">
      <c r="B111" s="16" t="s">
        <v>103</v>
      </c>
      <c r="C111" s="17">
        <v>3</v>
      </c>
      <c r="D111" s="17">
        <v>1</v>
      </c>
      <c r="E111" s="17">
        <v>4</v>
      </c>
      <c r="F111" s="17">
        <v>1</v>
      </c>
      <c r="G111" s="17">
        <v>1</v>
      </c>
      <c r="H111" s="17">
        <v>1</v>
      </c>
      <c r="I111" s="17">
        <v>4</v>
      </c>
      <c r="J111" s="17">
        <v>1</v>
      </c>
      <c r="K111" s="17">
        <v>2</v>
      </c>
      <c r="L111" s="26">
        <v>4</v>
      </c>
      <c r="M111" s="26">
        <v>4</v>
      </c>
      <c r="N111" s="26">
        <v>5</v>
      </c>
      <c r="O111" s="26">
        <v>4</v>
      </c>
      <c r="P111" s="26">
        <v>2</v>
      </c>
      <c r="Q111" s="26">
        <v>2</v>
      </c>
      <c r="R111" s="26">
        <v>2</v>
      </c>
      <c r="S111" s="19"/>
      <c r="T111" s="16">
        <v>5</v>
      </c>
      <c r="U111" s="17">
        <v>42</v>
      </c>
      <c r="V111" s="17" t="s">
        <v>148</v>
      </c>
      <c r="W111" s="18" t="s">
        <v>94</v>
      </c>
    </row>
    <row r="112" spans="2:23" x14ac:dyDescent="0.3">
      <c r="B112" s="16" t="s">
        <v>104</v>
      </c>
      <c r="C112" s="17">
        <v>5</v>
      </c>
      <c r="D112" s="17">
        <v>1</v>
      </c>
      <c r="E112" s="17">
        <v>4</v>
      </c>
      <c r="F112" s="17">
        <v>2</v>
      </c>
      <c r="G112" s="17">
        <v>2</v>
      </c>
      <c r="H112" s="17">
        <v>1</v>
      </c>
      <c r="I112" s="17">
        <v>2</v>
      </c>
      <c r="J112" s="17">
        <v>1</v>
      </c>
      <c r="K112" s="17">
        <v>2</v>
      </c>
      <c r="L112" s="26">
        <v>2</v>
      </c>
      <c r="M112" s="26">
        <v>5</v>
      </c>
      <c r="N112" s="26">
        <v>5</v>
      </c>
      <c r="O112" s="26">
        <v>5</v>
      </c>
      <c r="P112" s="26">
        <v>5</v>
      </c>
      <c r="Q112" s="26">
        <v>5</v>
      </c>
      <c r="R112" s="26">
        <v>5</v>
      </c>
      <c r="S112" s="19"/>
      <c r="T112" s="16">
        <v>5</v>
      </c>
      <c r="U112" s="17">
        <v>38</v>
      </c>
      <c r="V112" s="17" t="s">
        <v>148</v>
      </c>
      <c r="W112" s="18" t="s">
        <v>89</v>
      </c>
    </row>
    <row r="113" spans="2:23" x14ac:dyDescent="0.3">
      <c r="B113" s="16" t="s">
        <v>216</v>
      </c>
      <c r="C113" s="17">
        <v>3</v>
      </c>
      <c r="D113" s="17">
        <v>1</v>
      </c>
      <c r="E113" s="17">
        <v>4</v>
      </c>
      <c r="F113" s="17">
        <v>1</v>
      </c>
      <c r="G113" s="17">
        <v>1</v>
      </c>
      <c r="H113" s="17">
        <v>1</v>
      </c>
      <c r="I113" s="17">
        <v>3</v>
      </c>
      <c r="J113" s="17">
        <v>2</v>
      </c>
      <c r="K113" s="17">
        <v>2</v>
      </c>
      <c r="L113" s="26">
        <v>4</v>
      </c>
      <c r="M113" s="26">
        <v>4</v>
      </c>
      <c r="N113" s="26">
        <v>4</v>
      </c>
      <c r="O113" s="26">
        <v>5</v>
      </c>
      <c r="P113" s="26">
        <v>4</v>
      </c>
      <c r="Q113" s="26">
        <v>4</v>
      </c>
      <c r="R113" s="26">
        <v>4</v>
      </c>
      <c r="S113" s="19"/>
      <c r="T113" s="16">
        <v>8</v>
      </c>
      <c r="U113" s="17">
        <v>40</v>
      </c>
      <c r="V113" s="17" t="s">
        <v>148</v>
      </c>
      <c r="W113" s="18" t="s">
        <v>90</v>
      </c>
    </row>
    <row r="114" spans="2:23" x14ac:dyDescent="0.3">
      <c r="B114" s="16" t="s">
        <v>249</v>
      </c>
      <c r="C114" s="17">
        <v>3</v>
      </c>
      <c r="D114" s="17">
        <v>1</v>
      </c>
      <c r="E114" s="17">
        <v>1</v>
      </c>
      <c r="F114" s="17">
        <v>2</v>
      </c>
      <c r="G114" s="17">
        <v>2</v>
      </c>
      <c r="H114" s="17">
        <v>1</v>
      </c>
      <c r="I114" s="17">
        <v>3</v>
      </c>
      <c r="J114" s="17">
        <v>2</v>
      </c>
      <c r="K114" s="17">
        <v>2</v>
      </c>
      <c r="L114" s="26">
        <v>2</v>
      </c>
      <c r="M114" s="26">
        <v>5</v>
      </c>
      <c r="N114" s="26">
        <v>4</v>
      </c>
      <c r="O114" s="26">
        <v>5</v>
      </c>
      <c r="P114" s="26">
        <v>4</v>
      </c>
      <c r="Q114" s="26">
        <v>5</v>
      </c>
      <c r="R114" s="26">
        <v>4</v>
      </c>
      <c r="S114" s="19"/>
      <c r="T114" s="16">
        <v>6</v>
      </c>
      <c r="U114" s="17">
        <v>38</v>
      </c>
      <c r="V114" s="17" t="s">
        <v>148</v>
      </c>
      <c r="W114" s="18" t="s">
        <v>139</v>
      </c>
    </row>
    <row r="115" spans="2:23" x14ac:dyDescent="0.3">
      <c r="B115" s="16" t="s">
        <v>112</v>
      </c>
      <c r="C115" s="17">
        <v>5</v>
      </c>
      <c r="D115" s="17">
        <v>1</v>
      </c>
      <c r="E115" s="17">
        <v>4</v>
      </c>
      <c r="F115" s="17">
        <v>1</v>
      </c>
      <c r="G115" s="17">
        <v>2</v>
      </c>
      <c r="H115" s="17">
        <v>1</v>
      </c>
      <c r="I115" s="17">
        <v>4</v>
      </c>
      <c r="J115" s="17">
        <v>1</v>
      </c>
      <c r="K115" s="17">
        <v>1</v>
      </c>
      <c r="L115" s="26">
        <v>4</v>
      </c>
      <c r="M115" s="26">
        <v>4</v>
      </c>
      <c r="N115" s="26">
        <v>3</v>
      </c>
      <c r="O115" s="26">
        <v>4</v>
      </c>
      <c r="P115" s="26">
        <v>4</v>
      </c>
      <c r="Q115" s="26">
        <v>4</v>
      </c>
      <c r="R115" s="26">
        <v>4</v>
      </c>
      <c r="S115" s="19"/>
      <c r="T115" s="16">
        <v>4</v>
      </c>
      <c r="U115" s="17">
        <v>35</v>
      </c>
      <c r="V115" s="17" t="s">
        <v>148</v>
      </c>
      <c r="W115" s="18" t="s">
        <v>89</v>
      </c>
    </row>
    <row r="116" spans="2:23" x14ac:dyDescent="0.3">
      <c r="B116" s="16" t="s">
        <v>207</v>
      </c>
      <c r="C116" s="17">
        <v>3</v>
      </c>
      <c r="D116" s="17">
        <v>1</v>
      </c>
      <c r="E116" s="17">
        <v>4</v>
      </c>
      <c r="F116" s="17">
        <v>2</v>
      </c>
      <c r="G116" s="17">
        <v>2</v>
      </c>
      <c r="H116" s="17">
        <v>1</v>
      </c>
      <c r="I116" s="17">
        <v>3</v>
      </c>
      <c r="J116" s="17">
        <v>1</v>
      </c>
      <c r="K116" s="17">
        <v>2</v>
      </c>
      <c r="L116" s="26">
        <v>3</v>
      </c>
      <c r="M116" s="26">
        <v>3</v>
      </c>
      <c r="N116" s="26">
        <v>4</v>
      </c>
      <c r="O116" s="26">
        <v>4</v>
      </c>
      <c r="P116" s="26">
        <v>4</v>
      </c>
      <c r="Q116" s="26">
        <v>5</v>
      </c>
      <c r="R116" s="26">
        <v>4</v>
      </c>
      <c r="S116" s="19"/>
      <c r="T116" s="16">
        <v>5</v>
      </c>
      <c r="U116" s="17">
        <v>37</v>
      </c>
      <c r="V116" s="17" t="s">
        <v>148</v>
      </c>
      <c r="W116" s="18" t="s">
        <v>91</v>
      </c>
    </row>
    <row r="117" spans="2:23" x14ac:dyDescent="0.3">
      <c r="B117" s="16" t="s">
        <v>114</v>
      </c>
      <c r="C117" s="17">
        <v>5</v>
      </c>
      <c r="D117" s="17">
        <v>1</v>
      </c>
      <c r="E117" s="17">
        <v>3</v>
      </c>
      <c r="F117" s="17">
        <v>2</v>
      </c>
      <c r="G117" s="17">
        <v>2</v>
      </c>
      <c r="H117" s="17">
        <v>1</v>
      </c>
      <c r="I117" s="17">
        <v>3</v>
      </c>
      <c r="J117" s="17">
        <v>1</v>
      </c>
      <c r="K117" s="17">
        <v>2</v>
      </c>
      <c r="L117" s="26">
        <v>5</v>
      </c>
      <c r="M117" s="26">
        <v>4</v>
      </c>
      <c r="N117" s="26">
        <v>3</v>
      </c>
      <c r="O117" s="26">
        <v>5</v>
      </c>
      <c r="P117" s="26">
        <v>4</v>
      </c>
      <c r="Q117" s="26">
        <v>5</v>
      </c>
      <c r="R117" s="26">
        <v>3</v>
      </c>
      <c r="S117" s="19"/>
      <c r="T117" s="16">
        <v>5</v>
      </c>
      <c r="U117" s="17">
        <v>32</v>
      </c>
      <c r="V117" s="17" t="s">
        <v>148</v>
      </c>
      <c r="W117" s="18" t="s">
        <v>141</v>
      </c>
    </row>
    <row r="118" spans="2:23" x14ac:dyDescent="0.3">
      <c r="B118" s="16" t="s">
        <v>259</v>
      </c>
      <c r="C118" s="17">
        <v>3</v>
      </c>
      <c r="D118" s="17">
        <v>1</v>
      </c>
      <c r="E118" s="17">
        <v>4</v>
      </c>
      <c r="F118" s="17">
        <v>2</v>
      </c>
      <c r="G118" s="17">
        <v>2</v>
      </c>
      <c r="H118" s="17">
        <v>1</v>
      </c>
      <c r="I118" s="17">
        <v>3</v>
      </c>
      <c r="J118" s="17">
        <v>1</v>
      </c>
      <c r="K118" s="17">
        <v>2</v>
      </c>
      <c r="L118" s="26">
        <v>5</v>
      </c>
      <c r="M118" s="26">
        <v>5</v>
      </c>
      <c r="N118" s="26">
        <v>3</v>
      </c>
      <c r="O118" s="26">
        <v>4</v>
      </c>
      <c r="P118" s="26">
        <v>4</v>
      </c>
      <c r="Q118" s="26">
        <v>5</v>
      </c>
      <c r="R118" s="26">
        <v>4</v>
      </c>
      <c r="S118" s="19"/>
      <c r="T118" s="16">
        <v>4</v>
      </c>
      <c r="U118" s="17">
        <v>35</v>
      </c>
      <c r="V118" s="17" t="s">
        <v>148</v>
      </c>
      <c r="W118" s="18" t="s">
        <v>95</v>
      </c>
    </row>
    <row r="119" spans="2:23" x14ac:dyDescent="0.3">
      <c r="B119" s="16" t="s">
        <v>120</v>
      </c>
      <c r="C119" s="17">
        <v>3</v>
      </c>
      <c r="D119" s="17">
        <v>4</v>
      </c>
      <c r="E119" s="17">
        <v>1</v>
      </c>
      <c r="F119" s="17">
        <v>1</v>
      </c>
      <c r="G119" s="17">
        <v>2</v>
      </c>
      <c r="H119" s="17">
        <v>1</v>
      </c>
      <c r="I119" s="17">
        <v>4</v>
      </c>
      <c r="J119" s="17">
        <v>1</v>
      </c>
      <c r="K119" s="17">
        <v>1</v>
      </c>
      <c r="L119" s="26">
        <v>5</v>
      </c>
      <c r="M119" s="26">
        <v>4</v>
      </c>
      <c r="N119" s="26">
        <v>4</v>
      </c>
      <c r="O119" s="26">
        <v>4</v>
      </c>
      <c r="P119" s="26">
        <v>4</v>
      </c>
      <c r="Q119" s="26">
        <v>3</v>
      </c>
      <c r="R119" s="26">
        <v>4</v>
      </c>
      <c r="S119" s="19"/>
      <c r="T119" s="16">
        <v>4</v>
      </c>
      <c r="U119" s="17">
        <v>29</v>
      </c>
      <c r="V119" s="17" t="s">
        <v>148</v>
      </c>
      <c r="W119" s="18" t="s">
        <v>90</v>
      </c>
    </row>
    <row r="120" spans="2:23" x14ac:dyDescent="0.3">
      <c r="B120" s="16" t="s">
        <v>161</v>
      </c>
      <c r="C120" s="17">
        <v>5</v>
      </c>
      <c r="D120" s="17">
        <v>4</v>
      </c>
      <c r="E120" s="17">
        <v>4</v>
      </c>
      <c r="F120" s="17">
        <v>2</v>
      </c>
      <c r="G120" s="17">
        <v>1</v>
      </c>
      <c r="H120" s="17">
        <v>1</v>
      </c>
      <c r="I120" s="17">
        <v>3</v>
      </c>
      <c r="J120" s="17">
        <v>1</v>
      </c>
      <c r="K120" s="17">
        <v>2</v>
      </c>
      <c r="L120" s="26">
        <v>4</v>
      </c>
      <c r="M120" s="26">
        <v>4</v>
      </c>
      <c r="N120" s="26">
        <v>5</v>
      </c>
      <c r="O120" s="26">
        <v>5</v>
      </c>
      <c r="P120" s="26">
        <v>3</v>
      </c>
      <c r="Q120" s="26">
        <v>3</v>
      </c>
      <c r="R120" s="26">
        <v>3</v>
      </c>
      <c r="S120" s="19"/>
      <c r="T120" s="16">
        <v>8</v>
      </c>
      <c r="U120" s="17">
        <v>40</v>
      </c>
      <c r="V120" s="17" t="s">
        <v>148</v>
      </c>
      <c r="W120" s="18" t="s">
        <v>92</v>
      </c>
    </row>
    <row r="121" spans="2:23" x14ac:dyDescent="0.3">
      <c r="B121" s="16" t="s">
        <v>167</v>
      </c>
      <c r="C121" s="17">
        <v>5</v>
      </c>
      <c r="D121" s="17">
        <v>4</v>
      </c>
      <c r="E121" s="17">
        <v>1</v>
      </c>
      <c r="F121" s="17">
        <v>2</v>
      </c>
      <c r="G121" s="17">
        <v>2</v>
      </c>
      <c r="H121" s="17">
        <v>1</v>
      </c>
      <c r="I121" s="17">
        <v>4</v>
      </c>
      <c r="J121" s="17">
        <v>1</v>
      </c>
      <c r="K121" s="17">
        <v>2</v>
      </c>
      <c r="L121" s="26">
        <v>4</v>
      </c>
      <c r="M121" s="26">
        <v>3</v>
      </c>
      <c r="N121" s="26">
        <v>4</v>
      </c>
      <c r="O121" s="26">
        <v>4</v>
      </c>
      <c r="P121" s="26">
        <v>4</v>
      </c>
      <c r="Q121" s="26">
        <v>4</v>
      </c>
      <c r="R121" s="26">
        <v>3</v>
      </c>
      <c r="S121" s="19"/>
      <c r="T121" s="16">
        <v>5</v>
      </c>
      <c r="U121" s="17">
        <v>42</v>
      </c>
      <c r="V121" s="17" t="s">
        <v>149</v>
      </c>
      <c r="W121" s="18" t="s">
        <v>141</v>
      </c>
    </row>
    <row r="122" spans="2:23" x14ac:dyDescent="0.3">
      <c r="B122" s="16" t="s">
        <v>163</v>
      </c>
      <c r="C122" s="17">
        <v>3</v>
      </c>
      <c r="D122" s="17">
        <v>5</v>
      </c>
      <c r="E122" s="17">
        <v>1</v>
      </c>
      <c r="F122" s="17">
        <v>2</v>
      </c>
      <c r="G122" s="17">
        <v>2</v>
      </c>
      <c r="H122" s="17">
        <v>1</v>
      </c>
      <c r="I122" s="17">
        <v>3</v>
      </c>
      <c r="J122" s="17">
        <v>1</v>
      </c>
      <c r="K122" s="17">
        <v>2</v>
      </c>
      <c r="L122" s="26">
        <v>1</v>
      </c>
      <c r="M122" s="26">
        <v>5</v>
      </c>
      <c r="N122" s="26">
        <v>4</v>
      </c>
      <c r="O122" s="26">
        <v>4</v>
      </c>
      <c r="P122" s="26">
        <v>5</v>
      </c>
      <c r="Q122" s="26">
        <v>5</v>
      </c>
      <c r="R122" s="26">
        <v>5</v>
      </c>
      <c r="S122" s="19"/>
      <c r="T122" s="16">
        <v>5</v>
      </c>
      <c r="U122" s="17">
        <v>28</v>
      </c>
      <c r="V122" s="17" t="s">
        <v>149</v>
      </c>
      <c r="W122" s="18" t="s">
        <v>95</v>
      </c>
    </row>
    <row r="123" spans="2:23" x14ac:dyDescent="0.3">
      <c r="B123" s="16" t="s">
        <v>177</v>
      </c>
      <c r="C123" s="17">
        <v>3</v>
      </c>
      <c r="D123" s="17">
        <v>5</v>
      </c>
      <c r="E123" s="17">
        <v>1</v>
      </c>
      <c r="F123" s="17">
        <v>1</v>
      </c>
      <c r="G123" s="17">
        <v>2</v>
      </c>
      <c r="H123" s="17">
        <v>1</v>
      </c>
      <c r="I123" s="17">
        <v>4</v>
      </c>
      <c r="J123" s="17">
        <v>2</v>
      </c>
      <c r="K123" s="17">
        <v>2</v>
      </c>
      <c r="L123" s="26">
        <v>4</v>
      </c>
      <c r="M123" s="26">
        <v>4</v>
      </c>
      <c r="N123" s="26">
        <v>4</v>
      </c>
      <c r="O123" s="26">
        <v>5</v>
      </c>
      <c r="P123" s="26">
        <v>5</v>
      </c>
      <c r="Q123" s="26">
        <v>4</v>
      </c>
      <c r="R123" s="26">
        <v>4</v>
      </c>
      <c r="S123" s="19"/>
      <c r="T123" s="16">
        <v>2</v>
      </c>
      <c r="U123" s="17">
        <v>28</v>
      </c>
      <c r="V123" s="17" t="s">
        <v>149</v>
      </c>
      <c r="W123" s="18" t="s">
        <v>92</v>
      </c>
    </row>
    <row r="124" spans="2:23" x14ac:dyDescent="0.3">
      <c r="B124" s="16" t="s">
        <v>245</v>
      </c>
      <c r="C124" s="17">
        <v>3</v>
      </c>
      <c r="D124" s="17">
        <v>4</v>
      </c>
      <c r="E124" s="17">
        <v>4</v>
      </c>
      <c r="F124" s="17">
        <v>2</v>
      </c>
      <c r="G124" s="17">
        <v>2</v>
      </c>
      <c r="H124" s="17">
        <v>2</v>
      </c>
      <c r="I124" s="17">
        <v>3</v>
      </c>
      <c r="J124" s="17">
        <v>1</v>
      </c>
      <c r="K124" s="17">
        <v>3</v>
      </c>
      <c r="L124" s="26">
        <v>4</v>
      </c>
      <c r="M124" s="26">
        <v>5</v>
      </c>
      <c r="N124" s="26">
        <v>5</v>
      </c>
      <c r="O124" s="26">
        <v>5</v>
      </c>
      <c r="P124" s="26">
        <v>5</v>
      </c>
      <c r="Q124" s="26">
        <v>5</v>
      </c>
      <c r="R124" s="26">
        <v>4</v>
      </c>
      <c r="S124" s="19"/>
      <c r="T124" s="16">
        <v>5</v>
      </c>
      <c r="U124" s="17">
        <v>32</v>
      </c>
      <c r="V124" s="17" t="s">
        <v>149</v>
      </c>
      <c r="W124" s="18" t="s">
        <v>95</v>
      </c>
    </row>
    <row r="125" spans="2:23" x14ac:dyDescent="0.3">
      <c r="B125" s="16" t="s">
        <v>179</v>
      </c>
      <c r="C125" s="17">
        <v>5</v>
      </c>
      <c r="D125" s="17">
        <v>4</v>
      </c>
      <c r="E125" s="17">
        <v>3</v>
      </c>
      <c r="F125" s="17">
        <v>2</v>
      </c>
      <c r="G125" s="17">
        <v>1</v>
      </c>
      <c r="H125" s="17">
        <v>1</v>
      </c>
      <c r="I125" s="17">
        <v>4</v>
      </c>
      <c r="J125" s="17">
        <v>2</v>
      </c>
      <c r="K125" s="17">
        <v>1</v>
      </c>
      <c r="L125" s="26">
        <v>4</v>
      </c>
      <c r="M125" s="26">
        <v>4</v>
      </c>
      <c r="N125" s="26">
        <v>4</v>
      </c>
      <c r="O125" s="26">
        <v>4</v>
      </c>
      <c r="P125" s="26">
        <v>4</v>
      </c>
      <c r="Q125" s="26">
        <v>4</v>
      </c>
      <c r="R125" s="26">
        <v>4</v>
      </c>
      <c r="S125" s="19"/>
      <c r="T125" s="16">
        <v>6</v>
      </c>
      <c r="U125" s="17">
        <v>32</v>
      </c>
      <c r="V125" s="17" t="s">
        <v>149</v>
      </c>
      <c r="W125" s="18" t="s">
        <v>89</v>
      </c>
    </row>
    <row r="126" spans="2:23" x14ac:dyDescent="0.3">
      <c r="B126" s="16" t="s">
        <v>182</v>
      </c>
      <c r="C126" s="17">
        <v>3</v>
      </c>
      <c r="D126" s="17">
        <v>4</v>
      </c>
      <c r="E126" s="17">
        <v>4</v>
      </c>
      <c r="F126" s="17">
        <v>2</v>
      </c>
      <c r="G126" s="17">
        <v>1</v>
      </c>
      <c r="H126" s="17">
        <v>1</v>
      </c>
      <c r="I126" s="17">
        <v>3</v>
      </c>
      <c r="J126" s="17">
        <v>2</v>
      </c>
      <c r="K126" s="17">
        <v>2</v>
      </c>
      <c r="L126" s="26">
        <v>4</v>
      </c>
      <c r="M126" s="26">
        <v>4</v>
      </c>
      <c r="N126" s="26">
        <v>5</v>
      </c>
      <c r="O126" s="26">
        <v>5</v>
      </c>
      <c r="P126" s="26">
        <v>3</v>
      </c>
      <c r="Q126" s="26">
        <v>4</v>
      </c>
      <c r="R126" s="26">
        <v>3</v>
      </c>
      <c r="S126" s="19"/>
      <c r="T126" s="16">
        <v>5</v>
      </c>
      <c r="U126" s="17">
        <v>40</v>
      </c>
      <c r="V126" s="17" t="s">
        <v>149</v>
      </c>
      <c r="W126" s="18" t="s">
        <v>90</v>
      </c>
    </row>
    <row r="127" spans="2:23" x14ac:dyDescent="0.3">
      <c r="B127" s="16" t="s">
        <v>227</v>
      </c>
      <c r="C127" s="17">
        <v>5</v>
      </c>
      <c r="D127" s="17">
        <v>4</v>
      </c>
      <c r="E127" s="17">
        <v>2</v>
      </c>
      <c r="F127" s="17">
        <v>2</v>
      </c>
      <c r="G127" s="17">
        <v>1</v>
      </c>
      <c r="H127" s="17">
        <v>1</v>
      </c>
      <c r="I127" s="17">
        <v>1</v>
      </c>
      <c r="J127" s="17">
        <v>2</v>
      </c>
      <c r="K127" s="17">
        <v>2</v>
      </c>
      <c r="L127" s="26">
        <v>3</v>
      </c>
      <c r="M127" s="26">
        <v>3</v>
      </c>
      <c r="N127" s="26">
        <v>3</v>
      </c>
      <c r="O127" s="26">
        <v>3</v>
      </c>
      <c r="P127" s="26">
        <v>3</v>
      </c>
      <c r="Q127" s="26">
        <v>3</v>
      </c>
      <c r="R127" s="26">
        <v>3</v>
      </c>
      <c r="S127" s="19"/>
      <c r="T127" s="16">
        <v>7</v>
      </c>
      <c r="U127" s="17">
        <v>32</v>
      </c>
      <c r="V127" s="17" t="s">
        <v>149</v>
      </c>
      <c r="W127" s="18" t="s">
        <v>89</v>
      </c>
    </row>
    <row r="128" spans="2:23" x14ac:dyDescent="0.3">
      <c r="B128" s="16" t="s">
        <v>184</v>
      </c>
      <c r="C128" s="17">
        <v>5</v>
      </c>
      <c r="D128" s="17">
        <v>4</v>
      </c>
      <c r="E128" s="17">
        <v>1</v>
      </c>
      <c r="F128" s="17">
        <v>2</v>
      </c>
      <c r="G128" s="17">
        <v>2</v>
      </c>
      <c r="H128" s="17">
        <v>1</v>
      </c>
      <c r="I128" s="17">
        <v>4</v>
      </c>
      <c r="J128" s="17">
        <v>1</v>
      </c>
      <c r="K128" s="17">
        <v>2</v>
      </c>
      <c r="L128" s="26">
        <v>3</v>
      </c>
      <c r="M128" s="26">
        <v>5</v>
      </c>
      <c r="N128" s="26">
        <v>3</v>
      </c>
      <c r="O128" s="26">
        <v>3</v>
      </c>
      <c r="P128" s="26">
        <v>4</v>
      </c>
      <c r="Q128" s="26">
        <v>4</v>
      </c>
      <c r="R128" s="26">
        <v>4</v>
      </c>
      <c r="S128" s="19"/>
      <c r="T128" s="16">
        <v>3</v>
      </c>
      <c r="U128" s="17">
        <v>28</v>
      </c>
      <c r="V128" s="17" t="s">
        <v>149</v>
      </c>
      <c r="W128" s="18" t="s">
        <v>90</v>
      </c>
    </row>
    <row r="129" spans="2:23" x14ac:dyDescent="0.3">
      <c r="B129" s="16" t="s">
        <v>210</v>
      </c>
      <c r="C129" s="17">
        <v>5</v>
      </c>
      <c r="D129" s="17">
        <v>4</v>
      </c>
      <c r="E129" s="17">
        <v>4</v>
      </c>
      <c r="F129" s="17">
        <v>2</v>
      </c>
      <c r="G129" s="17">
        <v>2</v>
      </c>
      <c r="H129" s="17">
        <v>1</v>
      </c>
      <c r="I129" s="17">
        <v>3</v>
      </c>
      <c r="J129" s="17">
        <v>1</v>
      </c>
      <c r="K129" s="17">
        <v>2</v>
      </c>
      <c r="L129" s="26">
        <v>5</v>
      </c>
      <c r="M129" s="26">
        <v>4</v>
      </c>
      <c r="N129" s="26">
        <v>2</v>
      </c>
      <c r="O129" s="26">
        <v>4</v>
      </c>
      <c r="P129" s="26">
        <v>3</v>
      </c>
      <c r="Q129" s="26">
        <v>5</v>
      </c>
      <c r="R129" s="26">
        <v>4</v>
      </c>
      <c r="S129" s="19"/>
      <c r="T129" s="16">
        <v>4</v>
      </c>
      <c r="U129" s="17">
        <v>31</v>
      </c>
      <c r="V129" s="17" t="s">
        <v>149</v>
      </c>
      <c r="W129" s="18" t="s">
        <v>95</v>
      </c>
    </row>
    <row r="130" spans="2:23" x14ac:dyDescent="0.3">
      <c r="B130" s="16" t="s">
        <v>126</v>
      </c>
      <c r="C130" s="17">
        <v>3</v>
      </c>
      <c r="D130" s="17">
        <v>4</v>
      </c>
      <c r="E130" s="17">
        <v>4</v>
      </c>
      <c r="F130" s="17">
        <v>2</v>
      </c>
      <c r="G130" s="17">
        <v>2</v>
      </c>
      <c r="H130" s="17">
        <v>1</v>
      </c>
      <c r="I130" s="17">
        <v>4</v>
      </c>
      <c r="J130" s="17">
        <v>1</v>
      </c>
      <c r="K130" s="17">
        <v>2</v>
      </c>
      <c r="L130" s="26">
        <v>4</v>
      </c>
      <c r="M130" s="26">
        <v>4</v>
      </c>
      <c r="N130" s="26">
        <v>3</v>
      </c>
      <c r="O130" s="26">
        <v>4</v>
      </c>
      <c r="P130" s="26">
        <v>4</v>
      </c>
      <c r="Q130" s="26">
        <v>5</v>
      </c>
      <c r="R130" s="26">
        <v>4</v>
      </c>
      <c r="S130" s="19"/>
      <c r="T130" s="16"/>
      <c r="U130" s="17"/>
      <c r="V130" s="17" t="s">
        <v>149</v>
      </c>
      <c r="W130" s="18" t="s">
        <v>89</v>
      </c>
    </row>
    <row r="131" spans="2:23" x14ac:dyDescent="0.3">
      <c r="B131" s="16" t="s">
        <v>82</v>
      </c>
      <c r="C131" s="17">
        <v>2</v>
      </c>
      <c r="D131" s="17">
        <v>4</v>
      </c>
      <c r="E131" s="17">
        <v>1</v>
      </c>
      <c r="F131" s="17">
        <v>2</v>
      </c>
      <c r="G131" s="17">
        <v>2</v>
      </c>
      <c r="H131" s="17">
        <v>1</v>
      </c>
      <c r="I131" s="17">
        <v>2</v>
      </c>
      <c r="J131" s="17">
        <v>1</v>
      </c>
      <c r="K131" s="17">
        <v>2</v>
      </c>
      <c r="L131" s="26">
        <v>5</v>
      </c>
      <c r="M131" s="26">
        <v>4</v>
      </c>
      <c r="N131" s="26">
        <v>3</v>
      </c>
      <c r="O131" s="26">
        <v>4</v>
      </c>
      <c r="P131" s="26">
        <v>3</v>
      </c>
      <c r="Q131" s="26">
        <v>5</v>
      </c>
      <c r="R131" s="26">
        <v>4</v>
      </c>
      <c r="S131" s="19"/>
      <c r="T131" s="16">
        <v>6</v>
      </c>
      <c r="U131" s="17">
        <v>32</v>
      </c>
      <c r="V131" s="17" t="s">
        <v>150</v>
      </c>
      <c r="W131" s="18" t="s">
        <v>95</v>
      </c>
    </row>
    <row r="132" spans="2:23" x14ac:dyDescent="0.3">
      <c r="B132" s="16" t="s">
        <v>233</v>
      </c>
      <c r="C132" s="17">
        <v>5</v>
      </c>
      <c r="D132" s="17">
        <v>3</v>
      </c>
      <c r="E132" s="17">
        <v>4</v>
      </c>
      <c r="F132" s="17">
        <v>2</v>
      </c>
      <c r="G132" s="17">
        <v>2</v>
      </c>
      <c r="H132" s="17">
        <v>1</v>
      </c>
      <c r="I132" s="17">
        <v>3</v>
      </c>
      <c r="J132" s="17">
        <v>1</v>
      </c>
      <c r="K132" s="17">
        <v>2</v>
      </c>
      <c r="L132" s="26">
        <v>5</v>
      </c>
      <c r="M132" s="26">
        <v>5</v>
      </c>
      <c r="N132" s="26">
        <v>3</v>
      </c>
      <c r="O132" s="26">
        <v>5</v>
      </c>
      <c r="P132" s="26">
        <v>3</v>
      </c>
      <c r="Q132" s="26">
        <v>4</v>
      </c>
      <c r="R132" s="26">
        <v>3</v>
      </c>
      <c r="S132" s="19"/>
      <c r="T132" s="16">
        <v>8</v>
      </c>
      <c r="U132" s="17">
        <v>40</v>
      </c>
      <c r="V132" s="17" t="s">
        <v>150</v>
      </c>
      <c r="W132" s="18" t="s">
        <v>133</v>
      </c>
    </row>
    <row r="133" spans="2:23" x14ac:dyDescent="0.3">
      <c r="B133" s="16" t="s">
        <v>190</v>
      </c>
      <c r="C133" s="17">
        <v>5</v>
      </c>
      <c r="D133" s="17">
        <v>4</v>
      </c>
      <c r="E133" s="17">
        <v>1</v>
      </c>
      <c r="F133" s="17">
        <v>2</v>
      </c>
      <c r="G133" s="17">
        <v>2</v>
      </c>
      <c r="H133" s="17">
        <v>1</v>
      </c>
      <c r="I133" s="17">
        <v>1</v>
      </c>
      <c r="J133" s="17">
        <v>1</v>
      </c>
      <c r="K133" s="17">
        <v>2</v>
      </c>
      <c r="L133" s="26">
        <v>5</v>
      </c>
      <c r="M133" s="26">
        <v>4</v>
      </c>
      <c r="N133" s="26">
        <v>2</v>
      </c>
      <c r="O133" s="26">
        <v>4</v>
      </c>
      <c r="P133" s="26">
        <v>2</v>
      </c>
      <c r="Q133" s="26">
        <v>5</v>
      </c>
      <c r="R133" s="26">
        <v>4</v>
      </c>
      <c r="S133" s="19"/>
      <c r="T133" s="16">
        <v>8</v>
      </c>
      <c r="U133" s="17">
        <v>36</v>
      </c>
      <c r="V133" s="17" t="s">
        <v>150</v>
      </c>
      <c r="W133" s="18" t="s">
        <v>132</v>
      </c>
    </row>
    <row r="134" spans="2:23" x14ac:dyDescent="0.3">
      <c r="B134" s="16" t="s">
        <v>83</v>
      </c>
      <c r="C134" s="17">
        <v>3</v>
      </c>
      <c r="D134" s="17">
        <v>4</v>
      </c>
      <c r="E134" s="17">
        <v>1</v>
      </c>
      <c r="F134" s="17">
        <v>2</v>
      </c>
      <c r="G134" s="17">
        <v>2</v>
      </c>
      <c r="H134" s="17">
        <v>1</v>
      </c>
      <c r="I134" s="17">
        <v>2</v>
      </c>
      <c r="J134" s="17">
        <v>1</v>
      </c>
      <c r="K134" s="17">
        <v>2</v>
      </c>
      <c r="L134" s="26">
        <v>5</v>
      </c>
      <c r="M134" s="26">
        <v>4</v>
      </c>
      <c r="N134" s="26">
        <v>1</v>
      </c>
      <c r="O134" s="26">
        <v>5</v>
      </c>
      <c r="P134" s="26">
        <v>3</v>
      </c>
      <c r="Q134" s="26">
        <v>4</v>
      </c>
      <c r="R134" s="26">
        <v>2</v>
      </c>
      <c r="S134" s="19"/>
      <c r="T134" s="16">
        <v>11</v>
      </c>
      <c r="U134" s="17">
        <v>40</v>
      </c>
      <c r="V134" s="17" t="s">
        <v>150</v>
      </c>
      <c r="W134" s="18" t="s">
        <v>90</v>
      </c>
    </row>
    <row r="135" spans="2:23" x14ac:dyDescent="0.3">
      <c r="B135" s="16" t="s">
        <v>200</v>
      </c>
      <c r="C135" s="17">
        <v>5</v>
      </c>
      <c r="D135" s="17">
        <v>4</v>
      </c>
      <c r="E135" s="17">
        <v>4</v>
      </c>
      <c r="F135" s="17">
        <v>2</v>
      </c>
      <c r="G135" s="17">
        <v>2</v>
      </c>
      <c r="H135" s="17">
        <v>1</v>
      </c>
      <c r="I135" s="17">
        <v>3</v>
      </c>
      <c r="J135" s="17">
        <v>1</v>
      </c>
      <c r="K135" s="17">
        <v>2</v>
      </c>
      <c r="L135" s="26">
        <v>5</v>
      </c>
      <c r="M135" s="26">
        <v>4</v>
      </c>
      <c r="N135" s="26">
        <v>3</v>
      </c>
      <c r="O135" s="26">
        <v>4</v>
      </c>
      <c r="P135" s="26">
        <v>2</v>
      </c>
      <c r="Q135" s="26">
        <v>5</v>
      </c>
      <c r="R135" s="26">
        <v>4</v>
      </c>
      <c r="S135" s="19"/>
      <c r="T135" s="16">
        <v>6</v>
      </c>
      <c r="U135" s="17">
        <v>30</v>
      </c>
      <c r="V135" s="17" t="s">
        <v>150</v>
      </c>
      <c r="W135" s="18" t="s">
        <v>91</v>
      </c>
    </row>
    <row r="136" spans="2:23" x14ac:dyDescent="0.3">
      <c r="B136" s="16" t="s">
        <v>217</v>
      </c>
      <c r="C136" s="17">
        <v>5</v>
      </c>
      <c r="D136" s="17">
        <v>4</v>
      </c>
      <c r="E136" s="17">
        <v>4</v>
      </c>
      <c r="F136" s="17">
        <v>2</v>
      </c>
      <c r="G136" s="17">
        <v>1</v>
      </c>
      <c r="H136" s="17">
        <v>1</v>
      </c>
      <c r="I136" s="17">
        <v>3</v>
      </c>
      <c r="J136" s="17">
        <v>2</v>
      </c>
      <c r="K136" s="17">
        <v>2</v>
      </c>
      <c r="L136" s="26">
        <v>5</v>
      </c>
      <c r="M136" s="26">
        <v>4</v>
      </c>
      <c r="N136" s="26">
        <v>2</v>
      </c>
      <c r="O136" s="26">
        <v>5</v>
      </c>
      <c r="P136" s="26">
        <v>4</v>
      </c>
      <c r="Q136" s="26">
        <v>4</v>
      </c>
      <c r="R136" s="26">
        <v>3</v>
      </c>
      <c r="S136" s="19"/>
      <c r="T136" s="16">
        <v>5</v>
      </c>
      <c r="U136" s="17">
        <v>32</v>
      </c>
      <c r="V136" s="17" t="s">
        <v>150</v>
      </c>
      <c r="W136" s="18" t="s">
        <v>92</v>
      </c>
    </row>
    <row r="137" spans="2:23" x14ac:dyDescent="0.3">
      <c r="B137" s="16" t="s">
        <v>107</v>
      </c>
      <c r="C137" s="17">
        <v>3</v>
      </c>
      <c r="D137" s="17">
        <v>4</v>
      </c>
      <c r="E137" s="17">
        <v>2</v>
      </c>
      <c r="F137" s="17">
        <v>1</v>
      </c>
      <c r="G137" s="17">
        <v>2</v>
      </c>
      <c r="H137" s="17">
        <v>1</v>
      </c>
      <c r="I137" s="17">
        <v>4</v>
      </c>
      <c r="J137" s="17">
        <v>1</v>
      </c>
      <c r="K137" s="17">
        <v>2</v>
      </c>
      <c r="L137" s="26">
        <v>5</v>
      </c>
      <c r="M137" s="26">
        <v>5</v>
      </c>
      <c r="N137" s="26">
        <v>4</v>
      </c>
      <c r="O137" s="26">
        <v>5</v>
      </c>
      <c r="P137" s="26">
        <v>3</v>
      </c>
      <c r="Q137" s="26">
        <v>5</v>
      </c>
      <c r="R137" s="26">
        <v>5</v>
      </c>
      <c r="S137" s="19"/>
      <c r="T137" s="16">
        <v>7</v>
      </c>
      <c r="U137" s="17">
        <v>38</v>
      </c>
      <c r="V137" s="17" t="s">
        <v>150</v>
      </c>
      <c r="W137" s="18" t="s">
        <v>95</v>
      </c>
    </row>
    <row r="138" spans="2:23" x14ac:dyDescent="0.3">
      <c r="B138" s="16" t="s">
        <v>108</v>
      </c>
      <c r="C138" s="17">
        <v>3</v>
      </c>
      <c r="D138" s="17">
        <v>5</v>
      </c>
      <c r="E138" s="17">
        <v>4</v>
      </c>
      <c r="F138" s="17">
        <v>1</v>
      </c>
      <c r="G138" s="17">
        <v>2</v>
      </c>
      <c r="H138" s="17">
        <v>1</v>
      </c>
      <c r="I138" s="17">
        <v>4</v>
      </c>
      <c r="J138" s="17">
        <v>2</v>
      </c>
      <c r="K138" s="17">
        <v>3</v>
      </c>
      <c r="L138" s="26">
        <v>5</v>
      </c>
      <c r="M138" s="26">
        <v>4</v>
      </c>
      <c r="N138" s="26">
        <v>2</v>
      </c>
      <c r="O138" s="26">
        <v>4</v>
      </c>
      <c r="P138" s="26">
        <v>3</v>
      </c>
      <c r="Q138" s="26">
        <v>4</v>
      </c>
      <c r="R138" s="26">
        <v>4</v>
      </c>
      <c r="S138" s="19"/>
      <c r="T138" s="16">
        <v>7</v>
      </c>
      <c r="U138" s="17">
        <v>42</v>
      </c>
      <c r="V138" s="17" t="s">
        <v>150</v>
      </c>
      <c r="W138" s="18" t="s">
        <v>93</v>
      </c>
    </row>
    <row r="139" spans="2:23" x14ac:dyDescent="0.3">
      <c r="B139" s="16" t="s">
        <v>251</v>
      </c>
      <c r="C139" s="17">
        <v>3</v>
      </c>
      <c r="D139" s="17">
        <v>5</v>
      </c>
      <c r="E139" s="17">
        <v>4</v>
      </c>
      <c r="F139" s="17">
        <v>1</v>
      </c>
      <c r="G139" s="17">
        <v>1</v>
      </c>
      <c r="H139" s="17">
        <v>1</v>
      </c>
      <c r="I139" s="17">
        <v>4</v>
      </c>
      <c r="J139" s="17">
        <v>2</v>
      </c>
      <c r="K139" s="17">
        <v>2</v>
      </c>
      <c r="L139" s="26">
        <v>5</v>
      </c>
      <c r="M139" s="26">
        <v>5</v>
      </c>
      <c r="N139" s="26">
        <v>1</v>
      </c>
      <c r="O139" s="26">
        <v>5</v>
      </c>
      <c r="P139" s="26">
        <v>4</v>
      </c>
      <c r="Q139" s="26">
        <v>5</v>
      </c>
      <c r="R139" s="26">
        <v>3</v>
      </c>
      <c r="S139" s="19"/>
      <c r="T139" s="16">
        <v>8</v>
      </c>
      <c r="U139" s="17">
        <v>42</v>
      </c>
      <c r="V139" s="17" t="s">
        <v>150</v>
      </c>
      <c r="W139" s="18" t="s">
        <v>88</v>
      </c>
    </row>
    <row r="140" spans="2:23" x14ac:dyDescent="0.3">
      <c r="B140" s="16" t="s">
        <v>115</v>
      </c>
      <c r="C140" s="17">
        <v>5</v>
      </c>
      <c r="D140" s="17">
        <v>3</v>
      </c>
      <c r="E140" s="17">
        <v>4</v>
      </c>
      <c r="F140" s="17">
        <v>2</v>
      </c>
      <c r="G140" s="17">
        <v>2</v>
      </c>
      <c r="H140" s="17">
        <v>1</v>
      </c>
      <c r="I140" s="17">
        <v>3</v>
      </c>
      <c r="J140" s="17">
        <v>1</v>
      </c>
      <c r="K140" s="17">
        <v>3</v>
      </c>
      <c r="L140" s="26">
        <v>5</v>
      </c>
      <c r="M140" s="26">
        <v>4</v>
      </c>
      <c r="N140" s="26">
        <v>3</v>
      </c>
      <c r="O140" s="26">
        <v>5</v>
      </c>
      <c r="P140" s="26">
        <v>3</v>
      </c>
      <c r="Q140" s="26">
        <v>5</v>
      </c>
      <c r="R140" s="26">
        <v>5</v>
      </c>
      <c r="S140" s="19"/>
      <c r="T140" s="16">
        <v>6</v>
      </c>
      <c r="U140" s="17">
        <v>38</v>
      </c>
      <c r="V140" s="17" t="s">
        <v>150</v>
      </c>
      <c r="W140" s="18" t="s">
        <v>94</v>
      </c>
    </row>
    <row r="141" spans="2:23" x14ac:dyDescent="0.3">
      <c r="B141" s="16" t="s">
        <v>84</v>
      </c>
      <c r="C141" s="17">
        <v>3</v>
      </c>
      <c r="D141" s="17">
        <v>4</v>
      </c>
      <c r="E141" s="17">
        <v>4</v>
      </c>
      <c r="F141" s="17">
        <v>1</v>
      </c>
      <c r="G141" s="17">
        <v>2</v>
      </c>
      <c r="H141" s="17">
        <v>1</v>
      </c>
      <c r="I141" s="17">
        <v>4</v>
      </c>
      <c r="J141" s="17">
        <v>1</v>
      </c>
      <c r="K141" s="17">
        <v>2</v>
      </c>
      <c r="L141" s="26">
        <v>5</v>
      </c>
      <c r="M141" s="26">
        <v>4</v>
      </c>
      <c r="N141" s="26">
        <v>1</v>
      </c>
      <c r="O141" s="26">
        <v>5</v>
      </c>
      <c r="P141" s="26">
        <v>2</v>
      </c>
      <c r="Q141" s="26">
        <v>5</v>
      </c>
      <c r="R141" s="26">
        <v>2</v>
      </c>
      <c r="S141" s="19"/>
      <c r="T141" s="16">
        <v>3</v>
      </c>
      <c r="U141" s="17">
        <v>30</v>
      </c>
      <c r="V141" s="17" t="s">
        <v>151</v>
      </c>
      <c r="W141" s="18" t="s">
        <v>95</v>
      </c>
    </row>
    <row r="142" spans="2:23" x14ac:dyDescent="0.3">
      <c r="B142" s="16" t="s">
        <v>201</v>
      </c>
      <c r="C142" s="17">
        <v>5</v>
      </c>
      <c r="D142" s="17">
        <v>4</v>
      </c>
      <c r="E142" s="17">
        <v>4</v>
      </c>
      <c r="F142" s="17">
        <v>2</v>
      </c>
      <c r="G142" s="17">
        <v>2</v>
      </c>
      <c r="H142" s="17">
        <v>1</v>
      </c>
      <c r="I142" s="17">
        <v>3</v>
      </c>
      <c r="J142" s="17">
        <v>2</v>
      </c>
      <c r="K142" s="17">
        <v>2</v>
      </c>
      <c r="L142" s="26">
        <v>5</v>
      </c>
      <c r="M142" s="26">
        <v>5</v>
      </c>
      <c r="N142" s="26">
        <v>2</v>
      </c>
      <c r="O142" s="26">
        <v>4</v>
      </c>
      <c r="P142" s="26">
        <v>3</v>
      </c>
      <c r="Q142" s="26">
        <v>4</v>
      </c>
      <c r="R142" s="26">
        <v>3</v>
      </c>
      <c r="S142" s="19"/>
      <c r="T142" s="16">
        <v>6</v>
      </c>
      <c r="U142" s="17">
        <v>32</v>
      </c>
      <c r="V142" s="17" t="s">
        <v>151</v>
      </c>
      <c r="W142" s="18" t="s">
        <v>95</v>
      </c>
    </row>
    <row r="143" spans="2:23" x14ac:dyDescent="0.3">
      <c r="B143" s="16" t="s">
        <v>105</v>
      </c>
      <c r="C143" s="17">
        <v>5</v>
      </c>
      <c r="D143" s="17">
        <v>4</v>
      </c>
      <c r="E143" s="17">
        <v>4</v>
      </c>
      <c r="F143" s="17">
        <v>2</v>
      </c>
      <c r="G143" s="17">
        <v>2</v>
      </c>
      <c r="H143" s="17">
        <v>1</v>
      </c>
      <c r="I143" s="17">
        <v>2</v>
      </c>
      <c r="J143" s="17">
        <v>2</v>
      </c>
      <c r="K143" s="17">
        <v>2</v>
      </c>
      <c r="L143" s="26">
        <v>5</v>
      </c>
      <c r="M143" s="26">
        <v>3</v>
      </c>
      <c r="N143" s="26">
        <v>1</v>
      </c>
      <c r="O143" s="26">
        <v>3</v>
      </c>
      <c r="P143" s="26">
        <v>3</v>
      </c>
      <c r="Q143" s="26">
        <v>5</v>
      </c>
      <c r="R143" s="26">
        <v>4</v>
      </c>
      <c r="S143" s="19"/>
      <c r="T143" s="16">
        <v>8</v>
      </c>
      <c r="U143" s="17">
        <v>38</v>
      </c>
      <c r="V143" s="17" t="s">
        <v>151</v>
      </c>
      <c r="W143" s="18" t="s">
        <v>93</v>
      </c>
    </row>
    <row r="144" spans="2:23" x14ac:dyDescent="0.3">
      <c r="B144" s="16" t="s">
        <v>106</v>
      </c>
      <c r="C144" s="17">
        <v>3</v>
      </c>
      <c r="D144" s="17">
        <v>4</v>
      </c>
      <c r="E144" s="17">
        <v>1</v>
      </c>
      <c r="F144" s="17">
        <v>1</v>
      </c>
      <c r="G144" s="17">
        <v>1</v>
      </c>
      <c r="H144" s="17">
        <v>1</v>
      </c>
      <c r="I144" s="17">
        <v>2</v>
      </c>
      <c r="J144" s="17">
        <v>1</v>
      </c>
      <c r="K144" s="17">
        <v>3</v>
      </c>
      <c r="L144" s="26">
        <v>5</v>
      </c>
      <c r="M144" s="26">
        <v>4</v>
      </c>
      <c r="N144" s="26">
        <v>3</v>
      </c>
      <c r="O144" s="26">
        <v>4</v>
      </c>
      <c r="P144" s="26">
        <v>4</v>
      </c>
      <c r="Q144" s="26">
        <v>4</v>
      </c>
      <c r="R144" s="26">
        <v>2</v>
      </c>
      <c r="S144" s="19"/>
      <c r="T144" s="16">
        <v>5</v>
      </c>
      <c r="U144" s="17">
        <v>36</v>
      </c>
      <c r="V144" s="17" t="s">
        <v>151</v>
      </c>
      <c r="W144" s="18" t="s">
        <v>95</v>
      </c>
    </row>
    <row r="145" spans="2:23" x14ac:dyDescent="0.3">
      <c r="B145" s="16" t="s">
        <v>117</v>
      </c>
      <c r="C145" s="17">
        <v>5</v>
      </c>
      <c r="D145" s="17">
        <v>4</v>
      </c>
      <c r="E145" s="17">
        <v>4</v>
      </c>
      <c r="F145" s="17">
        <v>1</v>
      </c>
      <c r="G145" s="17">
        <v>1</v>
      </c>
      <c r="H145" s="17">
        <v>1</v>
      </c>
      <c r="I145" s="17">
        <v>4</v>
      </c>
      <c r="J145" s="17">
        <v>2</v>
      </c>
      <c r="K145" s="17">
        <v>1</v>
      </c>
      <c r="L145" s="26">
        <v>5</v>
      </c>
      <c r="M145" s="26">
        <v>4</v>
      </c>
      <c r="N145" s="26">
        <v>1</v>
      </c>
      <c r="O145" s="26">
        <v>5</v>
      </c>
      <c r="P145" s="26">
        <v>3</v>
      </c>
      <c r="Q145" s="26">
        <v>5</v>
      </c>
      <c r="R145" s="26">
        <v>4</v>
      </c>
      <c r="S145" s="19"/>
      <c r="T145" s="16">
        <v>5</v>
      </c>
      <c r="U145" s="17">
        <v>32</v>
      </c>
      <c r="V145" s="17" t="s">
        <v>151</v>
      </c>
      <c r="W145" s="18" t="s">
        <v>89</v>
      </c>
    </row>
    <row r="146" spans="2:23" x14ac:dyDescent="0.3">
      <c r="B146" s="16" t="s">
        <v>118</v>
      </c>
      <c r="C146" s="17">
        <v>3</v>
      </c>
      <c r="D146" s="17">
        <v>4</v>
      </c>
      <c r="E146" s="17">
        <v>1</v>
      </c>
      <c r="F146" s="17">
        <v>2</v>
      </c>
      <c r="G146" s="17">
        <v>1</v>
      </c>
      <c r="H146" s="17">
        <v>1</v>
      </c>
      <c r="I146" s="17">
        <v>4</v>
      </c>
      <c r="J146" s="17">
        <v>2</v>
      </c>
      <c r="K146" s="17">
        <v>2</v>
      </c>
      <c r="L146" s="26">
        <v>4</v>
      </c>
      <c r="M146" s="26">
        <v>5</v>
      </c>
      <c r="N146" s="26">
        <v>2</v>
      </c>
      <c r="O146" s="26">
        <v>1</v>
      </c>
      <c r="P146" s="26">
        <v>5</v>
      </c>
      <c r="Q146" s="26">
        <v>5</v>
      </c>
      <c r="R146" s="26">
        <v>2</v>
      </c>
      <c r="S146" s="19"/>
      <c r="T146" s="16">
        <v>3</v>
      </c>
      <c r="U146" s="17">
        <v>28</v>
      </c>
      <c r="V146" s="17" t="s">
        <v>151</v>
      </c>
      <c r="W146" s="18" t="s">
        <v>90</v>
      </c>
    </row>
    <row r="147" spans="2:23" x14ac:dyDescent="0.3">
      <c r="B147" s="16" t="s">
        <v>219</v>
      </c>
      <c r="C147" s="17">
        <v>3</v>
      </c>
      <c r="D147" s="17">
        <v>5</v>
      </c>
      <c r="E147" s="17">
        <v>4</v>
      </c>
      <c r="F147" s="17">
        <v>1</v>
      </c>
      <c r="G147" s="17">
        <v>1</v>
      </c>
      <c r="H147" s="17">
        <v>2</v>
      </c>
      <c r="I147" s="17">
        <v>3</v>
      </c>
      <c r="J147" s="17">
        <v>2</v>
      </c>
      <c r="K147" s="17">
        <v>2</v>
      </c>
      <c r="L147" s="26">
        <v>4</v>
      </c>
      <c r="M147" s="26">
        <v>4</v>
      </c>
      <c r="N147" s="26">
        <v>4</v>
      </c>
      <c r="O147" s="26">
        <v>4</v>
      </c>
      <c r="P147" s="26">
        <v>2</v>
      </c>
      <c r="Q147" s="26">
        <v>4</v>
      </c>
      <c r="R147" s="26">
        <v>2</v>
      </c>
      <c r="S147" s="19"/>
      <c r="T147" s="16">
        <v>5</v>
      </c>
      <c r="U147" s="17">
        <v>30</v>
      </c>
      <c r="V147" s="17" t="s">
        <v>151</v>
      </c>
      <c r="W147" s="18" t="s">
        <v>133</v>
      </c>
    </row>
    <row r="148" spans="2:23" x14ac:dyDescent="0.3">
      <c r="B148" s="16" t="s">
        <v>239</v>
      </c>
      <c r="C148" s="17">
        <v>5</v>
      </c>
      <c r="D148" s="17">
        <v>4</v>
      </c>
      <c r="E148" s="17">
        <v>4</v>
      </c>
      <c r="F148" s="17">
        <v>2</v>
      </c>
      <c r="G148" s="17">
        <v>1</v>
      </c>
      <c r="H148" s="17">
        <v>2</v>
      </c>
      <c r="I148" s="17">
        <v>3</v>
      </c>
      <c r="J148" s="17">
        <v>1</v>
      </c>
      <c r="K148" s="17">
        <v>3</v>
      </c>
      <c r="L148" s="26">
        <v>4</v>
      </c>
      <c r="M148" s="26">
        <v>4</v>
      </c>
      <c r="N148" s="26">
        <v>4</v>
      </c>
      <c r="O148" s="26">
        <v>4</v>
      </c>
      <c r="P148" s="26">
        <v>4</v>
      </c>
      <c r="Q148" s="26">
        <v>4</v>
      </c>
      <c r="R148" s="26">
        <v>4</v>
      </c>
      <c r="S148" s="19"/>
      <c r="T148" s="16">
        <v>4</v>
      </c>
      <c r="U148" s="17">
        <v>30</v>
      </c>
      <c r="V148" s="17" t="s">
        <v>151</v>
      </c>
      <c r="W148" s="18" t="s">
        <v>132</v>
      </c>
    </row>
    <row r="149" spans="2:23" x14ac:dyDescent="0.3">
      <c r="B149" s="16" t="s">
        <v>194</v>
      </c>
      <c r="C149" s="17">
        <v>3</v>
      </c>
      <c r="D149" s="17">
        <v>1</v>
      </c>
      <c r="E149" s="17">
        <v>4</v>
      </c>
      <c r="F149" s="17">
        <v>2</v>
      </c>
      <c r="G149" s="17">
        <v>1</v>
      </c>
      <c r="H149" s="17">
        <v>2</v>
      </c>
      <c r="I149" s="17">
        <v>3</v>
      </c>
      <c r="J149" s="17">
        <v>1</v>
      </c>
      <c r="K149" s="17">
        <v>3</v>
      </c>
      <c r="L149" s="26">
        <v>3</v>
      </c>
      <c r="M149" s="26">
        <v>3</v>
      </c>
      <c r="N149" s="26">
        <v>4</v>
      </c>
      <c r="O149" s="26">
        <v>4</v>
      </c>
      <c r="P149" s="26">
        <v>4</v>
      </c>
      <c r="Q149" s="26">
        <v>4</v>
      </c>
      <c r="R149" s="26">
        <v>4</v>
      </c>
      <c r="S149" s="19"/>
      <c r="T149" s="16">
        <v>4</v>
      </c>
      <c r="U149" s="17">
        <v>32</v>
      </c>
      <c r="V149" s="17" t="s">
        <v>151</v>
      </c>
      <c r="W149" s="18" t="s">
        <v>90</v>
      </c>
    </row>
    <row r="150" spans="2:23" x14ac:dyDescent="0.3">
      <c r="B150" s="16" t="s">
        <v>254</v>
      </c>
      <c r="C150" s="17">
        <v>5</v>
      </c>
      <c r="D150" s="17">
        <v>1</v>
      </c>
      <c r="E150" s="17">
        <v>1</v>
      </c>
      <c r="F150" s="17">
        <v>2</v>
      </c>
      <c r="G150" s="17">
        <v>2</v>
      </c>
      <c r="H150" s="17"/>
      <c r="I150" s="17">
        <v>2</v>
      </c>
      <c r="J150" s="17">
        <v>2</v>
      </c>
      <c r="K150" s="17">
        <v>2</v>
      </c>
      <c r="L150" s="26">
        <v>5</v>
      </c>
      <c r="M150" s="26">
        <v>5</v>
      </c>
      <c r="N150" s="26">
        <v>5</v>
      </c>
      <c r="O150" s="26">
        <v>4</v>
      </c>
      <c r="P150" s="26">
        <v>5</v>
      </c>
      <c r="Q150" s="26">
        <v>5</v>
      </c>
      <c r="R150" s="26">
        <v>5</v>
      </c>
      <c r="S150" s="19"/>
      <c r="T150" s="16">
        <v>15</v>
      </c>
      <c r="U150" s="17">
        <v>44</v>
      </c>
      <c r="V150" s="17" t="s">
        <v>151</v>
      </c>
      <c r="W150" s="18" t="s">
        <v>95</v>
      </c>
    </row>
    <row r="151" spans="2:23" x14ac:dyDescent="0.3">
      <c r="B151" s="16" t="s">
        <v>75</v>
      </c>
      <c r="C151" s="17">
        <v>5</v>
      </c>
      <c r="D151" s="17">
        <v>1</v>
      </c>
      <c r="E151" s="17">
        <v>1</v>
      </c>
      <c r="F151" s="17">
        <v>2</v>
      </c>
      <c r="G151" s="17">
        <v>2</v>
      </c>
      <c r="H151" s="17">
        <v>1</v>
      </c>
      <c r="I151" s="17">
        <v>1</v>
      </c>
      <c r="J151" s="17">
        <v>3</v>
      </c>
      <c r="K151" s="17">
        <v>1</v>
      </c>
      <c r="L151" s="26">
        <v>5</v>
      </c>
      <c r="M151" s="26">
        <v>4</v>
      </c>
      <c r="N151" s="26">
        <v>4</v>
      </c>
      <c r="O151" s="26">
        <v>4</v>
      </c>
      <c r="P151" s="26">
        <v>4</v>
      </c>
      <c r="Q151" s="26">
        <v>5</v>
      </c>
      <c r="R151" s="26">
        <v>4</v>
      </c>
      <c r="S151" s="19"/>
      <c r="T151" s="16">
        <v>8</v>
      </c>
      <c r="U151" s="17">
        <v>29</v>
      </c>
      <c r="V151" s="17" t="s">
        <v>152</v>
      </c>
      <c r="W151" s="18" t="s">
        <v>95</v>
      </c>
    </row>
    <row r="152" spans="2:23" x14ac:dyDescent="0.3">
      <c r="B152" s="16" t="s">
        <v>76</v>
      </c>
      <c r="C152" s="17">
        <v>3</v>
      </c>
      <c r="D152" s="17">
        <v>1</v>
      </c>
      <c r="E152" s="17">
        <v>4</v>
      </c>
      <c r="F152" s="17">
        <v>2</v>
      </c>
      <c r="G152" s="17">
        <v>2</v>
      </c>
      <c r="H152" s="17">
        <v>1</v>
      </c>
      <c r="I152" s="17">
        <v>2</v>
      </c>
      <c r="J152" s="17">
        <v>1</v>
      </c>
      <c r="K152" s="17">
        <v>2</v>
      </c>
      <c r="L152" s="26">
        <v>4</v>
      </c>
      <c r="M152" s="26">
        <v>5</v>
      </c>
      <c r="N152" s="26">
        <v>3</v>
      </c>
      <c r="O152" s="26">
        <v>4</v>
      </c>
      <c r="P152" s="26">
        <v>4</v>
      </c>
      <c r="Q152" s="26">
        <v>4</v>
      </c>
      <c r="R152" s="26">
        <v>4</v>
      </c>
      <c r="S152" s="19"/>
      <c r="T152" s="16">
        <v>3</v>
      </c>
      <c r="U152" s="17">
        <v>26</v>
      </c>
      <c r="V152" s="17" t="s">
        <v>152</v>
      </c>
      <c r="W152" s="18" t="s">
        <v>89</v>
      </c>
    </row>
    <row r="153" spans="2:23" x14ac:dyDescent="0.3">
      <c r="B153" s="16" t="s">
        <v>258</v>
      </c>
      <c r="C153" s="17">
        <v>5</v>
      </c>
      <c r="D153" s="17">
        <v>1</v>
      </c>
      <c r="E153" s="17">
        <v>1</v>
      </c>
      <c r="F153" s="17">
        <v>2</v>
      </c>
      <c r="G153" s="17">
        <v>2</v>
      </c>
      <c r="H153" s="17">
        <v>2</v>
      </c>
      <c r="I153" s="17">
        <v>1</v>
      </c>
      <c r="J153" s="17">
        <v>1</v>
      </c>
      <c r="K153" s="17">
        <v>2</v>
      </c>
      <c r="L153" s="26">
        <v>5</v>
      </c>
      <c r="M153" s="26">
        <v>4</v>
      </c>
      <c r="N153" s="26">
        <v>2</v>
      </c>
      <c r="O153" s="26">
        <v>3</v>
      </c>
      <c r="P153" s="26">
        <v>3</v>
      </c>
      <c r="Q153" s="26">
        <v>5</v>
      </c>
      <c r="R153" s="26">
        <v>4</v>
      </c>
      <c r="S153" s="19"/>
      <c r="T153" s="16">
        <v>4</v>
      </c>
      <c r="U153" s="17">
        <v>28</v>
      </c>
      <c r="V153" s="17" t="s">
        <v>152</v>
      </c>
      <c r="W153" s="18" t="s">
        <v>90</v>
      </c>
    </row>
    <row r="154" spans="2:23" x14ac:dyDescent="0.3">
      <c r="B154" s="16" t="s">
        <v>171</v>
      </c>
      <c r="C154" s="17">
        <v>3</v>
      </c>
      <c r="D154" s="17">
        <v>4</v>
      </c>
      <c r="E154" s="17">
        <v>1</v>
      </c>
      <c r="F154" s="17">
        <v>2</v>
      </c>
      <c r="G154" s="17">
        <v>2</v>
      </c>
      <c r="H154" s="17">
        <v>1</v>
      </c>
      <c r="I154" s="17">
        <v>2</v>
      </c>
      <c r="J154" s="17">
        <v>1</v>
      </c>
      <c r="K154" s="17">
        <v>2</v>
      </c>
      <c r="L154" s="26">
        <v>4</v>
      </c>
      <c r="M154" s="26">
        <v>4</v>
      </c>
      <c r="N154" s="26">
        <v>4</v>
      </c>
      <c r="O154" s="26">
        <v>4</v>
      </c>
      <c r="P154" s="26">
        <v>4</v>
      </c>
      <c r="Q154" s="26">
        <v>5</v>
      </c>
      <c r="R154" s="26">
        <v>5</v>
      </c>
      <c r="S154" s="19"/>
      <c r="T154" s="16">
        <v>9</v>
      </c>
      <c r="U154" s="17">
        <v>32</v>
      </c>
      <c r="V154" s="17" t="s">
        <v>152</v>
      </c>
      <c r="W154" s="18" t="s">
        <v>95</v>
      </c>
    </row>
    <row r="155" spans="2:23" x14ac:dyDescent="0.3">
      <c r="B155" s="16" t="s">
        <v>121</v>
      </c>
      <c r="C155" s="17">
        <v>5</v>
      </c>
      <c r="D155" s="17">
        <v>3</v>
      </c>
      <c r="E155" s="17">
        <v>4</v>
      </c>
      <c r="F155" s="17">
        <v>2</v>
      </c>
      <c r="G155" s="17">
        <v>2</v>
      </c>
      <c r="H155" s="17">
        <v>1</v>
      </c>
      <c r="I155" s="17">
        <v>4</v>
      </c>
      <c r="J155" s="17">
        <v>1</v>
      </c>
      <c r="K155" s="17">
        <v>1</v>
      </c>
      <c r="L155" s="26">
        <v>3</v>
      </c>
      <c r="M155" s="26">
        <v>5</v>
      </c>
      <c r="N155" s="26">
        <v>3</v>
      </c>
      <c r="O155" s="26">
        <v>5</v>
      </c>
      <c r="P155" s="26">
        <v>4</v>
      </c>
      <c r="Q155" s="26">
        <v>4</v>
      </c>
      <c r="R155" s="26">
        <v>4</v>
      </c>
      <c r="S155" s="19"/>
      <c r="T155" s="16">
        <v>5</v>
      </c>
      <c r="U155" s="17">
        <v>30</v>
      </c>
      <c r="V155" s="17" t="s">
        <v>152</v>
      </c>
      <c r="W155" s="18" t="s">
        <v>141</v>
      </c>
    </row>
    <row r="156" spans="2:23" x14ac:dyDescent="0.3">
      <c r="B156" s="16" t="s">
        <v>122</v>
      </c>
      <c r="C156" s="17">
        <v>4</v>
      </c>
      <c r="D156" s="17">
        <v>4</v>
      </c>
      <c r="E156" s="17">
        <v>4</v>
      </c>
      <c r="F156" s="17">
        <v>2</v>
      </c>
      <c r="G156" s="17">
        <v>2</v>
      </c>
      <c r="H156" s="17">
        <v>1</v>
      </c>
      <c r="I156" s="17">
        <v>3</v>
      </c>
      <c r="J156" s="17">
        <v>1</v>
      </c>
      <c r="K156" s="17">
        <v>2</v>
      </c>
      <c r="L156" s="26">
        <v>4</v>
      </c>
      <c r="M156" s="26">
        <v>4</v>
      </c>
      <c r="N156" s="26">
        <v>4</v>
      </c>
      <c r="O156" s="26">
        <v>4</v>
      </c>
      <c r="P156" s="26">
        <v>4</v>
      </c>
      <c r="Q156" s="26">
        <v>4</v>
      </c>
      <c r="R156" s="26">
        <v>4</v>
      </c>
      <c r="S156" s="19"/>
      <c r="T156" s="16">
        <v>3</v>
      </c>
      <c r="U156" s="17">
        <v>28</v>
      </c>
      <c r="V156" s="17" t="s">
        <v>152</v>
      </c>
      <c r="W156" s="18" t="s">
        <v>95</v>
      </c>
    </row>
    <row r="157" spans="2:23" x14ac:dyDescent="0.3">
      <c r="B157" s="16" t="s">
        <v>241</v>
      </c>
      <c r="C157" s="17">
        <v>3</v>
      </c>
      <c r="D157" s="17">
        <v>4</v>
      </c>
      <c r="E157" s="17">
        <v>4</v>
      </c>
      <c r="F157" s="17">
        <v>2</v>
      </c>
      <c r="G157" s="17">
        <v>2</v>
      </c>
      <c r="H157" s="17">
        <v>1</v>
      </c>
      <c r="I157" s="17">
        <v>2</v>
      </c>
      <c r="J157" s="17">
        <v>3</v>
      </c>
      <c r="K157" s="17">
        <v>1</v>
      </c>
      <c r="L157" s="26">
        <v>3</v>
      </c>
      <c r="M157" s="26">
        <v>4</v>
      </c>
      <c r="N157" s="26">
        <v>3</v>
      </c>
      <c r="O157" s="26">
        <v>5</v>
      </c>
      <c r="P157" s="26">
        <v>5</v>
      </c>
      <c r="Q157" s="26">
        <v>5</v>
      </c>
      <c r="R157" s="26">
        <v>5</v>
      </c>
      <c r="S157" s="19"/>
      <c r="T157" s="16">
        <v>3</v>
      </c>
      <c r="U157" s="17">
        <v>30</v>
      </c>
      <c r="V157" s="17" t="s">
        <v>152</v>
      </c>
      <c r="W157" s="18" t="s">
        <v>92</v>
      </c>
    </row>
    <row r="158" spans="2:23" x14ac:dyDescent="0.3">
      <c r="B158" s="16" t="s">
        <v>124</v>
      </c>
      <c r="C158" s="17">
        <v>2</v>
      </c>
      <c r="D158" s="17">
        <v>4</v>
      </c>
      <c r="E158" s="17">
        <v>4</v>
      </c>
      <c r="F158" s="17">
        <v>2</v>
      </c>
      <c r="G158" s="17">
        <v>2</v>
      </c>
      <c r="H158" s="17">
        <v>1</v>
      </c>
      <c r="I158" s="17">
        <v>4</v>
      </c>
      <c r="J158" s="17">
        <v>1</v>
      </c>
      <c r="K158" s="17">
        <v>2</v>
      </c>
      <c r="L158" s="26">
        <v>5</v>
      </c>
      <c r="M158" s="26">
        <v>4</v>
      </c>
      <c r="N158" s="26">
        <v>4</v>
      </c>
      <c r="O158" s="26">
        <v>4</v>
      </c>
      <c r="P158" s="26">
        <v>3</v>
      </c>
      <c r="Q158" s="26">
        <v>5</v>
      </c>
      <c r="R158" s="26">
        <v>3</v>
      </c>
      <c r="S158" s="19"/>
      <c r="T158" s="16">
        <v>5</v>
      </c>
      <c r="U158" s="17">
        <v>30</v>
      </c>
      <c r="V158" s="17" t="s">
        <v>152</v>
      </c>
      <c r="W158" s="18" t="s">
        <v>90</v>
      </c>
    </row>
    <row r="159" spans="2:23" x14ac:dyDescent="0.3">
      <c r="B159" s="16" t="s">
        <v>168</v>
      </c>
      <c r="C159" s="17">
        <v>5</v>
      </c>
      <c r="D159" s="17">
        <v>4</v>
      </c>
      <c r="E159" s="17">
        <v>1</v>
      </c>
      <c r="F159" s="17">
        <v>2</v>
      </c>
      <c r="G159" s="17">
        <v>2</v>
      </c>
      <c r="H159" s="17">
        <v>2</v>
      </c>
      <c r="I159" s="17">
        <v>4</v>
      </c>
      <c r="J159" s="17">
        <v>2</v>
      </c>
      <c r="K159" s="17">
        <v>2</v>
      </c>
      <c r="L159" s="26">
        <v>4</v>
      </c>
      <c r="M159" s="26">
        <v>5</v>
      </c>
      <c r="N159" s="26">
        <v>5</v>
      </c>
      <c r="O159" s="26">
        <v>3</v>
      </c>
      <c r="P159" s="26">
        <v>3</v>
      </c>
      <c r="Q159" s="26">
        <v>4</v>
      </c>
      <c r="R159" s="26">
        <v>3</v>
      </c>
      <c r="S159" s="19"/>
      <c r="T159" s="16">
        <v>4</v>
      </c>
      <c r="U159" s="17">
        <v>32</v>
      </c>
      <c r="V159" s="17" t="s">
        <v>152</v>
      </c>
      <c r="W159" s="18" t="s">
        <v>91</v>
      </c>
    </row>
    <row r="160" spans="2:23" x14ac:dyDescent="0.3">
      <c r="B160" s="16" t="s">
        <v>176</v>
      </c>
      <c r="C160" s="17">
        <v>1</v>
      </c>
      <c r="D160" s="17">
        <v>3</v>
      </c>
      <c r="E160" s="17">
        <v>3</v>
      </c>
      <c r="F160" s="17">
        <v>2</v>
      </c>
      <c r="G160" s="17">
        <v>2</v>
      </c>
      <c r="H160" s="17">
        <v>1</v>
      </c>
      <c r="I160" s="17">
        <v>4</v>
      </c>
      <c r="J160" s="17">
        <v>1</v>
      </c>
      <c r="K160" s="17">
        <v>2</v>
      </c>
      <c r="L160" s="26">
        <v>5</v>
      </c>
      <c r="M160" s="26">
        <v>5</v>
      </c>
      <c r="N160" s="26">
        <v>2</v>
      </c>
      <c r="O160" s="26">
        <v>5</v>
      </c>
      <c r="P160" s="26">
        <v>4</v>
      </c>
      <c r="Q160" s="26">
        <v>5</v>
      </c>
      <c r="R160" s="26">
        <v>4</v>
      </c>
      <c r="S160" s="19"/>
      <c r="T160" s="16">
        <v>5</v>
      </c>
      <c r="U160" s="17">
        <v>30</v>
      </c>
      <c r="V160" s="17" t="s">
        <v>152</v>
      </c>
      <c r="W160" s="18" t="s">
        <v>92</v>
      </c>
    </row>
    <row r="161" spans="2:23" x14ac:dyDescent="0.3">
      <c r="B161" s="16" t="s">
        <v>102</v>
      </c>
      <c r="C161" s="17">
        <v>1</v>
      </c>
      <c r="D161" s="17">
        <v>4</v>
      </c>
      <c r="E161" s="17">
        <v>4</v>
      </c>
      <c r="F161" s="17">
        <v>2</v>
      </c>
      <c r="G161" s="17">
        <v>2</v>
      </c>
      <c r="H161" s="17">
        <v>1</v>
      </c>
      <c r="I161" s="17">
        <v>3</v>
      </c>
      <c r="J161" s="17">
        <v>1</v>
      </c>
      <c r="K161" s="17">
        <v>2</v>
      </c>
      <c r="L161" s="26">
        <v>4</v>
      </c>
      <c r="M161" s="26">
        <v>5</v>
      </c>
      <c r="N161" s="26">
        <v>2</v>
      </c>
      <c r="O161" s="26">
        <v>5</v>
      </c>
      <c r="P161" s="26">
        <v>3</v>
      </c>
      <c r="Q161" s="26">
        <v>5</v>
      </c>
      <c r="R161" s="26">
        <v>3</v>
      </c>
      <c r="S161" s="19"/>
      <c r="T161" s="16">
        <v>6</v>
      </c>
      <c r="U161" s="17">
        <v>40</v>
      </c>
      <c r="V161" s="17" t="s">
        <v>153</v>
      </c>
      <c r="W161" s="18" t="s">
        <v>95</v>
      </c>
    </row>
    <row r="162" spans="2:23" x14ac:dyDescent="0.3">
      <c r="B162" s="16" t="s">
        <v>103</v>
      </c>
      <c r="C162" s="17">
        <v>3</v>
      </c>
      <c r="D162" s="17">
        <v>4</v>
      </c>
      <c r="E162" s="17">
        <v>4</v>
      </c>
      <c r="F162" s="17">
        <v>1</v>
      </c>
      <c r="G162" s="17">
        <v>1</v>
      </c>
      <c r="H162" s="17">
        <v>1</v>
      </c>
      <c r="I162" s="17">
        <v>4</v>
      </c>
      <c r="J162" s="17">
        <v>1</v>
      </c>
      <c r="K162" s="17">
        <v>2</v>
      </c>
      <c r="L162" s="26">
        <v>4</v>
      </c>
      <c r="M162" s="26">
        <v>4</v>
      </c>
      <c r="N162" s="26">
        <v>3</v>
      </c>
      <c r="O162" s="26">
        <v>4</v>
      </c>
      <c r="P162" s="26">
        <v>5</v>
      </c>
      <c r="Q162" s="26">
        <v>4</v>
      </c>
      <c r="R162" s="26">
        <v>4</v>
      </c>
      <c r="S162" s="19"/>
      <c r="T162" s="16">
        <v>5</v>
      </c>
      <c r="U162" s="17">
        <v>42</v>
      </c>
      <c r="V162" s="17" t="s">
        <v>153</v>
      </c>
      <c r="W162" s="18" t="s">
        <v>93</v>
      </c>
    </row>
    <row r="163" spans="2:23" x14ac:dyDescent="0.3">
      <c r="B163" s="16" t="s">
        <v>104</v>
      </c>
      <c r="C163" s="17">
        <v>5</v>
      </c>
      <c r="D163" s="17">
        <v>4</v>
      </c>
      <c r="E163" s="17">
        <v>4</v>
      </c>
      <c r="F163" s="17">
        <v>2</v>
      </c>
      <c r="G163" s="17">
        <v>2</v>
      </c>
      <c r="H163" s="17">
        <v>1</v>
      </c>
      <c r="I163" s="17">
        <v>2</v>
      </c>
      <c r="J163" s="17">
        <v>1</v>
      </c>
      <c r="K163" s="17">
        <v>2</v>
      </c>
      <c r="L163" s="26">
        <v>2</v>
      </c>
      <c r="M163" s="26">
        <v>4</v>
      </c>
      <c r="N163" s="26">
        <v>3</v>
      </c>
      <c r="O163" s="26">
        <v>4</v>
      </c>
      <c r="P163" s="26">
        <v>3</v>
      </c>
      <c r="Q163" s="26">
        <v>4</v>
      </c>
      <c r="R163" s="26">
        <v>2</v>
      </c>
      <c r="S163" s="19"/>
      <c r="T163" s="16">
        <v>5</v>
      </c>
      <c r="U163" s="17">
        <v>38</v>
      </c>
      <c r="V163" s="17" t="s">
        <v>153</v>
      </c>
      <c r="W163" s="18" t="s">
        <v>88</v>
      </c>
    </row>
    <row r="164" spans="2:23" x14ac:dyDescent="0.3">
      <c r="B164" s="16" t="s">
        <v>105</v>
      </c>
      <c r="C164" s="17">
        <v>5</v>
      </c>
      <c r="D164" s="17">
        <v>4</v>
      </c>
      <c r="E164" s="17">
        <v>4</v>
      </c>
      <c r="F164" s="17">
        <v>2</v>
      </c>
      <c r="G164" s="17">
        <v>2</v>
      </c>
      <c r="H164" s="17">
        <v>1</v>
      </c>
      <c r="I164" s="17">
        <v>2</v>
      </c>
      <c r="J164" s="17">
        <v>2</v>
      </c>
      <c r="K164" s="17">
        <v>2</v>
      </c>
      <c r="L164" s="26">
        <v>4</v>
      </c>
      <c r="M164" s="26">
        <v>4</v>
      </c>
      <c r="N164" s="26">
        <v>4</v>
      </c>
      <c r="O164" s="26">
        <v>4</v>
      </c>
      <c r="P164" s="26">
        <v>4</v>
      </c>
      <c r="Q164" s="26">
        <v>4</v>
      </c>
      <c r="R164" s="26">
        <v>4</v>
      </c>
      <c r="S164" s="19"/>
      <c r="T164" s="16">
        <v>8</v>
      </c>
      <c r="U164" s="17">
        <v>38</v>
      </c>
      <c r="V164" s="17" t="s">
        <v>153</v>
      </c>
      <c r="W164" s="18" t="s">
        <v>94</v>
      </c>
    </row>
    <row r="165" spans="2:23" x14ac:dyDescent="0.3">
      <c r="B165" s="16" t="s">
        <v>106</v>
      </c>
      <c r="C165" s="17">
        <v>3</v>
      </c>
      <c r="D165" s="17">
        <v>4</v>
      </c>
      <c r="E165" s="17">
        <v>1</v>
      </c>
      <c r="F165" s="17">
        <v>1</v>
      </c>
      <c r="G165" s="17">
        <v>1</v>
      </c>
      <c r="H165" s="17">
        <v>1</v>
      </c>
      <c r="I165" s="17">
        <v>2</v>
      </c>
      <c r="J165" s="17">
        <v>1</v>
      </c>
      <c r="K165" s="17">
        <v>3</v>
      </c>
      <c r="L165" s="26">
        <v>4</v>
      </c>
      <c r="M165" s="26">
        <v>4</v>
      </c>
      <c r="N165" s="26">
        <v>3</v>
      </c>
      <c r="O165" s="26">
        <v>4</v>
      </c>
      <c r="P165" s="26">
        <v>3</v>
      </c>
      <c r="Q165" s="26">
        <v>4</v>
      </c>
      <c r="R165" s="26">
        <v>4</v>
      </c>
      <c r="S165" s="19"/>
      <c r="T165" s="16">
        <v>5</v>
      </c>
      <c r="U165" s="17">
        <v>36</v>
      </c>
      <c r="V165" s="17" t="s">
        <v>153</v>
      </c>
      <c r="W165" s="18" t="s">
        <v>95</v>
      </c>
    </row>
    <row r="166" spans="2:23" x14ac:dyDescent="0.3">
      <c r="B166" s="16" t="s">
        <v>117</v>
      </c>
      <c r="C166" s="17">
        <v>5</v>
      </c>
      <c r="D166" s="17">
        <v>4</v>
      </c>
      <c r="E166" s="17">
        <v>4</v>
      </c>
      <c r="F166" s="17">
        <v>1</v>
      </c>
      <c r="G166" s="17">
        <v>1</v>
      </c>
      <c r="H166" s="17">
        <v>1</v>
      </c>
      <c r="I166" s="17">
        <v>4</v>
      </c>
      <c r="J166" s="17">
        <v>2</v>
      </c>
      <c r="K166" s="17">
        <v>1</v>
      </c>
      <c r="L166" s="26">
        <v>4</v>
      </c>
      <c r="M166" s="26">
        <v>5</v>
      </c>
      <c r="N166" s="26">
        <v>3</v>
      </c>
      <c r="O166" s="26">
        <v>4</v>
      </c>
      <c r="P166" s="26">
        <v>2</v>
      </c>
      <c r="Q166" s="26">
        <v>3</v>
      </c>
      <c r="R166" s="26">
        <v>3</v>
      </c>
      <c r="S166" s="19"/>
      <c r="T166" s="16">
        <v>5</v>
      </c>
      <c r="U166" s="17">
        <v>32</v>
      </c>
      <c r="V166" s="17" t="s">
        <v>153</v>
      </c>
      <c r="W166" s="18" t="s">
        <v>95</v>
      </c>
    </row>
    <row r="167" spans="2:23" x14ac:dyDescent="0.3">
      <c r="B167" s="16" t="s">
        <v>118</v>
      </c>
      <c r="C167" s="17">
        <v>3</v>
      </c>
      <c r="D167" s="17">
        <v>4</v>
      </c>
      <c r="E167" s="17">
        <v>1</v>
      </c>
      <c r="F167" s="17">
        <v>2</v>
      </c>
      <c r="G167" s="17">
        <v>1</v>
      </c>
      <c r="H167" s="17">
        <v>1</v>
      </c>
      <c r="I167" s="17">
        <v>4</v>
      </c>
      <c r="J167" s="17">
        <v>2</v>
      </c>
      <c r="K167" s="17">
        <v>2</v>
      </c>
      <c r="L167" s="26">
        <v>5</v>
      </c>
      <c r="M167" s="26">
        <v>4</v>
      </c>
      <c r="N167" s="26">
        <v>1</v>
      </c>
      <c r="O167" s="26">
        <v>5</v>
      </c>
      <c r="P167" s="26">
        <v>4</v>
      </c>
      <c r="Q167" s="26">
        <v>5</v>
      </c>
      <c r="R167" s="26">
        <v>3</v>
      </c>
      <c r="S167" s="19"/>
      <c r="T167" s="16">
        <v>3</v>
      </c>
      <c r="U167" s="17">
        <v>28</v>
      </c>
      <c r="V167" s="17" t="s">
        <v>153</v>
      </c>
      <c r="W167" s="18" t="s">
        <v>93</v>
      </c>
    </row>
    <row r="168" spans="2:23" x14ac:dyDescent="0.3">
      <c r="B168" s="16" t="s">
        <v>220</v>
      </c>
      <c r="C168" s="17">
        <v>3</v>
      </c>
      <c r="D168" s="17">
        <v>5</v>
      </c>
      <c r="E168" s="17">
        <v>4</v>
      </c>
      <c r="F168" s="17">
        <v>1</v>
      </c>
      <c r="G168" s="17">
        <v>1</v>
      </c>
      <c r="H168" s="17">
        <v>2</v>
      </c>
      <c r="I168" s="17">
        <v>3</v>
      </c>
      <c r="J168" s="17">
        <v>2</v>
      </c>
      <c r="K168" s="17">
        <v>2</v>
      </c>
      <c r="L168" s="26">
        <v>3</v>
      </c>
      <c r="M168" s="26">
        <v>5</v>
      </c>
      <c r="N168" s="26">
        <v>3</v>
      </c>
      <c r="O168" s="26">
        <v>5</v>
      </c>
      <c r="P168" s="26">
        <v>5</v>
      </c>
      <c r="Q168" s="26">
        <v>3</v>
      </c>
      <c r="R168" s="26">
        <v>3</v>
      </c>
      <c r="S168" s="19"/>
      <c r="T168" s="16">
        <v>5</v>
      </c>
      <c r="U168" s="17">
        <v>30</v>
      </c>
      <c r="V168" s="17" t="s">
        <v>153</v>
      </c>
      <c r="W168" s="18" t="s">
        <v>89</v>
      </c>
    </row>
    <row r="169" spans="2:23" x14ac:dyDescent="0.3">
      <c r="B169" s="16" t="s">
        <v>234</v>
      </c>
      <c r="C169" s="17">
        <v>5</v>
      </c>
      <c r="D169" s="17">
        <v>4</v>
      </c>
      <c r="E169" s="17">
        <v>4</v>
      </c>
      <c r="F169" s="17">
        <v>2</v>
      </c>
      <c r="G169" s="17">
        <v>1</v>
      </c>
      <c r="H169" s="17">
        <v>2</v>
      </c>
      <c r="I169" s="17">
        <v>3</v>
      </c>
      <c r="J169" s="17">
        <v>1</v>
      </c>
      <c r="K169" s="17">
        <v>3</v>
      </c>
      <c r="L169" s="26">
        <v>4</v>
      </c>
      <c r="M169" s="26">
        <v>4</v>
      </c>
      <c r="N169" s="26">
        <v>4</v>
      </c>
      <c r="O169" s="26">
        <v>4</v>
      </c>
      <c r="P169" s="26">
        <v>4</v>
      </c>
      <c r="Q169" s="26">
        <v>4</v>
      </c>
      <c r="R169" s="26">
        <v>4</v>
      </c>
      <c r="S169" s="19"/>
      <c r="T169" s="16">
        <v>4</v>
      </c>
      <c r="U169" s="17">
        <v>30</v>
      </c>
      <c r="V169" s="17" t="s">
        <v>153</v>
      </c>
      <c r="W169" s="18" t="s">
        <v>95</v>
      </c>
    </row>
    <row r="170" spans="2:23" x14ac:dyDescent="0.3">
      <c r="B170" s="16" t="s">
        <v>248</v>
      </c>
      <c r="C170" s="17">
        <v>3</v>
      </c>
      <c r="D170" s="17">
        <v>4</v>
      </c>
      <c r="E170" s="17">
        <v>1</v>
      </c>
      <c r="F170" s="17">
        <v>2</v>
      </c>
      <c r="G170" s="17">
        <v>2</v>
      </c>
      <c r="H170" s="17">
        <v>1</v>
      </c>
      <c r="I170" s="17">
        <v>3</v>
      </c>
      <c r="J170" s="17">
        <v>2</v>
      </c>
      <c r="K170" s="17">
        <v>2</v>
      </c>
      <c r="L170" s="26">
        <v>4</v>
      </c>
      <c r="M170" s="26">
        <v>5</v>
      </c>
      <c r="N170" s="26">
        <v>3</v>
      </c>
      <c r="O170" s="26">
        <v>5</v>
      </c>
      <c r="P170" s="26">
        <v>5</v>
      </c>
      <c r="Q170" s="26">
        <v>5</v>
      </c>
      <c r="R170" s="26">
        <v>5</v>
      </c>
      <c r="S170" s="19"/>
      <c r="T170" s="16">
        <v>6</v>
      </c>
      <c r="U170" s="17">
        <v>38</v>
      </c>
      <c r="V170" s="17" t="s">
        <v>153</v>
      </c>
      <c r="W170" s="18" t="s">
        <v>90</v>
      </c>
    </row>
    <row r="171" spans="2:23" x14ac:dyDescent="0.3">
      <c r="B171" s="16" t="s">
        <v>112</v>
      </c>
      <c r="C171" s="17">
        <v>5</v>
      </c>
      <c r="D171" s="17">
        <v>4</v>
      </c>
      <c r="E171" s="17">
        <v>4</v>
      </c>
      <c r="F171" s="17">
        <v>1</v>
      </c>
      <c r="G171" s="17">
        <v>2</v>
      </c>
      <c r="H171" s="17">
        <v>1</v>
      </c>
      <c r="I171" s="17">
        <v>4</v>
      </c>
      <c r="J171" s="17">
        <v>1</v>
      </c>
      <c r="K171" s="17">
        <v>1</v>
      </c>
      <c r="L171" s="26">
        <v>4</v>
      </c>
      <c r="M171" s="26">
        <v>4</v>
      </c>
      <c r="N171" s="26">
        <v>5</v>
      </c>
      <c r="O171" s="26">
        <v>4</v>
      </c>
      <c r="P171" s="26">
        <v>4</v>
      </c>
      <c r="Q171" s="26">
        <v>4</v>
      </c>
      <c r="R171" s="26">
        <v>3</v>
      </c>
      <c r="S171" s="19"/>
      <c r="T171" s="16">
        <v>4</v>
      </c>
      <c r="U171" s="17">
        <v>35</v>
      </c>
      <c r="V171" s="17" t="s">
        <v>154</v>
      </c>
      <c r="W171" s="18" t="s">
        <v>141</v>
      </c>
    </row>
    <row r="172" spans="2:23" x14ac:dyDescent="0.3">
      <c r="B172" s="16" t="s">
        <v>113</v>
      </c>
      <c r="C172" s="17">
        <v>3</v>
      </c>
      <c r="D172" s="17">
        <v>4</v>
      </c>
      <c r="E172" s="17">
        <v>4</v>
      </c>
      <c r="F172" s="17">
        <v>2</v>
      </c>
      <c r="G172" s="17">
        <v>2</v>
      </c>
      <c r="H172" s="17">
        <v>1</v>
      </c>
      <c r="I172" s="17">
        <v>3</v>
      </c>
      <c r="J172" s="17">
        <v>1</v>
      </c>
      <c r="K172" s="17">
        <v>2</v>
      </c>
      <c r="L172" s="26">
        <v>5</v>
      </c>
      <c r="M172" s="26">
        <v>5</v>
      </c>
      <c r="N172" s="26">
        <v>5</v>
      </c>
      <c r="O172" s="26">
        <v>5</v>
      </c>
      <c r="P172" s="26">
        <v>5</v>
      </c>
      <c r="Q172" s="26">
        <v>5</v>
      </c>
      <c r="R172" s="26">
        <v>4</v>
      </c>
      <c r="S172" s="19"/>
      <c r="T172" s="16">
        <v>5</v>
      </c>
      <c r="U172" s="17">
        <v>37</v>
      </c>
      <c r="V172" s="17" t="s">
        <v>154</v>
      </c>
      <c r="W172" s="18" t="s">
        <v>89</v>
      </c>
    </row>
    <row r="173" spans="2:23" x14ac:dyDescent="0.3">
      <c r="B173" s="16" t="s">
        <v>255</v>
      </c>
      <c r="C173" s="17">
        <v>5</v>
      </c>
      <c r="D173" s="17">
        <v>4</v>
      </c>
      <c r="E173" s="17">
        <v>3</v>
      </c>
      <c r="F173" s="17">
        <v>2</v>
      </c>
      <c r="G173" s="17">
        <v>2</v>
      </c>
      <c r="H173" s="17">
        <v>1</v>
      </c>
      <c r="I173" s="17">
        <v>3</v>
      </c>
      <c r="J173" s="17">
        <v>1</v>
      </c>
      <c r="K173" s="17">
        <v>2</v>
      </c>
      <c r="L173" s="26">
        <v>4</v>
      </c>
      <c r="M173" s="26">
        <v>5</v>
      </c>
      <c r="N173" s="26">
        <v>2</v>
      </c>
      <c r="O173" s="26">
        <v>4</v>
      </c>
      <c r="P173" s="26">
        <v>4</v>
      </c>
      <c r="Q173" s="26">
        <v>4</v>
      </c>
      <c r="R173" s="26">
        <v>4</v>
      </c>
      <c r="S173" s="19"/>
      <c r="T173" s="16">
        <v>5</v>
      </c>
      <c r="U173" s="17">
        <v>32</v>
      </c>
      <c r="V173" s="17" t="s">
        <v>154</v>
      </c>
      <c r="W173" s="18" t="s">
        <v>95</v>
      </c>
    </row>
    <row r="174" spans="2:23" x14ac:dyDescent="0.3">
      <c r="B174" s="16" t="s">
        <v>162</v>
      </c>
      <c r="C174" s="17">
        <v>3</v>
      </c>
      <c r="D174" s="17">
        <v>4</v>
      </c>
      <c r="E174" s="17">
        <v>4</v>
      </c>
      <c r="F174" s="17">
        <v>2</v>
      </c>
      <c r="G174" s="17">
        <v>2</v>
      </c>
      <c r="H174" s="17">
        <v>1</v>
      </c>
      <c r="I174" s="17">
        <v>3</v>
      </c>
      <c r="J174" s="17">
        <v>1</v>
      </c>
      <c r="K174" s="17">
        <v>2</v>
      </c>
      <c r="L174" s="26">
        <v>5</v>
      </c>
      <c r="M174" s="26">
        <v>4</v>
      </c>
      <c r="N174" s="26">
        <v>4</v>
      </c>
      <c r="O174" s="26">
        <v>4</v>
      </c>
      <c r="P174" s="26">
        <v>3</v>
      </c>
      <c r="Q174" s="26">
        <v>4</v>
      </c>
      <c r="R174" s="26">
        <v>5</v>
      </c>
      <c r="S174" s="19"/>
      <c r="T174" s="16">
        <v>4</v>
      </c>
      <c r="U174" s="17">
        <v>35</v>
      </c>
      <c r="V174" s="17" t="s">
        <v>154</v>
      </c>
      <c r="W174" s="18" t="s">
        <v>89</v>
      </c>
    </row>
    <row r="175" spans="2:23" x14ac:dyDescent="0.3">
      <c r="B175" s="16" t="s">
        <v>120</v>
      </c>
      <c r="C175" s="17">
        <v>3</v>
      </c>
      <c r="D175" s="17">
        <v>4</v>
      </c>
      <c r="E175" s="17">
        <v>1</v>
      </c>
      <c r="F175" s="17">
        <v>1</v>
      </c>
      <c r="G175" s="17">
        <v>2</v>
      </c>
      <c r="H175" s="17">
        <v>1</v>
      </c>
      <c r="I175" s="17">
        <v>4</v>
      </c>
      <c r="J175" s="17">
        <v>1</v>
      </c>
      <c r="K175" s="17">
        <v>1</v>
      </c>
      <c r="L175" s="26">
        <v>5</v>
      </c>
      <c r="M175" s="26">
        <v>4</v>
      </c>
      <c r="N175" s="26">
        <v>1</v>
      </c>
      <c r="O175" s="26">
        <v>4</v>
      </c>
      <c r="P175" s="26">
        <v>4</v>
      </c>
      <c r="Q175" s="26">
        <v>5</v>
      </c>
      <c r="R175" s="26">
        <v>3</v>
      </c>
      <c r="S175" s="19"/>
      <c r="T175" s="16">
        <v>4</v>
      </c>
      <c r="U175" s="17">
        <v>29</v>
      </c>
      <c r="V175" s="17" t="s">
        <v>154</v>
      </c>
      <c r="W175" s="18" t="s">
        <v>90</v>
      </c>
    </row>
    <row r="176" spans="2:23" x14ac:dyDescent="0.3">
      <c r="B176" s="16" t="s">
        <v>121</v>
      </c>
      <c r="C176" s="17">
        <v>5</v>
      </c>
      <c r="D176" s="17">
        <v>4</v>
      </c>
      <c r="E176" s="17">
        <v>4</v>
      </c>
      <c r="F176" s="17">
        <v>2</v>
      </c>
      <c r="G176" s="17">
        <v>2</v>
      </c>
      <c r="H176" s="17">
        <v>1</v>
      </c>
      <c r="I176" s="17">
        <v>4</v>
      </c>
      <c r="J176" s="17">
        <v>1</v>
      </c>
      <c r="K176" s="17">
        <v>1</v>
      </c>
      <c r="L176" s="26">
        <v>4</v>
      </c>
      <c r="M176" s="26">
        <v>3</v>
      </c>
      <c r="N176" s="26">
        <v>5</v>
      </c>
      <c r="O176" s="26">
        <v>4</v>
      </c>
      <c r="P176" s="26">
        <v>3</v>
      </c>
      <c r="Q176" s="26">
        <v>4</v>
      </c>
      <c r="R176" s="26">
        <v>3</v>
      </c>
      <c r="S176" s="19"/>
      <c r="T176" s="16">
        <v>5</v>
      </c>
      <c r="U176" s="17">
        <v>30</v>
      </c>
      <c r="V176" s="17" t="s">
        <v>154</v>
      </c>
      <c r="W176" s="18" t="s">
        <v>90</v>
      </c>
    </row>
    <row r="177" spans="2:23" x14ac:dyDescent="0.3">
      <c r="B177" s="16" t="s">
        <v>122</v>
      </c>
      <c r="C177" s="17">
        <v>4</v>
      </c>
      <c r="D177" s="17">
        <v>4</v>
      </c>
      <c r="E177" s="17">
        <v>4</v>
      </c>
      <c r="F177" s="17">
        <v>2</v>
      </c>
      <c r="G177" s="17">
        <v>2</v>
      </c>
      <c r="H177" s="17">
        <v>1</v>
      </c>
      <c r="I177" s="17">
        <v>3</v>
      </c>
      <c r="J177" s="17">
        <v>1</v>
      </c>
      <c r="K177" s="17">
        <v>2</v>
      </c>
      <c r="L177" s="26">
        <v>5</v>
      </c>
      <c r="M177" s="26">
        <v>5</v>
      </c>
      <c r="N177" s="26">
        <v>3</v>
      </c>
      <c r="O177" s="26">
        <v>3</v>
      </c>
      <c r="P177" s="26">
        <v>5</v>
      </c>
      <c r="Q177" s="26">
        <v>5</v>
      </c>
      <c r="R177" s="26">
        <v>5</v>
      </c>
      <c r="S177" s="19"/>
      <c r="T177" s="16">
        <v>3</v>
      </c>
      <c r="U177" s="17">
        <v>28</v>
      </c>
      <c r="V177" s="17" t="s">
        <v>154</v>
      </c>
      <c r="W177" s="18" t="s">
        <v>89</v>
      </c>
    </row>
    <row r="178" spans="2:23" x14ac:dyDescent="0.3">
      <c r="B178" s="16" t="s">
        <v>242</v>
      </c>
      <c r="C178" s="17">
        <v>3</v>
      </c>
      <c r="D178" s="17">
        <v>4</v>
      </c>
      <c r="E178" s="17">
        <v>4</v>
      </c>
      <c r="F178" s="17">
        <v>2</v>
      </c>
      <c r="G178" s="17">
        <v>2</v>
      </c>
      <c r="H178" s="17">
        <v>1</v>
      </c>
      <c r="I178" s="17">
        <v>2</v>
      </c>
      <c r="J178" s="17">
        <v>3</v>
      </c>
      <c r="K178" s="17">
        <v>1</v>
      </c>
      <c r="L178" s="26">
        <v>5</v>
      </c>
      <c r="M178" s="26">
        <v>5</v>
      </c>
      <c r="N178" s="26">
        <v>4</v>
      </c>
      <c r="O178" s="26">
        <v>3</v>
      </c>
      <c r="P178" s="26">
        <v>4</v>
      </c>
      <c r="Q178" s="26">
        <v>5</v>
      </c>
      <c r="R178" s="26">
        <v>4</v>
      </c>
      <c r="S178" s="19"/>
      <c r="T178" s="16">
        <v>3</v>
      </c>
      <c r="U178" s="17">
        <v>30</v>
      </c>
      <c r="V178" s="17" t="s">
        <v>154</v>
      </c>
      <c r="W178" s="18" t="s">
        <v>95</v>
      </c>
    </row>
    <row r="179" spans="2:23" x14ac:dyDescent="0.3">
      <c r="B179" s="16" t="s">
        <v>124</v>
      </c>
      <c r="C179" s="17">
        <v>2</v>
      </c>
      <c r="D179" s="17">
        <v>4</v>
      </c>
      <c r="E179" s="17">
        <v>4</v>
      </c>
      <c r="F179" s="17">
        <v>2</v>
      </c>
      <c r="G179" s="17">
        <v>2</v>
      </c>
      <c r="H179" s="17">
        <v>1</v>
      </c>
      <c r="I179" s="17">
        <v>4</v>
      </c>
      <c r="J179" s="17">
        <v>1</v>
      </c>
      <c r="K179" s="17">
        <v>2</v>
      </c>
      <c r="L179" s="26">
        <v>4</v>
      </c>
      <c r="M179" s="26">
        <v>5</v>
      </c>
      <c r="N179" s="26">
        <v>2</v>
      </c>
      <c r="O179" s="26">
        <v>3</v>
      </c>
      <c r="P179" s="26">
        <v>4</v>
      </c>
      <c r="Q179" s="26">
        <v>4</v>
      </c>
      <c r="R179" s="26">
        <v>3</v>
      </c>
      <c r="S179" s="19"/>
      <c r="T179" s="16">
        <v>5</v>
      </c>
      <c r="U179" s="17">
        <v>30</v>
      </c>
      <c r="V179" s="17" t="s">
        <v>154</v>
      </c>
      <c r="W179" s="18" t="s">
        <v>133</v>
      </c>
    </row>
    <row r="180" spans="2:23" x14ac:dyDescent="0.3">
      <c r="B180" s="16" t="s">
        <v>211</v>
      </c>
      <c r="C180" s="17">
        <v>5</v>
      </c>
      <c r="D180" s="17">
        <v>4</v>
      </c>
      <c r="E180" s="17">
        <v>4</v>
      </c>
      <c r="F180" s="17">
        <v>2</v>
      </c>
      <c r="G180" s="17">
        <v>2</v>
      </c>
      <c r="H180" s="17">
        <v>1</v>
      </c>
      <c r="I180" s="17">
        <v>3</v>
      </c>
      <c r="J180" s="17">
        <v>1</v>
      </c>
      <c r="K180" s="17">
        <v>2</v>
      </c>
      <c r="L180" s="26">
        <v>4</v>
      </c>
      <c r="M180" s="26">
        <v>2</v>
      </c>
      <c r="N180" s="26">
        <v>3</v>
      </c>
      <c r="O180" s="26">
        <v>5</v>
      </c>
      <c r="P180" s="26">
        <v>4</v>
      </c>
      <c r="Q180" s="26">
        <v>4</v>
      </c>
      <c r="R180" s="26">
        <v>4</v>
      </c>
      <c r="S180" s="19"/>
      <c r="T180" s="16">
        <v>4</v>
      </c>
      <c r="U180" s="17">
        <v>31</v>
      </c>
      <c r="V180" s="17" t="s">
        <v>154</v>
      </c>
      <c r="W180" s="18" t="s">
        <v>132</v>
      </c>
    </row>
    <row r="181" spans="2:23" x14ac:dyDescent="0.3">
      <c r="B181" s="16" t="s">
        <v>212</v>
      </c>
      <c r="C181" s="17">
        <v>3</v>
      </c>
      <c r="D181" s="17">
        <v>3</v>
      </c>
      <c r="E181" s="17">
        <v>4</v>
      </c>
      <c r="F181" s="17">
        <v>2</v>
      </c>
      <c r="G181" s="17">
        <v>2</v>
      </c>
      <c r="H181" s="17">
        <v>1</v>
      </c>
      <c r="I181" s="17">
        <v>4</v>
      </c>
      <c r="J181" s="17">
        <v>1</v>
      </c>
      <c r="K181" s="17">
        <v>2</v>
      </c>
      <c r="L181" s="26">
        <v>999</v>
      </c>
      <c r="M181" s="26">
        <v>3</v>
      </c>
      <c r="N181" s="26">
        <v>4</v>
      </c>
      <c r="O181" s="26">
        <v>4</v>
      </c>
      <c r="P181" s="26">
        <v>3</v>
      </c>
      <c r="Q181" s="26">
        <v>5</v>
      </c>
      <c r="R181" s="26">
        <v>5</v>
      </c>
      <c r="S181" s="19"/>
      <c r="T181" s="16"/>
      <c r="U181" s="17"/>
      <c r="V181" s="25" t="s">
        <v>155</v>
      </c>
      <c r="W181" s="18" t="s">
        <v>90</v>
      </c>
    </row>
    <row r="182" spans="2:23" x14ac:dyDescent="0.3">
      <c r="B182" s="16" t="s">
        <v>82</v>
      </c>
      <c r="C182" s="17">
        <v>2</v>
      </c>
      <c r="D182" s="17">
        <v>3</v>
      </c>
      <c r="E182" s="17">
        <v>1</v>
      </c>
      <c r="F182" s="17">
        <v>2</v>
      </c>
      <c r="G182" s="17">
        <v>2</v>
      </c>
      <c r="H182" s="17">
        <v>1</v>
      </c>
      <c r="I182" s="17">
        <v>2</v>
      </c>
      <c r="J182" s="17">
        <v>1</v>
      </c>
      <c r="K182" s="17">
        <v>2</v>
      </c>
      <c r="L182" s="26">
        <v>5</v>
      </c>
      <c r="M182" s="26">
        <v>5</v>
      </c>
      <c r="N182" s="26">
        <v>5</v>
      </c>
      <c r="O182" s="26">
        <v>5</v>
      </c>
      <c r="P182" s="26">
        <v>5</v>
      </c>
      <c r="Q182" s="26">
        <v>5</v>
      </c>
      <c r="R182" s="26">
        <v>5</v>
      </c>
      <c r="S182" s="19"/>
      <c r="T182" s="16">
        <v>6</v>
      </c>
      <c r="U182" s="17">
        <v>32</v>
      </c>
      <c r="V182" s="25" t="s">
        <v>155</v>
      </c>
      <c r="W182" s="18" t="s">
        <v>141</v>
      </c>
    </row>
    <row r="183" spans="2:23" x14ac:dyDescent="0.3">
      <c r="B183" s="16" t="s">
        <v>230</v>
      </c>
      <c r="C183" s="17">
        <v>5</v>
      </c>
      <c r="D183" s="17">
        <v>3</v>
      </c>
      <c r="E183" s="17">
        <v>4</v>
      </c>
      <c r="F183" s="17">
        <v>2</v>
      </c>
      <c r="G183" s="17">
        <v>2</v>
      </c>
      <c r="H183" s="17">
        <v>1</v>
      </c>
      <c r="I183" s="17">
        <v>3</v>
      </c>
      <c r="J183" s="17">
        <v>1</v>
      </c>
      <c r="K183" s="17">
        <v>2</v>
      </c>
      <c r="L183" s="26">
        <v>5</v>
      </c>
      <c r="M183" s="26">
        <v>5</v>
      </c>
      <c r="N183" s="26">
        <v>4</v>
      </c>
      <c r="O183" s="26">
        <v>5</v>
      </c>
      <c r="P183" s="26">
        <v>3</v>
      </c>
      <c r="Q183" s="26">
        <v>4</v>
      </c>
      <c r="R183" s="26">
        <v>3</v>
      </c>
      <c r="S183" s="19"/>
      <c r="T183" s="16">
        <v>8</v>
      </c>
      <c r="U183" s="17">
        <v>40</v>
      </c>
      <c r="V183" s="25" t="s">
        <v>155</v>
      </c>
      <c r="W183" s="18" t="s">
        <v>95</v>
      </c>
    </row>
    <row r="184" spans="2:23" x14ac:dyDescent="0.3">
      <c r="B184" s="16" t="s">
        <v>120</v>
      </c>
      <c r="C184" s="17">
        <v>5</v>
      </c>
      <c r="D184" s="17">
        <v>3</v>
      </c>
      <c r="E184" s="17">
        <v>1</v>
      </c>
      <c r="F184" s="17">
        <v>2</v>
      </c>
      <c r="G184" s="17">
        <v>2</v>
      </c>
      <c r="H184" s="17">
        <v>1</v>
      </c>
      <c r="I184" s="17">
        <v>4</v>
      </c>
      <c r="J184" s="17">
        <v>1</v>
      </c>
      <c r="K184" s="17">
        <v>2</v>
      </c>
      <c r="L184" s="26">
        <v>5</v>
      </c>
      <c r="M184" s="26">
        <v>5</v>
      </c>
      <c r="N184" s="26">
        <v>5</v>
      </c>
      <c r="O184" s="26">
        <v>5</v>
      </c>
      <c r="P184" s="26">
        <v>5</v>
      </c>
      <c r="Q184" s="26">
        <v>5</v>
      </c>
      <c r="R184" s="26">
        <v>5</v>
      </c>
      <c r="S184" s="19"/>
      <c r="T184" s="16">
        <v>3</v>
      </c>
      <c r="U184" s="17">
        <v>28</v>
      </c>
      <c r="V184" s="25" t="s">
        <v>155</v>
      </c>
      <c r="W184" s="18" t="s">
        <v>92</v>
      </c>
    </row>
    <row r="185" spans="2:23" x14ac:dyDescent="0.3">
      <c r="B185" s="16" t="s">
        <v>125</v>
      </c>
      <c r="C185" s="17">
        <v>5</v>
      </c>
      <c r="D185" s="17">
        <v>3</v>
      </c>
      <c r="E185" s="17">
        <v>4</v>
      </c>
      <c r="F185" s="17">
        <v>2</v>
      </c>
      <c r="G185" s="17">
        <v>2</v>
      </c>
      <c r="H185" s="17">
        <v>1</v>
      </c>
      <c r="I185" s="17">
        <v>3</v>
      </c>
      <c r="J185" s="17">
        <v>1</v>
      </c>
      <c r="K185" s="17">
        <v>2</v>
      </c>
      <c r="L185" s="26">
        <v>4</v>
      </c>
      <c r="M185" s="26">
        <v>3</v>
      </c>
      <c r="N185" s="26">
        <v>4</v>
      </c>
      <c r="O185" s="26">
        <v>3</v>
      </c>
      <c r="P185" s="26">
        <v>3</v>
      </c>
      <c r="Q185" s="26">
        <v>3</v>
      </c>
      <c r="R185" s="26">
        <v>3</v>
      </c>
      <c r="S185" s="19"/>
      <c r="T185" s="16">
        <v>4</v>
      </c>
      <c r="U185" s="17">
        <v>31</v>
      </c>
      <c r="V185" s="25" t="s">
        <v>155</v>
      </c>
      <c r="W185" s="18" t="s">
        <v>90</v>
      </c>
    </row>
    <row r="186" spans="2:23" x14ac:dyDescent="0.3">
      <c r="B186" s="16" t="s">
        <v>213</v>
      </c>
      <c r="C186" s="17">
        <v>3</v>
      </c>
      <c r="D186" s="17">
        <v>4</v>
      </c>
      <c r="E186" s="17">
        <v>4</v>
      </c>
      <c r="F186" s="17">
        <v>2</v>
      </c>
      <c r="G186" s="17">
        <v>2</v>
      </c>
      <c r="H186" s="17">
        <v>1</v>
      </c>
      <c r="I186" s="17">
        <v>4</v>
      </c>
      <c r="J186" s="17">
        <v>1</v>
      </c>
      <c r="K186" s="17">
        <v>2</v>
      </c>
      <c r="L186" s="26">
        <v>3</v>
      </c>
      <c r="M186" s="26">
        <v>5</v>
      </c>
      <c r="N186" s="26">
        <v>5</v>
      </c>
      <c r="O186" s="26">
        <v>4</v>
      </c>
      <c r="P186" s="26">
        <v>4</v>
      </c>
      <c r="Q186" s="26">
        <v>4</v>
      </c>
      <c r="R186" s="26">
        <v>4</v>
      </c>
      <c r="S186" s="19"/>
      <c r="T186" s="16"/>
      <c r="U186" s="17"/>
      <c r="V186" s="25" t="s">
        <v>155</v>
      </c>
      <c r="W186" s="18" t="s">
        <v>91</v>
      </c>
    </row>
    <row r="187" spans="2:23" x14ac:dyDescent="0.3">
      <c r="B187" s="16" t="s">
        <v>82</v>
      </c>
      <c r="C187" s="17">
        <v>2</v>
      </c>
      <c r="D187" s="17">
        <v>1</v>
      </c>
      <c r="E187" s="17">
        <v>1</v>
      </c>
      <c r="F187" s="17">
        <v>2</v>
      </c>
      <c r="G187" s="17">
        <v>2</v>
      </c>
      <c r="H187" s="17">
        <v>1</v>
      </c>
      <c r="I187" s="17">
        <v>2</v>
      </c>
      <c r="J187" s="17">
        <v>1</v>
      </c>
      <c r="K187" s="17">
        <v>2</v>
      </c>
      <c r="L187" s="26">
        <v>4</v>
      </c>
      <c r="M187" s="26">
        <v>5</v>
      </c>
      <c r="N187" s="26">
        <v>4</v>
      </c>
      <c r="O187" s="26">
        <v>5</v>
      </c>
      <c r="P187" s="26">
        <v>4</v>
      </c>
      <c r="Q187" s="26">
        <v>5</v>
      </c>
      <c r="R187" s="26">
        <v>5</v>
      </c>
      <c r="S187" s="19"/>
      <c r="T187" s="16">
        <v>6</v>
      </c>
      <c r="U187" s="17">
        <v>32</v>
      </c>
      <c r="V187" s="25" t="s">
        <v>155</v>
      </c>
      <c r="W187" s="18" t="s">
        <v>92</v>
      </c>
    </row>
    <row r="188" spans="2:23" x14ac:dyDescent="0.3">
      <c r="B188" s="16" t="s">
        <v>231</v>
      </c>
      <c r="C188" s="17">
        <v>5</v>
      </c>
      <c r="D188" s="17">
        <v>1</v>
      </c>
      <c r="E188" s="17">
        <v>4</v>
      </c>
      <c r="F188" s="17">
        <v>2</v>
      </c>
      <c r="G188" s="17">
        <v>2</v>
      </c>
      <c r="H188" s="17">
        <v>1</v>
      </c>
      <c r="I188" s="17">
        <v>3</v>
      </c>
      <c r="J188" s="17">
        <v>1</v>
      </c>
      <c r="K188" s="17">
        <v>2</v>
      </c>
      <c r="L188" s="26">
        <v>5</v>
      </c>
      <c r="M188" s="26">
        <v>5</v>
      </c>
      <c r="N188" s="26">
        <v>3</v>
      </c>
      <c r="O188" s="26">
        <v>4</v>
      </c>
      <c r="P188" s="26">
        <v>4</v>
      </c>
      <c r="Q188" s="26">
        <v>5</v>
      </c>
      <c r="R188" s="26">
        <v>5</v>
      </c>
      <c r="S188" s="19"/>
      <c r="T188" s="16">
        <v>8</v>
      </c>
      <c r="U188" s="17">
        <v>40</v>
      </c>
      <c r="V188" s="25" t="s">
        <v>155</v>
      </c>
      <c r="W188" s="18" t="s">
        <v>95</v>
      </c>
    </row>
    <row r="189" spans="2:23" x14ac:dyDescent="0.3">
      <c r="B189" s="16" t="s">
        <v>191</v>
      </c>
      <c r="C189" s="17">
        <v>5</v>
      </c>
      <c r="D189" s="17">
        <v>1</v>
      </c>
      <c r="E189" s="17">
        <v>1</v>
      </c>
      <c r="F189" s="17">
        <v>2</v>
      </c>
      <c r="G189" s="17">
        <v>2</v>
      </c>
      <c r="H189" s="17">
        <v>1</v>
      </c>
      <c r="I189" s="17">
        <v>1</v>
      </c>
      <c r="J189" s="17">
        <v>1</v>
      </c>
      <c r="K189" s="17">
        <v>2</v>
      </c>
      <c r="L189" s="26">
        <v>4</v>
      </c>
      <c r="M189" s="26">
        <v>4</v>
      </c>
      <c r="N189" s="26">
        <v>4</v>
      </c>
      <c r="O189" s="26">
        <v>5</v>
      </c>
      <c r="P189" s="26">
        <v>4</v>
      </c>
      <c r="Q189" s="26">
        <v>5</v>
      </c>
      <c r="R189" s="26">
        <v>4</v>
      </c>
      <c r="S189" s="19"/>
      <c r="T189" s="16">
        <v>8</v>
      </c>
      <c r="U189" s="17">
        <v>36</v>
      </c>
      <c r="V189" s="25" t="s">
        <v>155</v>
      </c>
      <c r="W189" s="18" t="s">
        <v>93</v>
      </c>
    </row>
    <row r="190" spans="2:23" x14ac:dyDescent="0.3">
      <c r="B190" s="16" t="s">
        <v>235</v>
      </c>
      <c r="C190" s="17">
        <v>3</v>
      </c>
      <c r="D190" s="17">
        <v>1</v>
      </c>
      <c r="E190" s="17">
        <v>1</v>
      </c>
      <c r="F190" s="17">
        <v>2</v>
      </c>
      <c r="G190" s="17">
        <v>2</v>
      </c>
      <c r="H190" s="17">
        <v>1</v>
      </c>
      <c r="I190" s="17">
        <v>2</v>
      </c>
      <c r="J190" s="17">
        <v>1</v>
      </c>
      <c r="K190" s="17">
        <v>2</v>
      </c>
      <c r="L190" s="26">
        <v>4</v>
      </c>
      <c r="M190" s="26">
        <v>4</v>
      </c>
      <c r="N190" s="26">
        <v>4</v>
      </c>
      <c r="O190" s="26">
        <v>4</v>
      </c>
      <c r="P190" s="26">
        <v>4</v>
      </c>
      <c r="Q190" s="26">
        <v>4</v>
      </c>
      <c r="R190" s="26">
        <v>4</v>
      </c>
      <c r="S190" s="19"/>
      <c r="T190" s="16">
        <v>11</v>
      </c>
      <c r="U190" s="17">
        <v>40</v>
      </c>
      <c r="V190" s="25" t="s">
        <v>155</v>
      </c>
      <c r="W190" s="18" t="s">
        <v>88</v>
      </c>
    </row>
    <row r="191" spans="2:23" x14ac:dyDescent="0.3">
      <c r="B191" s="16" t="s">
        <v>195</v>
      </c>
      <c r="C191" s="17">
        <v>5</v>
      </c>
      <c r="D191" s="17">
        <v>4</v>
      </c>
      <c r="E191" s="17">
        <v>4</v>
      </c>
      <c r="F191" s="17">
        <v>2</v>
      </c>
      <c r="G191" s="17">
        <v>2</v>
      </c>
      <c r="H191" s="17">
        <v>1</v>
      </c>
      <c r="I191" s="17">
        <v>3</v>
      </c>
      <c r="J191" s="17">
        <v>1</v>
      </c>
      <c r="K191" s="17">
        <v>2</v>
      </c>
      <c r="L191" s="26">
        <v>4</v>
      </c>
      <c r="M191" s="26">
        <v>4</v>
      </c>
      <c r="N191" s="26">
        <v>5</v>
      </c>
      <c r="O191" s="26">
        <v>4</v>
      </c>
      <c r="P191" s="26">
        <v>2</v>
      </c>
      <c r="Q191" s="26">
        <v>2</v>
      </c>
      <c r="R191" s="26">
        <v>2</v>
      </c>
      <c r="S191" s="19"/>
      <c r="T191" s="16">
        <v>6</v>
      </c>
      <c r="U191" s="17">
        <v>30</v>
      </c>
      <c r="V191" s="26" t="s">
        <v>156</v>
      </c>
      <c r="W191" s="18" t="s">
        <v>94</v>
      </c>
    </row>
    <row r="192" spans="2:23" x14ac:dyDescent="0.3">
      <c r="B192" s="16" t="s">
        <v>223</v>
      </c>
      <c r="C192" s="17">
        <v>5</v>
      </c>
      <c r="D192" s="17">
        <v>4</v>
      </c>
      <c r="E192" s="17">
        <v>4</v>
      </c>
      <c r="F192" s="17">
        <v>2</v>
      </c>
      <c r="G192" s="17">
        <v>1</v>
      </c>
      <c r="H192" s="17">
        <v>1</v>
      </c>
      <c r="I192" s="17">
        <v>3</v>
      </c>
      <c r="J192" s="17">
        <v>2</v>
      </c>
      <c r="K192" s="17">
        <v>2</v>
      </c>
      <c r="L192" s="26">
        <v>2</v>
      </c>
      <c r="M192" s="26">
        <v>5</v>
      </c>
      <c r="N192" s="26">
        <v>5</v>
      </c>
      <c r="O192" s="26">
        <v>5</v>
      </c>
      <c r="P192" s="26">
        <v>5</v>
      </c>
      <c r="Q192" s="26">
        <v>5</v>
      </c>
      <c r="R192" s="26">
        <v>5</v>
      </c>
      <c r="S192" s="19"/>
      <c r="T192" s="16">
        <v>5</v>
      </c>
      <c r="U192" s="17">
        <v>32</v>
      </c>
      <c r="V192" s="26" t="s">
        <v>156</v>
      </c>
      <c r="W192" s="18" t="s">
        <v>95</v>
      </c>
    </row>
    <row r="193" spans="2:23" x14ac:dyDescent="0.3">
      <c r="B193" s="16" t="s">
        <v>107</v>
      </c>
      <c r="C193" s="17">
        <v>3</v>
      </c>
      <c r="D193" s="17">
        <v>4</v>
      </c>
      <c r="E193" s="17">
        <v>2</v>
      </c>
      <c r="F193" s="17">
        <v>1</v>
      </c>
      <c r="G193" s="17">
        <v>2</v>
      </c>
      <c r="H193" s="17">
        <v>1</v>
      </c>
      <c r="I193" s="17">
        <v>4</v>
      </c>
      <c r="J193" s="17">
        <v>1</v>
      </c>
      <c r="K193" s="17">
        <v>2</v>
      </c>
      <c r="L193" s="26">
        <v>4</v>
      </c>
      <c r="M193" s="26">
        <v>4</v>
      </c>
      <c r="N193" s="26">
        <v>4</v>
      </c>
      <c r="O193" s="26">
        <v>5</v>
      </c>
      <c r="P193" s="26">
        <v>4</v>
      </c>
      <c r="Q193" s="26">
        <v>4</v>
      </c>
      <c r="R193" s="26">
        <v>4</v>
      </c>
      <c r="S193" s="19"/>
      <c r="T193" s="16">
        <v>7</v>
      </c>
      <c r="U193" s="17">
        <v>38</v>
      </c>
      <c r="V193" s="26" t="s">
        <v>156</v>
      </c>
      <c r="W193" s="18" t="s">
        <v>95</v>
      </c>
    </row>
    <row r="194" spans="2:23" x14ac:dyDescent="0.3">
      <c r="B194" s="16" t="s">
        <v>108</v>
      </c>
      <c r="C194" s="17">
        <v>3</v>
      </c>
      <c r="D194" s="17">
        <v>5</v>
      </c>
      <c r="E194" s="17">
        <v>4</v>
      </c>
      <c r="F194" s="17">
        <v>1</v>
      </c>
      <c r="G194" s="17">
        <v>2</v>
      </c>
      <c r="H194" s="17">
        <v>1</v>
      </c>
      <c r="I194" s="17">
        <v>4</v>
      </c>
      <c r="J194" s="17">
        <v>2</v>
      </c>
      <c r="K194" s="17">
        <v>3</v>
      </c>
      <c r="L194" s="26">
        <v>2</v>
      </c>
      <c r="M194" s="26">
        <v>5</v>
      </c>
      <c r="N194" s="26">
        <v>4</v>
      </c>
      <c r="O194" s="26">
        <v>5</v>
      </c>
      <c r="P194" s="26">
        <v>4</v>
      </c>
      <c r="Q194" s="26">
        <v>5</v>
      </c>
      <c r="R194" s="26">
        <v>4</v>
      </c>
      <c r="S194" s="19"/>
      <c r="T194" s="16">
        <v>7</v>
      </c>
      <c r="U194" s="17">
        <v>42</v>
      </c>
      <c r="V194" s="26" t="s">
        <v>156</v>
      </c>
      <c r="W194" s="18" t="s">
        <v>93</v>
      </c>
    </row>
    <row r="195" spans="2:23" x14ac:dyDescent="0.3">
      <c r="B195" s="16" t="s">
        <v>192</v>
      </c>
      <c r="C195" s="17">
        <v>5</v>
      </c>
      <c r="D195" s="17">
        <v>4</v>
      </c>
      <c r="E195" s="17">
        <v>1</v>
      </c>
      <c r="F195" s="17">
        <v>2</v>
      </c>
      <c r="G195" s="17">
        <v>2</v>
      </c>
      <c r="H195" s="17">
        <v>1</v>
      </c>
      <c r="I195" s="17">
        <v>1</v>
      </c>
      <c r="J195" s="17">
        <v>1</v>
      </c>
      <c r="K195" s="17">
        <v>2</v>
      </c>
      <c r="L195" s="26">
        <v>4</v>
      </c>
      <c r="M195" s="26">
        <v>4</v>
      </c>
      <c r="N195" s="26">
        <v>3</v>
      </c>
      <c r="O195" s="26">
        <v>4</v>
      </c>
      <c r="P195" s="26">
        <v>4</v>
      </c>
      <c r="Q195" s="26">
        <v>4</v>
      </c>
      <c r="R195" s="26">
        <v>4</v>
      </c>
      <c r="S195" s="19"/>
      <c r="T195" s="16">
        <v>8</v>
      </c>
      <c r="U195" s="17">
        <v>36</v>
      </c>
      <c r="V195" s="26" t="s">
        <v>156</v>
      </c>
      <c r="W195" s="18" t="s">
        <v>95</v>
      </c>
    </row>
    <row r="196" spans="2:23" x14ac:dyDescent="0.3">
      <c r="B196" s="16" t="s">
        <v>236</v>
      </c>
      <c r="C196" s="17">
        <v>3</v>
      </c>
      <c r="D196" s="17">
        <v>4</v>
      </c>
      <c r="E196" s="17">
        <v>1</v>
      </c>
      <c r="F196" s="17">
        <v>2</v>
      </c>
      <c r="G196" s="17">
        <v>2</v>
      </c>
      <c r="H196" s="17">
        <v>1</v>
      </c>
      <c r="I196" s="17">
        <v>2</v>
      </c>
      <c r="J196" s="17">
        <v>1</v>
      </c>
      <c r="K196" s="17">
        <v>2</v>
      </c>
      <c r="L196" s="26">
        <v>3</v>
      </c>
      <c r="M196" s="26">
        <v>3</v>
      </c>
      <c r="N196" s="26">
        <v>4</v>
      </c>
      <c r="O196" s="26">
        <v>4</v>
      </c>
      <c r="P196" s="26">
        <v>4</v>
      </c>
      <c r="Q196" s="26">
        <v>5</v>
      </c>
      <c r="R196" s="26">
        <v>4</v>
      </c>
      <c r="S196" s="19"/>
      <c r="T196" s="16">
        <v>11</v>
      </c>
      <c r="U196" s="17">
        <v>40</v>
      </c>
      <c r="V196" s="26" t="s">
        <v>156</v>
      </c>
      <c r="W196" s="18" t="s">
        <v>89</v>
      </c>
    </row>
    <row r="197" spans="2:23" x14ac:dyDescent="0.3">
      <c r="B197" s="16" t="s">
        <v>196</v>
      </c>
      <c r="C197" s="17">
        <v>5</v>
      </c>
      <c r="D197" s="17">
        <v>4</v>
      </c>
      <c r="E197" s="17">
        <v>4</v>
      </c>
      <c r="F197" s="17">
        <v>2</v>
      </c>
      <c r="G197" s="17">
        <v>2</v>
      </c>
      <c r="H197" s="17">
        <v>1</v>
      </c>
      <c r="I197" s="17">
        <v>3</v>
      </c>
      <c r="J197" s="17">
        <v>1</v>
      </c>
      <c r="K197" s="17">
        <v>2</v>
      </c>
      <c r="L197" s="26">
        <v>5</v>
      </c>
      <c r="M197" s="26">
        <v>4</v>
      </c>
      <c r="N197" s="26">
        <v>3</v>
      </c>
      <c r="O197" s="26">
        <v>5</v>
      </c>
      <c r="P197" s="26">
        <v>4</v>
      </c>
      <c r="Q197" s="26">
        <v>5</v>
      </c>
      <c r="R197" s="26">
        <v>3</v>
      </c>
      <c r="S197" s="19"/>
      <c r="T197" s="16">
        <v>6</v>
      </c>
      <c r="U197" s="17">
        <v>30</v>
      </c>
      <c r="V197" s="26" t="s">
        <v>156</v>
      </c>
      <c r="W197" s="18" t="s">
        <v>141</v>
      </c>
    </row>
    <row r="198" spans="2:23" x14ac:dyDescent="0.3">
      <c r="B198" s="16" t="s">
        <v>101</v>
      </c>
      <c r="C198" s="17">
        <v>5</v>
      </c>
      <c r="D198" s="17">
        <v>4</v>
      </c>
      <c r="E198" s="17">
        <v>4</v>
      </c>
      <c r="F198" s="17">
        <v>2</v>
      </c>
      <c r="G198" s="17">
        <v>1</v>
      </c>
      <c r="H198" s="17">
        <v>1</v>
      </c>
      <c r="I198" s="17">
        <v>3</v>
      </c>
      <c r="J198" s="17">
        <v>1</v>
      </c>
      <c r="K198" s="17">
        <v>2</v>
      </c>
      <c r="L198" s="26">
        <v>5</v>
      </c>
      <c r="M198" s="26">
        <v>5</v>
      </c>
      <c r="N198" s="26">
        <v>3</v>
      </c>
      <c r="O198" s="26">
        <v>4</v>
      </c>
      <c r="P198" s="26">
        <v>4</v>
      </c>
      <c r="Q198" s="26">
        <v>5</v>
      </c>
      <c r="R198" s="26">
        <v>4</v>
      </c>
      <c r="S198" s="19"/>
      <c r="T198" s="16">
        <v>8</v>
      </c>
      <c r="U198" s="17">
        <v>40</v>
      </c>
      <c r="V198" s="26" t="s">
        <v>156</v>
      </c>
      <c r="W198" s="18" t="s">
        <v>90</v>
      </c>
    </row>
    <row r="199" spans="2:23" x14ac:dyDescent="0.3">
      <c r="B199" s="16" t="s">
        <v>169</v>
      </c>
      <c r="C199" s="17">
        <v>5</v>
      </c>
      <c r="D199" s="17">
        <v>4</v>
      </c>
      <c r="E199" s="17">
        <v>1</v>
      </c>
      <c r="F199" s="17">
        <v>2</v>
      </c>
      <c r="G199" s="17">
        <v>2</v>
      </c>
      <c r="H199" s="17">
        <v>1</v>
      </c>
      <c r="I199" s="17">
        <v>4</v>
      </c>
      <c r="J199" s="17">
        <v>1</v>
      </c>
      <c r="K199" s="17">
        <v>2</v>
      </c>
      <c r="L199" s="26">
        <v>5</v>
      </c>
      <c r="M199" s="26">
        <v>4</v>
      </c>
      <c r="N199" s="26">
        <v>4</v>
      </c>
      <c r="O199" s="26">
        <v>4</v>
      </c>
      <c r="P199" s="26">
        <v>4</v>
      </c>
      <c r="Q199" s="26">
        <v>3</v>
      </c>
      <c r="R199" s="26">
        <v>4</v>
      </c>
      <c r="S199" s="19"/>
      <c r="T199" s="16">
        <v>5</v>
      </c>
      <c r="U199" s="17">
        <v>42</v>
      </c>
      <c r="V199" s="26" t="s">
        <v>156</v>
      </c>
      <c r="W199" s="18" t="s">
        <v>89</v>
      </c>
    </row>
    <row r="200" spans="2:23" x14ac:dyDescent="0.3">
      <c r="B200" s="16" t="s">
        <v>262</v>
      </c>
      <c r="C200" s="17">
        <v>3</v>
      </c>
      <c r="D200" s="17">
        <v>5</v>
      </c>
      <c r="E200" s="17">
        <v>1</v>
      </c>
      <c r="F200" s="17">
        <v>2</v>
      </c>
      <c r="G200" s="17">
        <v>2</v>
      </c>
      <c r="H200" s="17">
        <v>1</v>
      </c>
      <c r="I200" s="17">
        <v>3</v>
      </c>
      <c r="J200" s="17">
        <v>1</v>
      </c>
      <c r="K200" s="17">
        <v>2</v>
      </c>
      <c r="L200" s="26">
        <v>4</v>
      </c>
      <c r="M200" s="26">
        <v>4</v>
      </c>
      <c r="N200" s="26">
        <v>5</v>
      </c>
      <c r="O200" s="26">
        <v>5</v>
      </c>
      <c r="P200" s="26">
        <v>3</v>
      </c>
      <c r="Q200" s="26">
        <v>3</v>
      </c>
      <c r="R200" s="26">
        <v>3</v>
      </c>
      <c r="S200" s="19"/>
      <c r="T200" s="16">
        <v>5</v>
      </c>
      <c r="U200" s="17">
        <v>28</v>
      </c>
      <c r="V200" s="26" t="s">
        <v>156</v>
      </c>
      <c r="W200" s="18" t="s">
        <v>89</v>
      </c>
    </row>
    <row r="201" spans="2:23" x14ac:dyDescent="0.3">
      <c r="B201" s="16" t="s">
        <v>228</v>
      </c>
      <c r="C201" s="17">
        <v>3</v>
      </c>
      <c r="D201" s="17">
        <v>4</v>
      </c>
      <c r="E201" s="17">
        <v>1</v>
      </c>
      <c r="F201" s="17">
        <v>1</v>
      </c>
      <c r="G201" s="17">
        <v>2</v>
      </c>
      <c r="H201" s="17">
        <v>1</v>
      </c>
      <c r="I201" s="17">
        <v>4</v>
      </c>
      <c r="J201" s="17">
        <v>2</v>
      </c>
      <c r="K201" s="17">
        <v>2</v>
      </c>
      <c r="L201" s="26">
        <v>4</v>
      </c>
      <c r="M201" s="26">
        <v>3</v>
      </c>
      <c r="N201" s="26">
        <v>4</v>
      </c>
      <c r="O201" s="26">
        <v>4</v>
      </c>
      <c r="P201" s="26">
        <v>4</v>
      </c>
      <c r="Q201" s="26">
        <v>4</v>
      </c>
      <c r="R201" s="26">
        <v>3</v>
      </c>
      <c r="S201" s="19"/>
      <c r="T201" s="16">
        <v>2</v>
      </c>
      <c r="U201" s="17">
        <v>28</v>
      </c>
      <c r="V201" s="25" t="s">
        <v>151</v>
      </c>
      <c r="W201" s="18" t="s">
        <v>90</v>
      </c>
    </row>
    <row r="202" spans="2:23" ht="16.2" thickBot="1" x14ac:dyDescent="0.35">
      <c r="B202" s="16" t="s">
        <v>116</v>
      </c>
      <c r="C202" s="17">
        <v>3</v>
      </c>
      <c r="D202" s="17">
        <v>5</v>
      </c>
      <c r="E202" s="17">
        <v>1</v>
      </c>
      <c r="F202" s="17">
        <v>2</v>
      </c>
      <c r="G202" s="17">
        <v>2</v>
      </c>
      <c r="H202" s="17">
        <v>1</v>
      </c>
      <c r="I202" s="17">
        <v>3</v>
      </c>
      <c r="J202" s="17">
        <v>1</v>
      </c>
      <c r="K202" s="17">
        <v>2</v>
      </c>
      <c r="L202" s="38">
        <v>1</v>
      </c>
      <c r="M202" s="38">
        <v>5</v>
      </c>
      <c r="N202" s="38">
        <v>4</v>
      </c>
      <c r="O202" s="38">
        <v>4</v>
      </c>
      <c r="P202" s="38">
        <v>5</v>
      </c>
      <c r="Q202" s="38">
        <v>5</v>
      </c>
      <c r="R202" s="26">
        <v>5</v>
      </c>
      <c r="S202" s="19"/>
      <c r="T202" s="16">
        <v>5</v>
      </c>
      <c r="U202" s="17">
        <v>28</v>
      </c>
      <c r="V202" s="25" t="s">
        <v>151</v>
      </c>
      <c r="W202" s="18" t="s">
        <v>95</v>
      </c>
    </row>
    <row r="203" spans="2:23" ht="16.2" thickBot="1" x14ac:dyDescent="0.3">
      <c r="C203" s="33" t="s">
        <v>50</v>
      </c>
      <c r="D203" s="33" t="s">
        <v>51</v>
      </c>
      <c r="E203" s="33" t="s">
        <v>52</v>
      </c>
      <c r="F203" s="33" t="s">
        <v>53</v>
      </c>
      <c r="G203" s="33" t="s">
        <v>55</v>
      </c>
      <c r="H203" s="33" t="s">
        <v>56</v>
      </c>
      <c r="I203" s="33" t="s">
        <v>57</v>
      </c>
      <c r="J203" s="33" t="s">
        <v>58</v>
      </c>
      <c r="K203" s="33" t="s">
        <v>59</v>
      </c>
      <c r="L203" s="33" t="s">
        <v>60</v>
      </c>
      <c r="M203" s="33" t="s">
        <v>61</v>
      </c>
      <c r="N203" s="33" t="s">
        <v>62</v>
      </c>
      <c r="O203" s="33" t="s">
        <v>63</v>
      </c>
      <c r="P203" s="33" t="s">
        <v>64</v>
      </c>
    </row>
    <row r="204" spans="2:23" x14ac:dyDescent="0.3">
      <c r="B204" s="42" t="s">
        <v>127</v>
      </c>
      <c r="C204" s="31">
        <v>5</v>
      </c>
      <c r="D204" s="31">
        <v>2</v>
      </c>
      <c r="E204" s="31">
        <v>1</v>
      </c>
      <c r="F204" s="31">
        <v>2</v>
      </c>
      <c r="G204" s="31">
        <v>2</v>
      </c>
      <c r="H204" s="31"/>
      <c r="I204" s="31">
        <v>2</v>
      </c>
      <c r="J204" s="31">
        <v>2</v>
      </c>
      <c r="K204" s="31">
        <v>2</v>
      </c>
      <c r="L204" s="26">
        <v>4</v>
      </c>
      <c r="M204" s="26">
        <v>4</v>
      </c>
      <c r="N204" s="26">
        <v>3</v>
      </c>
      <c r="O204" s="26">
        <v>4</v>
      </c>
      <c r="P204" s="26">
        <v>4</v>
      </c>
    </row>
    <row r="205" spans="2:23" x14ac:dyDescent="0.3">
      <c r="B205" s="17">
        <v>5</v>
      </c>
      <c r="C205" s="17">
        <v>5</v>
      </c>
      <c r="D205" s="17">
        <v>2</v>
      </c>
      <c r="E205" s="17">
        <v>1</v>
      </c>
      <c r="F205" s="17">
        <v>2</v>
      </c>
      <c r="G205" s="17">
        <v>2</v>
      </c>
      <c r="H205" s="17">
        <v>1</v>
      </c>
      <c r="I205" s="17">
        <v>1</v>
      </c>
      <c r="J205" s="17">
        <v>3</v>
      </c>
      <c r="K205" s="17">
        <v>1</v>
      </c>
      <c r="L205" s="26">
        <v>5</v>
      </c>
      <c r="M205" s="26">
        <v>4</v>
      </c>
      <c r="N205" s="26">
        <v>3</v>
      </c>
      <c r="O205" s="26">
        <v>4</v>
      </c>
      <c r="P205" s="26">
        <v>3</v>
      </c>
    </row>
    <row r="206" spans="2:23" x14ac:dyDescent="0.3">
      <c r="B206" s="17">
        <v>4</v>
      </c>
      <c r="C206" s="17">
        <v>3</v>
      </c>
      <c r="D206" s="17">
        <v>3</v>
      </c>
      <c r="E206" s="17">
        <v>4</v>
      </c>
      <c r="F206" s="17">
        <v>2</v>
      </c>
      <c r="G206" s="17">
        <v>2</v>
      </c>
      <c r="H206" s="17">
        <v>1</v>
      </c>
      <c r="I206" s="17"/>
      <c r="J206" s="17">
        <v>1</v>
      </c>
      <c r="K206" s="17">
        <v>2</v>
      </c>
      <c r="L206" s="26">
        <v>5</v>
      </c>
      <c r="M206" s="26">
        <v>5</v>
      </c>
      <c r="N206" s="26">
        <v>3</v>
      </c>
      <c r="O206" s="26">
        <v>5</v>
      </c>
      <c r="P206" s="26">
        <v>3</v>
      </c>
    </row>
    <row r="207" spans="2:23" x14ac:dyDescent="0.25">
      <c r="B207" s="17">
        <v>3</v>
      </c>
      <c r="C207" s="17">
        <v>5</v>
      </c>
      <c r="D207" s="17">
        <v>5</v>
      </c>
      <c r="E207" s="17">
        <v>1</v>
      </c>
      <c r="F207" s="17">
        <v>2</v>
      </c>
      <c r="G207" s="17">
        <v>2</v>
      </c>
      <c r="H207" s="17">
        <v>2</v>
      </c>
      <c r="I207" s="17">
        <v>1</v>
      </c>
      <c r="J207" s="17">
        <v>1</v>
      </c>
      <c r="K207" s="17">
        <v>2</v>
      </c>
      <c r="L207" s="47">
        <v>5</v>
      </c>
      <c r="M207" s="47">
        <v>4</v>
      </c>
      <c r="N207" s="47">
        <v>2</v>
      </c>
      <c r="O207" s="47">
        <v>4</v>
      </c>
      <c r="P207" s="47">
        <v>2</v>
      </c>
    </row>
    <row r="208" spans="2:23" x14ac:dyDescent="0.3">
      <c r="B208" s="17">
        <v>2</v>
      </c>
      <c r="C208" s="17">
        <v>3</v>
      </c>
      <c r="D208" s="17">
        <v>4</v>
      </c>
      <c r="E208" s="17">
        <v>1</v>
      </c>
      <c r="F208" s="17">
        <v>2</v>
      </c>
      <c r="G208" s="17">
        <v>2</v>
      </c>
      <c r="H208" s="17">
        <v>1</v>
      </c>
      <c r="I208" s="17">
        <v>2</v>
      </c>
      <c r="J208" s="17">
        <v>1</v>
      </c>
      <c r="K208" s="17">
        <v>2</v>
      </c>
      <c r="L208" s="26">
        <v>5</v>
      </c>
      <c r="M208" s="26">
        <v>4</v>
      </c>
      <c r="N208" s="26">
        <v>1</v>
      </c>
      <c r="O208" s="26">
        <v>5</v>
      </c>
      <c r="P208" s="26">
        <v>3</v>
      </c>
    </row>
    <row r="209" spans="2:22" x14ac:dyDescent="0.3">
      <c r="B209" s="17">
        <v>1</v>
      </c>
      <c r="C209" s="17">
        <v>5</v>
      </c>
      <c r="D209" s="17">
        <v>4</v>
      </c>
      <c r="E209" s="17">
        <v>2</v>
      </c>
      <c r="F209" s="17">
        <v>2</v>
      </c>
      <c r="G209" s="17">
        <v>1</v>
      </c>
      <c r="H209" s="17">
        <v>1</v>
      </c>
      <c r="I209" s="17">
        <v>1</v>
      </c>
      <c r="J209" s="17">
        <v>2</v>
      </c>
      <c r="K209" s="17">
        <v>2</v>
      </c>
      <c r="L209" s="26">
        <v>5</v>
      </c>
      <c r="M209" s="26">
        <v>4</v>
      </c>
      <c r="N209" s="26">
        <v>3</v>
      </c>
      <c r="O209" s="26">
        <v>4</v>
      </c>
      <c r="P209" s="26">
        <v>2</v>
      </c>
    </row>
    <row r="210" spans="2:22" ht="16.2" thickBot="1" x14ac:dyDescent="0.35">
      <c r="C210" s="17">
        <v>5</v>
      </c>
      <c r="D210" s="17">
        <v>4</v>
      </c>
      <c r="E210" s="17">
        <v>1</v>
      </c>
      <c r="F210" s="17">
        <v>2</v>
      </c>
      <c r="G210" s="17">
        <v>2</v>
      </c>
      <c r="H210" s="17">
        <v>1</v>
      </c>
      <c r="I210" s="17">
        <v>4</v>
      </c>
      <c r="J210" s="17">
        <v>1</v>
      </c>
      <c r="K210" s="17">
        <v>2</v>
      </c>
      <c r="L210" s="26">
        <v>5</v>
      </c>
      <c r="M210" s="26">
        <v>4</v>
      </c>
      <c r="N210" s="26">
        <v>2</v>
      </c>
      <c r="O210" s="26">
        <v>5</v>
      </c>
      <c r="P210" s="26">
        <v>4</v>
      </c>
      <c r="U210" s="19" t="s">
        <v>271</v>
      </c>
      <c r="V210" s="19">
        <f>COUNTIF(T3:T202,2)</f>
        <v>5</v>
      </c>
    </row>
    <row r="211" spans="2:22" x14ac:dyDescent="0.3">
      <c r="B211" s="43" t="s">
        <v>128</v>
      </c>
      <c r="C211" s="17">
        <v>3</v>
      </c>
      <c r="D211" s="17">
        <v>4</v>
      </c>
      <c r="E211" s="17">
        <v>4</v>
      </c>
      <c r="F211" s="17">
        <v>2</v>
      </c>
      <c r="G211" s="17">
        <v>2</v>
      </c>
      <c r="H211" s="17">
        <v>1</v>
      </c>
      <c r="I211" s="17">
        <v>1</v>
      </c>
      <c r="J211" s="17">
        <v>2</v>
      </c>
      <c r="K211" s="17">
        <v>2</v>
      </c>
      <c r="L211" s="26">
        <v>5</v>
      </c>
      <c r="M211" s="26">
        <v>5</v>
      </c>
      <c r="N211" s="26">
        <v>4</v>
      </c>
      <c r="O211" s="26">
        <v>5</v>
      </c>
      <c r="P211" s="26">
        <v>3</v>
      </c>
      <c r="Q211" s="17">
        <v>4</v>
      </c>
      <c r="R211" s="17">
        <v>0</v>
      </c>
      <c r="S211" s="37">
        <v>19</v>
      </c>
      <c r="U211" s="19" t="s">
        <v>272</v>
      </c>
      <c r="V211" s="19">
        <f>COUNTIF(T3:T202,3)</f>
        <v>19</v>
      </c>
    </row>
    <row r="212" spans="2:22" x14ac:dyDescent="0.3">
      <c r="B212" s="16">
        <v>5</v>
      </c>
      <c r="C212" s="17">
        <v>5</v>
      </c>
      <c r="D212" s="17">
        <v>4</v>
      </c>
      <c r="E212" s="17">
        <v>1</v>
      </c>
      <c r="F212" s="17">
        <v>2</v>
      </c>
      <c r="G212" s="17">
        <v>2</v>
      </c>
      <c r="H212" s="17">
        <v>2</v>
      </c>
      <c r="I212" s="17">
        <v>4</v>
      </c>
      <c r="J212" s="17">
        <v>2</v>
      </c>
      <c r="K212" s="17">
        <v>2</v>
      </c>
      <c r="L212" s="26">
        <v>5</v>
      </c>
      <c r="M212" s="26">
        <v>4</v>
      </c>
      <c r="N212" s="26">
        <v>2</v>
      </c>
      <c r="O212" s="26">
        <v>4</v>
      </c>
      <c r="P212" s="26">
        <v>3</v>
      </c>
      <c r="Q212" s="17">
        <v>4</v>
      </c>
      <c r="R212" s="17">
        <v>11</v>
      </c>
      <c r="S212" s="37">
        <v>4</v>
      </c>
      <c r="U212" s="19" t="s">
        <v>273</v>
      </c>
      <c r="V212" s="19">
        <f>COUNTIF(T3:T202,4)</f>
        <v>65</v>
      </c>
    </row>
    <row r="213" spans="2:22" x14ac:dyDescent="0.3">
      <c r="B213" s="16">
        <v>4</v>
      </c>
      <c r="C213" s="17">
        <v>1</v>
      </c>
      <c r="D213" s="17">
        <v>3</v>
      </c>
      <c r="E213" s="17">
        <v>3</v>
      </c>
      <c r="F213" s="17">
        <v>2</v>
      </c>
      <c r="G213" s="17">
        <v>2</v>
      </c>
      <c r="H213" s="17">
        <v>1</v>
      </c>
      <c r="I213" s="17">
        <v>4</v>
      </c>
      <c r="J213" s="17">
        <v>1</v>
      </c>
      <c r="K213" s="17">
        <v>2</v>
      </c>
      <c r="L213" s="26">
        <v>5</v>
      </c>
      <c r="M213" s="26">
        <v>5</v>
      </c>
      <c r="N213" s="26">
        <v>1</v>
      </c>
      <c r="O213" s="26">
        <v>5</v>
      </c>
      <c r="P213" s="26">
        <v>4</v>
      </c>
      <c r="Q213" s="17">
        <v>27</v>
      </c>
      <c r="R213" s="17">
        <v>65</v>
      </c>
      <c r="S213" s="37">
        <v>47</v>
      </c>
      <c r="U213" s="19" t="s">
        <v>274</v>
      </c>
      <c r="V213" s="19">
        <f>COUNTIF(T3:T202,5)</f>
        <v>45</v>
      </c>
    </row>
    <row r="214" spans="2:22" x14ac:dyDescent="0.3">
      <c r="B214" s="16">
        <v>3</v>
      </c>
      <c r="C214" s="17">
        <v>2</v>
      </c>
      <c r="D214" s="17">
        <v>4</v>
      </c>
      <c r="E214" s="17">
        <v>1</v>
      </c>
      <c r="F214" s="17">
        <v>2</v>
      </c>
      <c r="G214" s="17">
        <v>2</v>
      </c>
      <c r="H214" s="17">
        <v>1</v>
      </c>
      <c r="I214" s="17">
        <v>2</v>
      </c>
      <c r="J214" s="17">
        <v>1</v>
      </c>
      <c r="K214" s="17">
        <v>2</v>
      </c>
      <c r="L214" s="26">
        <v>5</v>
      </c>
      <c r="M214" s="26">
        <v>4</v>
      </c>
      <c r="N214" s="26">
        <v>3</v>
      </c>
      <c r="O214" s="26">
        <v>5</v>
      </c>
      <c r="P214" s="26">
        <v>3</v>
      </c>
      <c r="U214" s="19" t="s">
        <v>275</v>
      </c>
      <c r="V214" s="19">
        <f>COUNTIF(T3:T202,6)</f>
        <v>19</v>
      </c>
    </row>
    <row r="215" spans="2:22" x14ac:dyDescent="0.3">
      <c r="B215" s="16">
        <v>2</v>
      </c>
      <c r="C215" s="17">
        <v>5</v>
      </c>
      <c r="D215" s="17">
        <v>4</v>
      </c>
      <c r="E215" s="17">
        <v>4</v>
      </c>
      <c r="F215" s="17">
        <v>2</v>
      </c>
      <c r="G215" s="17">
        <v>2</v>
      </c>
      <c r="H215" s="17">
        <v>1</v>
      </c>
      <c r="I215" s="17">
        <v>3</v>
      </c>
      <c r="J215" s="17">
        <v>1</v>
      </c>
      <c r="K215" s="17">
        <v>2</v>
      </c>
      <c r="L215" s="26">
        <v>5</v>
      </c>
      <c r="M215" s="26">
        <v>4</v>
      </c>
      <c r="N215" s="26">
        <v>1</v>
      </c>
      <c r="O215" s="26">
        <v>5</v>
      </c>
      <c r="P215" s="26">
        <v>2</v>
      </c>
      <c r="U215" s="19" t="s">
        <v>276</v>
      </c>
      <c r="V215" s="19">
        <f>COUNTIF(T3:T202,7)</f>
        <v>7</v>
      </c>
    </row>
    <row r="216" spans="2:22" ht="16.2" thickBot="1" x14ac:dyDescent="0.35">
      <c r="B216" s="24">
        <v>1</v>
      </c>
      <c r="C216" s="17">
        <v>5</v>
      </c>
      <c r="D216" s="17">
        <v>4</v>
      </c>
      <c r="E216" s="17">
        <v>1</v>
      </c>
      <c r="F216" s="17">
        <v>2</v>
      </c>
      <c r="G216" s="17">
        <v>2</v>
      </c>
      <c r="H216" s="17">
        <v>1</v>
      </c>
      <c r="I216" s="17">
        <v>1</v>
      </c>
      <c r="J216" s="17">
        <v>1</v>
      </c>
      <c r="K216" s="17">
        <v>2</v>
      </c>
      <c r="L216" s="26">
        <v>5</v>
      </c>
      <c r="M216" s="26">
        <v>5</v>
      </c>
      <c r="N216" s="26">
        <v>2</v>
      </c>
      <c r="O216" s="26">
        <v>4</v>
      </c>
      <c r="P216" s="26">
        <v>3</v>
      </c>
      <c r="U216" s="19" t="s">
        <v>277</v>
      </c>
      <c r="V216" s="19">
        <f>COUNTIF(T3:T202,8)</f>
        <v>19</v>
      </c>
    </row>
    <row r="217" spans="2:22" x14ac:dyDescent="0.3">
      <c r="C217" s="17">
        <v>3</v>
      </c>
      <c r="D217" s="17">
        <v>4</v>
      </c>
      <c r="E217" s="17">
        <v>1</v>
      </c>
      <c r="F217" s="17">
        <v>2</v>
      </c>
      <c r="G217" s="17">
        <v>2</v>
      </c>
      <c r="H217" s="17">
        <v>1</v>
      </c>
      <c r="I217" s="17">
        <v>2</v>
      </c>
      <c r="J217" s="17">
        <v>1</v>
      </c>
      <c r="K217" s="17">
        <v>2</v>
      </c>
      <c r="L217" s="26">
        <v>5</v>
      </c>
      <c r="M217" s="26">
        <v>3</v>
      </c>
      <c r="N217" s="26">
        <v>1</v>
      </c>
      <c r="O217" s="26">
        <v>3</v>
      </c>
      <c r="P217" s="26">
        <v>3</v>
      </c>
      <c r="U217" s="19" t="s">
        <v>278</v>
      </c>
      <c r="V217" s="19">
        <f>COUNTIF(T3:T202,9)</f>
        <v>2</v>
      </c>
    </row>
    <row r="218" spans="2:22" x14ac:dyDescent="0.3">
      <c r="B218" s="42" t="s">
        <v>129</v>
      </c>
      <c r="C218" s="17">
        <v>5</v>
      </c>
      <c r="D218" s="17">
        <v>4</v>
      </c>
      <c r="E218" s="17">
        <v>4</v>
      </c>
      <c r="F218" s="17">
        <v>2</v>
      </c>
      <c r="G218" s="17">
        <v>2</v>
      </c>
      <c r="H218" s="17">
        <v>1</v>
      </c>
      <c r="I218" s="17">
        <v>3</v>
      </c>
      <c r="J218" s="17">
        <v>1</v>
      </c>
      <c r="K218" s="17">
        <v>2</v>
      </c>
      <c r="L218" s="26">
        <v>5</v>
      </c>
      <c r="M218" s="26">
        <v>4</v>
      </c>
      <c r="N218" s="26">
        <v>3</v>
      </c>
      <c r="O218" s="26">
        <v>4</v>
      </c>
      <c r="P218" s="26">
        <v>4</v>
      </c>
    </row>
    <row r="219" spans="2:22" x14ac:dyDescent="0.3">
      <c r="B219" s="17">
        <v>1</v>
      </c>
      <c r="C219" s="17">
        <v>5</v>
      </c>
      <c r="D219" s="17">
        <v>1</v>
      </c>
      <c r="E219" s="17">
        <v>4</v>
      </c>
      <c r="F219" s="17">
        <v>2</v>
      </c>
      <c r="G219" s="17">
        <v>1</v>
      </c>
      <c r="H219" s="17">
        <v>1</v>
      </c>
      <c r="I219" s="17">
        <v>3</v>
      </c>
      <c r="J219" s="17">
        <v>1</v>
      </c>
      <c r="K219" s="17">
        <v>2</v>
      </c>
      <c r="L219" s="26">
        <v>5</v>
      </c>
      <c r="M219" s="26">
        <v>4</v>
      </c>
      <c r="N219" s="26">
        <v>1</v>
      </c>
      <c r="O219" s="26">
        <v>5</v>
      </c>
      <c r="P219" s="26">
        <v>3</v>
      </c>
    </row>
    <row r="220" spans="2:22" x14ac:dyDescent="0.3">
      <c r="B220" s="17">
        <v>2</v>
      </c>
      <c r="C220" s="17">
        <v>1</v>
      </c>
      <c r="D220" s="17">
        <v>1</v>
      </c>
      <c r="E220" s="17">
        <v>5</v>
      </c>
      <c r="F220" s="17">
        <v>2</v>
      </c>
      <c r="G220" s="17">
        <v>2</v>
      </c>
      <c r="H220" s="17">
        <v>1</v>
      </c>
      <c r="I220" s="17">
        <v>3</v>
      </c>
      <c r="J220" s="17">
        <v>1</v>
      </c>
      <c r="K220" s="17">
        <v>2</v>
      </c>
      <c r="L220" s="26">
        <v>4</v>
      </c>
      <c r="M220" s="26">
        <v>5</v>
      </c>
      <c r="N220" s="26">
        <v>2</v>
      </c>
      <c r="O220" s="26">
        <v>1</v>
      </c>
      <c r="P220" s="26">
        <v>5</v>
      </c>
    </row>
    <row r="221" spans="2:22" ht="16.2" thickBot="1" x14ac:dyDescent="0.35">
      <c r="C221" s="17">
        <v>3</v>
      </c>
      <c r="D221" s="17">
        <v>1</v>
      </c>
      <c r="E221" s="17">
        <v>4</v>
      </c>
      <c r="F221" s="17">
        <v>1</v>
      </c>
      <c r="G221" s="17">
        <v>1</v>
      </c>
      <c r="H221" s="17">
        <v>1</v>
      </c>
      <c r="I221" s="17">
        <v>4</v>
      </c>
      <c r="J221" s="17">
        <v>1</v>
      </c>
      <c r="K221" s="17">
        <v>2</v>
      </c>
      <c r="L221" s="26">
        <v>4</v>
      </c>
      <c r="M221" s="26">
        <v>4</v>
      </c>
      <c r="N221" s="26">
        <v>4</v>
      </c>
      <c r="O221" s="26">
        <v>4</v>
      </c>
      <c r="P221" s="26">
        <v>2</v>
      </c>
    </row>
    <row r="222" spans="2:22" x14ac:dyDescent="0.3">
      <c r="B222" s="43" t="s">
        <v>130</v>
      </c>
      <c r="C222" s="17">
        <v>5</v>
      </c>
      <c r="D222" s="17">
        <v>1</v>
      </c>
      <c r="E222" s="17">
        <v>4</v>
      </c>
      <c r="F222" s="17">
        <v>2</v>
      </c>
      <c r="G222" s="17">
        <v>2</v>
      </c>
      <c r="H222" s="17">
        <v>1</v>
      </c>
      <c r="I222" s="17">
        <v>2</v>
      </c>
      <c r="J222" s="17">
        <v>1</v>
      </c>
      <c r="K222" s="17">
        <v>2</v>
      </c>
      <c r="L222" s="26">
        <v>4</v>
      </c>
      <c r="M222" s="26">
        <v>4</v>
      </c>
      <c r="N222" s="26">
        <v>4</v>
      </c>
      <c r="O222" s="26">
        <v>4</v>
      </c>
      <c r="P222" s="26">
        <v>4</v>
      </c>
    </row>
    <row r="223" spans="2:22" x14ac:dyDescent="0.3">
      <c r="B223" s="16">
        <v>1</v>
      </c>
      <c r="C223" s="17">
        <v>5</v>
      </c>
      <c r="D223" s="17">
        <v>1</v>
      </c>
      <c r="E223" s="17">
        <v>4</v>
      </c>
      <c r="F223" s="17">
        <v>2</v>
      </c>
      <c r="G223" s="17">
        <v>2</v>
      </c>
      <c r="H223" s="17">
        <v>1</v>
      </c>
      <c r="I223" s="17">
        <v>2</v>
      </c>
      <c r="J223" s="17">
        <v>2</v>
      </c>
      <c r="K223" s="17">
        <v>2</v>
      </c>
      <c r="L223" s="26">
        <v>3</v>
      </c>
      <c r="M223" s="26">
        <v>3</v>
      </c>
      <c r="N223" s="26">
        <v>4</v>
      </c>
      <c r="O223" s="26">
        <v>4</v>
      </c>
      <c r="P223" s="26">
        <v>4</v>
      </c>
    </row>
    <row r="224" spans="2:22" x14ac:dyDescent="0.3">
      <c r="B224" s="16">
        <v>2</v>
      </c>
      <c r="C224" s="17">
        <v>3</v>
      </c>
      <c r="D224" s="17">
        <v>1</v>
      </c>
      <c r="E224" s="17">
        <v>1</v>
      </c>
      <c r="F224" s="17">
        <v>1</v>
      </c>
      <c r="G224" s="17">
        <v>1</v>
      </c>
      <c r="H224" s="17">
        <v>1</v>
      </c>
      <c r="I224" s="17">
        <v>2</v>
      </c>
      <c r="J224" s="17">
        <v>1</v>
      </c>
      <c r="K224" s="17">
        <v>3</v>
      </c>
      <c r="L224" s="26">
        <v>5</v>
      </c>
      <c r="M224" s="26">
        <v>5</v>
      </c>
      <c r="N224" s="26">
        <v>5</v>
      </c>
      <c r="O224" s="26">
        <v>4</v>
      </c>
      <c r="P224" s="26">
        <v>5</v>
      </c>
    </row>
    <row r="225" spans="2:16" x14ac:dyDescent="0.3">
      <c r="B225" s="16">
        <v>3</v>
      </c>
      <c r="C225" s="17">
        <v>3</v>
      </c>
      <c r="D225" s="17">
        <v>1</v>
      </c>
      <c r="E225" s="17">
        <v>2</v>
      </c>
      <c r="F225" s="17">
        <v>1</v>
      </c>
      <c r="G225" s="17">
        <v>2</v>
      </c>
      <c r="H225" s="17">
        <v>1</v>
      </c>
      <c r="I225" s="17">
        <v>4</v>
      </c>
      <c r="J225" s="17">
        <v>1</v>
      </c>
      <c r="K225" s="17">
        <v>2</v>
      </c>
      <c r="L225" s="26">
        <v>5</v>
      </c>
      <c r="M225" s="26">
        <v>4</v>
      </c>
      <c r="N225" s="26">
        <v>4</v>
      </c>
      <c r="O225" s="26">
        <v>4</v>
      </c>
      <c r="P225" s="26">
        <v>4</v>
      </c>
    </row>
    <row r="226" spans="2:16" ht="16.2" thickBot="1" x14ac:dyDescent="0.35">
      <c r="B226" s="24">
        <v>4</v>
      </c>
      <c r="C226" s="17">
        <v>3</v>
      </c>
      <c r="D226" s="17">
        <v>5</v>
      </c>
      <c r="E226" s="17">
        <v>4</v>
      </c>
      <c r="F226" s="17">
        <v>1</v>
      </c>
      <c r="G226" s="17">
        <v>2</v>
      </c>
      <c r="H226" s="17">
        <v>1</v>
      </c>
      <c r="I226" s="17">
        <v>4</v>
      </c>
      <c r="J226" s="17">
        <v>2</v>
      </c>
      <c r="K226" s="17">
        <v>3</v>
      </c>
      <c r="L226" s="26">
        <v>4</v>
      </c>
      <c r="M226" s="26">
        <v>5</v>
      </c>
      <c r="N226" s="26">
        <v>3</v>
      </c>
      <c r="O226" s="26">
        <v>4</v>
      </c>
      <c r="P226" s="26">
        <v>4</v>
      </c>
    </row>
    <row r="227" spans="2:16" x14ac:dyDescent="0.3">
      <c r="C227" s="17">
        <v>3</v>
      </c>
      <c r="D227" s="17">
        <v>5</v>
      </c>
      <c r="E227" s="17">
        <v>4</v>
      </c>
      <c r="F227" s="17">
        <v>1</v>
      </c>
      <c r="G227" s="17">
        <v>1</v>
      </c>
      <c r="H227" s="17">
        <v>1</v>
      </c>
      <c r="I227" s="17">
        <v>4</v>
      </c>
      <c r="J227" s="17">
        <v>2</v>
      </c>
      <c r="K227" s="17">
        <v>2</v>
      </c>
      <c r="L227" s="26">
        <v>5</v>
      </c>
      <c r="M227" s="26">
        <v>4</v>
      </c>
      <c r="N227" s="26">
        <v>2</v>
      </c>
      <c r="O227" s="26">
        <v>3</v>
      </c>
      <c r="P227" s="26">
        <v>3</v>
      </c>
    </row>
    <row r="228" spans="2:16" x14ac:dyDescent="0.3">
      <c r="C228" s="17">
        <v>5</v>
      </c>
      <c r="D228" s="17">
        <v>3</v>
      </c>
      <c r="E228" s="17">
        <v>4</v>
      </c>
      <c r="F228" s="17">
        <v>2</v>
      </c>
      <c r="G228" s="17">
        <v>2</v>
      </c>
      <c r="H228" s="17">
        <v>1</v>
      </c>
      <c r="I228" s="17">
        <v>3</v>
      </c>
      <c r="J228" s="17">
        <v>1</v>
      </c>
      <c r="K228" s="17">
        <v>3</v>
      </c>
      <c r="L228" s="26">
        <v>4</v>
      </c>
      <c r="M228" s="26">
        <v>4</v>
      </c>
      <c r="N228" s="26">
        <v>4</v>
      </c>
      <c r="O228" s="26">
        <v>4</v>
      </c>
      <c r="P228" s="26">
        <v>4</v>
      </c>
    </row>
    <row r="229" spans="2:16" x14ac:dyDescent="0.3">
      <c r="B229" s="19" t="s">
        <v>265</v>
      </c>
      <c r="C229" s="17">
        <v>3</v>
      </c>
      <c r="D229" s="17">
        <v>4</v>
      </c>
      <c r="E229" s="17">
        <v>4</v>
      </c>
      <c r="F229" s="17">
        <v>1</v>
      </c>
      <c r="G229" s="17">
        <v>2</v>
      </c>
      <c r="H229" s="17">
        <v>1</v>
      </c>
      <c r="I229" s="17">
        <v>4</v>
      </c>
      <c r="J229" s="17">
        <v>1</v>
      </c>
      <c r="K229" s="17">
        <v>2</v>
      </c>
      <c r="L229" s="26">
        <v>3</v>
      </c>
      <c r="M229" s="26">
        <v>5</v>
      </c>
      <c r="N229" s="26">
        <v>3</v>
      </c>
      <c r="O229" s="26">
        <v>5</v>
      </c>
      <c r="P229" s="26">
        <v>4</v>
      </c>
    </row>
    <row r="230" spans="2:16" x14ac:dyDescent="0.3">
      <c r="C230" s="17">
        <v>5</v>
      </c>
      <c r="D230" s="17">
        <v>4</v>
      </c>
      <c r="E230" s="17">
        <v>5</v>
      </c>
      <c r="F230" s="17">
        <v>2</v>
      </c>
      <c r="G230" s="17">
        <v>2</v>
      </c>
      <c r="H230" s="17">
        <v>1</v>
      </c>
      <c r="I230" s="17">
        <v>3</v>
      </c>
      <c r="J230" s="17">
        <v>2</v>
      </c>
      <c r="K230" s="17">
        <v>2</v>
      </c>
      <c r="L230" s="26">
        <v>4</v>
      </c>
      <c r="M230" s="26">
        <v>4</v>
      </c>
      <c r="N230" s="26">
        <v>4</v>
      </c>
      <c r="O230" s="26">
        <v>4</v>
      </c>
      <c r="P230" s="26">
        <v>4</v>
      </c>
    </row>
    <row r="231" spans="2:16" x14ac:dyDescent="0.3">
      <c r="B231" s="19" t="s">
        <v>266</v>
      </c>
      <c r="C231" s="17">
        <v>3</v>
      </c>
      <c r="D231" s="17">
        <v>4</v>
      </c>
      <c r="E231" s="17">
        <v>4</v>
      </c>
      <c r="F231" s="17">
        <v>1</v>
      </c>
      <c r="G231" s="17">
        <v>1</v>
      </c>
      <c r="H231" s="17">
        <v>1</v>
      </c>
      <c r="I231" s="17">
        <v>3</v>
      </c>
      <c r="J231" s="17">
        <v>2</v>
      </c>
      <c r="K231" s="17">
        <v>2</v>
      </c>
      <c r="L231" s="26">
        <v>3</v>
      </c>
      <c r="M231" s="26">
        <v>4</v>
      </c>
      <c r="N231" s="26">
        <v>3</v>
      </c>
      <c r="O231" s="26">
        <v>5</v>
      </c>
      <c r="P231" s="26">
        <v>5</v>
      </c>
    </row>
    <row r="232" spans="2:16" x14ac:dyDescent="0.3">
      <c r="C232" s="17">
        <v>3</v>
      </c>
      <c r="D232" s="17">
        <v>4</v>
      </c>
      <c r="E232" s="17">
        <v>1</v>
      </c>
      <c r="F232" s="17">
        <v>2</v>
      </c>
      <c r="G232" s="17">
        <v>2</v>
      </c>
      <c r="H232" s="17">
        <v>1</v>
      </c>
      <c r="I232" s="17">
        <v>3</v>
      </c>
      <c r="J232" s="17">
        <v>2</v>
      </c>
      <c r="K232" s="17">
        <v>2</v>
      </c>
      <c r="L232" s="26">
        <v>5</v>
      </c>
      <c r="M232" s="26">
        <v>4</v>
      </c>
      <c r="N232" s="26">
        <v>4</v>
      </c>
      <c r="O232" s="26">
        <v>4</v>
      </c>
      <c r="P232" s="26">
        <v>3</v>
      </c>
    </row>
    <row r="233" spans="2:16" x14ac:dyDescent="0.3">
      <c r="C233" s="17">
        <v>5</v>
      </c>
      <c r="D233" s="17">
        <v>4</v>
      </c>
      <c r="E233" s="17">
        <v>4</v>
      </c>
      <c r="F233" s="17">
        <v>1</v>
      </c>
      <c r="G233" s="17">
        <v>2</v>
      </c>
      <c r="H233" s="17">
        <v>1</v>
      </c>
      <c r="I233" s="17">
        <v>4</v>
      </c>
      <c r="J233" s="17">
        <v>1</v>
      </c>
      <c r="K233" s="17">
        <v>1</v>
      </c>
      <c r="L233" s="26">
        <v>4</v>
      </c>
      <c r="M233" s="26">
        <v>5</v>
      </c>
      <c r="N233" s="26">
        <v>5</v>
      </c>
      <c r="O233" s="26">
        <v>3</v>
      </c>
      <c r="P233" s="26">
        <v>3</v>
      </c>
    </row>
    <row r="234" spans="2:16" x14ac:dyDescent="0.3">
      <c r="C234" s="17">
        <v>3</v>
      </c>
      <c r="D234" s="17">
        <v>4</v>
      </c>
      <c r="E234" s="17">
        <v>4</v>
      </c>
      <c r="F234" s="17">
        <v>2</v>
      </c>
      <c r="G234" s="17">
        <v>2</v>
      </c>
      <c r="H234" s="17">
        <v>1</v>
      </c>
      <c r="I234" s="17">
        <v>3</v>
      </c>
      <c r="J234" s="17">
        <v>1</v>
      </c>
      <c r="K234" s="17">
        <v>2</v>
      </c>
      <c r="L234" s="26">
        <v>5</v>
      </c>
      <c r="M234" s="26">
        <v>5</v>
      </c>
      <c r="N234" s="26">
        <v>2</v>
      </c>
      <c r="O234" s="26">
        <v>5</v>
      </c>
      <c r="P234" s="26">
        <v>4</v>
      </c>
    </row>
    <row r="235" spans="2:16" x14ac:dyDescent="0.3">
      <c r="C235" s="17">
        <v>5</v>
      </c>
      <c r="D235" s="17">
        <v>4</v>
      </c>
      <c r="E235" s="17">
        <v>3</v>
      </c>
      <c r="F235" s="17">
        <v>2</v>
      </c>
      <c r="G235" s="17">
        <v>2</v>
      </c>
      <c r="H235" s="17">
        <v>1</v>
      </c>
      <c r="I235" s="17">
        <v>3</v>
      </c>
      <c r="J235" s="17">
        <v>1</v>
      </c>
      <c r="K235" s="17">
        <v>2</v>
      </c>
      <c r="L235" s="26">
        <v>4</v>
      </c>
      <c r="M235" s="26">
        <v>5</v>
      </c>
      <c r="N235" s="26">
        <v>2</v>
      </c>
      <c r="O235" s="26">
        <v>5</v>
      </c>
      <c r="P235" s="26">
        <v>3</v>
      </c>
    </row>
    <row r="236" spans="2:16" x14ac:dyDescent="0.3">
      <c r="C236" s="17">
        <v>3</v>
      </c>
      <c r="D236" s="17">
        <v>5</v>
      </c>
      <c r="E236" s="17">
        <v>4</v>
      </c>
      <c r="F236" s="17">
        <v>2</v>
      </c>
      <c r="G236" s="17">
        <v>2</v>
      </c>
      <c r="H236" s="17">
        <v>1</v>
      </c>
      <c r="I236" s="17">
        <v>3</v>
      </c>
      <c r="J236" s="17">
        <v>1</v>
      </c>
      <c r="K236" s="17">
        <v>2</v>
      </c>
      <c r="L236" s="26">
        <v>4</v>
      </c>
      <c r="M236" s="26">
        <v>4</v>
      </c>
      <c r="N236" s="26">
        <v>3</v>
      </c>
      <c r="O236" s="26">
        <v>4</v>
      </c>
      <c r="P236" s="26">
        <v>5</v>
      </c>
    </row>
    <row r="237" spans="2:16" x14ac:dyDescent="0.3">
      <c r="C237" s="17">
        <v>5</v>
      </c>
      <c r="D237" s="17">
        <v>4</v>
      </c>
      <c r="E237" s="17">
        <v>1</v>
      </c>
      <c r="F237" s="17">
        <v>2</v>
      </c>
      <c r="G237" s="17">
        <v>2</v>
      </c>
      <c r="H237" s="17">
        <v>1</v>
      </c>
      <c r="I237" s="17">
        <v>4</v>
      </c>
      <c r="J237" s="17">
        <v>1</v>
      </c>
      <c r="K237" s="17">
        <v>2</v>
      </c>
      <c r="L237" s="26">
        <v>2</v>
      </c>
      <c r="M237" s="26">
        <v>4</v>
      </c>
      <c r="N237" s="26">
        <v>3</v>
      </c>
      <c r="O237" s="26">
        <v>4</v>
      </c>
      <c r="P237" s="26">
        <v>3</v>
      </c>
    </row>
    <row r="238" spans="2:16" x14ac:dyDescent="0.3">
      <c r="C238" s="17">
        <v>3</v>
      </c>
      <c r="D238" s="17">
        <v>5</v>
      </c>
      <c r="E238" s="17">
        <v>1</v>
      </c>
      <c r="F238" s="17">
        <v>2</v>
      </c>
      <c r="G238" s="17">
        <v>2</v>
      </c>
      <c r="H238" s="17">
        <v>1</v>
      </c>
      <c r="I238" s="17">
        <v>3</v>
      </c>
      <c r="J238" s="17">
        <v>1</v>
      </c>
      <c r="K238" s="17">
        <v>2</v>
      </c>
      <c r="L238" s="26">
        <v>4</v>
      </c>
      <c r="M238" s="26">
        <v>4</v>
      </c>
      <c r="N238" s="26">
        <v>4</v>
      </c>
      <c r="O238" s="26">
        <v>4</v>
      </c>
      <c r="P238" s="26">
        <v>4</v>
      </c>
    </row>
    <row r="239" spans="2:16" x14ac:dyDescent="0.3">
      <c r="C239" s="17">
        <v>3</v>
      </c>
      <c r="D239" s="17">
        <v>4</v>
      </c>
      <c r="E239" s="17">
        <v>1</v>
      </c>
      <c r="F239" s="17">
        <v>1</v>
      </c>
      <c r="G239" s="17">
        <v>2</v>
      </c>
      <c r="H239" s="17">
        <v>1</v>
      </c>
      <c r="I239" s="17">
        <v>4</v>
      </c>
      <c r="J239" s="17">
        <v>2</v>
      </c>
      <c r="K239" s="17">
        <v>2</v>
      </c>
      <c r="L239" s="26">
        <v>4</v>
      </c>
      <c r="M239" s="26">
        <v>4</v>
      </c>
      <c r="N239" s="26">
        <v>3</v>
      </c>
      <c r="O239" s="26">
        <v>4</v>
      </c>
      <c r="P239" s="26">
        <v>3</v>
      </c>
    </row>
    <row r="240" spans="2:16" x14ac:dyDescent="0.3">
      <c r="C240" s="17">
        <v>3</v>
      </c>
      <c r="D240" s="17">
        <v>4</v>
      </c>
      <c r="E240" s="17">
        <v>4</v>
      </c>
      <c r="F240" s="17">
        <v>2</v>
      </c>
      <c r="G240" s="17">
        <v>2</v>
      </c>
      <c r="H240" s="17">
        <v>2</v>
      </c>
      <c r="I240" s="17">
        <v>3</v>
      </c>
      <c r="J240" s="17">
        <v>1</v>
      </c>
      <c r="K240" s="17">
        <v>3</v>
      </c>
      <c r="L240" s="26">
        <v>4</v>
      </c>
      <c r="M240" s="26">
        <v>5</v>
      </c>
      <c r="N240" s="26">
        <v>3</v>
      </c>
      <c r="O240" s="26">
        <v>4</v>
      </c>
      <c r="P240" s="26">
        <v>2</v>
      </c>
    </row>
    <row r="241" spans="3:20" x14ac:dyDescent="0.3">
      <c r="C241" s="17">
        <v>5</v>
      </c>
      <c r="D241" s="17">
        <v>4</v>
      </c>
      <c r="E241" s="17">
        <v>4</v>
      </c>
      <c r="F241" s="17">
        <v>1</v>
      </c>
      <c r="G241" s="17">
        <v>1</v>
      </c>
      <c r="H241" s="17">
        <v>1</v>
      </c>
      <c r="I241" s="17">
        <v>4</v>
      </c>
      <c r="J241" s="17">
        <v>2</v>
      </c>
      <c r="K241" s="17">
        <v>1</v>
      </c>
      <c r="L241" s="26">
        <v>5</v>
      </c>
      <c r="M241" s="26">
        <v>4</v>
      </c>
      <c r="N241" s="26">
        <v>1</v>
      </c>
      <c r="O241" s="26">
        <v>5</v>
      </c>
      <c r="P241" s="26">
        <v>4</v>
      </c>
    </row>
    <row r="242" spans="3:20" x14ac:dyDescent="0.3">
      <c r="C242" s="17">
        <v>3</v>
      </c>
      <c r="D242" s="17">
        <v>4</v>
      </c>
      <c r="E242" s="17">
        <v>1</v>
      </c>
      <c r="F242" s="17">
        <v>2</v>
      </c>
      <c r="G242" s="17">
        <v>1</v>
      </c>
      <c r="H242" s="17">
        <v>1</v>
      </c>
      <c r="I242" s="17">
        <v>4</v>
      </c>
      <c r="J242" s="17">
        <v>2</v>
      </c>
      <c r="K242" s="17">
        <v>2</v>
      </c>
      <c r="L242" s="26">
        <v>3</v>
      </c>
      <c r="M242" s="26">
        <v>5</v>
      </c>
      <c r="N242" s="26">
        <v>3</v>
      </c>
      <c r="O242" s="26">
        <v>5</v>
      </c>
      <c r="P242" s="26">
        <v>5</v>
      </c>
    </row>
    <row r="243" spans="3:20" x14ac:dyDescent="0.3">
      <c r="C243" s="17">
        <v>3</v>
      </c>
      <c r="D243" s="17">
        <v>5</v>
      </c>
      <c r="E243" s="17">
        <v>4</v>
      </c>
      <c r="F243" s="17">
        <v>1</v>
      </c>
      <c r="G243" s="17">
        <v>1</v>
      </c>
      <c r="H243" s="17">
        <v>2</v>
      </c>
      <c r="I243" s="17">
        <v>3</v>
      </c>
      <c r="J243" s="17">
        <v>2</v>
      </c>
      <c r="K243" s="17">
        <v>2</v>
      </c>
      <c r="L243" s="26">
        <v>4</v>
      </c>
      <c r="M243" s="26">
        <v>4</v>
      </c>
      <c r="N243" s="26">
        <v>4</v>
      </c>
      <c r="O243" s="26">
        <v>4</v>
      </c>
      <c r="P243" s="26">
        <v>4</v>
      </c>
    </row>
    <row r="244" spans="3:20" x14ac:dyDescent="0.3">
      <c r="C244" s="17">
        <v>5</v>
      </c>
      <c r="D244" s="17">
        <v>4</v>
      </c>
      <c r="E244" s="17">
        <v>4</v>
      </c>
      <c r="F244" s="17">
        <v>2</v>
      </c>
      <c r="G244" s="17">
        <v>1</v>
      </c>
      <c r="H244" s="17">
        <v>2</v>
      </c>
      <c r="I244" s="17">
        <v>3</v>
      </c>
      <c r="J244" s="17">
        <v>1</v>
      </c>
      <c r="K244" s="17">
        <v>3</v>
      </c>
      <c r="L244" s="26">
        <v>4</v>
      </c>
      <c r="M244" s="26">
        <v>5</v>
      </c>
      <c r="N244" s="26">
        <v>3</v>
      </c>
      <c r="O244" s="26">
        <v>5</v>
      </c>
      <c r="P244" s="26">
        <v>5</v>
      </c>
    </row>
    <row r="245" spans="3:20" x14ac:dyDescent="0.3">
      <c r="C245" s="17">
        <v>3</v>
      </c>
      <c r="D245" s="17">
        <v>1</v>
      </c>
      <c r="E245" s="17">
        <v>5</v>
      </c>
      <c r="F245" s="17">
        <v>2</v>
      </c>
      <c r="G245" s="17">
        <v>1</v>
      </c>
      <c r="H245" s="17">
        <v>2</v>
      </c>
      <c r="I245" s="17">
        <v>3</v>
      </c>
      <c r="J245" s="17">
        <v>1</v>
      </c>
      <c r="K245" s="17">
        <v>3</v>
      </c>
      <c r="L245" s="26">
        <v>4</v>
      </c>
      <c r="M245" s="26">
        <v>4</v>
      </c>
      <c r="N245" s="26">
        <v>5</v>
      </c>
      <c r="O245" s="26">
        <v>4</v>
      </c>
      <c r="P245" s="26">
        <v>4</v>
      </c>
    </row>
    <row r="246" spans="3:20" x14ac:dyDescent="0.3">
      <c r="C246" s="17">
        <v>5</v>
      </c>
      <c r="D246" s="17">
        <v>4</v>
      </c>
      <c r="E246" s="17">
        <v>3</v>
      </c>
      <c r="F246" s="17">
        <v>2</v>
      </c>
      <c r="G246" s="17">
        <v>1</v>
      </c>
      <c r="H246" s="17">
        <v>1</v>
      </c>
      <c r="I246" s="17">
        <v>4</v>
      </c>
      <c r="J246" s="17">
        <v>2</v>
      </c>
      <c r="K246" s="17">
        <v>1</v>
      </c>
      <c r="L246" s="26">
        <v>5</v>
      </c>
      <c r="M246" s="26">
        <v>5</v>
      </c>
      <c r="N246" s="26">
        <v>5</v>
      </c>
      <c r="O246" s="26">
        <v>5</v>
      </c>
      <c r="P246" s="26">
        <v>5</v>
      </c>
      <c r="T246" s="19" t="s">
        <v>270</v>
      </c>
    </row>
    <row r="247" spans="3:20" x14ac:dyDescent="0.3">
      <c r="C247" s="17">
        <v>3</v>
      </c>
      <c r="D247" s="17">
        <v>4</v>
      </c>
      <c r="E247" s="17">
        <v>4</v>
      </c>
      <c r="F247" s="17">
        <v>2</v>
      </c>
      <c r="G247" s="17">
        <v>1</v>
      </c>
      <c r="H247" s="17">
        <v>1</v>
      </c>
      <c r="I247" s="17">
        <v>3</v>
      </c>
      <c r="J247" s="17">
        <v>2</v>
      </c>
      <c r="K247" s="17">
        <v>2</v>
      </c>
      <c r="L247" s="26">
        <v>4</v>
      </c>
      <c r="M247" s="26">
        <v>5</v>
      </c>
      <c r="N247" s="26">
        <v>2</v>
      </c>
      <c r="O247" s="26">
        <v>4</v>
      </c>
      <c r="P247" s="26">
        <v>4</v>
      </c>
      <c r="T247" s="40" t="s">
        <v>267</v>
      </c>
    </row>
    <row r="248" spans="3:20" x14ac:dyDescent="0.3">
      <c r="C248" s="17">
        <v>5</v>
      </c>
      <c r="D248" s="17">
        <v>4</v>
      </c>
      <c r="E248" s="17">
        <v>4</v>
      </c>
      <c r="F248" s="17">
        <v>2</v>
      </c>
      <c r="G248" s="17">
        <v>1</v>
      </c>
      <c r="H248" s="17">
        <v>1</v>
      </c>
      <c r="I248" s="17">
        <v>3</v>
      </c>
      <c r="J248" s="17">
        <v>2</v>
      </c>
      <c r="K248" s="17">
        <v>2</v>
      </c>
      <c r="L248" s="26">
        <v>5</v>
      </c>
      <c r="M248" s="26">
        <v>4</v>
      </c>
      <c r="N248" s="26">
        <v>4</v>
      </c>
      <c r="O248" s="26">
        <v>4</v>
      </c>
      <c r="P248" s="26">
        <v>3</v>
      </c>
      <c r="T248" s="19" t="s">
        <v>268</v>
      </c>
    </row>
    <row r="249" spans="3:20" x14ac:dyDescent="0.3">
      <c r="C249" s="17">
        <v>3</v>
      </c>
      <c r="D249" s="17">
        <v>4</v>
      </c>
      <c r="E249" s="17">
        <v>1</v>
      </c>
      <c r="F249" s="17">
        <v>1</v>
      </c>
      <c r="G249" s="17">
        <v>2</v>
      </c>
      <c r="H249" s="17">
        <v>1</v>
      </c>
      <c r="I249" s="17">
        <v>4</v>
      </c>
      <c r="J249" s="17">
        <v>1</v>
      </c>
      <c r="K249" s="17">
        <v>1</v>
      </c>
      <c r="L249" s="26">
        <v>5</v>
      </c>
      <c r="M249" s="26">
        <v>4</v>
      </c>
      <c r="N249" s="26">
        <v>1</v>
      </c>
      <c r="O249" s="26">
        <v>4</v>
      </c>
      <c r="P249" s="26">
        <v>4</v>
      </c>
      <c r="T249" s="19" t="s">
        <v>269</v>
      </c>
    </row>
    <row r="250" spans="3:20" x14ac:dyDescent="0.3">
      <c r="C250" s="17">
        <v>5</v>
      </c>
      <c r="D250" s="17">
        <v>4</v>
      </c>
      <c r="E250" s="17">
        <v>4</v>
      </c>
      <c r="F250" s="17">
        <v>2</v>
      </c>
      <c r="G250" s="17">
        <v>2</v>
      </c>
      <c r="H250" s="17">
        <v>1</v>
      </c>
      <c r="I250" s="17">
        <v>4</v>
      </c>
      <c r="J250" s="17">
        <v>1</v>
      </c>
      <c r="K250" s="17">
        <v>1</v>
      </c>
      <c r="L250" s="26">
        <v>4</v>
      </c>
      <c r="M250" s="26">
        <v>3</v>
      </c>
      <c r="N250" s="26">
        <v>5</v>
      </c>
      <c r="O250" s="26">
        <v>4</v>
      </c>
      <c r="P250" s="26">
        <v>3</v>
      </c>
    </row>
    <row r="251" spans="3:20" x14ac:dyDescent="0.3">
      <c r="C251" s="17">
        <v>4</v>
      </c>
      <c r="D251" s="17">
        <v>4</v>
      </c>
      <c r="E251" s="17">
        <v>4</v>
      </c>
      <c r="F251" s="17">
        <v>2</v>
      </c>
      <c r="G251" s="17">
        <v>2</v>
      </c>
      <c r="H251" s="17">
        <v>1</v>
      </c>
      <c r="I251" s="17">
        <v>3</v>
      </c>
      <c r="J251" s="17">
        <v>1</v>
      </c>
      <c r="K251" s="17">
        <v>2</v>
      </c>
      <c r="L251" s="26">
        <v>5</v>
      </c>
      <c r="M251" s="26">
        <v>5</v>
      </c>
      <c r="N251" s="26">
        <v>3</v>
      </c>
      <c r="O251" s="26">
        <v>3</v>
      </c>
      <c r="P251" s="26">
        <v>5</v>
      </c>
    </row>
    <row r="252" spans="3:20" x14ac:dyDescent="0.3">
      <c r="C252" s="17">
        <v>3</v>
      </c>
      <c r="D252" s="17">
        <v>4</v>
      </c>
      <c r="E252" s="17">
        <v>4</v>
      </c>
      <c r="F252" s="17">
        <v>2</v>
      </c>
      <c r="G252" s="17">
        <v>2</v>
      </c>
      <c r="H252" s="17">
        <v>1</v>
      </c>
      <c r="I252" s="17">
        <v>2</v>
      </c>
      <c r="J252" s="17">
        <v>3</v>
      </c>
      <c r="K252" s="17">
        <v>1</v>
      </c>
      <c r="L252" s="26">
        <v>5</v>
      </c>
      <c r="M252" s="26">
        <v>5</v>
      </c>
      <c r="N252" s="26">
        <v>4</v>
      </c>
      <c r="O252" s="26">
        <v>3</v>
      </c>
      <c r="P252" s="26">
        <v>4</v>
      </c>
    </row>
    <row r="253" spans="3:20" x14ac:dyDescent="0.3">
      <c r="C253" s="17">
        <v>2</v>
      </c>
      <c r="D253" s="17">
        <v>4</v>
      </c>
      <c r="E253" s="17">
        <v>4</v>
      </c>
      <c r="F253" s="17">
        <v>2</v>
      </c>
      <c r="G253" s="17">
        <v>2</v>
      </c>
      <c r="H253" s="17">
        <v>1</v>
      </c>
      <c r="I253" s="17">
        <v>4</v>
      </c>
      <c r="J253" s="17">
        <v>1</v>
      </c>
      <c r="K253" s="17">
        <v>2</v>
      </c>
      <c r="L253" s="26">
        <v>4</v>
      </c>
      <c r="M253" s="26">
        <v>5</v>
      </c>
      <c r="N253" s="26">
        <v>2</v>
      </c>
      <c r="O253" s="26">
        <v>3</v>
      </c>
      <c r="P253" s="26">
        <v>4</v>
      </c>
    </row>
    <row r="254" spans="3:20" x14ac:dyDescent="0.3">
      <c r="C254" s="17">
        <v>5</v>
      </c>
      <c r="D254" s="17">
        <v>4</v>
      </c>
      <c r="E254" s="17">
        <v>4</v>
      </c>
      <c r="F254" s="17">
        <v>2</v>
      </c>
      <c r="G254" s="17">
        <v>2</v>
      </c>
      <c r="H254" s="17">
        <v>1</v>
      </c>
      <c r="I254" s="17">
        <v>3</v>
      </c>
      <c r="J254" s="17">
        <v>1</v>
      </c>
      <c r="K254" s="17">
        <v>2</v>
      </c>
      <c r="L254" s="26">
        <v>4</v>
      </c>
      <c r="M254" s="26">
        <v>2</v>
      </c>
      <c r="N254" s="26">
        <v>3</v>
      </c>
      <c r="O254" s="26">
        <v>5</v>
      </c>
      <c r="P254" s="26">
        <v>4</v>
      </c>
    </row>
    <row r="255" spans="3:20" x14ac:dyDescent="0.3">
      <c r="C255" s="17">
        <v>3</v>
      </c>
      <c r="D255" s="17">
        <v>4</v>
      </c>
      <c r="E255" s="17">
        <v>4</v>
      </c>
      <c r="F255" s="17">
        <v>2</v>
      </c>
      <c r="G255" s="17">
        <v>2</v>
      </c>
      <c r="H255" s="17">
        <v>1</v>
      </c>
      <c r="I255" s="17">
        <v>4</v>
      </c>
      <c r="J255" s="17">
        <v>1</v>
      </c>
      <c r="K255" s="17">
        <v>2</v>
      </c>
      <c r="L255" s="26">
        <v>999</v>
      </c>
      <c r="M255" s="26">
        <v>3</v>
      </c>
      <c r="N255" s="26">
        <v>4</v>
      </c>
      <c r="O255" s="26">
        <v>4</v>
      </c>
      <c r="P255" s="26">
        <v>3</v>
      </c>
    </row>
    <row r="256" spans="3:20" x14ac:dyDescent="0.3">
      <c r="C256" s="17">
        <v>5</v>
      </c>
      <c r="D256" s="17">
        <v>4</v>
      </c>
      <c r="E256" s="17">
        <v>2</v>
      </c>
      <c r="F256" s="17">
        <v>2</v>
      </c>
      <c r="G256" s="17">
        <v>1</v>
      </c>
      <c r="H256" s="17">
        <v>1</v>
      </c>
      <c r="I256" s="17">
        <v>1</v>
      </c>
      <c r="J256" s="17">
        <v>2</v>
      </c>
      <c r="K256" s="17">
        <v>2</v>
      </c>
      <c r="L256" s="26">
        <v>5</v>
      </c>
      <c r="M256" s="26">
        <v>5</v>
      </c>
      <c r="N256" s="26">
        <v>5</v>
      </c>
      <c r="O256" s="26">
        <v>5</v>
      </c>
      <c r="P256" s="26">
        <v>5</v>
      </c>
    </row>
    <row r="257" spans="3:16" x14ac:dyDescent="0.3">
      <c r="C257" s="17">
        <v>5</v>
      </c>
      <c r="D257" s="17">
        <v>4</v>
      </c>
      <c r="E257" s="17">
        <v>1</v>
      </c>
      <c r="F257" s="17">
        <v>2</v>
      </c>
      <c r="G257" s="17">
        <v>2</v>
      </c>
      <c r="H257" s="17">
        <v>1</v>
      </c>
      <c r="I257" s="17">
        <v>4</v>
      </c>
      <c r="J257" s="17">
        <v>1</v>
      </c>
      <c r="K257" s="17">
        <v>2</v>
      </c>
      <c r="L257" s="26">
        <v>5</v>
      </c>
      <c r="M257" s="26">
        <v>5</v>
      </c>
      <c r="N257" s="26">
        <v>4</v>
      </c>
      <c r="O257" s="26">
        <v>5</v>
      </c>
      <c r="P257" s="26">
        <v>3</v>
      </c>
    </row>
    <row r="258" spans="3:16" x14ac:dyDescent="0.3">
      <c r="C258" s="17">
        <v>3</v>
      </c>
      <c r="D258" s="17">
        <v>4</v>
      </c>
      <c r="E258" s="17">
        <v>4</v>
      </c>
      <c r="F258" s="17">
        <v>2</v>
      </c>
      <c r="G258" s="17">
        <v>2</v>
      </c>
      <c r="H258" s="17">
        <v>1</v>
      </c>
      <c r="I258" s="17">
        <v>1</v>
      </c>
      <c r="J258" s="17">
        <v>2</v>
      </c>
      <c r="K258" s="17">
        <v>2</v>
      </c>
      <c r="L258" s="26">
        <v>5</v>
      </c>
      <c r="M258" s="26">
        <v>5</v>
      </c>
      <c r="N258" s="26">
        <v>5</v>
      </c>
      <c r="O258" s="26">
        <v>5</v>
      </c>
      <c r="P258" s="26">
        <v>5</v>
      </c>
    </row>
    <row r="259" spans="3:16" x14ac:dyDescent="0.3">
      <c r="C259" s="17">
        <v>5</v>
      </c>
      <c r="D259" s="17">
        <v>4</v>
      </c>
      <c r="E259" s="17">
        <v>1</v>
      </c>
      <c r="F259" s="17">
        <v>2</v>
      </c>
      <c r="G259" s="17">
        <v>2</v>
      </c>
      <c r="H259" s="17">
        <v>2</v>
      </c>
      <c r="I259" s="17">
        <v>4</v>
      </c>
      <c r="J259" s="17">
        <v>2</v>
      </c>
      <c r="K259" s="17">
        <v>2</v>
      </c>
      <c r="L259" s="26">
        <v>4</v>
      </c>
      <c r="M259" s="26">
        <v>3</v>
      </c>
      <c r="N259" s="26">
        <v>4</v>
      </c>
      <c r="O259" s="26">
        <v>3</v>
      </c>
      <c r="P259" s="26">
        <v>3</v>
      </c>
    </row>
    <row r="260" spans="3:16" x14ac:dyDescent="0.3">
      <c r="C260" s="17">
        <v>1</v>
      </c>
      <c r="D260" s="17">
        <v>3</v>
      </c>
      <c r="E260" s="17">
        <v>3</v>
      </c>
      <c r="F260" s="17">
        <v>2</v>
      </c>
      <c r="G260" s="17">
        <v>2</v>
      </c>
      <c r="H260" s="17">
        <v>1</v>
      </c>
      <c r="I260" s="17">
        <v>4</v>
      </c>
      <c r="J260" s="17">
        <v>1</v>
      </c>
      <c r="K260" s="17">
        <v>2</v>
      </c>
      <c r="L260" s="26">
        <v>3</v>
      </c>
      <c r="M260" s="26">
        <v>5</v>
      </c>
      <c r="N260" s="26">
        <v>5</v>
      </c>
      <c r="O260" s="26">
        <v>4</v>
      </c>
      <c r="P260" s="26">
        <v>4</v>
      </c>
    </row>
    <row r="261" spans="3:16" x14ac:dyDescent="0.3">
      <c r="C261" s="17">
        <v>1</v>
      </c>
      <c r="D261" s="17">
        <v>4</v>
      </c>
      <c r="E261" s="17">
        <v>4</v>
      </c>
      <c r="F261" s="17">
        <v>2</v>
      </c>
      <c r="G261" s="17">
        <v>2</v>
      </c>
      <c r="H261" s="17">
        <v>1</v>
      </c>
      <c r="I261" s="17">
        <v>3</v>
      </c>
      <c r="J261" s="17">
        <v>1</v>
      </c>
      <c r="K261" s="17">
        <v>2</v>
      </c>
      <c r="L261" s="26">
        <v>4</v>
      </c>
      <c r="M261" s="26">
        <v>5</v>
      </c>
      <c r="N261" s="26">
        <v>4</v>
      </c>
      <c r="O261" s="26">
        <v>5</v>
      </c>
      <c r="P261" s="26">
        <v>4</v>
      </c>
    </row>
    <row r="262" spans="3:16" x14ac:dyDescent="0.3">
      <c r="C262" s="17">
        <v>3</v>
      </c>
      <c r="D262" s="17">
        <v>4</v>
      </c>
      <c r="E262" s="17">
        <v>4</v>
      </c>
      <c r="F262" s="17">
        <v>1</v>
      </c>
      <c r="G262" s="17">
        <v>1</v>
      </c>
      <c r="H262" s="17">
        <v>1</v>
      </c>
      <c r="I262" s="17">
        <v>4</v>
      </c>
      <c r="J262" s="17">
        <v>1</v>
      </c>
      <c r="K262" s="17">
        <v>2</v>
      </c>
      <c r="L262" s="26">
        <v>5</v>
      </c>
      <c r="M262" s="26">
        <v>5</v>
      </c>
      <c r="N262" s="26">
        <v>3</v>
      </c>
      <c r="O262" s="26">
        <v>4</v>
      </c>
      <c r="P262" s="26">
        <v>4</v>
      </c>
    </row>
    <row r="263" spans="3:16" x14ac:dyDescent="0.3">
      <c r="C263" s="17">
        <v>5</v>
      </c>
      <c r="D263" s="17">
        <v>4</v>
      </c>
      <c r="E263" s="17">
        <v>4</v>
      </c>
      <c r="F263" s="17">
        <v>2</v>
      </c>
      <c r="G263" s="17">
        <v>2</v>
      </c>
      <c r="H263" s="17">
        <v>1</v>
      </c>
      <c r="I263" s="17">
        <v>2</v>
      </c>
      <c r="J263" s="17">
        <v>1</v>
      </c>
      <c r="K263" s="17">
        <v>2</v>
      </c>
      <c r="L263" s="26">
        <v>4</v>
      </c>
      <c r="M263" s="26">
        <v>4</v>
      </c>
      <c r="N263" s="26">
        <v>4</v>
      </c>
      <c r="O263" s="26">
        <v>5</v>
      </c>
      <c r="P263" s="26">
        <v>4</v>
      </c>
    </row>
    <row r="264" spans="3:16" x14ac:dyDescent="0.3">
      <c r="C264" s="17">
        <v>5</v>
      </c>
      <c r="D264" s="17">
        <v>4</v>
      </c>
      <c r="E264" s="17">
        <v>5</v>
      </c>
      <c r="F264" s="17">
        <v>2</v>
      </c>
      <c r="G264" s="17">
        <v>2</v>
      </c>
      <c r="H264" s="17">
        <v>1</v>
      </c>
      <c r="I264" s="17">
        <v>2</v>
      </c>
      <c r="J264" s="17">
        <v>2</v>
      </c>
      <c r="K264" s="17">
        <v>2</v>
      </c>
      <c r="L264" s="26">
        <v>4</v>
      </c>
      <c r="M264" s="26">
        <v>4</v>
      </c>
      <c r="N264" s="26">
        <v>4</v>
      </c>
      <c r="O264" s="26">
        <v>4</v>
      </c>
      <c r="P264" s="26">
        <v>4</v>
      </c>
    </row>
    <row r="265" spans="3:16" x14ac:dyDescent="0.3">
      <c r="C265" s="17">
        <v>3</v>
      </c>
      <c r="D265" s="17">
        <v>4</v>
      </c>
      <c r="E265" s="17">
        <v>1</v>
      </c>
      <c r="F265" s="17">
        <v>1</v>
      </c>
      <c r="G265" s="17">
        <v>1</v>
      </c>
      <c r="H265" s="17">
        <v>1</v>
      </c>
      <c r="I265" s="17">
        <v>2</v>
      </c>
      <c r="J265" s="17">
        <v>1</v>
      </c>
      <c r="K265" s="17">
        <v>3</v>
      </c>
      <c r="L265" s="26">
        <v>4</v>
      </c>
      <c r="M265" s="26">
        <v>4</v>
      </c>
      <c r="N265" s="26">
        <v>5</v>
      </c>
      <c r="O265" s="26">
        <v>4</v>
      </c>
      <c r="P265" s="26">
        <v>2</v>
      </c>
    </row>
    <row r="266" spans="3:16" x14ac:dyDescent="0.3">
      <c r="C266" s="17">
        <v>5</v>
      </c>
      <c r="D266" s="17">
        <v>4</v>
      </c>
      <c r="E266" s="17">
        <v>4</v>
      </c>
      <c r="F266" s="17">
        <v>1</v>
      </c>
      <c r="G266" s="17">
        <v>1</v>
      </c>
      <c r="H266" s="17">
        <v>1</v>
      </c>
      <c r="I266" s="17">
        <v>4</v>
      </c>
      <c r="J266" s="17">
        <v>2</v>
      </c>
      <c r="K266" s="17">
        <v>1</v>
      </c>
      <c r="L266" s="26">
        <v>2</v>
      </c>
      <c r="M266" s="26">
        <v>5</v>
      </c>
      <c r="N266" s="26">
        <v>5</v>
      </c>
      <c r="O266" s="26">
        <v>5</v>
      </c>
      <c r="P266" s="26">
        <v>5</v>
      </c>
    </row>
    <row r="267" spans="3:16" x14ac:dyDescent="0.3">
      <c r="C267" s="17">
        <v>3</v>
      </c>
      <c r="D267" s="17">
        <v>4</v>
      </c>
      <c r="E267" s="17">
        <v>1</v>
      </c>
      <c r="F267" s="17">
        <v>2</v>
      </c>
      <c r="G267" s="17">
        <v>1</v>
      </c>
      <c r="H267" s="17">
        <v>1</v>
      </c>
      <c r="I267" s="17">
        <v>4</v>
      </c>
      <c r="J267" s="17">
        <v>2</v>
      </c>
      <c r="K267" s="17">
        <v>2</v>
      </c>
      <c r="L267" s="26">
        <v>4</v>
      </c>
      <c r="M267" s="26">
        <v>5</v>
      </c>
      <c r="N267" s="26">
        <v>2</v>
      </c>
      <c r="O267" s="26">
        <v>1</v>
      </c>
      <c r="P267" s="26">
        <v>5</v>
      </c>
    </row>
    <row r="268" spans="3:16" x14ac:dyDescent="0.3">
      <c r="C268" s="17">
        <v>3</v>
      </c>
      <c r="D268" s="17">
        <v>5</v>
      </c>
      <c r="E268" s="17">
        <v>4</v>
      </c>
      <c r="F268" s="17">
        <v>1</v>
      </c>
      <c r="G268" s="17">
        <v>1</v>
      </c>
      <c r="H268" s="17">
        <v>2</v>
      </c>
      <c r="I268" s="17">
        <v>3</v>
      </c>
      <c r="J268" s="17">
        <v>2</v>
      </c>
      <c r="K268" s="17">
        <v>2</v>
      </c>
      <c r="L268" s="26">
        <v>4</v>
      </c>
      <c r="M268" s="26">
        <v>4</v>
      </c>
      <c r="N268" s="26">
        <v>4</v>
      </c>
      <c r="O268" s="26">
        <v>4</v>
      </c>
      <c r="P268" s="26">
        <v>2</v>
      </c>
    </row>
    <row r="269" spans="3:16" x14ac:dyDescent="0.3">
      <c r="C269" s="17">
        <v>5</v>
      </c>
      <c r="D269" s="17">
        <v>4</v>
      </c>
      <c r="E269" s="17">
        <v>4</v>
      </c>
      <c r="F269" s="17">
        <v>2</v>
      </c>
      <c r="G269" s="17">
        <v>1</v>
      </c>
      <c r="H269" s="17">
        <v>2</v>
      </c>
      <c r="I269" s="17">
        <v>3</v>
      </c>
      <c r="J269" s="17">
        <v>1</v>
      </c>
      <c r="K269" s="17">
        <v>3</v>
      </c>
      <c r="L269" s="26">
        <v>4</v>
      </c>
      <c r="M269" s="26">
        <v>4</v>
      </c>
      <c r="N269" s="26">
        <v>4</v>
      </c>
      <c r="O269" s="26">
        <v>4</v>
      </c>
      <c r="P269" s="26">
        <v>4</v>
      </c>
    </row>
    <row r="270" spans="3:16" x14ac:dyDescent="0.3">
      <c r="C270" s="17">
        <v>3</v>
      </c>
      <c r="D270" s="17">
        <v>4</v>
      </c>
      <c r="E270" s="17">
        <v>4</v>
      </c>
      <c r="F270" s="17">
        <v>2</v>
      </c>
      <c r="G270" s="17">
        <v>1</v>
      </c>
      <c r="H270" s="17">
        <v>2</v>
      </c>
      <c r="I270" s="17">
        <v>3</v>
      </c>
      <c r="J270" s="17">
        <v>1</v>
      </c>
      <c r="K270" s="17">
        <v>3</v>
      </c>
      <c r="L270" s="26">
        <v>3</v>
      </c>
      <c r="M270" s="26">
        <v>3</v>
      </c>
      <c r="N270" s="26">
        <v>4</v>
      </c>
      <c r="O270" s="26">
        <v>4</v>
      </c>
      <c r="P270" s="26">
        <v>4</v>
      </c>
    </row>
    <row r="271" spans="3:16" x14ac:dyDescent="0.3">
      <c r="C271" s="17">
        <v>5</v>
      </c>
      <c r="D271" s="17">
        <v>2</v>
      </c>
      <c r="E271" s="17">
        <v>1</v>
      </c>
      <c r="F271" s="17">
        <v>2</v>
      </c>
      <c r="G271" s="17">
        <v>2</v>
      </c>
      <c r="H271" s="17"/>
      <c r="I271" s="17">
        <v>2</v>
      </c>
      <c r="J271" s="17">
        <v>2</v>
      </c>
      <c r="K271" s="17">
        <v>2</v>
      </c>
      <c r="L271" s="26">
        <v>5</v>
      </c>
      <c r="M271" s="26">
        <v>5</v>
      </c>
      <c r="N271" s="26">
        <v>5</v>
      </c>
      <c r="O271" s="26">
        <v>4</v>
      </c>
      <c r="P271" s="26">
        <v>5</v>
      </c>
    </row>
    <row r="272" spans="3:16" x14ac:dyDescent="0.3">
      <c r="C272" s="17">
        <v>5</v>
      </c>
      <c r="D272" s="17">
        <v>2</v>
      </c>
      <c r="E272" s="17">
        <v>1</v>
      </c>
      <c r="F272" s="17">
        <v>2</v>
      </c>
      <c r="G272" s="17">
        <v>2</v>
      </c>
      <c r="H272" s="17">
        <v>1</v>
      </c>
      <c r="I272" s="17">
        <v>1</v>
      </c>
      <c r="J272" s="17">
        <v>3</v>
      </c>
      <c r="K272" s="17">
        <v>1</v>
      </c>
      <c r="L272" s="26">
        <v>5</v>
      </c>
      <c r="M272" s="26">
        <v>4</v>
      </c>
      <c r="N272" s="26">
        <v>4</v>
      </c>
      <c r="O272" s="26">
        <v>4</v>
      </c>
      <c r="P272" s="26">
        <v>4</v>
      </c>
    </row>
    <row r="273" spans="3:16" x14ac:dyDescent="0.3">
      <c r="C273" s="17">
        <v>3</v>
      </c>
      <c r="D273" s="17">
        <v>3</v>
      </c>
      <c r="E273" s="17">
        <v>4</v>
      </c>
      <c r="F273" s="17">
        <v>2</v>
      </c>
      <c r="G273" s="17">
        <v>2</v>
      </c>
      <c r="H273" s="17">
        <v>1</v>
      </c>
      <c r="I273" s="17">
        <v>2</v>
      </c>
      <c r="J273" s="17">
        <v>1</v>
      </c>
      <c r="K273" s="17">
        <v>2</v>
      </c>
      <c r="L273" s="26">
        <v>4</v>
      </c>
      <c r="M273" s="26">
        <v>5</v>
      </c>
      <c r="N273" s="26">
        <v>3</v>
      </c>
      <c r="O273" s="26">
        <v>4</v>
      </c>
      <c r="P273" s="26">
        <v>4</v>
      </c>
    </row>
    <row r="274" spans="3:16" x14ac:dyDescent="0.3">
      <c r="C274" s="17">
        <v>5</v>
      </c>
      <c r="D274" s="17">
        <v>5</v>
      </c>
      <c r="E274" s="17">
        <v>1</v>
      </c>
      <c r="F274" s="17">
        <v>2</v>
      </c>
      <c r="G274" s="17">
        <v>2</v>
      </c>
      <c r="H274" s="17">
        <v>2</v>
      </c>
      <c r="I274" s="17">
        <v>1</v>
      </c>
      <c r="J274" s="17">
        <v>1</v>
      </c>
      <c r="K274" s="17">
        <v>2</v>
      </c>
      <c r="L274" s="26">
        <v>5</v>
      </c>
      <c r="M274" s="26">
        <v>4</v>
      </c>
      <c r="N274" s="26">
        <v>2</v>
      </c>
      <c r="O274" s="26">
        <v>3</v>
      </c>
      <c r="P274" s="26">
        <v>3</v>
      </c>
    </row>
    <row r="275" spans="3:16" x14ac:dyDescent="0.3">
      <c r="C275" s="17">
        <v>3</v>
      </c>
      <c r="D275" s="17">
        <v>4</v>
      </c>
      <c r="E275" s="17">
        <v>1</v>
      </c>
      <c r="F275" s="17">
        <v>2</v>
      </c>
      <c r="G275" s="17">
        <v>2</v>
      </c>
      <c r="H275" s="17">
        <v>1</v>
      </c>
      <c r="I275" s="17">
        <v>2</v>
      </c>
      <c r="J275" s="17">
        <v>1</v>
      </c>
      <c r="K275" s="17">
        <v>2</v>
      </c>
      <c r="L275" s="26">
        <v>4</v>
      </c>
      <c r="M275" s="26">
        <v>4</v>
      </c>
      <c r="N275" s="26">
        <v>4</v>
      </c>
      <c r="O275" s="26">
        <v>4</v>
      </c>
      <c r="P275" s="26">
        <v>4</v>
      </c>
    </row>
    <row r="276" spans="3:16" x14ac:dyDescent="0.3">
      <c r="C276" s="17">
        <v>3</v>
      </c>
      <c r="D276" s="17">
        <v>4</v>
      </c>
      <c r="E276" s="17">
        <v>4</v>
      </c>
      <c r="F276" s="17">
        <v>1</v>
      </c>
      <c r="G276" s="17">
        <v>1</v>
      </c>
      <c r="H276" s="17">
        <v>1</v>
      </c>
      <c r="I276" s="17">
        <v>3</v>
      </c>
      <c r="J276" s="17">
        <v>2</v>
      </c>
      <c r="K276" s="17">
        <v>2</v>
      </c>
      <c r="L276" s="26">
        <v>3</v>
      </c>
      <c r="M276" s="26">
        <v>5</v>
      </c>
      <c r="N276" s="26">
        <v>3</v>
      </c>
      <c r="O276" s="26">
        <v>5</v>
      </c>
      <c r="P276" s="26">
        <v>4</v>
      </c>
    </row>
    <row r="277" spans="3:16" x14ac:dyDescent="0.3">
      <c r="C277" s="17">
        <v>3</v>
      </c>
      <c r="D277" s="17">
        <v>4</v>
      </c>
      <c r="E277" s="17">
        <v>1</v>
      </c>
      <c r="F277" s="17">
        <v>2</v>
      </c>
      <c r="G277" s="17">
        <v>2</v>
      </c>
      <c r="H277" s="17">
        <v>1</v>
      </c>
      <c r="I277" s="17">
        <v>3</v>
      </c>
      <c r="J277" s="17">
        <v>2</v>
      </c>
      <c r="K277" s="17">
        <v>2</v>
      </c>
      <c r="L277" s="26">
        <v>4</v>
      </c>
      <c r="M277" s="26">
        <v>4</v>
      </c>
      <c r="N277" s="26">
        <v>4</v>
      </c>
      <c r="O277" s="26">
        <v>4</v>
      </c>
      <c r="P277" s="26">
        <v>4</v>
      </c>
    </row>
    <row r="278" spans="3:16" x14ac:dyDescent="0.3">
      <c r="C278" s="17">
        <v>5</v>
      </c>
      <c r="D278" s="17">
        <v>4</v>
      </c>
      <c r="E278" s="17">
        <v>4</v>
      </c>
      <c r="F278" s="17">
        <v>1</v>
      </c>
      <c r="G278" s="17">
        <v>2</v>
      </c>
      <c r="H278" s="17">
        <v>1</v>
      </c>
      <c r="I278" s="17">
        <v>4</v>
      </c>
      <c r="J278" s="17">
        <v>1</v>
      </c>
      <c r="K278" s="17">
        <v>1</v>
      </c>
      <c r="L278" s="26">
        <v>3</v>
      </c>
      <c r="M278" s="26">
        <v>4</v>
      </c>
      <c r="N278" s="26">
        <v>3</v>
      </c>
      <c r="O278" s="26">
        <v>5</v>
      </c>
      <c r="P278" s="26">
        <v>5</v>
      </c>
    </row>
    <row r="279" spans="3:16" x14ac:dyDescent="0.3">
      <c r="C279" s="17">
        <v>3</v>
      </c>
      <c r="D279" s="17">
        <v>4</v>
      </c>
      <c r="E279" s="17">
        <v>4</v>
      </c>
      <c r="F279" s="17">
        <v>2</v>
      </c>
      <c r="G279" s="17">
        <v>2</v>
      </c>
      <c r="H279" s="17">
        <v>1</v>
      </c>
      <c r="I279" s="17">
        <v>3</v>
      </c>
      <c r="J279" s="17">
        <v>1</v>
      </c>
      <c r="K279" s="17">
        <v>2</v>
      </c>
      <c r="L279" s="26">
        <v>5</v>
      </c>
      <c r="M279" s="26">
        <v>4</v>
      </c>
      <c r="N279" s="26">
        <v>4</v>
      </c>
      <c r="O279" s="26">
        <v>4</v>
      </c>
      <c r="P279" s="26">
        <v>3</v>
      </c>
    </row>
    <row r="280" spans="3:16" x14ac:dyDescent="0.3">
      <c r="C280" s="17">
        <v>5</v>
      </c>
      <c r="D280" s="17">
        <v>4</v>
      </c>
      <c r="E280" s="17">
        <v>3</v>
      </c>
      <c r="F280" s="17">
        <v>2</v>
      </c>
      <c r="G280" s="17">
        <v>2</v>
      </c>
      <c r="H280" s="17">
        <v>1</v>
      </c>
      <c r="I280" s="17">
        <v>3</v>
      </c>
      <c r="J280" s="17">
        <v>1</v>
      </c>
      <c r="K280" s="17">
        <v>2</v>
      </c>
      <c r="L280" s="26">
        <v>4</v>
      </c>
      <c r="M280" s="26">
        <v>5</v>
      </c>
      <c r="N280" s="26">
        <v>5</v>
      </c>
      <c r="O280" s="26">
        <v>3</v>
      </c>
      <c r="P280" s="26">
        <v>3</v>
      </c>
    </row>
    <row r="281" spans="3:16" x14ac:dyDescent="0.3">
      <c r="C281" s="17">
        <v>3</v>
      </c>
      <c r="D281" s="17">
        <v>5</v>
      </c>
      <c r="E281" s="17">
        <v>4</v>
      </c>
      <c r="F281" s="17">
        <v>2</v>
      </c>
      <c r="G281" s="17">
        <v>2</v>
      </c>
      <c r="H281" s="17">
        <v>1</v>
      </c>
      <c r="I281" s="17">
        <v>3</v>
      </c>
      <c r="J281" s="17">
        <v>1</v>
      </c>
      <c r="K281" s="17">
        <v>2</v>
      </c>
      <c r="L281" s="26">
        <v>5</v>
      </c>
      <c r="M281" s="26">
        <v>5</v>
      </c>
      <c r="N281" s="26">
        <v>2</v>
      </c>
      <c r="O281" s="26">
        <v>5</v>
      </c>
      <c r="P281" s="26">
        <v>4</v>
      </c>
    </row>
    <row r="282" spans="3:16" x14ac:dyDescent="0.3">
      <c r="C282" s="17">
        <v>3</v>
      </c>
      <c r="D282" s="17">
        <v>4</v>
      </c>
      <c r="E282" s="17">
        <v>1</v>
      </c>
      <c r="F282" s="17">
        <v>1</v>
      </c>
      <c r="G282" s="17">
        <v>2</v>
      </c>
      <c r="H282" s="17">
        <v>1</v>
      </c>
      <c r="I282" s="17">
        <v>4</v>
      </c>
      <c r="J282" s="17">
        <v>1</v>
      </c>
      <c r="K282" s="17">
        <v>1</v>
      </c>
      <c r="L282" s="26">
        <v>4</v>
      </c>
      <c r="M282" s="26">
        <v>5</v>
      </c>
      <c r="N282" s="26">
        <v>2</v>
      </c>
      <c r="O282" s="26">
        <v>5</v>
      </c>
      <c r="P282" s="26">
        <v>3</v>
      </c>
    </row>
    <row r="283" spans="3:16" x14ac:dyDescent="0.3">
      <c r="C283" s="17">
        <v>5</v>
      </c>
      <c r="D283" s="17">
        <v>4</v>
      </c>
      <c r="E283" s="17">
        <v>4</v>
      </c>
      <c r="F283" s="17">
        <v>2</v>
      </c>
      <c r="G283" s="17">
        <v>2</v>
      </c>
      <c r="H283" s="17">
        <v>1</v>
      </c>
      <c r="I283" s="17">
        <v>4</v>
      </c>
      <c r="J283" s="17">
        <v>1</v>
      </c>
      <c r="K283" s="17">
        <v>1</v>
      </c>
      <c r="L283" s="26">
        <v>4</v>
      </c>
      <c r="M283" s="26">
        <v>4</v>
      </c>
      <c r="N283" s="26">
        <v>3</v>
      </c>
      <c r="O283" s="26">
        <v>4</v>
      </c>
      <c r="P283" s="26">
        <v>5</v>
      </c>
    </row>
    <row r="284" spans="3:16" x14ac:dyDescent="0.3">
      <c r="C284" s="17">
        <v>4</v>
      </c>
      <c r="D284" s="17">
        <v>4</v>
      </c>
      <c r="E284" s="17">
        <v>4</v>
      </c>
      <c r="F284" s="17">
        <v>2</v>
      </c>
      <c r="G284" s="17">
        <v>2</v>
      </c>
      <c r="H284" s="17">
        <v>1</v>
      </c>
      <c r="I284" s="17">
        <v>3</v>
      </c>
      <c r="J284" s="17">
        <v>1</v>
      </c>
      <c r="K284" s="17">
        <v>2</v>
      </c>
      <c r="L284" s="26">
        <v>2</v>
      </c>
      <c r="M284" s="26">
        <v>4</v>
      </c>
      <c r="N284" s="26">
        <v>3</v>
      </c>
      <c r="O284" s="26">
        <v>4</v>
      </c>
      <c r="P284" s="26">
        <v>3</v>
      </c>
    </row>
    <row r="285" spans="3:16" x14ac:dyDescent="0.3">
      <c r="C285" s="17">
        <v>3</v>
      </c>
      <c r="D285" s="17">
        <v>4</v>
      </c>
      <c r="E285" s="17">
        <v>4</v>
      </c>
      <c r="F285" s="17">
        <v>2</v>
      </c>
      <c r="G285" s="17">
        <v>2</v>
      </c>
      <c r="H285" s="17">
        <v>1</v>
      </c>
      <c r="I285" s="17">
        <v>2</v>
      </c>
      <c r="J285" s="17">
        <v>3</v>
      </c>
      <c r="K285" s="17">
        <v>1</v>
      </c>
      <c r="L285" s="26">
        <v>4</v>
      </c>
      <c r="M285" s="26">
        <v>4</v>
      </c>
      <c r="N285" s="26">
        <v>4</v>
      </c>
      <c r="O285" s="26">
        <v>4</v>
      </c>
      <c r="P285" s="26">
        <v>4</v>
      </c>
    </row>
    <row r="286" spans="3:16" x14ac:dyDescent="0.3">
      <c r="C286" s="17">
        <v>2</v>
      </c>
      <c r="D286" s="17">
        <v>4</v>
      </c>
      <c r="E286" s="17">
        <v>4</v>
      </c>
      <c r="F286" s="17">
        <v>2</v>
      </c>
      <c r="G286" s="17">
        <v>2</v>
      </c>
      <c r="H286" s="17">
        <v>1</v>
      </c>
      <c r="I286" s="17">
        <v>4</v>
      </c>
      <c r="J286" s="17">
        <v>1</v>
      </c>
      <c r="K286" s="17">
        <v>2</v>
      </c>
      <c r="L286" s="26">
        <v>4</v>
      </c>
      <c r="M286" s="26">
        <v>4</v>
      </c>
      <c r="N286" s="26">
        <v>3</v>
      </c>
      <c r="O286" s="26">
        <v>4</v>
      </c>
      <c r="P286" s="26">
        <v>3</v>
      </c>
    </row>
    <row r="287" spans="3:16" x14ac:dyDescent="0.3">
      <c r="C287" s="17">
        <v>5</v>
      </c>
      <c r="D287" s="17">
        <v>4</v>
      </c>
      <c r="E287" s="17">
        <v>4</v>
      </c>
      <c r="F287" s="17">
        <v>2</v>
      </c>
      <c r="G287" s="17">
        <v>2</v>
      </c>
      <c r="H287" s="17">
        <v>1</v>
      </c>
      <c r="I287" s="17">
        <v>3</v>
      </c>
      <c r="J287" s="17">
        <v>1</v>
      </c>
      <c r="K287" s="17">
        <v>2</v>
      </c>
      <c r="L287" s="26">
        <v>4</v>
      </c>
      <c r="M287" s="26">
        <v>5</v>
      </c>
      <c r="N287" s="26">
        <v>3</v>
      </c>
      <c r="O287" s="26">
        <v>4</v>
      </c>
      <c r="P287" s="26">
        <v>2</v>
      </c>
    </row>
    <row r="288" spans="3:16" x14ac:dyDescent="0.3">
      <c r="C288" s="17">
        <v>3</v>
      </c>
      <c r="D288" s="17">
        <v>4</v>
      </c>
      <c r="E288" s="17">
        <v>4</v>
      </c>
      <c r="F288" s="17">
        <v>2</v>
      </c>
      <c r="G288" s="17">
        <v>2</v>
      </c>
      <c r="H288" s="17">
        <v>1</v>
      </c>
      <c r="I288" s="17">
        <v>4</v>
      </c>
      <c r="J288" s="17">
        <v>1</v>
      </c>
      <c r="K288" s="17">
        <v>2</v>
      </c>
      <c r="L288" s="26">
        <v>5</v>
      </c>
      <c r="M288" s="26">
        <v>4</v>
      </c>
      <c r="N288" s="26">
        <v>1</v>
      </c>
      <c r="O288" s="26">
        <v>5</v>
      </c>
      <c r="P288" s="26">
        <v>4</v>
      </c>
    </row>
    <row r="289" spans="3:16" x14ac:dyDescent="0.3">
      <c r="C289" s="17">
        <v>2</v>
      </c>
      <c r="D289" s="17">
        <v>4</v>
      </c>
      <c r="E289" s="17">
        <v>1</v>
      </c>
      <c r="F289" s="17">
        <v>2</v>
      </c>
      <c r="G289" s="17">
        <v>2</v>
      </c>
      <c r="H289" s="17">
        <v>1</v>
      </c>
      <c r="I289" s="17">
        <v>2</v>
      </c>
      <c r="J289" s="17">
        <v>1</v>
      </c>
      <c r="K289" s="17">
        <v>2</v>
      </c>
      <c r="L289" s="26">
        <v>3</v>
      </c>
      <c r="M289" s="26">
        <v>5</v>
      </c>
      <c r="N289" s="26">
        <v>3</v>
      </c>
      <c r="O289" s="26">
        <v>5</v>
      </c>
      <c r="P289" s="26">
        <v>5</v>
      </c>
    </row>
    <row r="290" spans="3:16" x14ac:dyDescent="0.3">
      <c r="C290" s="17">
        <v>5</v>
      </c>
      <c r="D290" s="17">
        <v>4</v>
      </c>
      <c r="E290" s="17">
        <v>4</v>
      </c>
      <c r="F290" s="17">
        <v>2</v>
      </c>
      <c r="G290" s="17">
        <v>2</v>
      </c>
      <c r="H290" s="17">
        <v>1</v>
      </c>
      <c r="I290" s="17">
        <v>3</v>
      </c>
      <c r="J290" s="17">
        <v>1</v>
      </c>
      <c r="K290" s="17">
        <v>2</v>
      </c>
      <c r="L290" s="26">
        <v>4</v>
      </c>
      <c r="M290" s="26">
        <v>4</v>
      </c>
      <c r="N290" s="26">
        <v>4</v>
      </c>
      <c r="O290" s="26">
        <v>4</v>
      </c>
      <c r="P290" s="26">
        <v>4</v>
      </c>
    </row>
    <row r="291" spans="3:16" x14ac:dyDescent="0.3">
      <c r="C291" s="17">
        <v>5</v>
      </c>
      <c r="D291" s="17">
        <v>4</v>
      </c>
      <c r="E291" s="17">
        <v>1</v>
      </c>
      <c r="F291" s="17">
        <v>2</v>
      </c>
      <c r="G291" s="17">
        <v>2</v>
      </c>
      <c r="H291" s="17">
        <v>1</v>
      </c>
      <c r="I291" s="17">
        <v>1</v>
      </c>
      <c r="J291" s="17">
        <v>1</v>
      </c>
      <c r="K291" s="17">
        <v>2</v>
      </c>
      <c r="L291" s="26">
        <v>4</v>
      </c>
      <c r="M291" s="26">
        <v>5</v>
      </c>
      <c r="N291" s="26">
        <v>3</v>
      </c>
      <c r="O291" s="26">
        <v>5</v>
      </c>
      <c r="P291" s="26">
        <v>5</v>
      </c>
    </row>
    <row r="292" spans="3:16" x14ac:dyDescent="0.3">
      <c r="C292" s="17">
        <v>3</v>
      </c>
      <c r="D292" s="17">
        <v>4</v>
      </c>
      <c r="E292" s="17">
        <v>1</v>
      </c>
      <c r="F292" s="17">
        <v>2</v>
      </c>
      <c r="G292" s="17">
        <v>2</v>
      </c>
      <c r="H292" s="17">
        <v>1</v>
      </c>
      <c r="I292" s="17">
        <v>2</v>
      </c>
      <c r="J292" s="17">
        <v>1</v>
      </c>
      <c r="K292" s="17">
        <v>2</v>
      </c>
      <c r="L292" s="26">
        <v>4</v>
      </c>
      <c r="M292" s="26">
        <v>4</v>
      </c>
      <c r="N292" s="26">
        <v>5</v>
      </c>
      <c r="O292" s="26">
        <v>4</v>
      </c>
      <c r="P292" s="26">
        <v>4</v>
      </c>
    </row>
    <row r="293" spans="3:16" x14ac:dyDescent="0.3">
      <c r="C293" s="17">
        <v>5</v>
      </c>
      <c r="D293" s="17">
        <v>4</v>
      </c>
      <c r="E293" s="17">
        <v>4</v>
      </c>
      <c r="F293" s="17">
        <v>2</v>
      </c>
      <c r="G293" s="17">
        <v>2</v>
      </c>
      <c r="H293" s="17">
        <v>1</v>
      </c>
      <c r="I293" s="17">
        <v>3</v>
      </c>
      <c r="J293" s="17">
        <v>1</v>
      </c>
      <c r="K293" s="17">
        <v>2</v>
      </c>
      <c r="L293" s="26">
        <v>5</v>
      </c>
      <c r="M293" s="26">
        <v>5</v>
      </c>
      <c r="N293" s="26">
        <v>5</v>
      </c>
      <c r="O293" s="26">
        <v>5</v>
      </c>
      <c r="P293" s="26">
        <v>5</v>
      </c>
    </row>
    <row r="294" spans="3:16" x14ac:dyDescent="0.3">
      <c r="C294" s="17">
        <v>5</v>
      </c>
      <c r="D294" s="17">
        <v>4</v>
      </c>
      <c r="E294" s="17">
        <v>4</v>
      </c>
      <c r="F294" s="17">
        <v>2</v>
      </c>
      <c r="G294" s="17">
        <v>1</v>
      </c>
      <c r="H294" s="17">
        <v>1</v>
      </c>
      <c r="I294" s="17">
        <v>3</v>
      </c>
      <c r="J294" s="17">
        <v>1</v>
      </c>
      <c r="K294" s="17">
        <v>2</v>
      </c>
      <c r="L294" s="26">
        <v>4</v>
      </c>
      <c r="M294" s="26">
        <v>5</v>
      </c>
      <c r="N294" s="26">
        <v>2</v>
      </c>
      <c r="O294" s="26">
        <v>4</v>
      </c>
      <c r="P294" s="26">
        <v>4</v>
      </c>
    </row>
    <row r="295" spans="3:16" x14ac:dyDescent="0.3">
      <c r="C295" s="17">
        <v>5</v>
      </c>
      <c r="D295" s="17">
        <v>4</v>
      </c>
      <c r="E295" s="17">
        <v>1</v>
      </c>
      <c r="F295" s="17">
        <v>2</v>
      </c>
      <c r="G295" s="17">
        <v>2</v>
      </c>
      <c r="H295" s="17">
        <v>1</v>
      </c>
      <c r="I295" s="17">
        <v>4</v>
      </c>
      <c r="J295" s="17">
        <v>1</v>
      </c>
      <c r="K295" s="17">
        <v>2</v>
      </c>
      <c r="L295" s="26">
        <v>5</v>
      </c>
      <c r="M295" s="26">
        <v>4</v>
      </c>
      <c r="N295" s="26">
        <v>4</v>
      </c>
      <c r="O295" s="26">
        <v>4</v>
      </c>
      <c r="P295" s="26">
        <v>3</v>
      </c>
    </row>
    <row r="296" spans="3:16" x14ac:dyDescent="0.3">
      <c r="C296" s="17">
        <v>3</v>
      </c>
      <c r="D296" s="17">
        <v>5</v>
      </c>
      <c r="E296" s="17">
        <v>1</v>
      </c>
      <c r="F296" s="17">
        <v>2</v>
      </c>
      <c r="G296" s="17">
        <v>2</v>
      </c>
      <c r="H296" s="17">
        <v>1</v>
      </c>
      <c r="I296" s="17">
        <v>3</v>
      </c>
      <c r="J296" s="17">
        <v>1</v>
      </c>
      <c r="K296" s="17">
        <v>2</v>
      </c>
      <c r="L296" s="26">
        <v>5</v>
      </c>
      <c r="M296" s="26">
        <v>4</v>
      </c>
      <c r="N296" s="26">
        <v>1</v>
      </c>
      <c r="O296" s="26">
        <v>4</v>
      </c>
      <c r="P296" s="26">
        <v>4</v>
      </c>
    </row>
    <row r="297" spans="3:16" x14ac:dyDescent="0.3">
      <c r="C297" s="17">
        <v>3</v>
      </c>
      <c r="D297" s="17">
        <v>4</v>
      </c>
      <c r="E297" s="17">
        <v>1</v>
      </c>
      <c r="F297" s="17">
        <v>1</v>
      </c>
      <c r="G297" s="17">
        <v>2</v>
      </c>
      <c r="H297" s="17">
        <v>1</v>
      </c>
      <c r="I297" s="17">
        <v>4</v>
      </c>
      <c r="J297" s="17">
        <v>2</v>
      </c>
      <c r="K297" s="17">
        <v>2</v>
      </c>
      <c r="L297" s="26">
        <v>4</v>
      </c>
      <c r="M297" s="26">
        <v>3</v>
      </c>
      <c r="N297" s="26">
        <v>5</v>
      </c>
      <c r="O297" s="26">
        <v>4</v>
      </c>
      <c r="P297" s="26">
        <v>3</v>
      </c>
    </row>
    <row r="298" spans="3:16" x14ac:dyDescent="0.3">
      <c r="C298" s="17">
        <v>3</v>
      </c>
      <c r="D298" s="17">
        <v>4</v>
      </c>
      <c r="E298" s="17">
        <v>4</v>
      </c>
      <c r="F298" s="17">
        <v>2</v>
      </c>
      <c r="G298" s="17">
        <v>2</v>
      </c>
      <c r="H298" s="17">
        <v>2</v>
      </c>
      <c r="I298" s="17">
        <v>3</v>
      </c>
      <c r="J298" s="17">
        <v>1</v>
      </c>
      <c r="K298" s="17">
        <v>3</v>
      </c>
      <c r="L298" s="26">
        <v>5</v>
      </c>
      <c r="M298" s="26">
        <v>5</v>
      </c>
      <c r="N298" s="26">
        <v>3</v>
      </c>
      <c r="O298" s="26">
        <v>3</v>
      </c>
      <c r="P298" s="26">
        <v>5</v>
      </c>
    </row>
    <row r="299" spans="3:16" x14ac:dyDescent="0.3">
      <c r="C299" s="17">
        <v>5</v>
      </c>
      <c r="D299" s="17">
        <v>4</v>
      </c>
      <c r="E299" s="17">
        <v>3</v>
      </c>
      <c r="F299" s="17">
        <v>2</v>
      </c>
      <c r="G299" s="17">
        <v>1</v>
      </c>
      <c r="H299" s="17">
        <v>1</v>
      </c>
      <c r="I299" s="17">
        <v>4</v>
      </c>
      <c r="J299" s="17">
        <v>2</v>
      </c>
      <c r="K299" s="17">
        <v>1</v>
      </c>
      <c r="L299" s="26">
        <v>5</v>
      </c>
      <c r="M299" s="26">
        <v>5</v>
      </c>
      <c r="N299" s="26">
        <v>4</v>
      </c>
      <c r="O299" s="26">
        <v>3</v>
      </c>
      <c r="P299" s="26">
        <v>4</v>
      </c>
    </row>
    <row r="300" spans="3:16" x14ac:dyDescent="0.3">
      <c r="C300" s="17">
        <v>3</v>
      </c>
      <c r="D300" s="17">
        <v>4</v>
      </c>
      <c r="E300" s="17">
        <v>4</v>
      </c>
      <c r="F300" s="17">
        <v>2</v>
      </c>
      <c r="G300" s="17">
        <v>1</v>
      </c>
      <c r="H300" s="17">
        <v>1</v>
      </c>
      <c r="I300" s="17">
        <v>3</v>
      </c>
      <c r="J300" s="17">
        <v>2</v>
      </c>
      <c r="K300" s="17">
        <v>2</v>
      </c>
      <c r="L300" s="26">
        <v>4</v>
      </c>
      <c r="M300" s="26">
        <v>5</v>
      </c>
      <c r="N300" s="26">
        <v>2</v>
      </c>
      <c r="O300" s="26">
        <v>3</v>
      </c>
      <c r="P300" s="26">
        <v>4</v>
      </c>
    </row>
    <row r="301" spans="3:16" x14ac:dyDescent="0.3">
      <c r="C301" s="17">
        <v>5</v>
      </c>
      <c r="D301" s="17">
        <v>4</v>
      </c>
      <c r="E301" s="17">
        <v>4</v>
      </c>
      <c r="F301" s="17">
        <v>2</v>
      </c>
      <c r="G301" s="17">
        <v>1</v>
      </c>
      <c r="H301" s="17">
        <v>1</v>
      </c>
      <c r="I301" s="17">
        <v>3</v>
      </c>
      <c r="J301" s="17">
        <v>2</v>
      </c>
      <c r="K301" s="17">
        <v>2</v>
      </c>
      <c r="L301" s="26">
        <v>4</v>
      </c>
      <c r="M301" s="26">
        <v>2</v>
      </c>
      <c r="N301" s="26">
        <v>3</v>
      </c>
      <c r="O301" s="26">
        <v>5</v>
      </c>
      <c r="P301" s="26">
        <v>4</v>
      </c>
    </row>
    <row r="302" spans="3:16" x14ac:dyDescent="0.3">
      <c r="C302" s="17">
        <v>3</v>
      </c>
      <c r="D302" s="17">
        <v>4</v>
      </c>
      <c r="E302" s="17">
        <v>2</v>
      </c>
      <c r="F302" s="17">
        <v>1</v>
      </c>
      <c r="G302" s="17">
        <v>2</v>
      </c>
      <c r="H302" s="17">
        <v>1</v>
      </c>
      <c r="I302" s="17">
        <v>4</v>
      </c>
      <c r="J302" s="17">
        <v>1</v>
      </c>
      <c r="K302" s="17">
        <v>2</v>
      </c>
      <c r="L302" s="26">
        <v>999</v>
      </c>
      <c r="M302" s="26">
        <v>3</v>
      </c>
      <c r="N302" s="26">
        <v>4</v>
      </c>
      <c r="O302" s="26">
        <v>4</v>
      </c>
      <c r="P302" s="26">
        <v>3</v>
      </c>
    </row>
    <row r="303" spans="3:16" x14ac:dyDescent="0.3">
      <c r="C303" s="17">
        <v>3</v>
      </c>
      <c r="D303" s="17">
        <v>5</v>
      </c>
      <c r="E303" s="17">
        <v>4</v>
      </c>
      <c r="F303" s="17">
        <v>1</v>
      </c>
      <c r="G303" s="17">
        <v>2</v>
      </c>
      <c r="H303" s="17">
        <v>1</v>
      </c>
      <c r="I303" s="17">
        <v>4</v>
      </c>
      <c r="J303" s="17">
        <v>2</v>
      </c>
      <c r="K303" s="17">
        <v>3</v>
      </c>
      <c r="L303" s="26">
        <v>5</v>
      </c>
      <c r="M303" s="26">
        <v>5</v>
      </c>
      <c r="N303" s="26">
        <v>5</v>
      </c>
      <c r="O303" s="26">
        <v>5</v>
      </c>
      <c r="P303" s="26">
        <v>5</v>
      </c>
    </row>
    <row r="304" spans="3:16" x14ac:dyDescent="0.3">
      <c r="C304" s="17">
        <v>3</v>
      </c>
      <c r="D304" s="17">
        <v>5</v>
      </c>
      <c r="E304" s="17">
        <v>4</v>
      </c>
      <c r="F304" s="17">
        <v>1</v>
      </c>
      <c r="G304" s="17">
        <v>1</v>
      </c>
      <c r="H304" s="17">
        <v>1</v>
      </c>
      <c r="I304" s="17">
        <v>4</v>
      </c>
      <c r="J304" s="17">
        <v>2</v>
      </c>
      <c r="K304" s="17">
        <v>2</v>
      </c>
      <c r="L304" s="26">
        <v>5</v>
      </c>
      <c r="M304" s="26">
        <v>5</v>
      </c>
      <c r="N304" s="26">
        <v>4</v>
      </c>
      <c r="O304" s="26">
        <v>5</v>
      </c>
      <c r="P304" s="26">
        <v>3</v>
      </c>
    </row>
    <row r="305" spans="3:16" x14ac:dyDescent="0.3">
      <c r="C305" s="17">
        <v>5</v>
      </c>
      <c r="D305" s="17">
        <v>3</v>
      </c>
      <c r="E305" s="17">
        <v>4</v>
      </c>
      <c r="F305" s="17">
        <v>2</v>
      </c>
      <c r="G305" s="17">
        <v>2</v>
      </c>
      <c r="H305" s="17">
        <v>1</v>
      </c>
      <c r="I305" s="17">
        <v>3</v>
      </c>
      <c r="J305" s="17">
        <v>1</v>
      </c>
      <c r="K305" s="17">
        <v>3</v>
      </c>
      <c r="L305" s="26">
        <v>5</v>
      </c>
      <c r="M305" s="26">
        <v>5</v>
      </c>
      <c r="N305" s="26">
        <v>5</v>
      </c>
      <c r="O305" s="26">
        <v>5</v>
      </c>
      <c r="P305" s="26">
        <v>5</v>
      </c>
    </row>
    <row r="306" spans="3:16" x14ac:dyDescent="0.3">
      <c r="C306" s="17">
        <v>3</v>
      </c>
      <c r="D306" s="17">
        <v>2</v>
      </c>
      <c r="E306" s="17">
        <v>4</v>
      </c>
      <c r="F306" s="17">
        <v>1</v>
      </c>
      <c r="G306" s="17">
        <v>2</v>
      </c>
      <c r="H306" s="17">
        <v>1</v>
      </c>
      <c r="I306" s="17">
        <v>4</v>
      </c>
      <c r="J306" s="17">
        <v>1</v>
      </c>
      <c r="K306" s="17">
        <v>2</v>
      </c>
      <c r="L306" s="26">
        <v>4</v>
      </c>
      <c r="M306" s="26">
        <v>3</v>
      </c>
      <c r="N306" s="26">
        <v>4</v>
      </c>
      <c r="O306" s="26">
        <v>3</v>
      </c>
      <c r="P306" s="26">
        <v>3</v>
      </c>
    </row>
    <row r="307" spans="3:16" x14ac:dyDescent="0.3">
      <c r="C307" s="17">
        <v>5</v>
      </c>
      <c r="D307" s="17">
        <v>2</v>
      </c>
      <c r="E307" s="17">
        <v>4</v>
      </c>
      <c r="F307" s="17">
        <v>2</v>
      </c>
      <c r="G307" s="17">
        <v>2</v>
      </c>
      <c r="H307" s="17">
        <v>1</v>
      </c>
      <c r="I307" s="17">
        <v>3</v>
      </c>
      <c r="J307" s="17">
        <v>2</v>
      </c>
      <c r="K307" s="17">
        <v>2</v>
      </c>
      <c r="L307" s="26">
        <v>3</v>
      </c>
      <c r="M307" s="26">
        <v>5</v>
      </c>
      <c r="N307" s="26">
        <v>5</v>
      </c>
      <c r="O307" s="26">
        <v>4</v>
      </c>
      <c r="P307" s="26">
        <v>4</v>
      </c>
    </row>
    <row r="308" spans="3:16" x14ac:dyDescent="0.3">
      <c r="C308" s="17">
        <v>3</v>
      </c>
      <c r="D308" s="17">
        <v>1</v>
      </c>
      <c r="E308" s="17">
        <v>4</v>
      </c>
      <c r="F308" s="17">
        <v>2</v>
      </c>
      <c r="G308" s="17">
        <v>2</v>
      </c>
      <c r="H308" s="17">
        <v>1</v>
      </c>
      <c r="I308" s="17">
        <v>1</v>
      </c>
      <c r="J308" s="17">
        <v>2</v>
      </c>
      <c r="K308" s="17">
        <v>2</v>
      </c>
      <c r="L308" s="26">
        <v>4</v>
      </c>
      <c r="M308" s="26">
        <v>5</v>
      </c>
      <c r="N308" s="26">
        <v>4</v>
      </c>
      <c r="O308" s="26">
        <v>5</v>
      </c>
      <c r="P308" s="26">
        <v>4</v>
      </c>
    </row>
    <row r="309" spans="3:16" x14ac:dyDescent="0.3">
      <c r="C309" s="17">
        <v>5</v>
      </c>
      <c r="D309" s="17">
        <v>1</v>
      </c>
      <c r="E309" s="17">
        <v>1</v>
      </c>
      <c r="F309" s="17">
        <v>2</v>
      </c>
      <c r="G309" s="17">
        <v>2</v>
      </c>
      <c r="H309" s="17">
        <v>2</v>
      </c>
      <c r="I309" s="17">
        <v>4</v>
      </c>
      <c r="J309" s="17">
        <v>2</v>
      </c>
      <c r="K309" s="17">
        <v>2</v>
      </c>
      <c r="L309" s="26">
        <v>5</v>
      </c>
      <c r="M309" s="26">
        <v>5</v>
      </c>
      <c r="N309" s="26">
        <v>3</v>
      </c>
      <c r="O309" s="26">
        <v>4</v>
      </c>
      <c r="P309" s="26">
        <v>4</v>
      </c>
    </row>
    <row r="310" spans="3:16" x14ac:dyDescent="0.3">
      <c r="C310" s="17">
        <v>1</v>
      </c>
      <c r="D310" s="17">
        <v>1</v>
      </c>
      <c r="E310" s="17">
        <v>3</v>
      </c>
      <c r="F310" s="17">
        <v>2</v>
      </c>
      <c r="G310" s="17">
        <v>2</v>
      </c>
      <c r="H310" s="17">
        <v>1</v>
      </c>
      <c r="I310" s="17">
        <v>4</v>
      </c>
      <c r="J310" s="17">
        <v>1</v>
      </c>
      <c r="K310" s="17">
        <v>2</v>
      </c>
      <c r="L310" s="26">
        <v>4</v>
      </c>
      <c r="M310" s="26">
        <v>4</v>
      </c>
      <c r="N310" s="26">
        <v>4</v>
      </c>
      <c r="O310" s="26">
        <v>5</v>
      </c>
      <c r="P310" s="26">
        <v>4</v>
      </c>
    </row>
    <row r="311" spans="3:16" x14ac:dyDescent="0.3">
      <c r="C311" s="17">
        <v>1</v>
      </c>
      <c r="D311" s="17">
        <v>1</v>
      </c>
      <c r="E311" s="17">
        <v>4</v>
      </c>
      <c r="F311" s="17">
        <v>2</v>
      </c>
      <c r="G311" s="17">
        <v>2</v>
      </c>
      <c r="H311" s="17">
        <v>1</v>
      </c>
      <c r="I311" s="17">
        <v>3</v>
      </c>
      <c r="J311" s="17">
        <v>1</v>
      </c>
      <c r="K311" s="17">
        <v>2</v>
      </c>
      <c r="L311" s="26">
        <v>4</v>
      </c>
      <c r="M311" s="26">
        <v>4</v>
      </c>
      <c r="N311" s="26">
        <v>4</v>
      </c>
      <c r="O311" s="26">
        <v>4</v>
      </c>
      <c r="P311" s="26">
        <v>4</v>
      </c>
    </row>
    <row r="312" spans="3:16" x14ac:dyDescent="0.3">
      <c r="C312" s="17">
        <v>3</v>
      </c>
      <c r="D312" s="17">
        <v>1</v>
      </c>
      <c r="E312" s="17">
        <v>4</v>
      </c>
      <c r="F312" s="17">
        <v>1</v>
      </c>
      <c r="G312" s="17">
        <v>1</v>
      </c>
      <c r="H312" s="17">
        <v>1</v>
      </c>
      <c r="I312" s="17">
        <v>4</v>
      </c>
      <c r="J312" s="17">
        <v>1</v>
      </c>
      <c r="K312" s="17">
        <v>2</v>
      </c>
      <c r="L312" s="26">
        <v>4</v>
      </c>
      <c r="M312" s="26">
        <v>4</v>
      </c>
      <c r="N312" s="26">
        <v>5</v>
      </c>
      <c r="O312" s="26">
        <v>4</v>
      </c>
      <c r="P312" s="26">
        <v>2</v>
      </c>
    </row>
    <row r="313" spans="3:16" x14ac:dyDescent="0.3">
      <c r="C313" s="17">
        <v>5</v>
      </c>
      <c r="D313" s="17">
        <v>1</v>
      </c>
      <c r="E313" s="17">
        <v>4</v>
      </c>
      <c r="F313" s="17">
        <v>2</v>
      </c>
      <c r="G313" s="17">
        <v>2</v>
      </c>
      <c r="H313" s="17">
        <v>1</v>
      </c>
      <c r="I313" s="17">
        <v>2</v>
      </c>
      <c r="J313" s="17">
        <v>1</v>
      </c>
      <c r="K313" s="17">
        <v>2</v>
      </c>
      <c r="L313" s="26">
        <v>2</v>
      </c>
      <c r="M313" s="26">
        <v>5</v>
      </c>
      <c r="N313" s="26">
        <v>5</v>
      </c>
      <c r="O313" s="26">
        <v>5</v>
      </c>
      <c r="P313" s="26">
        <v>5</v>
      </c>
    </row>
    <row r="314" spans="3:16" x14ac:dyDescent="0.3">
      <c r="C314" s="17">
        <v>3</v>
      </c>
      <c r="D314" s="17">
        <v>1</v>
      </c>
      <c r="E314" s="17">
        <v>4</v>
      </c>
      <c r="F314" s="17">
        <v>1</v>
      </c>
      <c r="G314" s="17">
        <v>1</v>
      </c>
      <c r="H314" s="17">
        <v>1</v>
      </c>
      <c r="I314" s="17">
        <v>3</v>
      </c>
      <c r="J314" s="17">
        <v>2</v>
      </c>
      <c r="K314" s="17">
        <v>2</v>
      </c>
      <c r="L314" s="26">
        <v>4</v>
      </c>
      <c r="M314" s="26">
        <v>4</v>
      </c>
      <c r="N314" s="26">
        <v>4</v>
      </c>
      <c r="O314" s="26">
        <v>5</v>
      </c>
      <c r="P314" s="26">
        <v>4</v>
      </c>
    </row>
    <row r="315" spans="3:16" x14ac:dyDescent="0.3">
      <c r="C315" s="17">
        <v>3</v>
      </c>
      <c r="D315" s="17">
        <v>1</v>
      </c>
      <c r="E315" s="17">
        <v>1</v>
      </c>
      <c r="F315" s="17">
        <v>2</v>
      </c>
      <c r="G315" s="17">
        <v>2</v>
      </c>
      <c r="H315" s="17">
        <v>1</v>
      </c>
      <c r="I315" s="17">
        <v>3</v>
      </c>
      <c r="J315" s="17">
        <v>2</v>
      </c>
      <c r="K315" s="17">
        <v>2</v>
      </c>
      <c r="L315" s="26">
        <v>2</v>
      </c>
      <c r="M315" s="26">
        <v>5</v>
      </c>
      <c r="N315" s="26">
        <v>4</v>
      </c>
      <c r="O315" s="26">
        <v>5</v>
      </c>
      <c r="P315" s="26">
        <v>4</v>
      </c>
    </row>
    <row r="316" spans="3:16" x14ac:dyDescent="0.3">
      <c r="C316" s="17">
        <v>5</v>
      </c>
      <c r="D316" s="17">
        <v>1</v>
      </c>
      <c r="E316" s="17">
        <v>4</v>
      </c>
      <c r="F316" s="17">
        <v>1</v>
      </c>
      <c r="G316" s="17">
        <v>2</v>
      </c>
      <c r="H316" s="17">
        <v>1</v>
      </c>
      <c r="I316" s="17">
        <v>4</v>
      </c>
      <c r="J316" s="17">
        <v>1</v>
      </c>
      <c r="K316" s="17">
        <v>1</v>
      </c>
      <c r="L316" s="26">
        <v>4</v>
      </c>
      <c r="M316" s="26">
        <v>4</v>
      </c>
      <c r="N316" s="26">
        <v>3</v>
      </c>
      <c r="O316" s="26">
        <v>4</v>
      </c>
      <c r="P316" s="26">
        <v>4</v>
      </c>
    </row>
    <row r="317" spans="3:16" x14ac:dyDescent="0.3">
      <c r="C317" s="17">
        <v>3</v>
      </c>
      <c r="D317" s="17">
        <v>1</v>
      </c>
      <c r="E317" s="17">
        <v>4</v>
      </c>
      <c r="F317" s="17">
        <v>2</v>
      </c>
      <c r="G317" s="17">
        <v>2</v>
      </c>
      <c r="H317" s="17">
        <v>1</v>
      </c>
      <c r="I317" s="17">
        <v>3</v>
      </c>
      <c r="J317" s="17">
        <v>1</v>
      </c>
      <c r="K317" s="17">
        <v>2</v>
      </c>
      <c r="L317" s="26">
        <v>3</v>
      </c>
      <c r="M317" s="26">
        <v>3</v>
      </c>
      <c r="N317" s="26">
        <v>4</v>
      </c>
      <c r="O317" s="26">
        <v>4</v>
      </c>
      <c r="P317" s="26">
        <v>4</v>
      </c>
    </row>
    <row r="318" spans="3:16" x14ac:dyDescent="0.3">
      <c r="C318" s="17">
        <v>5</v>
      </c>
      <c r="D318" s="17">
        <v>1</v>
      </c>
      <c r="E318" s="17">
        <v>3</v>
      </c>
      <c r="F318" s="17">
        <v>2</v>
      </c>
      <c r="G318" s="17">
        <v>2</v>
      </c>
      <c r="H318" s="17">
        <v>1</v>
      </c>
      <c r="I318" s="17">
        <v>3</v>
      </c>
      <c r="J318" s="17">
        <v>1</v>
      </c>
      <c r="K318" s="17">
        <v>2</v>
      </c>
      <c r="L318" s="26">
        <v>5</v>
      </c>
      <c r="M318" s="26">
        <v>4</v>
      </c>
      <c r="N318" s="26">
        <v>3</v>
      </c>
      <c r="O318" s="26">
        <v>5</v>
      </c>
      <c r="P318" s="26">
        <v>4</v>
      </c>
    </row>
    <row r="319" spans="3:16" x14ac:dyDescent="0.3">
      <c r="C319" s="17">
        <v>3</v>
      </c>
      <c r="D319" s="17">
        <v>1</v>
      </c>
      <c r="E319" s="17">
        <v>4</v>
      </c>
      <c r="F319" s="17">
        <v>2</v>
      </c>
      <c r="G319" s="17">
        <v>2</v>
      </c>
      <c r="H319" s="17">
        <v>1</v>
      </c>
      <c r="I319" s="17">
        <v>3</v>
      </c>
      <c r="J319" s="17">
        <v>1</v>
      </c>
      <c r="K319" s="17">
        <v>2</v>
      </c>
      <c r="L319" s="26">
        <v>5</v>
      </c>
      <c r="M319" s="26">
        <v>5</v>
      </c>
      <c r="N319" s="26">
        <v>3</v>
      </c>
      <c r="O319" s="26">
        <v>4</v>
      </c>
      <c r="P319" s="26">
        <v>4</v>
      </c>
    </row>
    <row r="320" spans="3:16" x14ac:dyDescent="0.3">
      <c r="C320" s="17">
        <v>3</v>
      </c>
      <c r="D320" s="17">
        <v>4</v>
      </c>
      <c r="E320" s="17">
        <v>1</v>
      </c>
      <c r="F320" s="17">
        <v>1</v>
      </c>
      <c r="G320" s="17">
        <v>2</v>
      </c>
      <c r="H320" s="17">
        <v>1</v>
      </c>
      <c r="I320" s="17">
        <v>4</v>
      </c>
      <c r="J320" s="17">
        <v>1</v>
      </c>
      <c r="K320" s="17">
        <v>1</v>
      </c>
      <c r="L320" s="26">
        <v>5</v>
      </c>
      <c r="M320" s="26">
        <v>4</v>
      </c>
      <c r="N320" s="26">
        <v>4</v>
      </c>
      <c r="O320" s="26">
        <v>4</v>
      </c>
      <c r="P320" s="26">
        <v>4</v>
      </c>
    </row>
    <row r="321" spans="3:16" x14ac:dyDescent="0.3">
      <c r="C321" s="17">
        <v>5</v>
      </c>
      <c r="D321" s="17">
        <v>4</v>
      </c>
      <c r="E321" s="17">
        <v>4</v>
      </c>
      <c r="F321" s="17">
        <v>2</v>
      </c>
      <c r="G321" s="17">
        <v>1</v>
      </c>
      <c r="H321" s="17">
        <v>1</v>
      </c>
      <c r="I321" s="17">
        <v>3</v>
      </c>
      <c r="J321" s="17">
        <v>1</v>
      </c>
      <c r="K321" s="17">
        <v>2</v>
      </c>
      <c r="L321" s="26">
        <v>4</v>
      </c>
      <c r="M321" s="26">
        <v>4</v>
      </c>
      <c r="N321" s="26">
        <v>5</v>
      </c>
      <c r="O321" s="26">
        <v>5</v>
      </c>
      <c r="P321" s="26">
        <v>3</v>
      </c>
    </row>
    <row r="322" spans="3:16" x14ac:dyDescent="0.3">
      <c r="C322" s="17">
        <v>5</v>
      </c>
      <c r="D322" s="17">
        <v>4</v>
      </c>
      <c r="E322" s="17">
        <v>1</v>
      </c>
      <c r="F322" s="17">
        <v>2</v>
      </c>
      <c r="G322" s="17">
        <v>2</v>
      </c>
      <c r="H322" s="17">
        <v>1</v>
      </c>
      <c r="I322" s="17">
        <v>4</v>
      </c>
      <c r="J322" s="17">
        <v>1</v>
      </c>
      <c r="K322" s="17">
        <v>2</v>
      </c>
      <c r="L322" s="26">
        <v>4</v>
      </c>
      <c r="M322" s="26">
        <v>3</v>
      </c>
      <c r="N322" s="26">
        <v>4</v>
      </c>
      <c r="O322" s="26">
        <v>4</v>
      </c>
      <c r="P322" s="26">
        <v>4</v>
      </c>
    </row>
    <row r="323" spans="3:16" x14ac:dyDescent="0.3">
      <c r="C323" s="17">
        <v>3</v>
      </c>
      <c r="D323" s="17">
        <v>5</v>
      </c>
      <c r="E323" s="17">
        <v>1</v>
      </c>
      <c r="F323" s="17">
        <v>2</v>
      </c>
      <c r="G323" s="17">
        <v>2</v>
      </c>
      <c r="H323" s="17">
        <v>1</v>
      </c>
      <c r="I323" s="17">
        <v>3</v>
      </c>
      <c r="J323" s="17">
        <v>1</v>
      </c>
      <c r="K323" s="17">
        <v>2</v>
      </c>
      <c r="L323" s="26">
        <v>1</v>
      </c>
      <c r="M323" s="26">
        <v>5</v>
      </c>
      <c r="N323" s="26">
        <v>4</v>
      </c>
      <c r="O323" s="26">
        <v>4</v>
      </c>
      <c r="P323" s="26">
        <v>5</v>
      </c>
    </row>
    <row r="324" spans="3:16" x14ac:dyDescent="0.3">
      <c r="C324" s="17">
        <v>3</v>
      </c>
      <c r="D324" s="17">
        <v>5</v>
      </c>
      <c r="E324" s="17">
        <v>1</v>
      </c>
      <c r="F324" s="17">
        <v>1</v>
      </c>
      <c r="G324" s="17">
        <v>2</v>
      </c>
      <c r="H324" s="17">
        <v>1</v>
      </c>
      <c r="I324" s="17">
        <v>4</v>
      </c>
      <c r="J324" s="17">
        <v>2</v>
      </c>
      <c r="K324" s="17">
        <v>2</v>
      </c>
      <c r="L324" s="26">
        <v>4</v>
      </c>
      <c r="M324" s="26">
        <v>4</v>
      </c>
      <c r="N324" s="26">
        <v>4</v>
      </c>
      <c r="O324" s="26">
        <v>5</v>
      </c>
      <c r="P324" s="26">
        <v>5</v>
      </c>
    </row>
    <row r="325" spans="3:16" x14ac:dyDescent="0.3">
      <c r="C325" s="17">
        <v>3</v>
      </c>
      <c r="D325" s="17">
        <v>4</v>
      </c>
      <c r="E325" s="17">
        <v>4</v>
      </c>
      <c r="F325" s="17">
        <v>2</v>
      </c>
      <c r="G325" s="17">
        <v>2</v>
      </c>
      <c r="H325" s="17">
        <v>2</v>
      </c>
      <c r="I325" s="17">
        <v>3</v>
      </c>
      <c r="J325" s="17">
        <v>1</v>
      </c>
      <c r="K325" s="17">
        <v>3</v>
      </c>
      <c r="L325" s="26">
        <v>4</v>
      </c>
      <c r="M325" s="26">
        <v>5</v>
      </c>
      <c r="N325" s="26">
        <v>5</v>
      </c>
      <c r="O325" s="26">
        <v>5</v>
      </c>
      <c r="P325" s="26">
        <v>5</v>
      </c>
    </row>
    <row r="326" spans="3:16" x14ac:dyDescent="0.3">
      <c r="C326" s="17">
        <v>5</v>
      </c>
      <c r="D326" s="17">
        <v>4</v>
      </c>
      <c r="E326" s="17">
        <v>3</v>
      </c>
      <c r="F326" s="17">
        <v>2</v>
      </c>
      <c r="G326" s="17">
        <v>1</v>
      </c>
      <c r="H326" s="17">
        <v>1</v>
      </c>
      <c r="I326" s="17">
        <v>4</v>
      </c>
      <c r="J326" s="17">
        <v>2</v>
      </c>
      <c r="K326" s="17">
        <v>1</v>
      </c>
      <c r="L326" s="26">
        <v>4</v>
      </c>
      <c r="M326" s="26">
        <v>4</v>
      </c>
      <c r="N326" s="26">
        <v>4</v>
      </c>
      <c r="O326" s="26">
        <v>4</v>
      </c>
      <c r="P326" s="26">
        <v>4</v>
      </c>
    </row>
    <row r="327" spans="3:16" x14ac:dyDescent="0.3">
      <c r="C327" s="17">
        <v>3</v>
      </c>
      <c r="D327" s="17">
        <v>4</v>
      </c>
      <c r="E327" s="17">
        <v>4</v>
      </c>
      <c r="F327" s="17">
        <v>2</v>
      </c>
      <c r="G327" s="17">
        <v>1</v>
      </c>
      <c r="H327" s="17">
        <v>1</v>
      </c>
      <c r="I327" s="17">
        <v>3</v>
      </c>
      <c r="J327" s="17">
        <v>2</v>
      </c>
      <c r="K327" s="17">
        <v>2</v>
      </c>
      <c r="L327" s="26">
        <v>4</v>
      </c>
      <c r="M327" s="26">
        <v>4</v>
      </c>
      <c r="N327" s="26">
        <v>5</v>
      </c>
      <c r="O327" s="26">
        <v>5</v>
      </c>
      <c r="P327" s="26">
        <v>3</v>
      </c>
    </row>
    <row r="328" spans="3:16" x14ac:dyDescent="0.3">
      <c r="C328" s="17">
        <v>5</v>
      </c>
      <c r="D328" s="17">
        <v>4</v>
      </c>
      <c r="E328" s="17">
        <v>2</v>
      </c>
      <c r="F328" s="17">
        <v>2</v>
      </c>
      <c r="G328" s="17">
        <v>1</v>
      </c>
      <c r="H328" s="17">
        <v>1</v>
      </c>
      <c r="I328" s="17">
        <v>1</v>
      </c>
      <c r="J328" s="17">
        <v>2</v>
      </c>
      <c r="K328" s="17">
        <v>2</v>
      </c>
      <c r="L328" s="26">
        <v>3</v>
      </c>
      <c r="M328" s="26">
        <v>3</v>
      </c>
      <c r="N328" s="26">
        <v>3</v>
      </c>
      <c r="O328" s="26">
        <v>3</v>
      </c>
      <c r="P328" s="26">
        <v>3</v>
      </c>
    </row>
    <row r="329" spans="3:16" x14ac:dyDescent="0.3">
      <c r="C329" s="17">
        <v>5</v>
      </c>
      <c r="D329" s="17">
        <v>4</v>
      </c>
      <c r="E329" s="17">
        <v>1</v>
      </c>
      <c r="F329" s="17">
        <v>2</v>
      </c>
      <c r="G329" s="17">
        <v>2</v>
      </c>
      <c r="H329" s="17">
        <v>1</v>
      </c>
      <c r="I329" s="17">
        <v>4</v>
      </c>
      <c r="J329" s="17">
        <v>1</v>
      </c>
      <c r="K329" s="17">
        <v>2</v>
      </c>
      <c r="L329" s="26">
        <v>3</v>
      </c>
      <c r="M329" s="26">
        <v>5</v>
      </c>
      <c r="N329" s="26">
        <v>3</v>
      </c>
      <c r="O329" s="26">
        <v>3</v>
      </c>
      <c r="P329" s="26">
        <v>4</v>
      </c>
    </row>
    <row r="330" spans="3:16" x14ac:dyDescent="0.3">
      <c r="C330" s="17">
        <v>5</v>
      </c>
      <c r="D330" s="17">
        <v>4</v>
      </c>
      <c r="E330" s="17">
        <v>4</v>
      </c>
      <c r="F330" s="17">
        <v>2</v>
      </c>
      <c r="G330" s="17">
        <v>2</v>
      </c>
      <c r="H330" s="17">
        <v>1</v>
      </c>
      <c r="I330" s="17">
        <v>3</v>
      </c>
      <c r="J330" s="17">
        <v>1</v>
      </c>
      <c r="K330" s="17">
        <v>2</v>
      </c>
      <c r="L330" s="26">
        <v>5</v>
      </c>
      <c r="M330" s="26">
        <v>4</v>
      </c>
      <c r="N330" s="26">
        <v>2</v>
      </c>
      <c r="O330" s="26">
        <v>4</v>
      </c>
      <c r="P330" s="26">
        <v>3</v>
      </c>
    </row>
    <row r="331" spans="3:16" x14ac:dyDescent="0.3">
      <c r="C331" s="17">
        <v>3</v>
      </c>
      <c r="D331" s="17">
        <v>4</v>
      </c>
      <c r="E331" s="17">
        <v>4</v>
      </c>
      <c r="F331" s="17">
        <v>2</v>
      </c>
      <c r="G331" s="17">
        <v>2</v>
      </c>
      <c r="H331" s="17">
        <v>1</v>
      </c>
      <c r="I331" s="17">
        <v>4</v>
      </c>
      <c r="J331" s="17">
        <v>1</v>
      </c>
      <c r="K331" s="17">
        <v>2</v>
      </c>
      <c r="L331" s="26">
        <v>4</v>
      </c>
      <c r="M331" s="26">
        <v>4</v>
      </c>
      <c r="N331" s="26">
        <v>3</v>
      </c>
      <c r="O331" s="26">
        <v>4</v>
      </c>
      <c r="P331" s="26">
        <v>4</v>
      </c>
    </row>
    <row r="332" spans="3:16" x14ac:dyDescent="0.3">
      <c r="C332" s="17">
        <v>2</v>
      </c>
      <c r="D332" s="17">
        <v>4</v>
      </c>
      <c r="E332" s="17">
        <v>1</v>
      </c>
      <c r="F332" s="17">
        <v>2</v>
      </c>
      <c r="G332" s="17">
        <v>2</v>
      </c>
      <c r="H332" s="17">
        <v>1</v>
      </c>
      <c r="I332" s="17">
        <v>2</v>
      </c>
      <c r="J332" s="17">
        <v>1</v>
      </c>
      <c r="K332" s="17">
        <v>2</v>
      </c>
      <c r="L332" s="26">
        <v>5</v>
      </c>
      <c r="M332" s="26">
        <v>4</v>
      </c>
      <c r="N332" s="26">
        <v>3</v>
      </c>
      <c r="O332" s="26">
        <v>4</v>
      </c>
      <c r="P332" s="26">
        <v>3</v>
      </c>
    </row>
    <row r="333" spans="3:16" x14ac:dyDescent="0.3">
      <c r="C333" s="17">
        <v>5</v>
      </c>
      <c r="D333" s="17">
        <v>3</v>
      </c>
      <c r="E333" s="17">
        <v>4</v>
      </c>
      <c r="F333" s="17">
        <v>2</v>
      </c>
      <c r="G333" s="17">
        <v>2</v>
      </c>
      <c r="H333" s="17">
        <v>1</v>
      </c>
      <c r="I333" s="17">
        <v>3</v>
      </c>
      <c r="J333" s="17">
        <v>1</v>
      </c>
      <c r="K333" s="17">
        <v>2</v>
      </c>
      <c r="L333" s="26">
        <v>5</v>
      </c>
      <c r="M333" s="26">
        <v>5</v>
      </c>
      <c r="N333" s="26">
        <v>3</v>
      </c>
      <c r="O333" s="26">
        <v>5</v>
      </c>
      <c r="P333" s="26">
        <v>3</v>
      </c>
    </row>
    <row r="334" spans="3:16" x14ac:dyDescent="0.3">
      <c r="C334" s="17">
        <v>5</v>
      </c>
      <c r="D334" s="17">
        <v>4</v>
      </c>
      <c r="E334" s="17">
        <v>1</v>
      </c>
      <c r="F334" s="17">
        <v>2</v>
      </c>
      <c r="G334" s="17">
        <v>2</v>
      </c>
      <c r="H334" s="17">
        <v>1</v>
      </c>
      <c r="I334" s="17">
        <v>1</v>
      </c>
      <c r="J334" s="17">
        <v>1</v>
      </c>
      <c r="K334" s="17">
        <v>2</v>
      </c>
      <c r="L334" s="26">
        <v>5</v>
      </c>
      <c r="M334" s="26">
        <v>4</v>
      </c>
      <c r="N334" s="26">
        <v>2</v>
      </c>
      <c r="O334" s="26">
        <v>4</v>
      </c>
      <c r="P334" s="26">
        <v>2</v>
      </c>
    </row>
    <row r="335" spans="3:16" x14ac:dyDescent="0.3">
      <c r="C335" s="17">
        <v>3</v>
      </c>
      <c r="D335" s="17">
        <v>4</v>
      </c>
      <c r="E335" s="17">
        <v>1</v>
      </c>
      <c r="F335" s="17">
        <v>2</v>
      </c>
      <c r="G335" s="17">
        <v>2</v>
      </c>
      <c r="H335" s="17">
        <v>1</v>
      </c>
      <c r="I335" s="17">
        <v>2</v>
      </c>
      <c r="J335" s="17">
        <v>1</v>
      </c>
      <c r="K335" s="17">
        <v>2</v>
      </c>
      <c r="L335" s="26">
        <v>5</v>
      </c>
      <c r="M335" s="26">
        <v>4</v>
      </c>
      <c r="N335" s="26">
        <v>1</v>
      </c>
      <c r="O335" s="26">
        <v>5</v>
      </c>
      <c r="P335" s="26">
        <v>3</v>
      </c>
    </row>
    <row r="336" spans="3:16" x14ac:dyDescent="0.3">
      <c r="C336" s="17">
        <v>5</v>
      </c>
      <c r="D336" s="17">
        <v>4</v>
      </c>
      <c r="E336" s="17">
        <v>4</v>
      </c>
      <c r="F336" s="17">
        <v>2</v>
      </c>
      <c r="G336" s="17">
        <v>2</v>
      </c>
      <c r="H336" s="17">
        <v>1</v>
      </c>
      <c r="I336" s="17">
        <v>3</v>
      </c>
      <c r="J336" s="17">
        <v>1</v>
      </c>
      <c r="K336" s="17">
        <v>2</v>
      </c>
      <c r="L336" s="26">
        <v>5</v>
      </c>
      <c r="M336" s="26">
        <v>4</v>
      </c>
      <c r="N336" s="26">
        <v>3</v>
      </c>
      <c r="O336" s="26">
        <v>4</v>
      </c>
      <c r="P336" s="26">
        <v>2</v>
      </c>
    </row>
    <row r="337" spans="3:16" x14ac:dyDescent="0.3">
      <c r="C337" s="17">
        <v>5</v>
      </c>
      <c r="D337" s="17">
        <v>4</v>
      </c>
      <c r="E337" s="17">
        <v>4</v>
      </c>
      <c r="F337" s="17">
        <v>2</v>
      </c>
      <c r="G337" s="17">
        <v>1</v>
      </c>
      <c r="H337" s="17">
        <v>1</v>
      </c>
      <c r="I337" s="17">
        <v>3</v>
      </c>
      <c r="J337" s="17">
        <v>2</v>
      </c>
      <c r="K337" s="17">
        <v>2</v>
      </c>
      <c r="L337" s="26">
        <v>5</v>
      </c>
      <c r="M337" s="26">
        <v>4</v>
      </c>
      <c r="N337" s="26">
        <v>2</v>
      </c>
      <c r="O337" s="26">
        <v>5</v>
      </c>
      <c r="P337" s="26">
        <v>4</v>
      </c>
    </row>
    <row r="338" spans="3:16" x14ac:dyDescent="0.3">
      <c r="C338" s="17">
        <v>3</v>
      </c>
      <c r="D338" s="17">
        <v>4</v>
      </c>
      <c r="E338" s="17">
        <v>2</v>
      </c>
      <c r="F338" s="17">
        <v>1</v>
      </c>
      <c r="G338" s="17">
        <v>2</v>
      </c>
      <c r="H338" s="17">
        <v>1</v>
      </c>
      <c r="I338" s="17">
        <v>4</v>
      </c>
      <c r="J338" s="17">
        <v>1</v>
      </c>
      <c r="K338" s="17">
        <v>2</v>
      </c>
      <c r="L338" s="26">
        <v>5</v>
      </c>
      <c r="M338" s="26">
        <v>5</v>
      </c>
      <c r="N338" s="26">
        <v>4</v>
      </c>
      <c r="O338" s="26">
        <v>5</v>
      </c>
      <c r="P338" s="26">
        <v>3</v>
      </c>
    </row>
    <row r="339" spans="3:16" x14ac:dyDescent="0.3">
      <c r="C339" s="17">
        <v>3</v>
      </c>
      <c r="D339" s="17">
        <v>5</v>
      </c>
      <c r="E339" s="17">
        <v>4</v>
      </c>
      <c r="F339" s="17">
        <v>1</v>
      </c>
      <c r="G339" s="17">
        <v>2</v>
      </c>
      <c r="H339" s="17">
        <v>1</v>
      </c>
      <c r="I339" s="17">
        <v>4</v>
      </c>
      <c r="J339" s="17">
        <v>2</v>
      </c>
      <c r="K339" s="17">
        <v>3</v>
      </c>
      <c r="L339" s="26">
        <v>5</v>
      </c>
      <c r="M339" s="26">
        <v>4</v>
      </c>
      <c r="N339" s="26">
        <v>2</v>
      </c>
      <c r="O339" s="26">
        <v>4</v>
      </c>
      <c r="P339" s="26">
        <v>3</v>
      </c>
    </row>
    <row r="340" spans="3:16" x14ac:dyDescent="0.3">
      <c r="C340" s="17">
        <v>3</v>
      </c>
      <c r="D340" s="17">
        <v>5</v>
      </c>
      <c r="E340" s="17">
        <v>4</v>
      </c>
      <c r="F340" s="17">
        <v>1</v>
      </c>
      <c r="G340" s="17">
        <v>1</v>
      </c>
      <c r="H340" s="17">
        <v>1</v>
      </c>
      <c r="I340" s="17">
        <v>4</v>
      </c>
      <c r="J340" s="17">
        <v>2</v>
      </c>
      <c r="K340" s="17">
        <v>2</v>
      </c>
      <c r="L340" s="26">
        <v>5</v>
      </c>
      <c r="M340" s="26">
        <v>5</v>
      </c>
      <c r="N340" s="26">
        <v>1</v>
      </c>
      <c r="O340" s="26">
        <v>5</v>
      </c>
      <c r="P340" s="26">
        <v>4</v>
      </c>
    </row>
    <row r="341" spans="3:16" x14ac:dyDescent="0.3">
      <c r="C341" s="17">
        <v>5</v>
      </c>
      <c r="D341" s="17">
        <v>3</v>
      </c>
      <c r="E341" s="17">
        <v>4</v>
      </c>
      <c r="F341" s="17">
        <v>2</v>
      </c>
      <c r="G341" s="17">
        <v>2</v>
      </c>
      <c r="H341" s="17">
        <v>1</v>
      </c>
      <c r="I341" s="17">
        <v>3</v>
      </c>
      <c r="J341" s="17">
        <v>1</v>
      </c>
      <c r="K341" s="17">
        <v>3</v>
      </c>
      <c r="L341" s="26">
        <v>5</v>
      </c>
      <c r="M341" s="26">
        <v>4</v>
      </c>
      <c r="N341" s="26">
        <v>3</v>
      </c>
      <c r="O341" s="26">
        <v>5</v>
      </c>
      <c r="P341" s="26">
        <v>3</v>
      </c>
    </row>
    <row r="342" spans="3:16" x14ac:dyDescent="0.3">
      <c r="C342" s="17">
        <v>3</v>
      </c>
      <c r="D342" s="17">
        <v>4</v>
      </c>
      <c r="E342" s="17">
        <v>4</v>
      </c>
      <c r="F342" s="17">
        <v>1</v>
      </c>
      <c r="G342" s="17">
        <v>2</v>
      </c>
      <c r="H342" s="17">
        <v>1</v>
      </c>
      <c r="I342" s="17">
        <v>4</v>
      </c>
      <c r="J342" s="17">
        <v>1</v>
      </c>
      <c r="K342" s="17">
        <v>2</v>
      </c>
      <c r="L342" s="26">
        <v>5</v>
      </c>
      <c r="M342" s="26">
        <v>4</v>
      </c>
      <c r="N342" s="26">
        <v>1</v>
      </c>
      <c r="O342" s="26">
        <v>5</v>
      </c>
      <c r="P342" s="26">
        <v>2</v>
      </c>
    </row>
    <row r="343" spans="3:16" x14ac:dyDescent="0.3">
      <c r="C343" s="17">
        <v>5</v>
      </c>
      <c r="D343" s="17">
        <v>4</v>
      </c>
      <c r="E343" s="17">
        <v>4</v>
      </c>
      <c r="F343" s="17">
        <v>2</v>
      </c>
      <c r="G343" s="17">
        <v>2</v>
      </c>
      <c r="H343" s="17">
        <v>1</v>
      </c>
      <c r="I343" s="17">
        <v>3</v>
      </c>
      <c r="J343" s="17">
        <v>2</v>
      </c>
      <c r="K343" s="17">
        <v>2</v>
      </c>
      <c r="L343" s="26">
        <v>5</v>
      </c>
      <c r="M343" s="26">
        <v>5</v>
      </c>
      <c r="N343" s="26">
        <v>2</v>
      </c>
      <c r="O343" s="26">
        <v>4</v>
      </c>
      <c r="P343" s="26">
        <v>3</v>
      </c>
    </row>
    <row r="344" spans="3:16" x14ac:dyDescent="0.3">
      <c r="C344" s="17">
        <v>5</v>
      </c>
      <c r="D344" s="17">
        <v>4</v>
      </c>
      <c r="E344" s="17">
        <v>4</v>
      </c>
      <c r="F344" s="17">
        <v>2</v>
      </c>
      <c r="G344" s="17">
        <v>2</v>
      </c>
      <c r="H344" s="17">
        <v>1</v>
      </c>
      <c r="I344" s="17">
        <v>2</v>
      </c>
      <c r="J344" s="17">
        <v>2</v>
      </c>
      <c r="K344" s="17">
        <v>2</v>
      </c>
      <c r="L344" s="26">
        <v>5</v>
      </c>
      <c r="M344" s="26">
        <v>3</v>
      </c>
      <c r="N344" s="26">
        <v>1</v>
      </c>
      <c r="O344" s="26">
        <v>3</v>
      </c>
      <c r="P344" s="26">
        <v>3</v>
      </c>
    </row>
    <row r="345" spans="3:16" x14ac:dyDescent="0.3">
      <c r="C345" s="17">
        <v>3</v>
      </c>
      <c r="D345" s="17">
        <v>4</v>
      </c>
      <c r="E345" s="17">
        <v>1</v>
      </c>
      <c r="F345" s="17">
        <v>1</v>
      </c>
      <c r="G345" s="17">
        <v>1</v>
      </c>
      <c r="H345" s="17">
        <v>1</v>
      </c>
      <c r="I345" s="17">
        <v>2</v>
      </c>
      <c r="J345" s="17">
        <v>1</v>
      </c>
      <c r="K345" s="17">
        <v>3</v>
      </c>
      <c r="L345" s="26">
        <v>5</v>
      </c>
      <c r="M345" s="26">
        <v>4</v>
      </c>
      <c r="N345" s="26">
        <v>3</v>
      </c>
      <c r="O345" s="26">
        <v>4</v>
      </c>
      <c r="P345" s="26">
        <v>4</v>
      </c>
    </row>
    <row r="346" spans="3:16" x14ac:dyDescent="0.3">
      <c r="C346" s="17">
        <v>5</v>
      </c>
      <c r="D346" s="17">
        <v>4</v>
      </c>
      <c r="E346" s="17">
        <v>4</v>
      </c>
      <c r="F346" s="17">
        <v>1</v>
      </c>
      <c r="G346" s="17">
        <v>1</v>
      </c>
      <c r="H346" s="17">
        <v>1</v>
      </c>
      <c r="I346" s="17">
        <v>4</v>
      </c>
      <c r="J346" s="17">
        <v>2</v>
      </c>
      <c r="K346" s="17">
        <v>1</v>
      </c>
      <c r="L346" s="26">
        <v>5</v>
      </c>
      <c r="M346" s="26">
        <v>4</v>
      </c>
      <c r="N346" s="26">
        <v>1</v>
      </c>
      <c r="O346" s="26">
        <v>5</v>
      </c>
      <c r="P346" s="26">
        <v>3</v>
      </c>
    </row>
    <row r="347" spans="3:16" x14ac:dyDescent="0.3">
      <c r="C347" s="17">
        <v>3</v>
      </c>
      <c r="D347" s="17">
        <v>4</v>
      </c>
      <c r="E347" s="17">
        <v>1</v>
      </c>
      <c r="F347" s="17">
        <v>2</v>
      </c>
      <c r="G347" s="17">
        <v>1</v>
      </c>
      <c r="H347" s="17">
        <v>1</v>
      </c>
      <c r="I347" s="17">
        <v>4</v>
      </c>
      <c r="J347" s="17">
        <v>2</v>
      </c>
      <c r="K347" s="17">
        <v>2</v>
      </c>
      <c r="L347" s="26">
        <v>4</v>
      </c>
      <c r="M347" s="26">
        <v>5</v>
      </c>
      <c r="N347" s="26">
        <v>2</v>
      </c>
      <c r="O347" s="26">
        <v>1</v>
      </c>
      <c r="P347" s="26">
        <v>5</v>
      </c>
    </row>
    <row r="348" spans="3:16" x14ac:dyDescent="0.3">
      <c r="C348" s="17">
        <v>3</v>
      </c>
      <c r="D348" s="17">
        <v>5</v>
      </c>
      <c r="E348" s="17">
        <v>4</v>
      </c>
      <c r="F348" s="17">
        <v>1</v>
      </c>
      <c r="G348" s="17">
        <v>1</v>
      </c>
      <c r="H348" s="17">
        <v>2</v>
      </c>
      <c r="I348" s="17">
        <v>3</v>
      </c>
      <c r="J348" s="17">
        <v>2</v>
      </c>
      <c r="K348" s="17">
        <v>2</v>
      </c>
      <c r="L348" s="26">
        <v>4</v>
      </c>
      <c r="M348" s="26">
        <v>4</v>
      </c>
      <c r="N348" s="26">
        <v>4</v>
      </c>
      <c r="O348" s="26">
        <v>4</v>
      </c>
      <c r="P348" s="26">
        <v>2</v>
      </c>
    </row>
    <row r="349" spans="3:16" x14ac:dyDescent="0.3">
      <c r="C349" s="17">
        <v>5</v>
      </c>
      <c r="D349" s="17">
        <v>4</v>
      </c>
      <c r="E349" s="17">
        <v>4</v>
      </c>
      <c r="F349" s="17">
        <v>2</v>
      </c>
      <c r="G349" s="17">
        <v>1</v>
      </c>
      <c r="H349" s="17">
        <v>2</v>
      </c>
      <c r="I349" s="17">
        <v>3</v>
      </c>
      <c r="J349" s="17">
        <v>1</v>
      </c>
      <c r="K349" s="17">
        <v>3</v>
      </c>
      <c r="L349" s="26">
        <v>4</v>
      </c>
      <c r="M349" s="26">
        <v>4</v>
      </c>
      <c r="N349" s="26">
        <v>4</v>
      </c>
      <c r="O349" s="26">
        <v>4</v>
      </c>
      <c r="P349" s="26">
        <v>4</v>
      </c>
    </row>
    <row r="350" spans="3:16" x14ac:dyDescent="0.3">
      <c r="C350" s="17">
        <v>3</v>
      </c>
      <c r="D350" s="17">
        <v>1</v>
      </c>
      <c r="E350" s="17">
        <v>4</v>
      </c>
      <c r="F350" s="17">
        <v>2</v>
      </c>
      <c r="G350" s="17">
        <v>1</v>
      </c>
      <c r="H350" s="17">
        <v>2</v>
      </c>
      <c r="I350" s="17">
        <v>3</v>
      </c>
      <c r="J350" s="17">
        <v>1</v>
      </c>
      <c r="K350" s="17">
        <v>3</v>
      </c>
      <c r="L350" s="26">
        <v>3</v>
      </c>
      <c r="M350" s="26">
        <v>3</v>
      </c>
      <c r="N350" s="26">
        <v>4</v>
      </c>
      <c r="O350" s="26">
        <v>4</v>
      </c>
      <c r="P350" s="26">
        <v>4</v>
      </c>
    </row>
    <row r="351" spans="3:16" x14ac:dyDescent="0.3">
      <c r="C351" s="17">
        <v>5</v>
      </c>
      <c r="D351" s="17">
        <v>1</v>
      </c>
      <c r="E351" s="17">
        <v>1</v>
      </c>
      <c r="F351" s="17">
        <v>2</v>
      </c>
      <c r="G351" s="17">
        <v>2</v>
      </c>
      <c r="H351" s="17"/>
      <c r="I351" s="17">
        <v>2</v>
      </c>
      <c r="J351" s="17">
        <v>2</v>
      </c>
      <c r="K351" s="17">
        <v>2</v>
      </c>
      <c r="L351" s="26">
        <v>5</v>
      </c>
      <c r="M351" s="26">
        <v>5</v>
      </c>
      <c r="N351" s="26">
        <v>5</v>
      </c>
      <c r="O351" s="26">
        <v>4</v>
      </c>
      <c r="P351" s="26">
        <v>5</v>
      </c>
    </row>
    <row r="352" spans="3:16" x14ac:dyDescent="0.3">
      <c r="C352" s="17">
        <v>5</v>
      </c>
      <c r="D352" s="17">
        <v>1</v>
      </c>
      <c r="E352" s="17">
        <v>1</v>
      </c>
      <c r="F352" s="17">
        <v>2</v>
      </c>
      <c r="G352" s="17">
        <v>2</v>
      </c>
      <c r="H352" s="17">
        <v>1</v>
      </c>
      <c r="I352" s="17">
        <v>1</v>
      </c>
      <c r="J352" s="17">
        <v>3</v>
      </c>
      <c r="K352" s="17">
        <v>1</v>
      </c>
      <c r="L352" s="26">
        <v>5</v>
      </c>
      <c r="M352" s="26">
        <v>4</v>
      </c>
      <c r="N352" s="26">
        <v>4</v>
      </c>
      <c r="O352" s="26">
        <v>4</v>
      </c>
      <c r="P352" s="26">
        <v>4</v>
      </c>
    </row>
    <row r="353" spans="3:16" x14ac:dyDescent="0.3">
      <c r="C353" s="17">
        <v>3</v>
      </c>
      <c r="D353" s="17">
        <v>1</v>
      </c>
      <c r="E353" s="17">
        <v>4</v>
      </c>
      <c r="F353" s="17">
        <v>2</v>
      </c>
      <c r="G353" s="17">
        <v>2</v>
      </c>
      <c r="H353" s="17">
        <v>1</v>
      </c>
      <c r="I353" s="17">
        <v>2</v>
      </c>
      <c r="J353" s="17">
        <v>1</v>
      </c>
      <c r="K353" s="17">
        <v>2</v>
      </c>
      <c r="L353" s="26">
        <v>4</v>
      </c>
      <c r="M353" s="26">
        <v>5</v>
      </c>
      <c r="N353" s="26">
        <v>3</v>
      </c>
      <c r="O353" s="26">
        <v>4</v>
      </c>
      <c r="P353" s="26">
        <v>4</v>
      </c>
    </row>
    <row r="354" spans="3:16" x14ac:dyDescent="0.3">
      <c r="C354" s="17">
        <v>5</v>
      </c>
      <c r="D354" s="17">
        <v>1</v>
      </c>
      <c r="E354" s="17">
        <v>1</v>
      </c>
      <c r="F354" s="17">
        <v>2</v>
      </c>
      <c r="G354" s="17">
        <v>2</v>
      </c>
      <c r="H354" s="17">
        <v>2</v>
      </c>
      <c r="I354" s="17">
        <v>1</v>
      </c>
      <c r="J354" s="17">
        <v>1</v>
      </c>
      <c r="K354" s="17">
        <v>2</v>
      </c>
      <c r="L354" s="26">
        <v>5</v>
      </c>
      <c r="M354" s="26">
        <v>4</v>
      </c>
      <c r="N354" s="26">
        <v>2</v>
      </c>
      <c r="O354" s="26">
        <v>3</v>
      </c>
      <c r="P354" s="26">
        <v>3</v>
      </c>
    </row>
    <row r="355" spans="3:16" x14ac:dyDescent="0.3">
      <c r="C355" s="17">
        <v>3</v>
      </c>
      <c r="D355" s="17">
        <v>4</v>
      </c>
      <c r="E355" s="17">
        <v>1</v>
      </c>
      <c r="F355" s="17">
        <v>2</v>
      </c>
      <c r="G355" s="17">
        <v>2</v>
      </c>
      <c r="H355" s="17">
        <v>1</v>
      </c>
      <c r="I355" s="17">
        <v>2</v>
      </c>
      <c r="J355" s="17">
        <v>1</v>
      </c>
      <c r="K355" s="17">
        <v>2</v>
      </c>
      <c r="L355" s="26">
        <v>4</v>
      </c>
      <c r="M355" s="26">
        <v>4</v>
      </c>
      <c r="N355" s="26">
        <v>4</v>
      </c>
      <c r="O355" s="26">
        <v>4</v>
      </c>
      <c r="P355" s="26">
        <v>4</v>
      </c>
    </row>
    <row r="356" spans="3:16" x14ac:dyDescent="0.3">
      <c r="C356" s="17">
        <v>5</v>
      </c>
      <c r="D356" s="17">
        <v>3</v>
      </c>
      <c r="E356" s="17">
        <v>4</v>
      </c>
      <c r="F356" s="17">
        <v>2</v>
      </c>
      <c r="G356" s="17">
        <v>2</v>
      </c>
      <c r="H356" s="17">
        <v>1</v>
      </c>
      <c r="I356" s="17">
        <v>4</v>
      </c>
      <c r="J356" s="17">
        <v>1</v>
      </c>
      <c r="K356" s="17">
        <v>1</v>
      </c>
      <c r="L356" s="26">
        <v>3</v>
      </c>
      <c r="M356" s="26">
        <v>5</v>
      </c>
      <c r="N356" s="26">
        <v>3</v>
      </c>
      <c r="O356" s="26">
        <v>5</v>
      </c>
      <c r="P356" s="26">
        <v>4</v>
      </c>
    </row>
    <row r="357" spans="3:16" x14ac:dyDescent="0.3">
      <c r="C357" s="17">
        <v>4</v>
      </c>
      <c r="D357" s="17">
        <v>4</v>
      </c>
      <c r="E357" s="17">
        <v>4</v>
      </c>
      <c r="F357" s="17">
        <v>2</v>
      </c>
      <c r="G357" s="17">
        <v>2</v>
      </c>
      <c r="H357" s="17">
        <v>1</v>
      </c>
      <c r="I357" s="17">
        <v>3</v>
      </c>
      <c r="J357" s="17">
        <v>1</v>
      </c>
      <c r="K357" s="17">
        <v>2</v>
      </c>
      <c r="L357" s="26">
        <v>4</v>
      </c>
      <c r="M357" s="26">
        <v>4</v>
      </c>
      <c r="N357" s="26">
        <v>4</v>
      </c>
      <c r="O357" s="26">
        <v>4</v>
      </c>
      <c r="P357" s="26">
        <v>4</v>
      </c>
    </row>
    <row r="358" spans="3:16" x14ac:dyDescent="0.3">
      <c r="C358" s="17">
        <v>3</v>
      </c>
      <c r="D358" s="17">
        <v>4</v>
      </c>
      <c r="E358" s="17">
        <v>4</v>
      </c>
      <c r="F358" s="17">
        <v>2</v>
      </c>
      <c r="G358" s="17">
        <v>2</v>
      </c>
      <c r="H358" s="17">
        <v>1</v>
      </c>
      <c r="I358" s="17">
        <v>2</v>
      </c>
      <c r="J358" s="17">
        <v>3</v>
      </c>
      <c r="K358" s="17">
        <v>1</v>
      </c>
      <c r="L358" s="26">
        <v>3</v>
      </c>
      <c r="M358" s="26">
        <v>4</v>
      </c>
      <c r="N358" s="26">
        <v>3</v>
      </c>
      <c r="O358" s="26">
        <v>5</v>
      </c>
      <c r="P358" s="26">
        <v>5</v>
      </c>
    </row>
    <row r="359" spans="3:16" x14ac:dyDescent="0.3">
      <c r="C359" s="17">
        <v>2</v>
      </c>
      <c r="D359" s="17">
        <v>4</v>
      </c>
      <c r="E359" s="17">
        <v>4</v>
      </c>
      <c r="F359" s="17">
        <v>2</v>
      </c>
      <c r="G359" s="17">
        <v>2</v>
      </c>
      <c r="H359" s="17">
        <v>1</v>
      </c>
      <c r="I359" s="17">
        <v>4</v>
      </c>
      <c r="J359" s="17">
        <v>1</v>
      </c>
      <c r="K359" s="17">
        <v>2</v>
      </c>
      <c r="L359" s="26">
        <v>5</v>
      </c>
      <c r="M359" s="26">
        <v>4</v>
      </c>
      <c r="N359" s="26">
        <v>4</v>
      </c>
      <c r="O359" s="26">
        <v>4</v>
      </c>
      <c r="P359" s="26">
        <v>3</v>
      </c>
    </row>
    <row r="360" spans="3:16" x14ac:dyDescent="0.3">
      <c r="C360" s="17">
        <v>5</v>
      </c>
      <c r="D360" s="17">
        <v>4</v>
      </c>
      <c r="E360" s="17">
        <v>1</v>
      </c>
      <c r="F360" s="17">
        <v>2</v>
      </c>
      <c r="G360" s="17">
        <v>2</v>
      </c>
      <c r="H360" s="17">
        <v>2</v>
      </c>
      <c r="I360" s="17">
        <v>4</v>
      </c>
      <c r="J360" s="17">
        <v>2</v>
      </c>
      <c r="K360" s="17">
        <v>2</v>
      </c>
      <c r="L360" s="26">
        <v>4</v>
      </c>
      <c r="M360" s="26">
        <v>5</v>
      </c>
      <c r="N360" s="26">
        <v>5</v>
      </c>
      <c r="O360" s="26">
        <v>3</v>
      </c>
      <c r="P360" s="26">
        <v>3</v>
      </c>
    </row>
    <row r="361" spans="3:16" x14ac:dyDescent="0.3">
      <c r="C361" s="17">
        <v>1</v>
      </c>
      <c r="D361" s="17">
        <v>3</v>
      </c>
      <c r="E361" s="17">
        <v>3</v>
      </c>
      <c r="F361" s="17">
        <v>2</v>
      </c>
      <c r="G361" s="17">
        <v>2</v>
      </c>
      <c r="H361" s="17">
        <v>1</v>
      </c>
      <c r="I361" s="17">
        <v>4</v>
      </c>
      <c r="J361" s="17">
        <v>1</v>
      </c>
      <c r="K361" s="17">
        <v>2</v>
      </c>
      <c r="L361" s="26">
        <v>5</v>
      </c>
      <c r="M361" s="26">
        <v>5</v>
      </c>
      <c r="N361" s="26">
        <v>2</v>
      </c>
      <c r="O361" s="26">
        <v>5</v>
      </c>
      <c r="P361" s="26">
        <v>4</v>
      </c>
    </row>
    <row r="362" spans="3:16" x14ac:dyDescent="0.3">
      <c r="C362" s="17">
        <v>1</v>
      </c>
      <c r="D362" s="17">
        <v>4</v>
      </c>
      <c r="E362" s="17">
        <v>4</v>
      </c>
      <c r="F362" s="17">
        <v>2</v>
      </c>
      <c r="G362" s="17">
        <v>2</v>
      </c>
      <c r="H362" s="17">
        <v>1</v>
      </c>
      <c r="I362" s="17">
        <v>3</v>
      </c>
      <c r="J362" s="17">
        <v>1</v>
      </c>
      <c r="K362" s="17">
        <v>2</v>
      </c>
      <c r="L362" s="26">
        <v>4</v>
      </c>
      <c r="M362" s="26">
        <v>5</v>
      </c>
      <c r="N362" s="26">
        <v>2</v>
      </c>
      <c r="O362" s="26">
        <v>5</v>
      </c>
      <c r="P362" s="26">
        <v>3</v>
      </c>
    </row>
    <row r="363" spans="3:16" x14ac:dyDescent="0.3">
      <c r="C363" s="17">
        <v>3</v>
      </c>
      <c r="D363" s="17">
        <v>4</v>
      </c>
      <c r="E363" s="17">
        <v>4</v>
      </c>
      <c r="F363" s="17">
        <v>1</v>
      </c>
      <c r="G363" s="17">
        <v>1</v>
      </c>
      <c r="H363" s="17">
        <v>1</v>
      </c>
      <c r="I363" s="17">
        <v>4</v>
      </c>
      <c r="J363" s="17">
        <v>1</v>
      </c>
      <c r="K363" s="17">
        <v>2</v>
      </c>
      <c r="L363" s="26">
        <v>4</v>
      </c>
      <c r="M363" s="26">
        <v>4</v>
      </c>
      <c r="N363" s="26">
        <v>3</v>
      </c>
      <c r="O363" s="26">
        <v>4</v>
      </c>
      <c r="P363" s="26">
        <v>5</v>
      </c>
    </row>
    <row r="364" spans="3:16" x14ac:dyDescent="0.3">
      <c r="C364" s="17">
        <v>5</v>
      </c>
      <c r="D364" s="17">
        <v>4</v>
      </c>
      <c r="E364" s="17">
        <v>4</v>
      </c>
      <c r="F364" s="17">
        <v>2</v>
      </c>
      <c r="G364" s="17">
        <v>2</v>
      </c>
      <c r="H364" s="17">
        <v>1</v>
      </c>
      <c r="I364" s="17">
        <v>2</v>
      </c>
      <c r="J364" s="17">
        <v>1</v>
      </c>
      <c r="K364" s="17">
        <v>2</v>
      </c>
      <c r="L364" s="26">
        <v>2</v>
      </c>
      <c r="M364" s="26">
        <v>4</v>
      </c>
      <c r="N364" s="26">
        <v>3</v>
      </c>
      <c r="O364" s="26">
        <v>4</v>
      </c>
      <c r="P364" s="26">
        <v>3</v>
      </c>
    </row>
    <row r="365" spans="3:16" x14ac:dyDescent="0.3">
      <c r="C365" s="17">
        <v>5</v>
      </c>
      <c r="D365" s="17">
        <v>4</v>
      </c>
      <c r="E365" s="17">
        <v>4</v>
      </c>
      <c r="F365" s="17">
        <v>2</v>
      </c>
      <c r="G365" s="17">
        <v>2</v>
      </c>
      <c r="H365" s="17">
        <v>1</v>
      </c>
      <c r="I365" s="17">
        <v>2</v>
      </c>
      <c r="J365" s="17">
        <v>2</v>
      </c>
      <c r="K365" s="17">
        <v>2</v>
      </c>
      <c r="L365" s="26">
        <v>4</v>
      </c>
      <c r="M365" s="26">
        <v>4</v>
      </c>
      <c r="N365" s="26">
        <v>4</v>
      </c>
      <c r="O365" s="26">
        <v>4</v>
      </c>
      <c r="P365" s="26">
        <v>4</v>
      </c>
    </row>
    <row r="366" spans="3:16" x14ac:dyDescent="0.3">
      <c r="C366" s="17">
        <v>3</v>
      </c>
      <c r="D366" s="17">
        <v>4</v>
      </c>
      <c r="E366" s="17">
        <v>1</v>
      </c>
      <c r="F366" s="17">
        <v>1</v>
      </c>
      <c r="G366" s="17">
        <v>1</v>
      </c>
      <c r="H366" s="17">
        <v>1</v>
      </c>
      <c r="I366" s="17">
        <v>2</v>
      </c>
      <c r="J366" s="17">
        <v>1</v>
      </c>
      <c r="K366" s="17">
        <v>3</v>
      </c>
      <c r="L366" s="26">
        <v>4</v>
      </c>
      <c r="M366" s="26">
        <v>4</v>
      </c>
      <c r="N366" s="26">
        <v>3</v>
      </c>
      <c r="O366" s="26">
        <v>4</v>
      </c>
      <c r="P366" s="26">
        <v>3</v>
      </c>
    </row>
    <row r="367" spans="3:16" x14ac:dyDescent="0.3">
      <c r="C367" s="17">
        <v>5</v>
      </c>
      <c r="D367" s="17">
        <v>4</v>
      </c>
      <c r="E367" s="17">
        <v>4</v>
      </c>
      <c r="F367" s="17">
        <v>1</v>
      </c>
      <c r="G367" s="17">
        <v>1</v>
      </c>
      <c r="H367" s="17">
        <v>1</v>
      </c>
      <c r="I367" s="17">
        <v>4</v>
      </c>
      <c r="J367" s="17">
        <v>2</v>
      </c>
      <c r="K367" s="17">
        <v>1</v>
      </c>
      <c r="L367" s="26">
        <v>4</v>
      </c>
      <c r="M367" s="26">
        <v>5</v>
      </c>
      <c r="N367" s="26">
        <v>3</v>
      </c>
      <c r="O367" s="26">
        <v>4</v>
      </c>
      <c r="P367" s="26">
        <v>2</v>
      </c>
    </row>
    <row r="368" spans="3:16" x14ac:dyDescent="0.3">
      <c r="C368" s="17">
        <v>3</v>
      </c>
      <c r="D368" s="17">
        <v>4</v>
      </c>
      <c r="E368" s="17">
        <v>1</v>
      </c>
      <c r="F368" s="17">
        <v>2</v>
      </c>
      <c r="G368" s="17">
        <v>1</v>
      </c>
      <c r="H368" s="17">
        <v>1</v>
      </c>
      <c r="I368" s="17">
        <v>4</v>
      </c>
      <c r="J368" s="17">
        <v>2</v>
      </c>
      <c r="K368" s="17">
        <v>2</v>
      </c>
      <c r="L368" s="26">
        <v>5</v>
      </c>
      <c r="M368" s="26">
        <v>4</v>
      </c>
      <c r="N368" s="26">
        <v>1</v>
      </c>
      <c r="O368" s="26">
        <v>5</v>
      </c>
      <c r="P368" s="26">
        <v>4</v>
      </c>
    </row>
    <row r="369" spans="3:16" x14ac:dyDescent="0.3">
      <c r="C369" s="17">
        <v>3</v>
      </c>
      <c r="D369" s="17">
        <v>5</v>
      </c>
      <c r="E369" s="17">
        <v>4</v>
      </c>
      <c r="F369" s="17">
        <v>1</v>
      </c>
      <c r="G369" s="17">
        <v>1</v>
      </c>
      <c r="H369" s="17">
        <v>2</v>
      </c>
      <c r="I369" s="17">
        <v>3</v>
      </c>
      <c r="J369" s="17">
        <v>2</v>
      </c>
      <c r="K369" s="17">
        <v>2</v>
      </c>
      <c r="L369" s="26">
        <v>3</v>
      </c>
      <c r="M369" s="26">
        <v>5</v>
      </c>
      <c r="N369" s="26">
        <v>3</v>
      </c>
      <c r="O369" s="26">
        <v>5</v>
      </c>
      <c r="P369" s="26">
        <v>5</v>
      </c>
    </row>
  </sheetData>
  <hyperlinks>
    <hyperlink ref="W114" r:id="rId1" tooltip="Angel Broking Ltd in Banjara Hills, Hyderabad" display="http://www.justdial.com/Hyderabad/Angel-Broking-Ltd-%3Cnear%3E-Banjara-Hills/040PXX40-XX40-090910144231-F3A9_SHlkZXJhYmFkIFNoYXJlIEJyb2tlcnMgUGFuamFndXR0YQ==_BZDET"/>
    <hyperlink ref="W94" r:id="rId2" tooltip="Angel Broking Ltd in Banjara Hills, Hyderabad" display="http://www.justdial.com/Hyderabad/Angel-Broking-Ltd-%3Cnear%3E-Banjara-Hills/040PXX40-XX40-090910144231-F3A9_SHlkZXJhYmFkIFNoYXJlIEJyb2tlcnMgUGFuamFndXR0YQ==_BZDET"/>
    <hyperlink ref="W73" r:id="rId3" tooltip="Angel Broking Ltd in Banjara Hills, Hyderabad" display="http://www.justdial.com/Hyderabad/Angel-Broking-Ltd-%3Cnear%3E-Banjara-Hills/040PXX40-XX40-090910144231-F3A9_SHlkZXJhYmFkIFNoYXJlIEJyb2tlcnMgUGFuamFndXR0YQ==_BZDET"/>
  </hyperlinks>
  <pageMargins left="0.7" right="0.7" top="0.75" bottom="0.75" header="0.3" footer="0.3"/>
  <pageSetup orientation="portrait" horizontalDpi="300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 BOOK</vt:lpstr>
      <vt:lpstr>DATA</vt:lpstr>
      <vt:lpstr>DATA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Dinesh Babu</cp:lastModifiedBy>
  <dcterms:created xsi:type="dcterms:W3CDTF">2013-04-11T03:58:04Z</dcterms:created>
  <dcterms:modified xsi:type="dcterms:W3CDTF">2020-06-16T03:54:52Z</dcterms:modified>
</cp:coreProperties>
</file>